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ink/ink1.xml" ContentType="application/inkml+xml"/>
  <Override PartName="/xl/ink/ink2.xml" ContentType="application/inkml+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ink/ink3.xml" ContentType="application/inkml+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backupFile="1" codeName="ThisWorkbook" hidePivotFieldList="1"/>
  <mc:AlternateContent xmlns:mc="http://schemas.openxmlformats.org/markup-compatibility/2006">
    <mc:Choice Requires="x15">
      <x15ac:absPath xmlns:x15ac="http://schemas.microsoft.com/office/spreadsheetml/2010/11/ac" url="E:\IVY pro school\Excel\class file\"/>
    </mc:Choice>
  </mc:AlternateContent>
  <xr:revisionPtr revIDLastSave="0" documentId="13_ncr:1_{5FAB6759-933B-4BE4-AB97-60F9184E27B4}" xr6:coauthVersionLast="47" xr6:coauthVersionMax="47" xr10:uidLastSave="{00000000-0000-0000-0000-000000000000}"/>
  <bookViews>
    <workbookView xWindow="-120" yWindow="-120" windowWidth="20730" windowHeight="11760" tabRatio="844" firstSheet="37" activeTab="39" xr2:uid="{00000000-000D-0000-FFFF-FFFF00000000}"/>
  </bookViews>
  <sheets>
    <sheet name="Pivot Table - Notes" sheetId="33" r:id="rId1"/>
    <sheet name="Sheet1" sheetId="37" r:id="rId2"/>
    <sheet name="CD" sheetId="43" r:id="rId3"/>
    <sheet name="Checking" sheetId="42" r:id="rId4"/>
    <sheet name="IRA" sheetId="41" r:id="rId5"/>
    <sheet name="Savings" sheetId="40" r:id="rId6"/>
    <sheet name="Sheet3" sheetId="39" r:id="rId7"/>
    <sheet name="Pivot Table - Exer" sheetId="32" r:id="rId8"/>
    <sheet name="Date Fn" sheetId="44" r:id="rId9"/>
    <sheet name="Nested IF - Exer" sheetId="31" r:id="rId10"/>
    <sheet name="IF Function - Exer" sheetId="30" r:id="rId11"/>
    <sheet name="Logical Op &amp; Fns - Notes" sheetId="29" r:id="rId12"/>
    <sheet name="Logical Op Exer" sheetId="35" r:id="rId13"/>
    <sheet name="Errors in Excel" sheetId="28" r:id="rId14"/>
    <sheet name="Named Ranges - Notes" sheetId="1" r:id="rId15"/>
    <sheet name="Named Range - Exer" sheetId="2" r:id="rId16"/>
    <sheet name="Paste Special -Notes" sheetId="3" r:id="rId17"/>
    <sheet name="Paste Special - Exer" sheetId="5" r:id="rId18"/>
    <sheet name="Referencing - Notes" sheetId="4" r:id="rId19"/>
    <sheet name="Referencing - Exer" sheetId="6" r:id="rId20"/>
    <sheet name="Functions - Notes" sheetId="7" r:id="rId21"/>
    <sheet name="Functions - Exer" sheetId="8" r:id="rId22"/>
    <sheet name="Database Notes" sheetId="24" r:id="rId23"/>
    <sheet name="Database Functions" sheetId="23" r:id="rId24"/>
    <sheet name="Formatting - Notes" sheetId="9" r:id="rId25"/>
    <sheet name="Custom Format - Notes" sheetId="10" r:id="rId26"/>
    <sheet name=" Custom Format - Exer" sheetId="11" r:id="rId27"/>
    <sheet name="Sorting - Notes" sheetId="12" r:id="rId28"/>
    <sheet name="Sorting - Exer" sheetId="13" r:id="rId29"/>
    <sheet name="Auto-Filter - Notes" sheetId="14" r:id="rId30"/>
    <sheet name="Auto-Filter - Exer" sheetId="15" r:id="rId31"/>
    <sheet name="Advance Filter" sheetId="26" r:id="rId32"/>
    <sheet name="Duplicate Value " sheetId="45" r:id="rId33"/>
    <sheet name="Text Fn - Notes" sheetId="16" r:id="rId34"/>
    <sheet name="Text Fn - Exer" sheetId="17" r:id="rId35"/>
    <sheet name="Solver" sheetId="34" r:id="rId36"/>
    <sheet name="Conditional Formatting" sheetId="25" r:id="rId37"/>
    <sheet name="VLookup&amp;HLookup - Notes" sheetId="18" r:id="rId38"/>
    <sheet name="VLookUp Basics" sheetId="22" r:id="rId39"/>
    <sheet name="Vlookup - Exer" sheetId="19" r:id="rId40"/>
    <sheet name="Vlookup-Solution" sheetId="36" r:id="rId41"/>
    <sheet name="HLookup - Exer" sheetId="20" r:id="rId42"/>
    <sheet name="Linking - Notes" sheetId="21" r:id="rId43"/>
  </sheets>
  <externalReferences>
    <externalReference r:id="rId44"/>
  </externalReferences>
  <definedNames>
    <definedName name="_xlnm._FilterDatabase" localSheetId="31" hidden="1">'Advance Filter'!$A$11:$G$2018</definedName>
    <definedName name="_xlnm._FilterDatabase" localSheetId="30" hidden="1">'Auto-Filter - Exer'!$B$14:$H$2021</definedName>
    <definedName name="_xlnm._FilterDatabase" localSheetId="32" hidden="1">'Duplicate Value '!$A$1:$B$2008</definedName>
    <definedName name="_xlnm._FilterDatabase" localSheetId="21" hidden="1">'Functions - Exer'!$A$1:$D$101</definedName>
    <definedName name="_xlnm._FilterDatabase" localSheetId="17" hidden="1">'Paste Special - Exer'!$A$9:$G$1847</definedName>
    <definedName name="_xlnm.Criteria" localSheetId="31">'Advance Filter'!$M$12:$R$17</definedName>
    <definedName name="_xlnm.Criteria" localSheetId="30">'Auto-Filter - Exer'!#REF!</definedName>
  </definedNames>
  <calcPr calcId="191029"/>
  <pivotCaches>
    <pivotCache cacheId="0" r:id="rId45"/>
    <pivotCache cacheId="1" r:id="rId4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 i="19" l="1"/>
  <c r="K19" i="19" l="1"/>
  <c r="K18" i="19"/>
  <c r="K17" i="19"/>
  <c r="L19" i="19"/>
  <c r="I14" i="19"/>
  <c r="J5" i="19"/>
  <c r="J4" i="19"/>
  <c r="L8" i="36"/>
  <c r="B13" i="20"/>
  <c r="C13" i="20"/>
  <c r="B7" i="20"/>
  <c r="D3" i="36"/>
  <c r="D4" i="36"/>
  <c r="D5" i="36"/>
  <c r="D6" i="36"/>
  <c r="D7" i="36"/>
  <c r="D8" i="36"/>
  <c r="D9" i="36"/>
  <c r="D10" i="36"/>
  <c r="D11" i="36"/>
  <c r="D12" i="36"/>
  <c r="D2" i="36"/>
  <c r="C2" i="36"/>
  <c r="C3" i="36"/>
  <c r="C4" i="36"/>
  <c r="C5" i="36"/>
  <c r="C6" i="36"/>
  <c r="C7" i="36"/>
  <c r="C8" i="36"/>
  <c r="C9" i="36"/>
  <c r="C10" i="36"/>
  <c r="C11" i="36"/>
  <c r="C12" i="36"/>
  <c r="B3" i="36"/>
  <c r="B4" i="36"/>
  <c r="B5" i="36"/>
  <c r="B6" i="36"/>
  <c r="B7" i="36"/>
  <c r="B8" i="36"/>
  <c r="B9" i="36"/>
  <c r="B10" i="36"/>
  <c r="B11" i="36"/>
  <c r="B12" i="36"/>
  <c r="B2" i="36"/>
  <c r="J6" i="19"/>
  <c r="J7" i="19"/>
  <c r="J8" i="19"/>
  <c r="G33" i="6"/>
  <c r="G34" i="6"/>
  <c r="G35" i="6"/>
  <c r="G32" i="6"/>
  <c r="F33" i="6"/>
  <c r="F34" i="6"/>
  <c r="F35" i="6"/>
  <c r="F32" i="6"/>
  <c r="E33" i="6"/>
  <c r="E34" i="6"/>
  <c r="E35" i="6"/>
  <c r="E32" i="6"/>
  <c r="D33" i="6"/>
  <c r="D34" i="6"/>
  <c r="D35" i="6"/>
  <c r="D32" i="6"/>
  <c r="C17" i="6"/>
  <c r="L13" i="19"/>
  <c r="L12" i="19"/>
  <c r="K5" i="36"/>
  <c r="G11" i="20"/>
  <c r="G12" i="20"/>
  <c r="F5" i="6" l="1"/>
  <c r="F6" i="6"/>
  <c r="F7" i="6"/>
  <c r="F8" i="6"/>
  <c r="F9" i="6"/>
  <c r="F4" i="6"/>
  <c r="D18" i="6"/>
  <c r="D19" i="6"/>
  <c r="D22" i="6"/>
  <c r="D23" i="6"/>
  <c r="D17" i="6"/>
  <c r="C22" i="6"/>
  <c r="C21" i="6"/>
  <c r="D21" i="6" s="1"/>
  <c r="C20" i="6"/>
  <c r="D20" i="6" s="1"/>
  <c r="C19" i="6"/>
  <c r="C18" i="6"/>
  <c r="C23" i="6"/>
  <c r="E11" i="15" l="1"/>
  <c r="J23" i="8"/>
  <c r="J22" i="8"/>
  <c r="J21" i="8"/>
  <c r="J20" i="8"/>
  <c r="J19" i="8"/>
  <c r="B39" i="44"/>
  <c r="B35" i="44"/>
  <c r="B29" i="44"/>
  <c r="B36" i="44" s="1"/>
  <c r="E16" i="44"/>
  <c r="E15" i="44"/>
  <c r="E13" i="44"/>
  <c r="E11" i="44"/>
  <c r="E10" i="44"/>
  <c r="E9" i="44"/>
  <c r="E8" i="44"/>
  <c r="E7" i="44"/>
  <c r="E6" i="44"/>
  <c r="E14" i="44" s="1"/>
  <c r="G4" i="44"/>
  <c r="G5" i="44" s="1"/>
  <c r="H11" i="15"/>
  <c r="B30" i="44" l="1"/>
  <c r="B37" i="44" s="1"/>
  <c r="E12" i="44"/>
  <c r="G2" i="44"/>
  <c r="B31" i="44"/>
  <c r="B38" i="44" s="1"/>
  <c r="D50" i="6" l="1"/>
  <c r="G2" i="16"/>
  <c r="J2" i="16" s="1"/>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A36" i="16"/>
  <c r="K3" i="16" l="1"/>
  <c r="L2" i="16"/>
  <c r="K2" i="16"/>
  <c r="J4" i="16"/>
  <c r="J3" i="16"/>
  <c r="H27" i="8"/>
  <c r="G15" i="34"/>
  <c r="F15" i="34"/>
  <c r="E15" i="34"/>
  <c r="H13" i="34"/>
  <c r="I13" i="34" s="1"/>
  <c r="H12" i="34"/>
  <c r="I12" i="34" s="1"/>
  <c r="H11" i="34"/>
  <c r="I11" i="34" s="1"/>
  <c r="H10" i="34"/>
  <c r="I10" i="34" s="1"/>
  <c r="H9" i="34"/>
  <c r="I9" i="34" s="1"/>
  <c r="D20" i="30"/>
  <c r="B26" i="30"/>
  <c r="C4" i="28"/>
  <c r="C5" i="28"/>
  <c r="C6" i="28"/>
  <c r="C7" i="28"/>
  <c r="C8" i="28"/>
  <c r="C9" i="28"/>
  <c r="C11" i="28"/>
  <c r="E10" i="7"/>
  <c r="B10" i="7"/>
  <c r="G24" i="17"/>
  <c r="E106" i="23"/>
  <c r="A4" i="18"/>
  <c r="A3" i="18"/>
  <c r="A2" i="18"/>
  <c r="L30" i="10"/>
  <c r="E16" i="34" l="1"/>
</calcChain>
</file>

<file path=xl/sharedStrings.xml><?xml version="1.0" encoding="utf-8"?>
<sst xmlns="http://schemas.openxmlformats.org/spreadsheetml/2006/main" count="73464" uniqueCount="4543">
  <si>
    <r>
      <t xml:space="preserve">Dealing with cryptic cell and range addresses can sometimes be confusing.
Excel allows you to assign descriptive names to cells and ranges.
</t>
    </r>
    <r>
      <rPr>
        <b/>
        <sz val="11"/>
        <color theme="1"/>
        <rFont val="Calibri"/>
        <family val="2"/>
        <scheme val="minor"/>
      </rPr>
      <t>Advantages:</t>
    </r>
    <r>
      <rPr>
        <sz val="11"/>
        <color theme="1"/>
        <rFont val="Calibri"/>
        <family val="2"/>
        <scheme val="minor"/>
      </rPr>
      <t xml:space="preserve">
1. A meaningful range name (such as Total_Income) is much easier to remember than a cell
address (such as AC21).
2. Entering a name is less error-prone than entering a cell or range address.
3. You can quickly move to areas of your worksheet either by using the Name box, located at
the left side of the Formula bar (click the arrow to drop down a list of defined names) or
by choosing Home ➪ Editing ➪ Find &amp; Select ➪ Go To (or F5) and specifying the
range name.
4. Creating formulas is easier. You can paste a cell or range name into a formula by using
Formula Autocomplete.
5. Names make your formulas more understandable and easier to use. A formula such as
=Income—Taxes is more intuitive than =D20—D40</t>
    </r>
    <r>
      <rPr>
        <b/>
        <sz val="11"/>
        <color theme="1"/>
        <rFont val="Calibri"/>
        <family val="2"/>
        <scheme val="minor"/>
      </rPr>
      <t xml:space="preserve">.
Rules of Naming in Excel:
</t>
    </r>
    <r>
      <rPr>
        <sz val="11"/>
        <color theme="1"/>
        <rFont val="Calibri"/>
        <family val="2"/>
        <scheme val="minor"/>
      </rPr>
      <t xml:space="preserve">1. Names can’t contain any spaces. You may want to use an underscore character to simulate
a space (such as Annual_Total).
2. You can use any combination of letters and numbers, but the name must begin with a letter.
3. Symbols, except for underscores and periods, aren’t allowed.
4. Names are limited to 255 characters.
</t>
    </r>
    <r>
      <rPr>
        <b/>
        <sz val="11"/>
        <color theme="1"/>
        <rFont val="Calibri"/>
        <family val="2"/>
        <scheme val="minor"/>
      </rPr>
      <t/>
    </r>
  </si>
  <si>
    <t>Transaction ID</t>
  </si>
  <si>
    <t>Region</t>
  </si>
  <si>
    <t>Customer</t>
  </si>
  <si>
    <t>Product</t>
  </si>
  <si>
    <t>COGS</t>
  </si>
  <si>
    <t>Sales</t>
  </si>
  <si>
    <t>ABC-949E</t>
  </si>
  <si>
    <t>SouthEast</t>
  </si>
  <si>
    <t>Amazon.com</t>
  </si>
  <si>
    <t>AIM Item</t>
  </si>
  <si>
    <t>ABC-177E</t>
  </si>
  <si>
    <t>West</t>
  </si>
  <si>
    <t>Costco</t>
  </si>
  <si>
    <t>UYR Item</t>
  </si>
  <si>
    <t>ABC-750H</t>
  </si>
  <si>
    <t>North</t>
  </si>
  <si>
    <t>Home Depot</t>
  </si>
  <si>
    <t>XOU Item</t>
  </si>
  <si>
    <t>ABC-638N</t>
  </si>
  <si>
    <t>MidWest</t>
  </si>
  <si>
    <t>Whole Foods</t>
  </si>
  <si>
    <t>ILP Item</t>
  </si>
  <si>
    <t>ABC-121C</t>
  </si>
  <si>
    <t>McLendon's Hardware</t>
  </si>
  <si>
    <t>LXS Item</t>
  </si>
  <si>
    <t>ABC-744E</t>
  </si>
  <si>
    <t>MFB Item</t>
  </si>
  <si>
    <t>ABC-239H</t>
  </si>
  <si>
    <t>NorthEast</t>
  </si>
  <si>
    <t>Nature Company</t>
  </si>
  <si>
    <t>NEE Item</t>
  </si>
  <si>
    <t>ABC-518C</t>
  </si>
  <si>
    <t>JHF Item</t>
  </si>
  <si>
    <t>ABC-288E</t>
  </si>
  <si>
    <t>LII Item</t>
  </si>
  <si>
    <t>ABC-776H</t>
  </si>
  <si>
    <t>FSJ Item</t>
  </si>
  <si>
    <t>ABC-904L</t>
  </si>
  <si>
    <t>Yahoo</t>
  </si>
  <si>
    <t>HVH Item</t>
  </si>
  <si>
    <t>ABC-438J</t>
  </si>
  <si>
    <t>Sherman Williams</t>
  </si>
  <si>
    <t>YVD Item</t>
  </si>
  <si>
    <t>ABC-484K</t>
  </si>
  <si>
    <t>Google</t>
  </si>
  <si>
    <t>TTM Item</t>
  </si>
  <si>
    <t>ABC-901H</t>
  </si>
  <si>
    <t>MKA Item</t>
  </si>
  <si>
    <t>ABC-544M</t>
  </si>
  <si>
    <t>EVO Item</t>
  </si>
  <si>
    <t>ABC-810H</t>
  </si>
  <si>
    <t>The Economist</t>
  </si>
  <si>
    <t>EYG Item</t>
  </si>
  <si>
    <t>ABC-955C</t>
  </si>
  <si>
    <t>LVD Item</t>
  </si>
  <si>
    <t>ABC-283F</t>
  </si>
  <si>
    <t>BCD Item</t>
  </si>
  <si>
    <t>ABC-390E</t>
  </si>
  <si>
    <t>UGN Item</t>
  </si>
  <si>
    <t>ABC-112L</t>
  </si>
  <si>
    <t>Solar and Wind Inc.</t>
  </si>
  <si>
    <t>PET Item</t>
  </si>
  <si>
    <t>ABC-938B</t>
  </si>
  <si>
    <t>ExcelIsVeryFun.com</t>
  </si>
  <si>
    <t>AIU Item</t>
  </si>
  <si>
    <t>ABC-380F</t>
  </si>
  <si>
    <t>XIM Item</t>
  </si>
  <si>
    <t>ABC-668F</t>
  </si>
  <si>
    <t>AIZ Item</t>
  </si>
  <si>
    <t>ABC-751D</t>
  </si>
  <si>
    <t>VBF Item</t>
  </si>
  <si>
    <t>ABC-548I</t>
  </si>
  <si>
    <t>VCN Item</t>
  </si>
  <si>
    <t>ABC-976K</t>
  </si>
  <si>
    <t>GHH Item</t>
  </si>
  <si>
    <t>ABC-111L</t>
  </si>
  <si>
    <t>WPD Item</t>
  </si>
  <si>
    <t>ABC-776B</t>
  </si>
  <si>
    <t>YWP Item</t>
  </si>
  <si>
    <t>ABC-806E</t>
  </si>
  <si>
    <t>BPJ Item</t>
  </si>
  <si>
    <t>ABC-381E</t>
  </si>
  <si>
    <t>HLL Item</t>
  </si>
  <si>
    <t>ABC-528I</t>
  </si>
  <si>
    <t>YAK Item</t>
  </si>
  <si>
    <t>ABC-277G</t>
  </si>
  <si>
    <t>GVD Item</t>
  </si>
  <si>
    <t>ABC-535C</t>
  </si>
  <si>
    <t>SRN Item</t>
  </si>
  <si>
    <t>ABC-835M</t>
  </si>
  <si>
    <t>UCA Item</t>
  </si>
  <si>
    <t>ABC-191E</t>
  </si>
  <si>
    <t>MWN Item</t>
  </si>
  <si>
    <t>ABC-103J</t>
  </si>
  <si>
    <t>OQM Item</t>
  </si>
  <si>
    <t>ABC-558D</t>
  </si>
  <si>
    <t>CLN Item</t>
  </si>
  <si>
    <t>ABC-928J</t>
  </si>
  <si>
    <t>MYE Item</t>
  </si>
  <si>
    <t>ABC-268K</t>
  </si>
  <si>
    <t>FZS Item</t>
  </si>
  <si>
    <t>ABC-168B</t>
  </si>
  <si>
    <t>HUO Item</t>
  </si>
  <si>
    <t>ABC-237I</t>
  </si>
  <si>
    <t>DRO Item</t>
  </si>
  <si>
    <t>ABC-689H</t>
  </si>
  <si>
    <t>CJK Item</t>
  </si>
  <si>
    <t>ABC-705I</t>
  </si>
  <si>
    <t>MQP Item</t>
  </si>
  <si>
    <t>ABC-770D</t>
  </si>
  <si>
    <t>MHX Item</t>
  </si>
  <si>
    <t>ABC-730J</t>
  </si>
  <si>
    <t>Office Depot</t>
  </si>
  <si>
    <t>JYF Item</t>
  </si>
  <si>
    <t>ABC-982G</t>
  </si>
  <si>
    <t>CRF Item</t>
  </si>
  <si>
    <t>ABC-411D</t>
  </si>
  <si>
    <t>ICN Item</t>
  </si>
  <si>
    <t>ABC-926M</t>
  </si>
  <si>
    <t>YHI Item</t>
  </si>
  <si>
    <t>ABC-528L</t>
  </si>
  <si>
    <t>MJG Item</t>
  </si>
  <si>
    <t>ABC-359B</t>
  </si>
  <si>
    <t>GMO Item</t>
  </si>
  <si>
    <t>ABC-114I</t>
  </si>
  <si>
    <t>Peet's Coffee</t>
  </si>
  <si>
    <t>ENW Item</t>
  </si>
  <si>
    <t>ABC-132H</t>
  </si>
  <si>
    <t>WCX Item</t>
  </si>
  <si>
    <t>ABC-683D</t>
  </si>
  <si>
    <t>EIS Item</t>
  </si>
  <si>
    <t>ABC-582D</t>
  </si>
  <si>
    <t>ZMF Item</t>
  </si>
  <si>
    <t>ABC-696L</t>
  </si>
  <si>
    <t>VYV Item</t>
  </si>
  <si>
    <t>ABC-401F</t>
  </si>
  <si>
    <t>XWP Item</t>
  </si>
  <si>
    <t>ABC-765H</t>
  </si>
  <si>
    <t>MKP Item</t>
  </si>
  <si>
    <t>ABC-235J</t>
  </si>
  <si>
    <t>SHA Item</t>
  </si>
  <si>
    <t>ABC-954L</t>
  </si>
  <si>
    <t>NCH Item</t>
  </si>
  <si>
    <t>ABC-192D</t>
  </si>
  <si>
    <t>XHR Item</t>
  </si>
  <si>
    <t>ABC-830H</t>
  </si>
  <si>
    <t>KWJ Item</t>
  </si>
  <si>
    <t>ABC-758C</t>
  </si>
  <si>
    <t>LRH Item</t>
  </si>
  <si>
    <t>ABC-871H</t>
  </si>
  <si>
    <t>WIL Item</t>
  </si>
  <si>
    <t>ABC-191F</t>
  </si>
  <si>
    <t>TGO Item</t>
  </si>
  <si>
    <t>ABC-869M</t>
  </si>
  <si>
    <t>WMW Item</t>
  </si>
  <si>
    <t>ABC-866K</t>
  </si>
  <si>
    <t>WKL Item</t>
  </si>
  <si>
    <t>ABC-113J</t>
  </si>
  <si>
    <t>PUD Item</t>
  </si>
  <si>
    <t>ABC-227D</t>
  </si>
  <si>
    <t>UMN Item</t>
  </si>
  <si>
    <t>ABC-782G</t>
  </si>
  <si>
    <t>YNQ Item</t>
  </si>
  <si>
    <t>ABC-228N</t>
  </si>
  <si>
    <t>FMP Item</t>
  </si>
  <si>
    <t>ABC-458D</t>
  </si>
  <si>
    <t>ONY Item</t>
  </si>
  <si>
    <t>ABC-294H</t>
  </si>
  <si>
    <t>SVF Item</t>
  </si>
  <si>
    <t>ABC-306M</t>
  </si>
  <si>
    <t>KSG Item</t>
  </si>
  <si>
    <t>ABC-327C</t>
  </si>
  <si>
    <t>JTV Item</t>
  </si>
  <si>
    <t>ABC-848K</t>
  </si>
  <si>
    <t>QSA Item</t>
  </si>
  <si>
    <t>ABC-897J</t>
  </si>
  <si>
    <t>HAK Item</t>
  </si>
  <si>
    <t>ABC-343K</t>
  </si>
  <si>
    <t>PBH Item</t>
  </si>
  <si>
    <t>ABC-920H</t>
  </si>
  <si>
    <t>GPQ Item</t>
  </si>
  <si>
    <t>ABC-815F</t>
  </si>
  <si>
    <t>ILS Item</t>
  </si>
  <si>
    <t>ABC-856L</t>
  </si>
  <si>
    <t>LFD Item</t>
  </si>
  <si>
    <t>ABC-939D</t>
  </si>
  <si>
    <t>QRV Item</t>
  </si>
  <si>
    <t>ABC-704G</t>
  </si>
  <si>
    <t>LFI Item</t>
  </si>
  <si>
    <t>ABC-207B</t>
  </si>
  <si>
    <t>SNK Item</t>
  </si>
  <si>
    <t>ABC-277K</t>
  </si>
  <si>
    <t>BJH Item</t>
  </si>
  <si>
    <t>ABC-742N</t>
  </si>
  <si>
    <t>DRK Item</t>
  </si>
  <si>
    <t>ABC-751E</t>
  </si>
  <si>
    <t>DVC Item</t>
  </si>
  <si>
    <t>ABC-689I</t>
  </si>
  <si>
    <t>XNB Item</t>
  </si>
  <si>
    <t>ABC-468M</t>
  </si>
  <si>
    <t>JZS Item</t>
  </si>
  <si>
    <t>ABC-561M</t>
  </si>
  <si>
    <t>THO Item</t>
  </si>
  <si>
    <t>ABC-119I</t>
  </si>
  <si>
    <t>KXJ Item</t>
  </si>
  <si>
    <t>ABC-836F</t>
  </si>
  <si>
    <t>VDD Item</t>
  </si>
  <si>
    <t>ABC-506I</t>
  </si>
  <si>
    <t>ABC-631E</t>
  </si>
  <si>
    <t>ABC-802L</t>
  </si>
  <si>
    <t>TBQ Item</t>
  </si>
  <si>
    <t>ABC-874M</t>
  </si>
  <si>
    <t>EWM Item</t>
  </si>
  <si>
    <t>ABC-180K</t>
  </si>
  <si>
    <t>EYP Item</t>
  </si>
  <si>
    <t>ABC-538N</t>
  </si>
  <si>
    <t>BTJ Item</t>
  </si>
  <si>
    <t>ABC-432K</t>
  </si>
  <si>
    <t>CLS Item</t>
  </si>
  <si>
    <t>ABC-802F</t>
  </si>
  <si>
    <t>YGD Item</t>
  </si>
  <si>
    <t>ABC-374M</t>
  </si>
  <si>
    <t>DKM Item</t>
  </si>
  <si>
    <t>ABC-908C</t>
  </si>
  <si>
    <t>ULJ Item</t>
  </si>
  <si>
    <t>ABC-337C</t>
  </si>
  <si>
    <t>XMY Item</t>
  </si>
  <si>
    <t>ABC-161E</t>
  </si>
  <si>
    <t>EHO Item</t>
  </si>
  <si>
    <t>ABC-637F</t>
  </si>
  <si>
    <t>WEW Item</t>
  </si>
  <si>
    <t>ABC-895J</t>
  </si>
  <si>
    <t>III Item</t>
  </si>
  <si>
    <t>ABC-240G</t>
  </si>
  <si>
    <t>PUA Item</t>
  </si>
  <si>
    <t>ABC-935C</t>
  </si>
  <si>
    <t>MEL Item</t>
  </si>
  <si>
    <t>ABC-332D</t>
  </si>
  <si>
    <t>EFD Item</t>
  </si>
  <si>
    <t>ABC-462L</t>
  </si>
  <si>
    <t>ZEI Item</t>
  </si>
  <si>
    <t>ABC-189F</t>
  </si>
  <si>
    <t>BZE Item</t>
  </si>
  <si>
    <t>ABC-426C</t>
  </si>
  <si>
    <t>BYE Item</t>
  </si>
  <si>
    <t>ABC-604N</t>
  </si>
  <si>
    <t>IWN Item</t>
  </si>
  <si>
    <t>ABC-883K</t>
  </si>
  <si>
    <t>BAN Item</t>
  </si>
  <si>
    <t>ABC-170H</t>
  </si>
  <si>
    <t>OAP Item</t>
  </si>
  <si>
    <t>ABC-641I</t>
  </si>
  <si>
    <t>NZX Item</t>
  </si>
  <si>
    <t>ABC-545B</t>
  </si>
  <si>
    <t>VYM Item</t>
  </si>
  <si>
    <t>ABC-214F</t>
  </si>
  <si>
    <t>NFU Item</t>
  </si>
  <si>
    <t>ABC-221L</t>
  </si>
  <si>
    <t>TGL Item</t>
  </si>
  <si>
    <t>ABC-125G</t>
  </si>
  <si>
    <t>VIN Item</t>
  </si>
  <si>
    <t>ABC-809E</t>
  </si>
  <si>
    <t>OYO Item</t>
  </si>
  <si>
    <t>ABC-484M</t>
  </si>
  <si>
    <t>KPO Item</t>
  </si>
  <si>
    <t>ABC-896J</t>
  </si>
  <si>
    <t>WHF Item</t>
  </si>
  <si>
    <t>ABC-999K</t>
  </si>
  <si>
    <t>NWT Item</t>
  </si>
  <si>
    <t>ABC-572M</t>
  </si>
  <si>
    <t>WXR Item</t>
  </si>
  <si>
    <t>ABC-698B</t>
  </si>
  <si>
    <t>MKO Item</t>
  </si>
  <si>
    <t>ABC-766E</t>
  </si>
  <si>
    <t>YQS Item</t>
  </si>
  <si>
    <t>ABC-233C</t>
  </si>
  <si>
    <t>PAY Item</t>
  </si>
  <si>
    <t>ABC-796K</t>
  </si>
  <si>
    <t>FSD Item</t>
  </si>
  <si>
    <t>ABC-778D</t>
  </si>
  <si>
    <t>AUW Item</t>
  </si>
  <si>
    <t>ABC-371F</t>
  </si>
  <si>
    <t>RCA Item</t>
  </si>
  <si>
    <t>ABC-262M</t>
  </si>
  <si>
    <t>NSN Item</t>
  </si>
  <si>
    <t>ABC-930I</t>
  </si>
  <si>
    <t>RRT Item</t>
  </si>
  <si>
    <t>ABC-867C</t>
  </si>
  <si>
    <t>CMU Item</t>
  </si>
  <si>
    <t>ABC-553F</t>
  </si>
  <si>
    <t>QLL Item</t>
  </si>
  <si>
    <t>ABC-707H</t>
  </si>
  <si>
    <t>VDA Item</t>
  </si>
  <si>
    <t>ABC-672G</t>
  </si>
  <si>
    <t>XXH Item</t>
  </si>
  <si>
    <t>ABC-746L</t>
  </si>
  <si>
    <t>WPF Item</t>
  </si>
  <si>
    <t>ABC-491N</t>
  </si>
  <si>
    <t>ATV Item</t>
  </si>
  <si>
    <t>ABC-673G</t>
  </si>
  <si>
    <t>KKL Item</t>
  </si>
  <si>
    <t>ABC-893D</t>
  </si>
  <si>
    <t>ZAW Item</t>
  </si>
  <si>
    <t>ABC-357J</t>
  </si>
  <si>
    <t>KFE Item</t>
  </si>
  <si>
    <t>ABC-746M</t>
  </si>
  <si>
    <t>NBK Item</t>
  </si>
  <si>
    <t>ABC-585M</t>
  </si>
  <si>
    <t>KQN Item</t>
  </si>
  <si>
    <t>ABC-883I</t>
  </si>
  <si>
    <t>OGH Item</t>
  </si>
  <si>
    <t>ABC-515M</t>
  </si>
  <si>
    <t>QDR Item</t>
  </si>
  <si>
    <t>ABC-929K</t>
  </si>
  <si>
    <t>DIO Item</t>
  </si>
  <si>
    <t>ABC-601J</t>
  </si>
  <si>
    <t>TIH Item</t>
  </si>
  <si>
    <t>ABC-394K</t>
  </si>
  <si>
    <t>MGO Item</t>
  </si>
  <si>
    <t>ABC-885L</t>
  </si>
  <si>
    <t>AIL Item</t>
  </si>
  <si>
    <t>ABC-590I</t>
  </si>
  <si>
    <t>PQT Item</t>
  </si>
  <si>
    <t>ABC-226G</t>
  </si>
  <si>
    <t>LVG Item</t>
  </si>
  <si>
    <t>ABC-545M</t>
  </si>
  <si>
    <t>WBN Item</t>
  </si>
  <si>
    <t>ABC-149G</t>
  </si>
  <si>
    <t>MTL Item</t>
  </si>
  <si>
    <t>ABC-685G</t>
  </si>
  <si>
    <t>SBX Item</t>
  </si>
  <si>
    <t>ABC-457G</t>
  </si>
  <si>
    <t>MQW Item</t>
  </si>
  <si>
    <t>ABC-985B</t>
  </si>
  <si>
    <t>CSJ Item</t>
  </si>
  <si>
    <t>ABC-807N</t>
  </si>
  <si>
    <t>WWB Item</t>
  </si>
  <si>
    <t>ABC-234E</t>
  </si>
  <si>
    <t>RHM Item</t>
  </si>
  <si>
    <t>ABC-973I</t>
  </si>
  <si>
    <t>JUE Item</t>
  </si>
  <si>
    <t>ABC-882E</t>
  </si>
  <si>
    <t>GLG Item</t>
  </si>
  <si>
    <t>ABC-480G</t>
  </si>
  <si>
    <t>ONK Item</t>
  </si>
  <si>
    <t>ABC-643M</t>
  </si>
  <si>
    <t>KKF Item</t>
  </si>
  <si>
    <t>ABC-405C</t>
  </si>
  <si>
    <t>QGI Item</t>
  </si>
  <si>
    <t>ABC-983D</t>
  </si>
  <si>
    <t>AHN Item</t>
  </si>
  <si>
    <t>ABC-802D</t>
  </si>
  <si>
    <t>SSU Item</t>
  </si>
  <si>
    <t>ABC-804K</t>
  </si>
  <si>
    <t>QDA Item</t>
  </si>
  <si>
    <t>ABC-742F</t>
  </si>
  <si>
    <t>GHF Item</t>
  </si>
  <si>
    <t>ABC-576E</t>
  </si>
  <si>
    <t>UNH Item</t>
  </si>
  <si>
    <t>ABC-940M</t>
  </si>
  <si>
    <t>PKE Item</t>
  </si>
  <si>
    <t>ABC-880L</t>
  </si>
  <si>
    <t>TYZ Item</t>
  </si>
  <si>
    <t>ABC-767E</t>
  </si>
  <si>
    <t>WJP Item</t>
  </si>
  <si>
    <t>ABC-171N</t>
  </si>
  <si>
    <t>KBY Item</t>
  </si>
  <si>
    <t>ABC-201E</t>
  </si>
  <si>
    <t>VNQ Item</t>
  </si>
  <si>
    <t>ABC-875F</t>
  </si>
  <si>
    <t>KJV Item</t>
  </si>
  <si>
    <t>ABC-714E</t>
  </si>
  <si>
    <t>HMW Item</t>
  </si>
  <si>
    <t>ABC-663B</t>
  </si>
  <si>
    <t>CNH Item</t>
  </si>
  <si>
    <t>ABC-975G</t>
  </si>
  <si>
    <t>LEO Item</t>
  </si>
  <si>
    <t>ABC-426K</t>
  </si>
  <si>
    <t>EUH Item</t>
  </si>
  <si>
    <t>ABC-898E</t>
  </si>
  <si>
    <t>LOP Item</t>
  </si>
  <si>
    <t>ABC-307M</t>
  </si>
  <si>
    <t>ESJ Item</t>
  </si>
  <si>
    <t>ABC-538M</t>
  </si>
  <si>
    <t>XLF Item</t>
  </si>
  <si>
    <t>ABC-870D</t>
  </si>
  <si>
    <t>MME Item</t>
  </si>
  <si>
    <t>ABC-868B</t>
  </si>
  <si>
    <t>IQG Item</t>
  </si>
  <si>
    <t>ABC-777D</t>
  </si>
  <si>
    <t>AWF Item</t>
  </si>
  <si>
    <t>ABC-151C</t>
  </si>
  <si>
    <t>TMF Item</t>
  </si>
  <si>
    <t>ABC-876K</t>
  </si>
  <si>
    <t>UDS Item</t>
  </si>
  <si>
    <t>ABC-752N</t>
  </si>
  <si>
    <t>TUL Item</t>
  </si>
  <si>
    <t>ABC-543E</t>
  </si>
  <si>
    <t>JZO Item</t>
  </si>
  <si>
    <t>ABC-864H</t>
  </si>
  <si>
    <t>WBL Item</t>
  </si>
  <si>
    <t>ABC-153B</t>
  </si>
  <si>
    <t>BPZ Item</t>
  </si>
  <si>
    <t>ABC-921N</t>
  </si>
  <si>
    <t>WIP Item</t>
  </si>
  <si>
    <t>ABC-915D</t>
  </si>
  <si>
    <t>SWQ Item</t>
  </si>
  <si>
    <t>ABC-722G</t>
  </si>
  <si>
    <t>EZU Item</t>
  </si>
  <si>
    <t>ABC-418E</t>
  </si>
  <si>
    <t>ABC-567J</t>
  </si>
  <si>
    <t>GAK Item</t>
  </si>
  <si>
    <t>ABC-679D</t>
  </si>
  <si>
    <t>UPA Item</t>
  </si>
  <si>
    <t>ABC-235H</t>
  </si>
  <si>
    <t>KGM Item</t>
  </si>
  <si>
    <t>ABC-330E</t>
  </si>
  <si>
    <t>XLN Item</t>
  </si>
  <si>
    <t>ABC-895F</t>
  </si>
  <si>
    <t>SXT Item</t>
  </si>
  <si>
    <t>ABC-668I</t>
  </si>
  <si>
    <t>POX Item</t>
  </si>
  <si>
    <t>ABC-320C</t>
  </si>
  <si>
    <t>KFB Item</t>
  </si>
  <si>
    <t>ABC-459D</t>
  </si>
  <si>
    <t>FEK Item</t>
  </si>
  <si>
    <t>ABC-256D</t>
  </si>
  <si>
    <t>FZY Item</t>
  </si>
  <si>
    <t>ABC-119M</t>
  </si>
  <si>
    <t>YIP Item</t>
  </si>
  <si>
    <t>ABC-347G</t>
  </si>
  <si>
    <t>XBY Item</t>
  </si>
  <si>
    <t>ABC-409M</t>
  </si>
  <si>
    <t>SMX Item</t>
  </si>
  <si>
    <t>ABC-794J</t>
  </si>
  <si>
    <t>IAG Item</t>
  </si>
  <si>
    <t>ABC-516H</t>
  </si>
  <si>
    <t>IKV Item</t>
  </si>
  <si>
    <t>ABC-794I</t>
  </si>
  <si>
    <t>NGZ Item</t>
  </si>
  <si>
    <t>ABC-902D</t>
  </si>
  <si>
    <t>RCE Item</t>
  </si>
  <si>
    <t>ABC-417M</t>
  </si>
  <si>
    <t>GYH Item</t>
  </si>
  <si>
    <t>ABC-728G</t>
  </si>
  <si>
    <t>KST Item</t>
  </si>
  <si>
    <t>ABC-317G</t>
  </si>
  <si>
    <t>WWD Item</t>
  </si>
  <si>
    <t>ABC-846D</t>
  </si>
  <si>
    <t>KHA Item</t>
  </si>
  <si>
    <t>ABC-409J</t>
  </si>
  <si>
    <t>WPE Item</t>
  </si>
  <si>
    <t>ABC-552E</t>
  </si>
  <si>
    <t>WWU Item</t>
  </si>
  <si>
    <t>ABC-706B</t>
  </si>
  <si>
    <t>WKC Item</t>
  </si>
  <si>
    <t>ABC-625J</t>
  </si>
  <si>
    <t>EQL Item</t>
  </si>
  <si>
    <t>ABC-265M</t>
  </si>
  <si>
    <t>HPF Item</t>
  </si>
  <si>
    <t>ABC-747D</t>
  </si>
  <si>
    <t>QIL Item</t>
  </si>
  <si>
    <t>ABC-512H</t>
  </si>
  <si>
    <t>XYL Item</t>
  </si>
  <si>
    <t>ABC-287N</t>
  </si>
  <si>
    <t>UBV Item</t>
  </si>
  <si>
    <t>ABC-339L</t>
  </si>
  <si>
    <t>ZFB Item</t>
  </si>
  <si>
    <t>ABC-308B</t>
  </si>
  <si>
    <t>PEN Item</t>
  </si>
  <si>
    <t>ABC-321I</t>
  </si>
  <si>
    <t>ETU Item</t>
  </si>
  <si>
    <t>ABC-773N</t>
  </si>
  <si>
    <t>FPF Item</t>
  </si>
  <si>
    <t>ABC-918D</t>
  </si>
  <si>
    <t>HGT Item</t>
  </si>
  <si>
    <t>ABC-744J</t>
  </si>
  <si>
    <t>JFF Item</t>
  </si>
  <si>
    <t>ABC-388I</t>
  </si>
  <si>
    <t>YIT Item</t>
  </si>
  <si>
    <t>ABC-816J</t>
  </si>
  <si>
    <t>FKD Item</t>
  </si>
  <si>
    <t>ABC-829N</t>
  </si>
  <si>
    <t>FVF Item</t>
  </si>
  <si>
    <t>ABC-345K</t>
  </si>
  <si>
    <t>AKY Item</t>
  </si>
  <si>
    <t>ABC-123C</t>
  </si>
  <si>
    <t>UXD Item</t>
  </si>
  <si>
    <t>ABC-788G</t>
  </si>
  <si>
    <t>QHO Item</t>
  </si>
  <si>
    <t>ABC-969I</t>
  </si>
  <si>
    <t>XVI Item</t>
  </si>
  <si>
    <t>ABC-353I</t>
  </si>
  <si>
    <t>AEW Item</t>
  </si>
  <si>
    <t>ABC-908F</t>
  </si>
  <si>
    <t>FFT Item</t>
  </si>
  <si>
    <t>ABC-454I</t>
  </si>
  <si>
    <t>MOQ Item</t>
  </si>
  <si>
    <t>ABC-298F</t>
  </si>
  <si>
    <t>QTS Item</t>
  </si>
  <si>
    <t>ABC-968L</t>
  </si>
  <si>
    <t>GYK Item</t>
  </si>
  <si>
    <t>ABC-856J</t>
  </si>
  <si>
    <t>VTW Item</t>
  </si>
  <si>
    <t>ABC-482H</t>
  </si>
  <si>
    <t>BUZ Item</t>
  </si>
  <si>
    <t>ABC-120C</t>
  </si>
  <si>
    <t>HGQ Item</t>
  </si>
  <si>
    <t>ABC-754N</t>
  </si>
  <si>
    <t>FPN Item</t>
  </si>
  <si>
    <t>ABC-471G</t>
  </si>
  <si>
    <t>VPY Item</t>
  </si>
  <si>
    <t>ABC-117N</t>
  </si>
  <si>
    <t>CDR Item</t>
  </si>
  <si>
    <t>ABC-620D</t>
  </si>
  <si>
    <t>KVL Item</t>
  </si>
  <si>
    <t>ABC-449I</t>
  </si>
  <si>
    <t>BSV Item</t>
  </si>
  <si>
    <t>ABC-698G</t>
  </si>
  <si>
    <t>PNA Item</t>
  </si>
  <si>
    <t>ABC-524C</t>
  </si>
  <si>
    <t>ZMY Item</t>
  </si>
  <si>
    <t>ABC-795L</t>
  </si>
  <si>
    <t>QJV Item</t>
  </si>
  <si>
    <t>ABC-589D</t>
  </si>
  <si>
    <t>XFU Item</t>
  </si>
  <si>
    <t>ABC-179N</t>
  </si>
  <si>
    <t>JKT Item</t>
  </si>
  <si>
    <t>ABC-960K</t>
  </si>
  <si>
    <t>QBL Item</t>
  </si>
  <si>
    <t>ABC-103G</t>
  </si>
  <si>
    <t>ABC-419J</t>
  </si>
  <si>
    <t>LCU Item</t>
  </si>
  <si>
    <t>ABC-470G</t>
  </si>
  <si>
    <t>HEB Item</t>
  </si>
  <si>
    <t>ABC-124N</t>
  </si>
  <si>
    <t>JGS Item</t>
  </si>
  <si>
    <t>ABC-750C</t>
  </si>
  <si>
    <t>KDX Item</t>
  </si>
  <si>
    <t>ABC-832N</t>
  </si>
  <si>
    <t>TLQ Item</t>
  </si>
  <si>
    <t>ABC-219E</t>
  </si>
  <si>
    <t>LGZ Item</t>
  </si>
  <si>
    <t>ABC-920L</t>
  </si>
  <si>
    <t>QGM Item</t>
  </si>
  <si>
    <t>ABC-414J</t>
  </si>
  <si>
    <t>AIQ Item</t>
  </si>
  <si>
    <t>ABC-504D</t>
  </si>
  <si>
    <t>UVO Item</t>
  </si>
  <si>
    <t>ABC-924M</t>
  </si>
  <si>
    <t>KNX Item</t>
  </si>
  <si>
    <t>ABC-533B</t>
  </si>
  <si>
    <t>KYW Item</t>
  </si>
  <si>
    <t>ABC-588L</t>
  </si>
  <si>
    <t>ZAH Item</t>
  </si>
  <si>
    <t>ABC-286E</t>
  </si>
  <si>
    <t>MPS Item</t>
  </si>
  <si>
    <t>ABC-498F</t>
  </si>
  <si>
    <t>ILH Item</t>
  </si>
  <si>
    <t>ABC-318B</t>
  </si>
  <si>
    <t>RTF Item</t>
  </si>
  <si>
    <t>ABC-942K</t>
  </si>
  <si>
    <t>HQT Item</t>
  </si>
  <si>
    <t>ABC-893I</t>
  </si>
  <si>
    <t>FXL Item</t>
  </si>
  <si>
    <t>ABC-673L</t>
  </si>
  <si>
    <t>ZLA Item</t>
  </si>
  <si>
    <t>ABC-639J</t>
  </si>
  <si>
    <t>NCN Item</t>
  </si>
  <si>
    <t>ABC-929G</t>
  </si>
  <si>
    <t>UAD Item</t>
  </si>
  <si>
    <t>ABC-793G</t>
  </si>
  <si>
    <t>BJI Item</t>
  </si>
  <si>
    <t>ABC-607K</t>
  </si>
  <si>
    <t>TTK Item</t>
  </si>
  <si>
    <t>ABC-251E</t>
  </si>
  <si>
    <t>FPO Item</t>
  </si>
  <si>
    <t>ABC-647H</t>
  </si>
  <si>
    <t>SCW Item</t>
  </si>
  <si>
    <t>ABC-574L</t>
  </si>
  <si>
    <t>XKR Item</t>
  </si>
  <si>
    <t>ABC-945H</t>
  </si>
  <si>
    <t>HOQ Item</t>
  </si>
  <si>
    <t>ABC-975B</t>
  </si>
  <si>
    <t>EAR Item</t>
  </si>
  <si>
    <t>ABC-982M</t>
  </si>
  <si>
    <t>AYF Item</t>
  </si>
  <si>
    <t>ABC-268F</t>
  </si>
  <si>
    <t>YTX Item</t>
  </si>
  <si>
    <t>ABC-696H</t>
  </si>
  <si>
    <t>EXM Item</t>
  </si>
  <si>
    <t>ABC-824E</t>
  </si>
  <si>
    <t>WLY Item</t>
  </si>
  <si>
    <t>ABC-709N</t>
  </si>
  <si>
    <t>GPH Item</t>
  </si>
  <si>
    <t>ABC-119H</t>
  </si>
  <si>
    <t>HKD Item</t>
  </si>
  <si>
    <t>ABC-772N</t>
  </si>
  <si>
    <t>NIV Item</t>
  </si>
  <si>
    <t>ABC-182B</t>
  </si>
  <si>
    <t>MSH Item</t>
  </si>
  <si>
    <t>ABC-459I</t>
  </si>
  <si>
    <t>VRK Item</t>
  </si>
  <si>
    <t>ABC-832L</t>
  </si>
  <si>
    <t>IYT Item</t>
  </si>
  <si>
    <t>ABC-415E</t>
  </si>
  <si>
    <t>LOI Item</t>
  </si>
  <si>
    <t>ABC-252J</t>
  </si>
  <si>
    <t>OLN Item</t>
  </si>
  <si>
    <t>ABC-504I</t>
  </si>
  <si>
    <t>CNN Item</t>
  </si>
  <si>
    <t>ABC-527E</t>
  </si>
  <si>
    <t>BNH Item</t>
  </si>
  <si>
    <t>ABC-674C</t>
  </si>
  <si>
    <t>XZI Item</t>
  </si>
  <si>
    <t>ABC-994I</t>
  </si>
  <si>
    <t>STR Item</t>
  </si>
  <si>
    <t>ABC-474N</t>
  </si>
  <si>
    <t>FLS Item</t>
  </si>
  <si>
    <t>ABC-721I</t>
  </si>
  <si>
    <t>UWT Item</t>
  </si>
  <si>
    <t>ABC-193C</t>
  </si>
  <si>
    <t>UZP Item</t>
  </si>
  <si>
    <t>ABC-621J</t>
  </si>
  <si>
    <t>HAI Item</t>
  </si>
  <si>
    <t>ABC-340B</t>
  </si>
  <si>
    <t>IZV Item</t>
  </si>
  <si>
    <t>ABC-922B</t>
  </si>
  <si>
    <t>ACF Item</t>
  </si>
  <si>
    <t>ABC-968C</t>
  </si>
  <si>
    <t>OGB Item</t>
  </si>
  <si>
    <t>ABC-126K</t>
  </si>
  <si>
    <t>ZCL Item</t>
  </si>
  <si>
    <t>ABC-515J</t>
  </si>
  <si>
    <t>VGE Item</t>
  </si>
  <si>
    <t>ABC-780J</t>
  </si>
  <si>
    <t>GLY Item</t>
  </si>
  <si>
    <t>ABC-222I</t>
  </si>
  <si>
    <t>CCV Item</t>
  </si>
  <si>
    <t>ABC-702L</t>
  </si>
  <si>
    <t>JUV Item</t>
  </si>
  <si>
    <t>ABC-579K</t>
  </si>
  <si>
    <t>UBW Item</t>
  </si>
  <si>
    <t>ABC-686K</t>
  </si>
  <si>
    <t>KPY Item</t>
  </si>
  <si>
    <t>ABC-309L</t>
  </si>
  <si>
    <t>KEI Item</t>
  </si>
  <si>
    <t>ABC-451H</t>
  </si>
  <si>
    <t>OCL Item</t>
  </si>
  <si>
    <t>ABC-787C</t>
  </si>
  <si>
    <t>PJA Item</t>
  </si>
  <si>
    <t>ABC-843L</t>
  </si>
  <si>
    <t>ZJS Item</t>
  </si>
  <si>
    <t>ABC-418I</t>
  </si>
  <si>
    <t>PTH Item</t>
  </si>
  <si>
    <t>ABC-447M</t>
  </si>
  <si>
    <t>EAP Item</t>
  </si>
  <si>
    <t>ABC-672M</t>
  </si>
  <si>
    <t>PUJ Item</t>
  </si>
  <si>
    <t>ABC-226J</t>
  </si>
  <si>
    <t>ICX Item</t>
  </si>
  <si>
    <t>ABC-541B</t>
  </si>
  <si>
    <t>VMC Item</t>
  </si>
  <si>
    <t>ABC-872K</t>
  </si>
  <si>
    <t>CNG Item</t>
  </si>
  <si>
    <t>ABC-401D</t>
  </si>
  <si>
    <t>QPM Item</t>
  </si>
  <si>
    <t>ABC-676L</t>
  </si>
  <si>
    <t>YHA Item</t>
  </si>
  <si>
    <t>ABC-430H</t>
  </si>
  <si>
    <t>NJY Item</t>
  </si>
  <si>
    <t>ABC-313L</t>
  </si>
  <si>
    <t>RGS Item</t>
  </si>
  <si>
    <t>ABC-267L</t>
  </si>
  <si>
    <t>UDH Item</t>
  </si>
  <si>
    <t>ABC-159C</t>
  </si>
  <si>
    <t>PXE Item</t>
  </si>
  <si>
    <t>ABC-274D</t>
  </si>
  <si>
    <t>CVY Item</t>
  </si>
  <si>
    <t>ABC-684M</t>
  </si>
  <si>
    <t>JXK Item</t>
  </si>
  <si>
    <t>ABC-283G</t>
  </si>
  <si>
    <t>YIV Item</t>
  </si>
  <si>
    <t>ABC-748D</t>
  </si>
  <si>
    <t>FZK Item</t>
  </si>
  <si>
    <t>ABC-145J</t>
  </si>
  <si>
    <t>RFR Item</t>
  </si>
  <si>
    <t>ABC-286B</t>
  </si>
  <si>
    <t>RGD Item</t>
  </si>
  <si>
    <t>ABC-471L</t>
  </si>
  <si>
    <t>DNA Item</t>
  </si>
  <si>
    <t>ABC-534E</t>
  </si>
  <si>
    <t>SQZ Item</t>
  </si>
  <si>
    <t>ABC-845E</t>
  </si>
  <si>
    <t>ZQH Item</t>
  </si>
  <si>
    <t>ABC-657J</t>
  </si>
  <si>
    <t>RDD Item</t>
  </si>
  <si>
    <t>ABC-891I</t>
  </si>
  <si>
    <t>WVS Item</t>
  </si>
  <si>
    <t>ABC-936F</t>
  </si>
  <si>
    <t>KVA Item</t>
  </si>
  <si>
    <t>ABC-623C</t>
  </si>
  <si>
    <t>MQT Item</t>
  </si>
  <si>
    <t>ABC-768L</t>
  </si>
  <si>
    <t>RYV Item</t>
  </si>
  <si>
    <t>ABC-754G</t>
  </si>
  <si>
    <t>ITT Item</t>
  </si>
  <si>
    <t>ABC-871E</t>
  </si>
  <si>
    <t>PZB Item</t>
  </si>
  <si>
    <t>ABC-695F</t>
  </si>
  <si>
    <t>VVT Item</t>
  </si>
  <si>
    <t>ABC-850L</t>
  </si>
  <si>
    <t>KMR Item</t>
  </si>
  <si>
    <t>ABC-275N</t>
  </si>
  <si>
    <t>OZX Item</t>
  </si>
  <si>
    <t>ABC-964K</t>
  </si>
  <si>
    <t>JLN Item</t>
  </si>
  <si>
    <t>ABC-782L</t>
  </si>
  <si>
    <t>NXT Item</t>
  </si>
  <si>
    <t>ABC-761J</t>
  </si>
  <si>
    <t>UKJ Item</t>
  </si>
  <si>
    <t>ABC-259D</t>
  </si>
  <si>
    <t>YJD Item</t>
  </si>
  <si>
    <t>ABC-203M</t>
  </si>
  <si>
    <t>DML Item</t>
  </si>
  <si>
    <t>ABC-637N</t>
  </si>
  <si>
    <t>CUN Item</t>
  </si>
  <si>
    <t>ABC-360H</t>
  </si>
  <si>
    <t>ELN Item</t>
  </si>
  <si>
    <t>ABC-114H</t>
  </si>
  <si>
    <t>NXJ Item</t>
  </si>
  <si>
    <t>ABC-689F</t>
  </si>
  <si>
    <t>JQC Item</t>
  </si>
  <si>
    <t>ABC-793M</t>
  </si>
  <si>
    <t>KAB Item</t>
  </si>
  <si>
    <t>ABC-646J</t>
  </si>
  <si>
    <t>NUH Item</t>
  </si>
  <si>
    <t>ABC-557L</t>
  </si>
  <si>
    <t>YDO Item</t>
  </si>
  <si>
    <t>ABC-558H</t>
  </si>
  <si>
    <t>RUH Item</t>
  </si>
  <si>
    <t>ABC-949J</t>
  </si>
  <si>
    <t>NNT Item</t>
  </si>
  <si>
    <t>ABC-496L</t>
  </si>
  <si>
    <t>DMP Item</t>
  </si>
  <si>
    <t>ABC-149I</t>
  </si>
  <si>
    <t>EMO Item</t>
  </si>
  <si>
    <t>ABC-500N</t>
  </si>
  <si>
    <t>ZEQ Item</t>
  </si>
  <si>
    <t>ABC-949C</t>
  </si>
  <si>
    <t>HVG Item</t>
  </si>
  <si>
    <t>ABC-378N</t>
  </si>
  <si>
    <t>LWH Item</t>
  </si>
  <si>
    <t>ABC-771K</t>
  </si>
  <si>
    <t>OBM Item</t>
  </si>
  <si>
    <t>ABC-820F</t>
  </si>
  <si>
    <t>VOJ Item</t>
  </si>
  <si>
    <t>ABC-910E</t>
  </si>
  <si>
    <t>YWZ Item</t>
  </si>
  <si>
    <t>ABC-612L</t>
  </si>
  <si>
    <t>RFT Item</t>
  </si>
  <si>
    <t>ABC-312G</t>
  </si>
  <si>
    <t>ICQ Item</t>
  </si>
  <si>
    <t>ABC-186N</t>
  </si>
  <si>
    <t>VOT Item</t>
  </si>
  <si>
    <t>ABC-474L</t>
  </si>
  <si>
    <t>ZHY Item</t>
  </si>
  <si>
    <t>ABC-156M</t>
  </si>
  <si>
    <t>YCJ Item</t>
  </si>
  <si>
    <t>ABC-626L</t>
  </si>
  <si>
    <t>XAC Item</t>
  </si>
  <si>
    <t>ABC-583K</t>
  </si>
  <si>
    <t>UAL Item</t>
  </si>
  <si>
    <t>ABC-893M</t>
  </si>
  <si>
    <t>VQR Item</t>
  </si>
  <si>
    <t>ABC-970G</t>
  </si>
  <si>
    <t>ZJL Item</t>
  </si>
  <si>
    <t>ABC-253J</t>
  </si>
  <si>
    <t>PPV Item</t>
  </si>
  <si>
    <t>ABC-269I</t>
  </si>
  <si>
    <t>ECX Item</t>
  </si>
  <si>
    <t>ABC-857L</t>
  </si>
  <si>
    <t>SGN Item</t>
  </si>
  <si>
    <t>ABC-620C</t>
  </si>
  <si>
    <t>HJR Item</t>
  </si>
  <si>
    <t>ABC-723M</t>
  </si>
  <si>
    <t>QJR Item</t>
  </si>
  <si>
    <t>ABC-642H</t>
  </si>
  <si>
    <t>ABC-150D</t>
  </si>
  <si>
    <t>AMO Item</t>
  </si>
  <si>
    <t>ABC-104C</t>
  </si>
  <si>
    <t>EKN Item</t>
  </si>
  <si>
    <t>ABC-938G</t>
  </si>
  <si>
    <t>KBP Item</t>
  </si>
  <si>
    <t>ABC-446E</t>
  </si>
  <si>
    <t>TFM Item</t>
  </si>
  <si>
    <t>ABC-139M</t>
  </si>
  <si>
    <t>IRH Item</t>
  </si>
  <si>
    <t>ABC-292C</t>
  </si>
  <si>
    <t>SSJ Item</t>
  </si>
  <si>
    <t>ABC-676M</t>
  </si>
  <si>
    <t>XZA Item</t>
  </si>
  <si>
    <t>ABC-756F</t>
  </si>
  <si>
    <t>MUA Item</t>
  </si>
  <si>
    <t>ABC-784E</t>
  </si>
  <si>
    <t>UBQ Item</t>
  </si>
  <si>
    <t>ABC-965N</t>
  </si>
  <si>
    <t>SYY Item</t>
  </si>
  <si>
    <t>ABC-844M</t>
  </si>
  <si>
    <t>FXJ Item</t>
  </si>
  <si>
    <t>ABC-550M</t>
  </si>
  <si>
    <t>CIA Item</t>
  </si>
  <si>
    <t>ABC-982I</t>
  </si>
  <si>
    <t>HTD Item</t>
  </si>
  <si>
    <t>ABC-317H</t>
  </si>
  <si>
    <t>WMB Item</t>
  </si>
  <si>
    <t>ABC-857J</t>
  </si>
  <si>
    <t>ZAP Item</t>
  </si>
  <si>
    <t>ABC-204E</t>
  </si>
  <si>
    <t>HLE Item</t>
  </si>
  <si>
    <t>ABC-431M</t>
  </si>
  <si>
    <t>VYP Item</t>
  </si>
  <si>
    <t>ABC-446M</t>
  </si>
  <si>
    <t>USD Item</t>
  </si>
  <si>
    <t>ABC-573C</t>
  </si>
  <si>
    <t>PZX Item</t>
  </si>
  <si>
    <t>ABC-902H</t>
  </si>
  <si>
    <t>CVS Item</t>
  </si>
  <si>
    <t>ABC-379B</t>
  </si>
  <si>
    <t>NQA Item</t>
  </si>
  <si>
    <t>ABC-193E</t>
  </si>
  <si>
    <t>DJY Item</t>
  </si>
  <si>
    <t>ABC-108F</t>
  </si>
  <si>
    <t>FNY Item</t>
  </si>
  <si>
    <t>ABC-179B</t>
  </si>
  <si>
    <t>VQK Item</t>
  </si>
  <si>
    <t>ABC-764K</t>
  </si>
  <si>
    <t>KJR Item</t>
  </si>
  <si>
    <t>ABC-827N</t>
  </si>
  <si>
    <t>BVK Item</t>
  </si>
  <si>
    <t>ABC-251M</t>
  </si>
  <si>
    <t>NDS Item</t>
  </si>
  <si>
    <t>ABC-164J</t>
  </si>
  <si>
    <t>TYG Item</t>
  </si>
  <si>
    <t>ABC-126N</t>
  </si>
  <si>
    <t>UHW Item</t>
  </si>
  <si>
    <t>ABC-320E</t>
  </si>
  <si>
    <t>DQS Item</t>
  </si>
  <si>
    <t>ABC-914J</t>
  </si>
  <si>
    <t>ZKF Item</t>
  </si>
  <si>
    <t>ABC-608K</t>
  </si>
  <si>
    <t>DYD Item</t>
  </si>
  <si>
    <t>ABC-594E</t>
  </si>
  <si>
    <t>NFI Item</t>
  </si>
  <si>
    <t>ABC-821L</t>
  </si>
  <si>
    <t>NNC Item</t>
  </si>
  <si>
    <t>ABC-421C</t>
  </si>
  <si>
    <t>AAA Item</t>
  </si>
  <si>
    <t>ABC-514M</t>
  </si>
  <si>
    <t>MIY Item</t>
  </si>
  <si>
    <t>ABC-814N</t>
  </si>
  <si>
    <t>OEH Item</t>
  </si>
  <si>
    <t>ABC-836L</t>
  </si>
  <si>
    <t>HNW Item</t>
  </si>
  <si>
    <t>ABC-636L</t>
  </si>
  <si>
    <t>GMP Item</t>
  </si>
  <si>
    <t>ABC-487K</t>
  </si>
  <si>
    <t>MXO Item</t>
  </si>
  <si>
    <t>ABC-853D</t>
  </si>
  <si>
    <t>FHT Item</t>
  </si>
  <si>
    <t>ABC-978F</t>
  </si>
  <si>
    <t>RCC Item</t>
  </si>
  <si>
    <t>ABC-851H</t>
  </si>
  <si>
    <t>SQC Item</t>
  </si>
  <si>
    <t>ABC-651N</t>
  </si>
  <si>
    <t>LDF Item</t>
  </si>
  <si>
    <t>ABC-893C</t>
  </si>
  <si>
    <t>DPA Item</t>
  </si>
  <si>
    <t>ABC-131J</t>
  </si>
  <si>
    <t>YJF Item</t>
  </si>
  <si>
    <t>ABC-124K</t>
  </si>
  <si>
    <t>IEW Item</t>
  </si>
  <si>
    <t>ABC-366K</t>
  </si>
  <si>
    <t>VFI Item</t>
  </si>
  <si>
    <t>ABC-552K</t>
  </si>
  <si>
    <t>BMF Item</t>
  </si>
  <si>
    <t>ABC-252N</t>
  </si>
  <si>
    <t>AAK Item</t>
  </si>
  <si>
    <t>ABC-921B</t>
  </si>
  <si>
    <t>QRA Item</t>
  </si>
  <si>
    <t>ABC-638D</t>
  </si>
  <si>
    <t>SBM Item</t>
  </si>
  <si>
    <t>ABC-827G</t>
  </si>
  <si>
    <t>QKP Item</t>
  </si>
  <si>
    <t>ABC-243B</t>
  </si>
  <si>
    <t>FLZ Item</t>
  </si>
  <si>
    <t>ABC-992F</t>
  </si>
  <si>
    <t>QDO Item</t>
  </si>
  <si>
    <t>ABC-664M</t>
  </si>
  <si>
    <t>DSK Item</t>
  </si>
  <si>
    <t>ABC-535D</t>
  </si>
  <si>
    <t>FQM Item</t>
  </si>
  <si>
    <t>ABC-787L</t>
  </si>
  <si>
    <t>IFX Item</t>
  </si>
  <si>
    <t>ABC-712E</t>
  </si>
  <si>
    <t>QLC Item</t>
  </si>
  <si>
    <t>ABC-989M</t>
  </si>
  <si>
    <t>KGB Item</t>
  </si>
  <si>
    <t>ABC-353L</t>
  </si>
  <si>
    <t>EWC Item</t>
  </si>
  <si>
    <t>ABC-180F</t>
  </si>
  <si>
    <t>CRR Item</t>
  </si>
  <si>
    <t>ABC-963F</t>
  </si>
  <si>
    <t>RKM Item</t>
  </si>
  <si>
    <t>ABC-732G</t>
  </si>
  <si>
    <t>KAJ Item</t>
  </si>
  <si>
    <t>ABC-414L</t>
  </si>
  <si>
    <t>LVU Item</t>
  </si>
  <si>
    <t>ABC-980M</t>
  </si>
  <si>
    <t>LJN Item</t>
  </si>
  <si>
    <t>ABC-505B</t>
  </si>
  <si>
    <t>EKO Item</t>
  </si>
  <si>
    <t>ABC-385I</t>
  </si>
  <si>
    <t>ZEK Item</t>
  </si>
  <si>
    <t>ABC-761L</t>
  </si>
  <si>
    <t>DXG Item</t>
  </si>
  <si>
    <t>ABC-844C</t>
  </si>
  <si>
    <t>ZWZ Item</t>
  </si>
  <si>
    <t>ABC-824J</t>
  </si>
  <si>
    <t>LES Item</t>
  </si>
  <si>
    <t>ABC-162G</t>
  </si>
  <si>
    <t>FYG Item</t>
  </si>
  <si>
    <t>ABC-817G</t>
  </si>
  <si>
    <t>OLS Item</t>
  </si>
  <si>
    <t>ABC-466C</t>
  </si>
  <si>
    <t>WNZ Item</t>
  </si>
  <si>
    <t>ABC-710F</t>
  </si>
  <si>
    <t>SAK Item</t>
  </si>
  <si>
    <t>ABC-677L</t>
  </si>
  <si>
    <t>MTS Item</t>
  </si>
  <si>
    <t>ABC-294N</t>
  </si>
  <si>
    <t>KLB Item</t>
  </si>
  <si>
    <t>ABC-514D</t>
  </si>
  <si>
    <t>KYK Item</t>
  </si>
  <si>
    <t>ABC-381H</t>
  </si>
  <si>
    <t>JNE Item</t>
  </si>
  <si>
    <t>ABC-183G</t>
  </si>
  <si>
    <t>NLD Item</t>
  </si>
  <si>
    <t>ABC-896D</t>
  </si>
  <si>
    <t>ABC-805M</t>
  </si>
  <si>
    <t>FXF Item</t>
  </si>
  <si>
    <t>ABC-911D</t>
  </si>
  <si>
    <t>WNV Item</t>
  </si>
  <si>
    <t>ABC-433N</t>
  </si>
  <si>
    <t>NOS Item</t>
  </si>
  <si>
    <t>ABC-225J</t>
  </si>
  <si>
    <t>OXF Item</t>
  </si>
  <si>
    <t>ABC-818E</t>
  </si>
  <si>
    <t>IBH Item</t>
  </si>
  <si>
    <t>ABC-608C</t>
  </si>
  <si>
    <t>ABC-963D</t>
  </si>
  <si>
    <t>ZUL Item</t>
  </si>
  <si>
    <t>ABC-568E</t>
  </si>
  <si>
    <t>CLJ Item</t>
  </si>
  <si>
    <t>ABC-500K</t>
  </si>
  <si>
    <t>LHW Item</t>
  </si>
  <si>
    <t>ABC-268D</t>
  </si>
  <si>
    <t>HHN Item</t>
  </si>
  <si>
    <t>ABC-632M</t>
  </si>
  <si>
    <t>RNE Item</t>
  </si>
  <si>
    <t>ABC-951E</t>
  </si>
  <si>
    <t>BDC Item</t>
  </si>
  <si>
    <t>ABC-206N</t>
  </si>
  <si>
    <t>PVA Item</t>
  </si>
  <si>
    <t>ABC-868I</t>
  </si>
  <si>
    <t>LOC Item</t>
  </si>
  <si>
    <t>ABC-682G</t>
  </si>
  <si>
    <t>MFN Item</t>
  </si>
  <si>
    <t>ABC-264E</t>
  </si>
  <si>
    <t>AWH Item</t>
  </si>
  <si>
    <t>ABC-271C</t>
  </si>
  <si>
    <t>BBM Item</t>
  </si>
  <si>
    <t>ABC-380B</t>
  </si>
  <si>
    <t>XCZ Item</t>
  </si>
  <si>
    <t>ABC-586M</t>
  </si>
  <si>
    <t>MCX Item</t>
  </si>
  <si>
    <t>ABC-139C</t>
  </si>
  <si>
    <t>WOU Item</t>
  </si>
  <si>
    <t>ABC-758J</t>
  </si>
  <si>
    <t>UOA Item</t>
  </si>
  <si>
    <t>ABC-343J</t>
  </si>
  <si>
    <t>GZB Item</t>
  </si>
  <si>
    <t>ABC-419G</t>
  </si>
  <si>
    <t>XZZ Item</t>
  </si>
  <si>
    <t>ABC-161F</t>
  </si>
  <si>
    <t>NLA Item</t>
  </si>
  <si>
    <t>ABC-419H</t>
  </si>
  <si>
    <t>ABC-554B</t>
  </si>
  <si>
    <t>NGX Item</t>
  </si>
  <si>
    <t>ABC-881E</t>
  </si>
  <si>
    <t>MBQ Item</t>
  </si>
  <si>
    <t>ABC-265C</t>
  </si>
  <si>
    <t>ADY Item</t>
  </si>
  <si>
    <t>ABC-722K</t>
  </si>
  <si>
    <t>AUC Item</t>
  </si>
  <si>
    <t>ABC-960M</t>
  </si>
  <si>
    <t>EXO Item</t>
  </si>
  <si>
    <t>ABC-610M</t>
  </si>
  <si>
    <t>MIR Item</t>
  </si>
  <si>
    <t>ABC-307D</t>
  </si>
  <si>
    <t>QOJ Item</t>
  </si>
  <si>
    <t>ABC-321B</t>
  </si>
  <si>
    <t>ZQG Item</t>
  </si>
  <si>
    <t>ABC-178D</t>
  </si>
  <si>
    <t>YTG Item</t>
  </si>
  <si>
    <t>ABC-555H</t>
  </si>
  <si>
    <t>JUR Item</t>
  </si>
  <si>
    <t>ABC-285H</t>
  </si>
  <si>
    <t>RLQ Item</t>
  </si>
  <si>
    <t>ABC-705C</t>
  </si>
  <si>
    <t>PMU Item</t>
  </si>
  <si>
    <t>ABC-664G</t>
  </si>
  <si>
    <t>KKV Item</t>
  </si>
  <si>
    <t>ABC-357K</t>
  </si>
  <si>
    <t>IYR Item</t>
  </si>
  <si>
    <t>ABC-682L</t>
  </si>
  <si>
    <t>UOP Item</t>
  </si>
  <si>
    <t>ABC-156G</t>
  </si>
  <si>
    <t>YPR Item</t>
  </si>
  <si>
    <t>ABC-147N</t>
  </si>
  <si>
    <t>UTU Item</t>
  </si>
  <si>
    <t>ABC-146L</t>
  </si>
  <si>
    <t>MWR Item</t>
  </si>
  <si>
    <t>ABC-547B</t>
  </si>
  <si>
    <t>THD Item</t>
  </si>
  <si>
    <t>ABC-460L</t>
  </si>
  <si>
    <t>BFH Item</t>
  </si>
  <si>
    <t>ABC-204G</t>
  </si>
  <si>
    <t>YAE Item</t>
  </si>
  <si>
    <t>ABC-451D</t>
  </si>
  <si>
    <t>JGF Item</t>
  </si>
  <si>
    <t>ABC-695I</t>
  </si>
  <si>
    <t>CZM Item</t>
  </si>
  <si>
    <t>ABC-214E</t>
  </si>
  <si>
    <t>AZL Item</t>
  </si>
  <si>
    <t>ABC-555F</t>
  </si>
  <si>
    <t>RWD Item</t>
  </si>
  <si>
    <t>ABC-504L</t>
  </si>
  <si>
    <t>LUR Item</t>
  </si>
  <si>
    <t>ABC-734D</t>
  </si>
  <si>
    <t>CGS Item</t>
  </si>
  <si>
    <t>ABC-602M</t>
  </si>
  <si>
    <t>AOB Item</t>
  </si>
  <si>
    <t>ABC-921H</t>
  </si>
  <si>
    <t>YNA Item</t>
  </si>
  <si>
    <t>ABC-333N</t>
  </si>
  <si>
    <t>RHL Item</t>
  </si>
  <si>
    <t>ABC-384L</t>
  </si>
  <si>
    <t>YOD Item</t>
  </si>
  <si>
    <t>ABC-636E</t>
  </si>
  <si>
    <t>VZT Item</t>
  </si>
  <si>
    <t>ABC-630J</t>
  </si>
  <si>
    <t>NDX Item</t>
  </si>
  <si>
    <t>ABC-164E</t>
  </si>
  <si>
    <t>SYS Item</t>
  </si>
  <si>
    <t>ABC-381G</t>
  </si>
  <si>
    <t>MZC Item</t>
  </si>
  <si>
    <t>ABC-399J</t>
  </si>
  <si>
    <t>RLW Item</t>
  </si>
  <si>
    <t>ABC-253D</t>
  </si>
  <si>
    <t>XGE Item</t>
  </si>
  <si>
    <t>ABC-393I</t>
  </si>
  <si>
    <t>DQI Item</t>
  </si>
  <si>
    <t>ABC-500G</t>
  </si>
  <si>
    <t>NVY Item</t>
  </si>
  <si>
    <t>ABC-207L</t>
  </si>
  <si>
    <t>BKL Item</t>
  </si>
  <si>
    <t>ABC-540D</t>
  </si>
  <si>
    <t>QKE Item</t>
  </si>
  <si>
    <t>ABC-586K</t>
  </si>
  <si>
    <t>DBA Item</t>
  </si>
  <si>
    <t>ABC-299L</t>
  </si>
  <si>
    <t>KVH Item</t>
  </si>
  <si>
    <t>ABC-569E</t>
  </si>
  <si>
    <t>OXV Item</t>
  </si>
  <si>
    <t>ABC-555B</t>
  </si>
  <si>
    <t>AEB Item</t>
  </si>
  <si>
    <t>ABC-901C</t>
  </si>
  <si>
    <t>FYV Item</t>
  </si>
  <si>
    <t>ABC-444I</t>
  </si>
  <si>
    <t>ABC-147C</t>
  </si>
  <si>
    <t>ZNE Item</t>
  </si>
  <si>
    <t>ABC-828N</t>
  </si>
  <si>
    <t>RIX Item</t>
  </si>
  <si>
    <t>ABC-847J</t>
  </si>
  <si>
    <t>IFT Item</t>
  </si>
  <si>
    <t>ABC-493M</t>
  </si>
  <si>
    <t>ZQR Item</t>
  </si>
  <si>
    <t>ABC-489F</t>
  </si>
  <si>
    <t>WOW Item</t>
  </si>
  <si>
    <t>ABC-952E</t>
  </si>
  <si>
    <t>KVM Item</t>
  </si>
  <si>
    <t>ABC-342C</t>
  </si>
  <si>
    <t>SXM Item</t>
  </si>
  <si>
    <t>ABC-896M</t>
  </si>
  <si>
    <t>RRN Item</t>
  </si>
  <si>
    <t>ABC-293F</t>
  </si>
  <si>
    <t>AHZ Item</t>
  </si>
  <si>
    <t>ABC-524B</t>
  </si>
  <si>
    <t>IKX Item</t>
  </si>
  <si>
    <t>ABC-967H</t>
  </si>
  <si>
    <t>HGY Item</t>
  </si>
  <si>
    <t>ABC-715D</t>
  </si>
  <si>
    <t>TML Item</t>
  </si>
  <si>
    <t>ABC-188C</t>
  </si>
  <si>
    <t>UJN Item</t>
  </si>
  <si>
    <t>ABC-370F</t>
  </si>
  <si>
    <t>UQW Item</t>
  </si>
  <si>
    <t>ABC-555L</t>
  </si>
  <si>
    <t>TMU Item</t>
  </si>
  <si>
    <t>ABC-462N</t>
  </si>
  <si>
    <t>QVQ Item</t>
  </si>
  <si>
    <t>ABC-676N</t>
  </si>
  <si>
    <t>JZZ Item</t>
  </si>
  <si>
    <t>ABC-683E</t>
  </si>
  <si>
    <t>FTH Item</t>
  </si>
  <si>
    <t>ABC-286J</t>
  </si>
  <si>
    <t>VSH Item</t>
  </si>
  <si>
    <t>ABC-385G</t>
  </si>
  <si>
    <t>HVF Item</t>
  </si>
  <si>
    <t>ABC-507K</t>
  </si>
  <si>
    <t>XPW Item</t>
  </si>
  <si>
    <t>ABC-656M</t>
  </si>
  <si>
    <t>ABC-792H</t>
  </si>
  <si>
    <t>FOB Item</t>
  </si>
  <si>
    <t>ABC-244I</t>
  </si>
  <si>
    <t>ABC-649C</t>
  </si>
  <si>
    <t>YSR Item</t>
  </si>
  <si>
    <t>ABC-169G</t>
  </si>
  <si>
    <t>JUX Item</t>
  </si>
  <si>
    <t>ABC-258F</t>
  </si>
  <si>
    <t>RPR Item</t>
  </si>
  <si>
    <t>ABC-128J</t>
  </si>
  <si>
    <t>DRL Item</t>
  </si>
  <si>
    <t>ABC-663K</t>
  </si>
  <si>
    <t>NWF Item</t>
  </si>
  <si>
    <t>ABC-454B</t>
  </si>
  <si>
    <t>TBS Item</t>
  </si>
  <si>
    <t>ABC-549K</t>
  </si>
  <si>
    <t>PBC Item</t>
  </si>
  <si>
    <t>ABC-649K</t>
  </si>
  <si>
    <t>SMI Item</t>
  </si>
  <si>
    <t>ABC-330F</t>
  </si>
  <si>
    <t>UYM Item</t>
  </si>
  <si>
    <t>ABC-153L</t>
  </si>
  <si>
    <t>PVQ Item</t>
  </si>
  <si>
    <t>ABC-162C</t>
  </si>
  <si>
    <t>QVT Item</t>
  </si>
  <si>
    <t>ABC-339F</t>
  </si>
  <si>
    <t>HMK Item</t>
  </si>
  <si>
    <t>ABC-597J</t>
  </si>
  <si>
    <t>LWK Item</t>
  </si>
  <si>
    <t>ABC-663I</t>
  </si>
  <si>
    <t>GGW Item</t>
  </si>
  <si>
    <t>ABC-534C</t>
  </si>
  <si>
    <t>SQA Item</t>
  </si>
  <si>
    <t>ABC-950K</t>
  </si>
  <si>
    <t>ACP Item</t>
  </si>
  <si>
    <t>ABC-402D</t>
  </si>
  <si>
    <t>FCI Item</t>
  </si>
  <si>
    <t>ABC-918K</t>
  </si>
  <si>
    <t>YNW Item</t>
  </si>
  <si>
    <t>ABC-303I</t>
  </si>
  <si>
    <t>OPN Item</t>
  </si>
  <si>
    <t>ABC-769B</t>
  </si>
  <si>
    <t>ZET Item</t>
  </si>
  <si>
    <t>ABC-481E</t>
  </si>
  <si>
    <t>ATZ Item</t>
  </si>
  <si>
    <t>ABC-600F</t>
  </si>
  <si>
    <t>BRJ Item</t>
  </si>
  <si>
    <t>ABC-120K</t>
  </si>
  <si>
    <t>GGY Item</t>
  </si>
  <si>
    <t>ABC-640N</t>
  </si>
  <si>
    <t>GWO Item</t>
  </si>
  <si>
    <t>ABC-509B</t>
  </si>
  <si>
    <t>YYC Item</t>
  </si>
  <si>
    <t>ABC-296L</t>
  </si>
  <si>
    <t>ZCV Item</t>
  </si>
  <si>
    <t>ABC-794D</t>
  </si>
  <si>
    <t>JGN Item</t>
  </si>
  <si>
    <t>ABC-865I</t>
  </si>
  <si>
    <t>MMS Item</t>
  </si>
  <si>
    <t>ABC-933D</t>
  </si>
  <si>
    <t>VTQ Item</t>
  </si>
  <si>
    <t>ABC-885H</t>
  </si>
  <si>
    <t>OFG Item</t>
  </si>
  <si>
    <t>ABC-516K</t>
  </si>
  <si>
    <t>UHF Item</t>
  </si>
  <si>
    <t>ABC-273J</t>
  </si>
  <si>
    <t>OSX Item</t>
  </si>
  <si>
    <t>ABC-123B</t>
  </si>
  <si>
    <t>VDQ Item</t>
  </si>
  <si>
    <t>ABC-675L</t>
  </si>
  <si>
    <t>XFG Item</t>
  </si>
  <si>
    <t>ABC-674N</t>
  </si>
  <si>
    <t>XYR Item</t>
  </si>
  <si>
    <t>ABC-877F</t>
  </si>
  <si>
    <t>XSP Item</t>
  </si>
  <si>
    <t>ABC-937J</t>
  </si>
  <si>
    <t>GWW Item</t>
  </si>
  <si>
    <t>ABC-773I</t>
  </si>
  <si>
    <t>TZJ Item</t>
  </si>
  <si>
    <t>ABC-457C</t>
  </si>
  <si>
    <t>MYJ Item</t>
  </si>
  <si>
    <t>ABC-111M</t>
  </si>
  <si>
    <t>CJE Item</t>
  </si>
  <si>
    <t>ABC-489M</t>
  </si>
  <si>
    <t>KZK Item</t>
  </si>
  <si>
    <t>ABC-167F</t>
  </si>
  <si>
    <t>BSR Item</t>
  </si>
  <si>
    <t>ABC-638K</t>
  </si>
  <si>
    <t>TRT Item</t>
  </si>
  <si>
    <t>ABC-605G</t>
  </si>
  <si>
    <t>REH Item</t>
  </si>
  <si>
    <t>ABC-557J</t>
  </si>
  <si>
    <t>YFZ Item</t>
  </si>
  <si>
    <t>ABC-968F</t>
  </si>
  <si>
    <t>OUO Item</t>
  </si>
  <si>
    <t>ABC-887D</t>
  </si>
  <si>
    <t>SXF Item</t>
  </si>
  <si>
    <t>ABC-510I</t>
  </si>
  <si>
    <t>XTY Item</t>
  </si>
  <si>
    <t>ABC-433G</t>
  </si>
  <si>
    <t>VFX Item</t>
  </si>
  <si>
    <t>ABC-392F</t>
  </si>
  <si>
    <t>JFE Item</t>
  </si>
  <si>
    <t>ABC-691K</t>
  </si>
  <si>
    <t>VRL Item</t>
  </si>
  <si>
    <t>ABC-574H</t>
  </si>
  <si>
    <t>EBN Item</t>
  </si>
  <si>
    <t>ABC-719J</t>
  </si>
  <si>
    <t>LVN Item</t>
  </si>
  <si>
    <t>ABC-376K</t>
  </si>
  <si>
    <t>ABC-585G</t>
  </si>
  <si>
    <t>KBV Item</t>
  </si>
  <si>
    <t>ABC-429B</t>
  </si>
  <si>
    <t>CKX Item</t>
  </si>
  <si>
    <t>ABC-688J</t>
  </si>
  <si>
    <t>RSL Item</t>
  </si>
  <si>
    <t>ABC-112H</t>
  </si>
  <si>
    <t>KMU Item</t>
  </si>
  <si>
    <t>ABC-395J</t>
  </si>
  <si>
    <t>MEJ Item</t>
  </si>
  <si>
    <t>ABC-725H</t>
  </si>
  <si>
    <t>PYI Item</t>
  </si>
  <si>
    <t>ABC-978K</t>
  </si>
  <si>
    <t>PCQ Item</t>
  </si>
  <si>
    <t>ABC-343B</t>
  </si>
  <si>
    <t>SGX Item</t>
  </si>
  <si>
    <t>ABC-377L</t>
  </si>
  <si>
    <t>KKR Item</t>
  </si>
  <si>
    <t>ABC-231N</t>
  </si>
  <si>
    <t>HDP Item</t>
  </si>
  <si>
    <t>ABC-121J</t>
  </si>
  <si>
    <t>XFN Item</t>
  </si>
  <si>
    <t>ABC-374F</t>
  </si>
  <si>
    <t>HPU Item</t>
  </si>
  <si>
    <t>ABC-406C</t>
  </si>
  <si>
    <t>WTP Item</t>
  </si>
  <si>
    <t>ABC-727N</t>
  </si>
  <si>
    <t>YVJ Item</t>
  </si>
  <si>
    <t>ABC-890I</t>
  </si>
  <si>
    <t>RBU Item</t>
  </si>
  <si>
    <t>ABC-919D</t>
  </si>
  <si>
    <t>NCM Item</t>
  </si>
  <si>
    <t>ABC-837L</t>
  </si>
  <si>
    <t>STZ Item</t>
  </si>
  <si>
    <t>ABC-620G</t>
  </si>
  <si>
    <t>PQN Item</t>
  </si>
  <si>
    <t>ABC-926B</t>
  </si>
  <si>
    <t>ABC-887H</t>
  </si>
  <si>
    <t>KBG Item</t>
  </si>
  <si>
    <t>ABC-135H</t>
  </si>
  <si>
    <t>QUZ Item</t>
  </si>
  <si>
    <t>ABC-242C</t>
  </si>
  <si>
    <t>DWQ Item</t>
  </si>
  <si>
    <t>ABC-360N</t>
  </si>
  <si>
    <t>KZG Item</t>
  </si>
  <si>
    <t>ABC-150K</t>
  </si>
  <si>
    <t>WDM Item</t>
  </si>
  <si>
    <t>ABC-382B</t>
  </si>
  <si>
    <t>TVT Item</t>
  </si>
  <si>
    <t>ABC-599C</t>
  </si>
  <si>
    <t>LFO Item</t>
  </si>
  <si>
    <t>ABC-307G</t>
  </si>
  <si>
    <t>BFX Item</t>
  </si>
  <si>
    <t>ABC-872D</t>
  </si>
  <si>
    <t>SPG Item</t>
  </si>
  <si>
    <t>ABC-776N</t>
  </si>
  <si>
    <t>NUV Item</t>
  </si>
  <si>
    <t>ABC-830J</t>
  </si>
  <si>
    <t>TLJ Item</t>
  </si>
  <si>
    <t>ABC-223N</t>
  </si>
  <si>
    <t>YQZ Item</t>
  </si>
  <si>
    <t>ABC-139H</t>
  </si>
  <si>
    <t>MMT Item</t>
  </si>
  <si>
    <t>ABC-638H</t>
  </si>
  <si>
    <t>KVV Item</t>
  </si>
  <si>
    <t>ABC-733L</t>
  </si>
  <si>
    <t>ZON Item</t>
  </si>
  <si>
    <t>ABC-754K</t>
  </si>
  <si>
    <t>PGS Item</t>
  </si>
  <si>
    <t>ABC-668L</t>
  </si>
  <si>
    <t>JGL Item</t>
  </si>
  <si>
    <t>ABC-707I</t>
  </si>
  <si>
    <t>WGY Item</t>
  </si>
  <si>
    <t>ABC-774G</t>
  </si>
  <si>
    <t>OSL Item</t>
  </si>
  <si>
    <t>ABC-701J</t>
  </si>
  <si>
    <t>APP Item</t>
  </si>
  <si>
    <t>ABC-807K</t>
  </si>
  <si>
    <t>ARL Item</t>
  </si>
  <si>
    <t>ABC-898J</t>
  </si>
  <si>
    <t>NBZ Item</t>
  </si>
  <si>
    <t>ABC-607F</t>
  </si>
  <si>
    <t>EKD Item</t>
  </si>
  <si>
    <t>ABC-634N</t>
  </si>
  <si>
    <t>STS Item</t>
  </si>
  <si>
    <t>ABC-665N</t>
  </si>
  <si>
    <t>CLP Item</t>
  </si>
  <si>
    <t>ABC-439D</t>
  </si>
  <si>
    <t>ZGF Item</t>
  </si>
  <si>
    <t>ABC-350E</t>
  </si>
  <si>
    <t>LEL Item</t>
  </si>
  <si>
    <t>ABC-751G</t>
  </si>
  <si>
    <t>KFL Item</t>
  </si>
  <si>
    <t>ABC-309H</t>
  </si>
  <si>
    <t>BCY Item</t>
  </si>
  <si>
    <t>ABC-272L</t>
  </si>
  <si>
    <t>ABC-934N</t>
  </si>
  <si>
    <t>SZM Item</t>
  </si>
  <si>
    <t>ABC-415J</t>
  </si>
  <si>
    <t>YFR Item</t>
  </si>
  <si>
    <t>ABC-940N</t>
  </si>
  <si>
    <t>TOB Item</t>
  </si>
  <si>
    <t>ABC-550C</t>
  </si>
  <si>
    <t>GPJ Item</t>
  </si>
  <si>
    <t>ABC-357N</t>
  </si>
  <si>
    <t>UER Item</t>
  </si>
  <si>
    <t>ABC-955J</t>
  </si>
  <si>
    <t>ABC-952C</t>
  </si>
  <si>
    <t>BVD Item</t>
  </si>
  <si>
    <t>ABC-247C</t>
  </si>
  <si>
    <t>BVV Item</t>
  </si>
  <si>
    <t>ABC-675G</t>
  </si>
  <si>
    <t>OLK Item</t>
  </si>
  <si>
    <t>ABC-748N</t>
  </si>
  <si>
    <t>FFF Item</t>
  </si>
  <si>
    <t>ABC-506J</t>
  </si>
  <si>
    <t>FXK Item</t>
  </si>
  <si>
    <t>ABC-521F</t>
  </si>
  <si>
    <t>RWZ Item</t>
  </si>
  <si>
    <t>ABC-190F</t>
  </si>
  <si>
    <t>EAJ Item</t>
  </si>
  <si>
    <t>ABC-648N</t>
  </si>
  <si>
    <t>EEO Item</t>
  </si>
  <si>
    <t>ABC-899C</t>
  </si>
  <si>
    <t>XHJ Item</t>
  </si>
  <si>
    <t>ABC-492H</t>
  </si>
  <si>
    <t>BVP Item</t>
  </si>
  <si>
    <t>ABC-461K</t>
  </si>
  <si>
    <t>DNN Item</t>
  </si>
  <si>
    <t>ABC-267C</t>
  </si>
  <si>
    <t>QQJ Item</t>
  </si>
  <si>
    <t>ABC-812H</t>
  </si>
  <si>
    <t>ABC-489J</t>
  </si>
  <si>
    <t>DLN Item</t>
  </si>
  <si>
    <t>ABC-903E</t>
  </si>
  <si>
    <t>BRS Item</t>
  </si>
  <si>
    <t>ABC-367N</t>
  </si>
  <si>
    <t>BJL Item</t>
  </si>
  <si>
    <t>ABC-362L</t>
  </si>
  <si>
    <t>SHL Item</t>
  </si>
  <si>
    <t>ABC-342J</t>
  </si>
  <si>
    <t>NSA Item</t>
  </si>
  <si>
    <t>ABC-530G</t>
  </si>
  <si>
    <t>APF Item</t>
  </si>
  <si>
    <t>ABC-467I</t>
  </si>
  <si>
    <t>ABC-455D</t>
  </si>
  <si>
    <t>IRA Item</t>
  </si>
  <si>
    <t>ABC-144I</t>
  </si>
  <si>
    <t>KTV Item</t>
  </si>
  <si>
    <t>ABC-678B</t>
  </si>
  <si>
    <t>CCA Item</t>
  </si>
  <si>
    <t>ABC-658N</t>
  </si>
  <si>
    <t>NYC Item</t>
  </si>
  <si>
    <t>ABC-525H</t>
  </si>
  <si>
    <t>AOJ Item</t>
  </si>
  <si>
    <t>ABC-253F</t>
  </si>
  <si>
    <t>FWM Item</t>
  </si>
  <si>
    <t>ABC-511E</t>
  </si>
  <si>
    <t>HXF Item</t>
  </si>
  <si>
    <t>ABC-523L</t>
  </si>
  <si>
    <t>RPV Item</t>
  </si>
  <si>
    <t>ABC-769F</t>
  </si>
  <si>
    <t>IUY Item</t>
  </si>
  <si>
    <t>ABC-761M</t>
  </si>
  <si>
    <t>AVS Item</t>
  </si>
  <si>
    <t>ABC-767I</t>
  </si>
  <si>
    <t>AHW Item</t>
  </si>
  <si>
    <t>ABC-970I</t>
  </si>
  <si>
    <t>SKL Item</t>
  </si>
  <si>
    <t>ABC-491G</t>
  </si>
  <si>
    <t>UKX Item</t>
  </si>
  <si>
    <t>ABC-977D</t>
  </si>
  <si>
    <t>UNF Item</t>
  </si>
  <si>
    <t>ABC-414B</t>
  </si>
  <si>
    <t>PDI Item</t>
  </si>
  <si>
    <t>ABC-320B</t>
  </si>
  <si>
    <t>ZCZ Item</t>
  </si>
  <si>
    <t>ABC-880N</t>
  </si>
  <si>
    <t>UJD Item</t>
  </si>
  <si>
    <t>ABC-675D</t>
  </si>
  <si>
    <t>SHW Item</t>
  </si>
  <si>
    <t>ABC-300J</t>
  </si>
  <si>
    <t>VNM Item</t>
  </si>
  <si>
    <t>ABC-990L</t>
  </si>
  <si>
    <t>HDR Item</t>
  </si>
  <si>
    <t>ABC-980F</t>
  </si>
  <si>
    <t>ABC-216G</t>
  </si>
  <si>
    <t>ABC-717C</t>
  </si>
  <si>
    <t>VGC Item</t>
  </si>
  <si>
    <t>ABC-591F</t>
  </si>
  <si>
    <t>NBH Item</t>
  </si>
  <si>
    <t>ABC-973J</t>
  </si>
  <si>
    <t>MHN Item</t>
  </si>
  <si>
    <t>ABC-232E</t>
  </si>
  <si>
    <t>GKA Item</t>
  </si>
  <si>
    <t>ABC-779N</t>
  </si>
  <si>
    <t>YFM Item</t>
  </si>
  <si>
    <t>ABC-848I</t>
  </si>
  <si>
    <t>ACE Item</t>
  </si>
  <si>
    <t>ABC-694D</t>
  </si>
  <si>
    <t>DLX Item</t>
  </si>
  <si>
    <t>ABC-740F</t>
  </si>
  <si>
    <t>SOJ Item</t>
  </si>
  <si>
    <t>ABC-878K</t>
  </si>
  <si>
    <t>QNF Item</t>
  </si>
  <si>
    <t>ABC-675H</t>
  </si>
  <si>
    <t>SAR Item</t>
  </si>
  <si>
    <t>ABC-981D</t>
  </si>
  <si>
    <t>OTS Item</t>
  </si>
  <si>
    <t>ABC-576D</t>
  </si>
  <si>
    <t>ULM Item</t>
  </si>
  <si>
    <t>ABC-237N</t>
  </si>
  <si>
    <t>PHE Item</t>
  </si>
  <si>
    <t>ABC-349F</t>
  </si>
  <si>
    <t>HXL Item</t>
  </si>
  <si>
    <t>ABC-519J</t>
  </si>
  <si>
    <t>TPW Item</t>
  </si>
  <si>
    <t>ABC-962E</t>
  </si>
  <si>
    <t>OWA Item</t>
  </si>
  <si>
    <t>ABC-536K</t>
  </si>
  <si>
    <t>CVM Item</t>
  </si>
  <si>
    <t>ABC-811J</t>
  </si>
  <si>
    <t>BQD Item</t>
  </si>
  <si>
    <t>ABC-398E</t>
  </si>
  <si>
    <t>NYN Item</t>
  </si>
  <si>
    <t>ABC-875J</t>
  </si>
  <si>
    <t>GXP Item</t>
  </si>
  <si>
    <t>ABC-505D</t>
  </si>
  <si>
    <t>IGI Item</t>
  </si>
  <si>
    <t>ABC-458K</t>
  </si>
  <si>
    <t>UCC Item</t>
  </si>
  <si>
    <t>ABC-336H</t>
  </si>
  <si>
    <t>LIP Item</t>
  </si>
  <si>
    <t>ABC-497M</t>
  </si>
  <si>
    <t>UON Item</t>
  </si>
  <si>
    <t>ABC-660B</t>
  </si>
  <si>
    <t>NNF Item</t>
  </si>
  <si>
    <t>ABC-694N</t>
  </si>
  <si>
    <t>LJF Item</t>
  </si>
  <si>
    <t>ABC-972M</t>
  </si>
  <si>
    <t>HPV Item</t>
  </si>
  <si>
    <t>ABC-639D</t>
  </si>
  <si>
    <t>KDI Item</t>
  </si>
  <si>
    <t>ABC-560L</t>
  </si>
  <si>
    <t>KCB Item</t>
  </si>
  <si>
    <t>ABC-377J</t>
  </si>
  <si>
    <t>GOB Item</t>
  </si>
  <si>
    <t>ABC-206D</t>
  </si>
  <si>
    <t>PQY Item</t>
  </si>
  <si>
    <t>ABC-361E</t>
  </si>
  <si>
    <t>ABC-725L</t>
  </si>
  <si>
    <t>DSW Item</t>
  </si>
  <si>
    <t>ABC-713H</t>
  </si>
  <si>
    <t>KCF Item</t>
  </si>
  <si>
    <t>ABC-580E</t>
  </si>
  <si>
    <t>JZM Item</t>
  </si>
  <si>
    <t>ABC-437I</t>
  </si>
  <si>
    <t>CPL Item</t>
  </si>
  <si>
    <t>ABC-359H</t>
  </si>
  <si>
    <t>WYF Item</t>
  </si>
  <si>
    <t>ABC-213K</t>
  </si>
  <si>
    <t>CUV Item</t>
  </si>
  <si>
    <t>ABC-977F</t>
  </si>
  <si>
    <t>KNH Item</t>
  </si>
  <si>
    <t>ABC-808J</t>
  </si>
  <si>
    <t>HQY Item</t>
  </si>
  <si>
    <t>ABC-904M</t>
  </si>
  <si>
    <t>MNG Item</t>
  </si>
  <si>
    <t>ABC-549F</t>
  </si>
  <si>
    <t>HGB Item</t>
  </si>
  <si>
    <t>ABC-428H</t>
  </si>
  <si>
    <t>ZCO Item</t>
  </si>
  <si>
    <t>ABC-409F</t>
  </si>
  <si>
    <t>ULZ Item</t>
  </si>
  <si>
    <t>ABC-669B</t>
  </si>
  <si>
    <t>VTL Item</t>
  </si>
  <si>
    <t>ABC-605N</t>
  </si>
  <si>
    <t>UTE Item</t>
  </si>
  <si>
    <t>ABC-814K</t>
  </si>
  <si>
    <t>ABC-184D</t>
  </si>
  <si>
    <t>YXD Item</t>
  </si>
  <si>
    <t>ABC-305L</t>
  </si>
  <si>
    <t>ABC-333G</t>
  </si>
  <si>
    <t>IBV Item</t>
  </si>
  <si>
    <t>ABC-465F</t>
  </si>
  <si>
    <t>OPA Item</t>
  </si>
  <si>
    <t>ABC-485I</t>
  </si>
  <si>
    <t>JSK Item</t>
  </si>
  <si>
    <t>ABC-707B</t>
  </si>
  <si>
    <t>PHH Item</t>
  </si>
  <si>
    <t>ABC-575D</t>
  </si>
  <si>
    <t>FFW Item</t>
  </si>
  <si>
    <t>ABC-641E</t>
  </si>
  <si>
    <t>AQJ Item</t>
  </si>
  <si>
    <t>ABC-405E</t>
  </si>
  <si>
    <t>ABC-553B</t>
  </si>
  <si>
    <t>ABC-565L</t>
  </si>
  <si>
    <t>ABC-623J</t>
  </si>
  <si>
    <t>DOR Item</t>
  </si>
  <si>
    <t>ABC-986E</t>
  </si>
  <si>
    <t>GCU Item</t>
  </si>
  <si>
    <t>ABC-568D</t>
  </si>
  <si>
    <t>DAJ Item</t>
  </si>
  <si>
    <t>ABC-246G</t>
  </si>
  <si>
    <t>NZW Item</t>
  </si>
  <si>
    <t>ABC-952K</t>
  </si>
  <si>
    <t>UCB Item</t>
  </si>
  <si>
    <t>ABC-919L</t>
  </si>
  <si>
    <t>VBS Item</t>
  </si>
  <si>
    <t>ABC-564N</t>
  </si>
  <si>
    <t>TVY Item</t>
  </si>
  <si>
    <t>ABC-231H</t>
  </si>
  <si>
    <t>JMU Item</t>
  </si>
  <si>
    <t>ABC-711J</t>
  </si>
  <si>
    <t>VKZ Item</t>
  </si>
  <si>
    <t>ABC-769C</t>
  </si>
  <si>
    <t>PGK Item</t>
  </si>
  <si>
    <t>ABC-279F</t>
  </si>
  <si>
    <t>AYR Item</t>
  </si>
  <si>
    <t>ABC-420D</t>
  </si>
  <si>
    <t>ERF Item</t>
  </si>
  <si>
    <t>ABC-845D</t>
  </si>
  <si>
    <t>DES Item</t>
  </si>
  <si>
    <t>ABC-211N</t>
  </si>
  <si>
    <t>BCW Item</t>
  </si>
  <si>
    <t>ABC-740C</t>
  </si>
  <si>
    <t>ABC-559M</t>
  </si>
  <si>
    <t>GNZ Item</t>
  </si>
  <si>
    <t>ABC-657I</t>
  </si>
  <si>
    <t>VWY Item</t>
  </si>
  <si>
    <t>ABC-507G</t>
  </si>
  <si>
    <t>ABC-564K</t>
  </si>
  <si>
    <t>WOC Item</t>
  </si>
  <si>
    <t>ABC-941J</t>
  </si>
  <si>
    <t>ABC-855G</t>
  </si>
  <si>
    <t>PFD Item</t>
  </si>
  <si>
    <t>ABC-934M</t>
  </si>
  <si>
    <t>FMB Item</t>
  </si>
  <si>
    <t>ABC-621B</t>
  </si>
  <si>
    <t>XAQ Item</t>
  </si>
  <si>
    <t>ABC-555E</t>
  </si>
  <si>
    <t>PYA Item</t>
  </si>
  <si>
    <t>ABC-995N</t>
  </si>
  <si>
    <t>CBL Item</t>
  </si>
  <si>
    <t>ABC-292M</t>
  </si>
  <si>
    <t>RLN Item</t>
  </si>
  <si>
    <t>ABC-601N</t>
  </si>
  <si>
    <t>XKA Item</t>
  </si>
  <si>
    <t>ABC-900N</t>
  </si>
  <si>
    <t>FDU Item</t>
  </si>
  <si>
    <t>ABC-320K</t>
  </si>
  <si>
    <t>SIW Item</t>
  </si>
  <si>
    <t>ABC-935I</t>
  </si>
  <si>
    <t>LMK Item</t>
  </si>
  <si>
    <t>ABC-497I</t>
  </si>
  <si>
    <t>UMJ Item</t>
  </si>
  <si>
    <t>ABC-154E</t>
  </si>
  <si>
    <t>SLL Item</t>
  </si>
  <si>
    <t>ABC-679G</t>
  </si>
  <si>
    <t>MXD Item</t>
  </si>
  <si>
    <t>ABC-120B</t>
  </si>
  <si>
    <t>NLB Item</t>
  </si>
  <si>
    <t>ABC-397G</t>
  </si>
  <si>
    <t>MZQ Item</t>
  </si>
  <si>
    <t>ABC-794N</t>
  </si>
  <si>
    <t>VFU Item</t>
  </si>
  <si>
    <t>ABC-826B</t>
  </si>
  <si>
    <t>ULS Item</t>
  </si>
  <si>
    <t>ABC-344I</t>
  </si>
  <si>
    <t>ABC-466J</t>
  </si>
  <si>
    <t>GFK Item</t>
  </si>
  <si>
    <t>ABC-389K</t>
  </si>
  <si>
    <t>UAE Item</t>
  </si>
  <si>
    <t>ABC-245N</t>
  </si>
  <si>
    <t>FWA Item</t>
  </si>
  <si>
    <t>ABC-947E</t>
  </si>
  <si>
    <t>JMN Item</t>
  </si>
  <si>
    <t>ABC-168J</t>
  </si>
  <si>
    <t>RFP Item</t>
  </si>
  <si>
    <t>ABC-833F</t>
  </si>
  <si>
    <t>GLH Item</t>
  </si>
  <si>
    <t>ABC-135J</t>
  </si>
  <si>
    <t>EUZ Item</t>
  </si>
  <si>
    <t>ABC-978I</t>
  </si>
  <si>
    <t>FBX Item</t>
  </si>
  <si>
    <t>ABC-969D</t>
  </si>
  <si>
    <t>CCB Item</t>
  </si>
  <si>
    <t>ABC-580D</t>
  </si>
  <si>
    <t>LPL Item</t>
  </si>
  <si>
    <t>ABC-714G</t>
  </si>
  <si>
    <t>ABC-502E</t>
  </si>
  <si>
    <t>GSK Item</t>
  </si>
  <si>
    <t>ABC-601M</t>
  </si>
  <si>
    <t>ZLR Item</t>
  </si>
  <si>
    <t>ABC-207N</t>
  </si>
  <si>
    <t>NYZ Item</t>
  </si>
  <si>
    <t>ABC-213G</t>
  </si>
  <si>
    <t>OOD Item</t>
  </si>
  <si>
    <t>ABC-799K</t>
  </si>
  <si>
    <t>QGQ Item</t>
  </si>
  <si>
    <t>ABC-688D</t>
  </si>
  <si>
    <t>QDF Item</t>
  </si>
  <si>
    <t>ABC-346D</t>
  </si>
  <si>
    <t>WBX Item</t>
  </si>
  <si>
    <t>ABC-881H</t>
  </si>
  <si>
    <t>XDV Item</t>
  </si>
  <si>
    <t>ABC-543K</t>
  </si>
  <si>
    <t>SIV Item</t>
  </si>
  <si>
    <t>ABC-869C</t>
  </si>
  <si>
    <t>EGL Item</t>
  </si>
  <si>
    <t>ABC-349D</t>
  </si>
  <si>
    <t>PAR Item</t>
  </si>
  <si>
    <t>ABC-474C</t>
  </si>
  <si>
    <t>UXS Item</t>
  </si>
  <si>
    <t>ABC-910D</t>
  </si>
  <si>
    <t>BYN Item</t>
  </si>
  <si>
    <t>ABC-239N</t>
  </si>
  <si>
    <t>JXE Item</t>
  </si>
  <si>
    <t>ABC-207F</t>
  </si>
  <si>
    <t>YJV Item</t>
  </si>
  <si>
    <t>ABC-101J</t>
  </si>
  <si>
    <t>HFB Item</t>
  </si>
  <si>
    <t>ABC-695D</t>
  </si>
  <si>
    <t>NLV Item</t>
  </si>
  <si>
    <t>ABC-980L</t>
  </si>
  <si>
    <t>KHQ Item</t>
  </si>
  <si>
    <t>ABC-786N</t>
  </si>
  <si>
    <t>FPU Item</t>
  </si>
  <si>
    <t>ABC-614K</t>
  </si>
  <si>
    <t>INI Item</t>
  </si>
  <si>
    <t>ABC-899B</t>
  </si>
  <si>
    <t>BSY Item</t>
  </si>
  <si>
    <t>ABC-657F</t>
  </si>
  <si>
    <t>PED Item</t>
  </si>
  <si>
    <t>ABC-444D</t>
  </si>
  <si>
    <t>NLH Item</t>
  </si>
  <si>
    <t>ABC-964B</t>
  </si>
  <si>
    <t>PZI Item</t>
  </si>
  <si>
    <t>ABC-438C</t>
  </si>
  <si>
    <t>GBI Item</t>
  </si>
  <si>
    <t>ABC-615B</t>
  </si>
  <si>
    <t>YDC Item</t>
  </si>
  <si>
    <t>ABC-623F</t>
  </si>
  <si>
    <t>ABC-346E</t>
  </si>
  <si>
    <t>DWZ Item</t>
  </si>
  <si>
    <t>ABC-791L</t>
  </si>
  <si>
    <t>JUO Item</t>
  </si>
  <si>
    <t>ABC-741D</t>
  </si>
  <si>
    <t>TEK Item</t>
  </si>
  <si>
    <t>ABC-684I</t>
  </si>
  <si>
    <t>ZWS Item</t>
  </si>
  <si>
    <t>ABC-175G</t>
  </si>
  <si>
    <t>ZZU Item</t>
  </si>
  <si>
    <t>ABC-142G</t>
  </si>
  <si>
    <t>VMX Item</t>
  </si>
  <si>
    <t>ABC-202J</t>
  </si>
  <si>
    <t>ASI Item</t>
  </si>
  <si>
    <t>ABC-662H</t>
  </si>
  <si>
    <t>EEE Item</t>
  </si>
  <si>
    <t>ABC-489B</t>
  </si>
  <si>
    <t>IKM Item</t>
  </si>
  <si>
    <t>ABC-222J</t>
  </si>
  <si>
    <t>RYS Item</t>
  </si>
  <si>
    <t>ABC-297E</t>
  </si>
  <si>
    <t>HUA Item</t>
  </si>
  <si>
    <t>ABC-769I</t>
  </si>
  <si>
    <t>EUL Item</t>
  </si>
  <si>
    <t>ABC-278I</t>
  </si>
  <si>
    <t>ABC-174C</t>
  </si>
  <si>
    <t>UDT Item</t>
  </si>
  <si>
    <t>ABC-728N</t>
  </si>
  <si>
    <t>KRU Item</t>
  </si>
  <si>
    <t>ABC-160M</t>
  </si>
  <si>
    <t>TYL Item</t>
  </si>
  <si>
    <t>ABC-403I</t>
  </si>
  <si>
    <t>UXE Item</t>
  </si>
  <si>
    <t>ABC-314M</t>
  </si>
  <si>
    <t>EGR Item</t>
  </si>
  <si>
    <t>ABC-566M</t>
  </si>
  <si>
    <t>KOB Item</t>
  </si>
  <si>
    <t>ABC-823K</t>
  </si>
  <si>
    <t>VFB Item</t>
  </si>
  <si>
    <t>ABC-798E</t>
  </si>
  <si>
    <t>ABC-369H</t>
  </si>
  <si>
    <t>JFV Item</t>
  </si>
  <si>
    <t>ABC-384G</t>
  </si>
  <si>
    <t>JQH Item</t>
  </si>
  <si>
    <t>ABC-529K</t>
  </si>
  <si>
    <t>QZK Item</t>
  </si>
  <si>
    <t>ABC-815L</t>
  </si>
  <si>
    <t>QRF Item</t>
  </si>
  <si>
    <t>ABC-336B</t>
  </si>
  <si>
    <t>TSF Item</t>
  </si>
  <si>
    <t>ABC-448M</t>
  </si>
  <si>
    <t>VQG Item</t>
  </si>
  <si>
    <t>ABC-821H</t>
  </si>
  <si>
    <t>QYZ Item</t>
  </si>
  <si>
    <t>ABC-987E</t>
  </si>
  <si>
    <t>LPZ Item</t>
  </si>
  <si>
    <t>ABC-875M</t>
  </si>
  <si>
    <t>QCL Item</t>
  </si>
  <si>
    <t>ABC-731B</t>
  </si>
  <si>
    <t>SWY Item</t>
  </si>
  <si>
    <t>ABC-468C</t>
  </si>
  <si>
    <t>KHK Item</t>
  </si>
  <si>
    <t>ABC-946I</t>
  </si>
  <si>
    <t>UGW Item</t>
  </si>
  <si>
    <t>ABC-479M</t>
  </si>
  <si>
    <t>GQT Item</t>
  </si>
  <si>
    <t>ABC-182D</t>
  </si>
  <si>
    <t>HYH Item</t>
  </si>
  <si>
    <t>ABC-436C</t>
  </si>
  <si>
    <t>FYP Item</t>
  </si>
  <si>
    <t>ABC-880K</t>
  </si>
  <si>
    <t>YBX Item</t>
  </si>
  <si>
    <t>ABC-852J</t>
  </si>
  <si>
    <t>VWP Item</t>
  </si>
  <si>
    <t>ABC-589N</t>
  </si>
  <si>
    <t>WXN Item</t>
  </si>
  <si>
    <t>ABC-776G</t>
  </si>
  <si>
    <t>XNY Item</t>
  </si>
  <si>
    <t>ABC-416I</t>
  </si>
  <si>
    <t>WJE Item</t>
  </si>
  <si>
    <t>ABC-429L</t>
  </si>
  <si>
    <t>ASO Item</t>
  </si>
  <si>
    <t>ABC-380E</t>
  </si>
  <si>
    <t>HBN Item</t>
  </si>
  <si>
    <t>ABC-561H</t>
  </si>
  <si>
    <t>MKI Item</t>
  </si>
  <si>
    <t>ABC-150M</t>
  </si>
  <si>
    <t>XCF Item</t>
  </si>
  <si>
    <t>ABC-776L</t>
  </si>
  <si>
    <t>NRT Item</t>
  </si>
  <si>
    <t>ABC-813M</t>
  </si>
  <si>
    <t>HFG Item</t>
  </si>
  <si>
    <t>ABC-749D</t>
  </si>
  <si>
    <t>XDA Item</t>
  </si>
  <si>
    <t>ABC-876B</t>
  </si>
  <si>
    <t>ZPB Item</t>
  </si>
  <si>
    <t>ABC-166N</t>
  </si>
  <si>
    <t>TNX Item</t>
  </si>
  <si>
    <t>ABC-602G</t>
  </si>
  <si>
    <t>UTT Item</t>
  </si>
  <si>
    <t>ABC-509E</t>
  </si>
  <si>
    <t>GHZ Item</t>
  </si>
  <si>
    <t>ABC-356K</t>
  </si>
  <si>
    <t>BQS Item</t>
  </si>
  <si>
    <t>ABC-982J</t>
  </si>
  <si>
    <t>YUV Item</t>
  </si>
  <si>
    <t>ABC-188H</t>
  </si>
  <si>
    <t>SGF Item</t>
  </si>
  <si>
    <t>ABC-879J</t>
  </si>
  <si>
    <t>GZM Item</t>
  </si>
  <si>
    <t>ABC-884L</t>
  </si>
  <si>
    <t>JIA Item</t>
  </si>
  <si>
    <t>ABC-460M</t>
  </si>
  <si>
    <t>RUD Item</t>
  </si>
  <si>
    <t>ABC-767K</t>
  </si>
  <si>
    <t>NAS Item</t>
  </si>
  <si>
    <t>ABC-707E</t>
  </si>
  <si>
    <t>HUJ Item</t>
  </si>
  <si>
    <t>ABC-974C</t>
  </si>
  <si>
    <t>ZVM Item</t>
  </si>
  <si>
    <t>ABC-922I</t>
  </si>
  <si>
    <t>OSP Item</t>
  </si>
  <si>
    <t>ABC-263B</t>
  </si>
  <si>
    <t>HWP Item</t>
  </si>
  <si>
    <t>ABC-717H</t>
  </si>
  <si>
    <t>QVV Item</t>
  </si>
  <si>
    <t>ABC-359C</t>
  </si>
  <si>
    <t>JMX Item</t>
  </si>
  <si>
    <t>ABC-508K</t>
  </si>
  <si>
    <t>SPK Item</t>
  </si>
  <si>
    <t>ABC-675E</t>
  </si>
  <si>
    <t>ZNN Item</t>
  </si>
  <si>
    <t>ABC-908J</t>
  </si>
  <si>
    <t>ABC-660F</t>
  </si>
  <si>
    <t>TAC Item</t>
  </si>
  <si>
    <t>ABC-943K</t>
  </si>
  <si>
    <t>ZMT Item</t>
  </si>
  <si>
    <t>ABC-760L</t>
  </si>
  <si>
    <t>GTP Item</t>
  </si>
  <si>
    <t>ABC-706I</t>
  </si>
  <si>
    <t>PRV Item</t>
  </si>
  <si>
    <t>ABC-284M</t>
  </si>
  <si>
    <t>XWY Item</t>
  </si>
  <si>
    <t>ABC-550F</t>
  </si>
  <si>
    <t>QJC Item</t>
  </si>
  <si>
    <t>ABC-191D</t>
  </si>
  <si>
    <t>ELV Item</t>
  </si>
  <si>
    <t>ABC-628B</t>
  </si>
  <si>
    <t>BXP Item</t>
  </si>
  <si>
    <t>ABC-817B</t>
  </si>
  <si>
    <t>BTR Item</t>
  </si>
  <si>
    <t>ABC-808N</t>
  </si>
  <si>
    <t>XTG Item</t>
  </si>
  <si>
    <t>ABC-195J</t>
  </si>
  <si>
    <t>SVY Item</t>
  </si>
  <si>
    <t>ABC-297C</t>
  </si>
  <si>
    <t>NOD Item</t>
  </si>
  <si>
    <t>ABC-612I</t>
  </si>
  <si>
    <t>TEG Item</t>
  </si>
  <si>
    <t>ABC-384C</t>
  </si>
  <si>
    <t>ZCN Item</t>
  </si>
  <si>
    <t>ABC-448G</t>
  </si>
  <si>
    <t>RWW Item</t>
  </si>
  <si>
    <t>ABC-483M</t>
  </si>
  <si>
    <t>CIH Item</t>
  </si>
  <si>
    <t>ABC-847N</t>
  </si>
  <si>
    <t>TYR Item</t>
  </si>
  <si>
    <t>ABC-441G</t>
  </si>
  <si>
    <t>JJX Item</t>
  </si>
  <si>
    <t>ABC-577G</t>
  </si>
  <si>
    <t>BVN Item</t>
  </si>
  <si>
    <t>ABC-813K</t>
  </si>
  <si>
    <t>PXY Item</t>
  </si>
  <si>
    <t>ABC-680I</t>
  </si>
  <si>
    <t>ABC-624N</t>
  </si>
  <si>
    <t>IWV Item</t>
  </si>
  <si>
    <t>ABC-303F</t>
  </si>
  <si>
    <t>YDS Item</t>
  </si>
  <si>
    <t>ABC-799B</t>
  </si>
  <si>
    <t>OJA Item</t>
  </si>
  <si>
    <t>ABC-602H</t>
  </si>
  <si>
    <t>KJJ Item</t>
  </si>
  <si>
    <t>ABC-631C</t>
  </si>
  <si>
    <t>PFM Item</t>
  </si>
  <si>
    <t>ABC-685J</t>
  </si>
  <si>
    <t>MYN Item</t>
  </si>
  <si>
    <t>ABC-864G</t>
  </si>
  <si>
    <t>IAJ Item</t>
  </si>
  <si>
    <t>ABC-997E</t>
  </si>
  <si>
    <t>NPJ Item</t>
  </si>
  <si>
    <t>ABC-162J</t>
  </si>
  <si>
    <t>QPC Item</t>
  </si>
  <si>
    <t>ABC-682J</t>
  </si>
  <si>
    <t>AVV Item</t>
  </si>
  <si>
    <t>ABC-508L</t>
  </si>
  <si>
    <t>HFM Item</t>
  </si>
  <si>
    <t>ABC-916I</t>
  </si>
  <si>
    <t>MNF Item</t>
  </si>
  <si>
    <t>ABC-798H</t>
  </si>
  <si>
    <t>YPH Item</t>
  </si>
  <si>
    <t>ABC-892B</t>
  </si>
  <si>
    <t>MBR Item</t>
  </si>
  <si>
    <t>ABC-741M</t>
  </si>
  <si>
    <t>ARF Item</t>
  </si>
  <si>
    <t>ABC-840J</t>
  </si>
  <si>
    <t>TRK Item</t>
  </si>
  <si>
    <t>ABC-365F</t>
  </si>
  <si>
    <t>CSL Item</t>
  </si>
  <si>
    <t>ABC-579C</t>
  </si>
  <si>
    <t>HYT Item</t>
  </si>
  <si>
    <t>ABC-119G</t>
  </si>
  <si>
    <t>EPZ Item</t>
  </si>
  <si>
    <t>ABC-286C</t>
  </si>
  <si>
    <t>ELH Item</t>
  </si>
  <si>
    <t>ABC-787I</t>
  </si>
  <si>
    <t>XSW Item</t>
  </si>
  <si>
    <t>ABC-302L</t>
  </si>
  <si>
    <t>RMU Item</t>
  </si>
  <si>
    <t>ABC-440L</t>
  </si>
  <si>
    <t>XCX Item</t>
  </si>
  <si>
    <t>ABC-355G</t>
  </si>
  <si>
    <t>VTX Item</t>
  </si>
  <si>
    <t>ABC-702I</t>
  </si>
  <si>
    <t>XBF Item</t>
  </si>
  <si>
    <t>ABC-277E</t>
  </si>
  <si>
    <t>GAY Item</t>
  </si>
  <si>
    <t>ABC-572K</t>
  </si>
  <si>
    <t>MTA Item</t>
  </si>
  <si>
    <t>ABC-458G</t>
  </si>
  <si>
    <t>ZHN Item</t>
  </si>
  <si>
    <t>ABC-345J</t>
  </si>
  <si>
    <t>PEB Item</t>
  </si>
  <si>
    <t>ABC-710B</t>
  </si>
  <si>
    <t>BFS Item</t>
  </si>
  <si>
    <t>ABC-746F</t>
  </si>
  <si>
    <t>OTU Item</t>
  </si>
  <si>
    <t>ABC-518L</t>
  </si>
  <si>
    <t>AOG Item</t>
  </si>
  <si>
    <t>ABC-823M</t>
  </si>
  <si>
    <t>STV Item</t>
  </si>
  <si>
    <t>ABC-150G</t>
  </si>
  <si>
    <t>ZGL Item</t>
  </si>
  <si>
    <t>ABC-715L</t>
  </si>
  <si>
    <t>RHG Item</t>
  </si>
  <si>
    <t>ABC-760I</t>
  </si>
  <si>
    <t>UOE Item</t>
  </si>
  <si>
    <t>ABC-748M</t>
  </si>
  <si>
    <t>SAG Item</t>
  </si>
  <si>
    <t>ABC-126L</t>
  </si>
  <si>
    <t>VGB Item</t>
  </si>
  <si>
    <t>ABC-901B</t>
  </si>
  <si>
    <t>ALH Item</t>
  </si>
  <si>
    <t>ABC-216N</t>
  </si>
  <si>
    <t>UJE Item</t>
  </si>
  <si>
    <t>ABC-363M</t>
  </si>
  <si>
    <t>GFI Item</t>
  </si>
  <si>
    <t>ABC-422E</t>
  </si>
  <si>
    <t>QDB Item</t>
  </si>
  <si>
    <t>ABC-663N</t>
  </si>
  <si>
    <t>LYS Item</t>
  </si>
  <si>
    <t>ABC-371K</t>
  </si>
  <si>
    <t>HDE Item</t>
  </si>
  <si>
    <t>ABC-861B</t>
  </si>
  <si>
    <t>OAA Item</t>
  </si>
  <si>
    <t>ABC-717J</t>
  </si>
  <si>
    <t>ENN Item</t>
  </si>
  <si>
    <t>ABC-391H</t>
  </si>
  <si>
    <t>THP Item</t>
  </si>
  <si>
    <t>ABC-339E</t>
  </si>
  <si>
    <t>DSU Item</t>
  </si>
  <si>
    <t>ABC-441K</t>
  </si>
  <si>
    <t>MVG Item</t>
  </si>
  <si>
    <t>ABC-782B</t>
  </si>
  <si>
    <t>XGP Item</t>
  </si>
  <si>
    <t>ABC-872J</t>
  </si>
  <si>
    <t>LWM Item</t>
  </si>
  <si>
    <t>ABC-873C</t>
  </si>
  <si>
    <t>OTZ Item</t>
  </si>
  <si>
    <t>ABC-304C</t>
  </si>
  <si>
    <t>GIH Item</t>
  </si>
  <si>
    <t>ABC-378J</t>
  </si>
  <si>
    <t>YMA Item</t>
  </si>
  <si>
    <t>ABC-826F</t>
  </si>
  <si>
    <t>STG Item</t>
  </si>
  <si>
    <t>ABC-524N</t>
  </si>
  <si>
    <t>DFX Item</t>
  </si>
  <si>
    <t>ABC-845H</t>
  </si>
  <si>
    <t>QSQ Item</t>
  </si>
  <si>
    <t>ABC-461D</t>
  </si>
  <si>
    <t>ZDZ Item</t>
  </si>
  <si>
    <t>ABC-684C</t>
  </si>
  <si>
    <t>ZBP Item</t>
  </si>
  <si>
    <t>ABC-448E</t>
  </si>
  <si>
    <t>WSA Item</t>
  </si>
  <si>
    <t>ABC-806I</t>
  </si>
  <si>
    <t>OZO Item</t>
  </si>
  <si>
    <t>ABC-920I</t>
  </si>
  <si>
    <t>MEE Item</t>
  </si>
  <si>
    <t>ABC-463E</t>
  </si>
  <si>
    <t>SYW Item</t>
  </si>
  <si>
    <t>ABC-444K</t>
  </si>
  <si>
    <t>BVR Item</t>
  </si>
  <si>
    <t>ABC-420H</t>
  </si>
  <si>
    <t>ABC-692M</t>
  </si>
  <si>
    <t>NEN Item</t>
  </si>
  <si>
    <t>ABC-594F</t>
  </si>
  <si>
    <t>XWK Item</t>
  </si>
  <si>
    <t>ABC-820J</t>
  </si>
  <si>
    <t>BZU Item</t>
  </si>
  <si>
    <t>ABC-473E</t>
  </si>
  <si>
    <t>AAY Item</t>
  </si>
  <si>
    <t>ABC-621L</t>
  </si>
  <si>
    <t>IME Item</t>
  </si>
  <si>
    <t>ABC-109K</t>
  </si>
  <si>
    <t>VMO Item</t>
  </si>
  <si>
    <t>ABC-595N</t>
  </si>
  <si>
    <t>VVQ Item</t>
  </si>
  <si>
    <t>ABC-926J</t>
  </si>
  <si>
    <t>RPP Item</t>
  </si>
  <si>
    <t>ABC-660H</t>
  </si>
  <si>
    <t>UTO Item</t>
  </si>
  <si>
    <t>ABC-824I</t>
  </si>
  <si>
    <t>XSR Item</t>
  </si>
  <si>
    <t>ABC-360J</t>
  </si>
  <si>
    <t>DSF Item</t>
  </si>
  <si>
    <t>ABC-452K</t>
  </si>
  <si>
    <t>RJA Item</t>
  </si>
  <si>
    <t>ABC-734I</t>
  </si>
  <si>
    <t>YKF Item</t>
  </si>
  <si>
    <t>ABC-547G</t>
  </si>
  <si>
    <t>ABC-594I</t>
  </si>
  <si>
    <t>YJU Item</t>
  </si>
  <si>
    <t>ABC-746J</t>
  </si>
  <si>
    <t>UZJ Item</t>
  </si>
  <si>
    <t>ABC-482K</t>
  </si>
  <si>
    <t>QCV Item</t>
  </si>
  <si>
    <t>ABC-743B</t>
  </si>
  <si>
    <t>HGF Item</t>
  </si>
  <si>
    <t>ABC-375N</t>
  </si>
  <si>
    <t>ACM Item</t>
  </si>
  <si>
    <t>ABC-118H</t>
  </si>
  <si>
    <t>QZD Item</t>
  </si>
  <si>
    <t>ABC-180D</t>
  </si>
  <si>
    <t>YFB Item</t>
  </si>
  <si>
    <t>ABC-737K</t>
  </si>
  <si>
    <t>BJA Item</t>
  </si>
  <si>
    <t>ABC-912N</t>
  </si>
  <si>
    <t>VIM Item</t>
  </si>
  <si>
    <t>ABC-407I</t>
  </si>
  <si>
    <t>QOX Item</t>
  </si>
  <si>
    <t>ABC-487F</t>
  </si>
  <si>
    <t>MNC Item</t>
  </si>
  <si>
    <t>ABC-707N</t>
  </si>
  <si>
    <t>SHF Item</t>
  </si>
  <si>
    <t>ABC-916D</t>
  </si>
  <si>
    <t>QPN Item</t>
  </si>
  <si>
    <t>ABC-707K</t>
  </si>
  <si>
    <t>KLP Item</t>
  </si>
  <si>
    <t>ABC-204H</t>
  </si>
  <si>
    <t>FBZ Item</t>
  </si>
  <si>
    <t>ABC-482G</t>
  </si>
  <si>
    <t>TZG Item</t>
  </si>
  <si>
    <t>ABC-960D</t>
  </si>
  <si>
    <t>MQU Item</t>
  </si>
  <si>
    <t>ABC-796B</t>
  </si>
  <si>
    <t>ONA Item</t>
  </si>
  <si>
    <t>ABC-413B</t>
  </si>
  <si>
    <t>PTK Item</t>
  </si>
  <si>
    <t>ABC-462C</t>
  </si>
  <si>
    <t>TJA Item</t>
  </si>
  <si>
    <t>ABC-680C</t>
  </si>
  <si>
    <t>TQR Item</t>
  </si>
  <si>
    <t>ABC-152C</t>
  </si>
  <si>
    <t>UXT Item</t>
  </si>
  <si>
    <t>ABC-749B</t>
  </si>
  <si>
    <t>GSJ Item</t>
  </si>
  <si>
    <t>ABC-130D</t>
  </si>
  <si>
    <t>GPB Item</t>
  </si>
  <si>
    <t>ABC-545J</t>
  </si>
  <si>
    <t>YOU Item</t>
  </si>
  <si>
    <t>ABC-755N</t>
  </si>
  <si>
    <t>INO Item</t>
  </si>
  <si>
    <t>ABC-930F</t>
  </si>
  <si>
    <t>TXF Item</t>
  </si>
  <si>
    <t>ABC-780D</t>
  </si>
  <si>
    <t>KTI Item</t>
  </si>
  <si>
    <t>ABC-677B</t>
  </si>
  <si>
    <t>WCT Item</t>
  </si>
  <si>
    <t>ABC-962M</t>
  </si>
  <si>
    <t>VNZ Item</t>
  </si>
  <si>
    <t>ABC-429G</t>
  </si>
  <si>
    <t>GFQ Item</t>
  </si>
  <si>
    <t>ABC-149M</t>
  </si>
  <si>
    <t>UVW Item</t>
  </si>
  <si>
    <t>ABC-563H</t>
  </si>
  <si>
    <t>RUN Item</t>
  </si>
  <si>
    <t>ABC-875K</t>
  </si>
  <si>
    <t>ZDE Item</t>
  </si>
  <si>
    <t>ABC-400B</t>
  </si>
  <si>
    <t>ICM Item</t>
  </si>
  <si>
    <t>ABC-452J</t>
  </si>
  <si>
    <t>VPP Item</t>
  </si>
  <si>
    <t>ABC-385M</t>
  </si>
  <si>
    <t>NCT Item</t>
  </si>
  <si>
    <t>ABC-417B</t>
  </si>
  <si>
    <t>VSC Item</t>
  </si>
  <si>
    <t>ABC-495I</t>
  </si>
  <si>
    <t>ABC-894E</t>
  </si>
  <si>
    <t>ABB Item</t>
  </si>
  <si>
    <t>ABC-781D</t>
  </si>
  <si>
    <t>WYL Item</t>
  </si>
  <si>
    <t>ABC-600J</t>
  </si>
  <si>
    <t>LTK Item</t>
  </si>
  <si>
    <t>ABC-924E</t>
  </si>
  <si>
    <t>SRQ Item</t>
  </si>
  <si>
    <t>ABC-496N</t>
  </si>
  <si>
    <t>ABC-356L</t>
  </si>
  <si>
    <t>LGL Item</t>
  </si>
  <si>
    <t>ABC-713C</t>
  </si>
  <si>
    <t>JLY Item</t>
  </si>
  <si>
    <t>ABC-705L</t>
  </si>
  <si>
    <t>ECV Item</t>
  </si>
  <si>
    <t>ABC-346C</t>
  </si>
  <si>
    <t>LJR Item</t>
  </si>
  <si>
    <t>ABC-883N</t>
  </si>
  <si>
    <t>SOC Item</t>
  </si>
  <si>
    <t>ABC-594C</t>
  </si>
  <si>
    <t>PGQ Item</t>
  </si>
  <si>
    <t>ABC-609L</t>
  </si>
  <si>
    <t>SFH Item</t>
  </si>
  <si>
    <t>ABC-942D</t>
  </si>
  <si>
    <t>AOV Item</t>
  </si>
  <si>
    <t>ABC-425B</t>
  </si>
  <si>
    <t>TPZ Item</t>
  </si>
  <si>
    <t>ABC-254C</t>
  </si>
  <si>
    <t>ABC-939K</t>
  </si>
  <si>
    <t>ABC-782J</t>
  </si>
  <si>
    <t>YID Item</t>
  </si>
  <si>
    <t>ABC-437H</t>
  </si>
  <si>
    <t>WVO Item</t>
  </si>
  <si>
    <t>ABC-938L</t>
  </si>
  <si>
    <t>WPR Item</t>
  </si>
  <si>
    <t>ABC-883H</t>
  </si>
  <si>
    <t>UXX Item</t>
  </si>
  <si>
    <t>ABC-725C</t>
  </si>
  <si>
    <t>VVA Item</t>
  </si>
  <si>
    <t>ABC-238F</t>
  </si>
  <si>
    <t>BNY Item</t>
  </si>
  <si>
    <t>ABC-256N</t>
  </si>
  <si>
    <t>FAX Item</t>
  </si>
  <si>
    <t>ABC-809C</t>
  </si>
  <si>
    <t>JQL Item</t>
  </si>
  <si>
    <t>ABC-586N</t>
  </si>
  <si>
    <t>NNJ Item</t>
  </si>
  <si>
    <t>ABC-458C</t>
  </si>
  <si>
    <t>YRA Item</t>
  </si>
  <si>
    <t>ABC-168G</t>
  </si>
  <si>
    <t>FBG Item</t>
  </si>
  <si>
    <t>ABC-956E</t>
  </si>
  <si>
    <t>TQL Item</t>
  </si>
  <si>
    <t>ABC-504M</t>
  </si>
  <si>
    <t>ABC-933G</t>
  </si>
  <si>
    <t>MFZ Item</t>
  </si>
  <si>
    <t>ABC-451C</t>
  </si>
  <si>
    <t>DQR Item</t>
  </si>
  <si>
    <t>ABC-688C</t>
  </si>
  <si>
    <t>HTK Item</t>
  </si>
  <si>
    <t>ABC-714B</t>
  </si>
  <si>
    <t>QGH Item</t>
  </si>
  <si>
    <t>ABC-721N</t>
  </si>
  <si>
    <t>ERC Item</t>
  </si>
  <si>
    <t>ABC-316I</t>
  </si>
  <si>
    <t>EOE Item</t>
  </si>
  <si>
    <t>ABC-846I</t>
  </si>
  <si>
    <t>WPY Item</t>
  </si>
  <si>
    <t>ABC-907L</t>
  </si>
  <si>
    <t>RMZ Item</t>
  </si>
  <si>
    <t>ABC-439I</t>
  </si>
  <si>
    <t>XRC Item</t>
  </si>
  <si>
    <t>ABC-182H</t>
  </si>
  <si>
    <t>CTB Item</t>
  </si>
  <si>
    <t>ABC-292E</t>
  </si>
  <si>
    <t>KQA Item</t>
  </si>
  <si>
    <t>ABC-181K</t>
  </si>
  <si>
    <t>OIW Item</t>
  </si>
  <si>
    <t>ABC-778C</t>
  </si>
  <si>
    <t>STH Item</t>
  </si>
  <si>
    <t>ABC-743F</t>
  </si>
  <si>
    <t>EUY Item</t>
  </si>
  <si>
    <t>ABC-609I</t>
  </si>
  <si>
    <t>SNC Item</t>
  </si>
  <si>
    <t>ABC-643B</t>
  </si>
  <si>
    <t>HJD Item</t>
  </si>
  <si>
    <t>ABC-181B</t>
  </si>
  <si>
    <t>DMN Item</t>
  </si>
  <si>
    <t>ABC-258N</t>
  </si>
  <si>
    <t>OBP Item</t>
  </si>
  <si>
    <t>ABC-452H</t>
  </si>
  <si>
    <t>ABC-905C</t>
  </si>
  <si>
    <t>ABC-811B</t>
  </si>
  <si>
    <t>WIZ Item</t>
  </si>
  <si>
    <t>ABC-170D</t>
  </si>
  <si>
    <t>ZKE Item</t>
  </si>
  <si>
    <t>ABC-921F</t>
  </si>
  <si>
    <t>DYM Item</t>
  </si>
  <si>
    <t>ABC-724J</t>
  </si>
  <si>
    <t>EHF Item</t>
  </si>
  <si>
    <t>ABC-247N</t>
  </si>
  <si>
    <t>JQB Item</t>
  </si>
  <si>
    <t>ABC-293D</t>
  </si>
  <si>
    <t>SHZ Item</t>
  </si>
  <si>
    <t>ABC-386K</t>
  </si>
  <si>
    <t>CVQ Item</t>
  </si>
  <si>
    <t>ABC-754D</t>
  </si>
  <si>
    <t>FPA Item</t>
  </si>
  <si>
    <t>ABC-159G</t>
  </si>
  <si>
    <t>GJM Item</t>
  </si>
  <si>
    <t>ABC-819F</t>
  </si>
  <si>
    <t>MVK Item</t>
  </si>
  <si>
    <t>ABC-717D</t>
  </si>
  <si>
    <t>ATJ Item</t>
  </si>
  <si>
    <t>ABC-388B</t>
  </si>
  <si>
    <t>NRS Item</t>
  </si>
  <si>
    <t>ABC-269M</t>
  </si>
  <si>
    <t>WOD Item</t>
  </si>
  <si>
    <t>ABC-947B</t>
  </si>
  <si>
    <t>MWX Item</t>
  </si>
  <si>
    <t>ABC-205D</t>
  </si>
  <si>
    <t>DFR Item</t>
  </si>
  <si>
    <t>ABC-402B</t>
  </si>
  <si>
    <t>VMA Item</t>
  </si>
  <si>
    <t>ABC-967G</t>
  </si>
  <si>
    <t>YWG Item</t>
  </si>
  <si>
    <t>ABC-218B</t>
  </si>
  <si>
    <t>MDV Item</t>
  </si>
  <si>
    <t>ABC-163L</t>
  </si>
  <si>
    <t>ABC-141G</t>
  </si>
  <si>
    <t>GFM Item</t>
  </si>
  <si>
    <t>ABC-747K</t>
  </si>
  <si>
    <t>MOG Item</t>
  </si>
  <si>
    <t>ABC-991I</t>
  </si>
  <si>
    <t>EMI Item</t>
  </si>
  <si>
    <t>ABC-420L</t>
  </si>
  <si>
    <t>MON Item</t>
  </si>
  <si>
    <t>ABC-167H</t>
  </si>
  <si>
    <t>NNA Item</t>
  </si>
  <si>
    <t>ABC-424G</t>
  </si>
  <si>
    <t>DEW Item</t>
  </si>
  <si>
    <t>ABC-122H</t>
  </si>
  <si>
    <t>GVW Item</t>
  </si>
  <si>
    <t>ABC-684N</t>
  </si>
  <si>
    <t>FZM Item</t>
  </si>
  <si>
    <t>ABC-472F</t>
  </si>
  <si>
    <t>KLF Item</t>
  </si>
  <si>
    <t>ABC-516D</t>
  </si>
  <si>
    <t>AJA Item</t>
  </si>
  <si>
    <t>ABC-418M</t>
  </si>
  <si>
    <t>MGK Item</t>
  </si>
  <si>
    <t>ABC-512K</t>
  </si>
  <si>
    <t>HVV Item</t>
  </si>
  <si>
    <t>ABC-251G</t>
  </si>
  <si>
    <t>ZIT Item</t>
  </si>
  <si>
    <t>ABC-282K</t>
  </si>
  <si>
    <t>MDH Item</t>
  </si>
  <si>
    <t>ABC-314K</t>
  </si>
  <si>
    <t>VTR Item</t>
  </si>
  <si>
    <t>ABC-742E</t>
  </si>
  <si>
    <t>VNR Item</t>
  </si>
  <si>
    <t>ABC-264M</t>
  </si>
  <si>
    <t>VCV Item</t>
  </si>
  <si>
    <t>ABC-796L</t>
  </si>
  <si>
    <t>ABC-661K</t>
  </si>
  <si>
    <t>KUX Item</t>
  </si>
  <si>
    <t>ABC-562E</t>
  </si>
  <si>
    <t>DWS Item</t>
  </si>
  <si>
    <t>ABC-305F</t>
  </si>
  <si>
    <t>NPP Item</t>
  </si>
  <si>
    <t>ABC-827E</t>
  </si>
  <si>
    <t>GDC Item</t>
  </si>
  <si>
    <t>ABC-288D</t>
  </si>
  <si>
    <t>JDL Item</t>
  </si>
  <si>
    <t>ABC-622H</t>
  </si>
  <si>
    <t>UTS Item</t>
  </si>
  <si>
    <t>ABC-812N</t>
  </si>
  <si>
    <t>QZW Item</t>
  </si>
  <si>
    <t>ABC-899F</t>
  </si>
  <si>
    <t>EXU Item</t>
  </si>
  <si>
    <t>ABC-149K</t>
  </si>
  <si>
    <t>ABC-261M</t>
  </si>
  <si>
    <t>TSR Item</t>
  </si>
  <si>
    <t>ABC-533E</t>
  </si>
  <si>
    <t>QRB Item</t>
  </si>
  <si>
    <t>ABC-475B</t>
  </si>
  <si>
    <t>JQN Item</t>
  </si>
  <si>
    <t>ABC-397M</t>
  </si>
  <si>
    <t>ZEE Item</t>
  </si>
  <si>
    <t>ABC-719K</t>
  </si>
  <si>
    <t>VUJ Item</t>
  </si>
  <si>
    <t>ABC-981N</t>
  </si>
  <si>
    <t>ABC-226E</t>
  </si>
  <si>
    <t>ABC-136M</t>
  </si>
  <si>
    <t>XDL Item</t>
  </si>
  <si>
    <t>ABC-842K</t>
  </si>
  <si>
    <t>BAR Item</t>
  </si>
  <si>
    <t>ABC-997F</t>
  </si>
  <si>
    <t>XJT Item</t>
  </si>
  <si>
    <t>ABC-522C</t>
  </si>
  <si>
    <t>CZE Item</t>
  </si>
  <si>
    <t>ABC-924N</t>
  </si>
  <si>
    <t>UYS Item</t>
  </si>
  <si>
    <t>ABC-123D</t>
  </si>
  <si>
    <t>TYX Item</t>
  </si>
  <si>
    <t>ABC-917J</t>
  </si>
  <si>
    <t>KAI Item</t>
  </si>
  <si>
    <t>ABC-223M</t>
  </si>
  <si>
    <t>OVE Item</t>
  </si>
  <si>
    <t>ABC-524K</t>
  </si>
  <si>
    <t>XPG Item</t>
  </si>
  <si>
    <t>ABC-332M</t>
  </si>
  <si>
    <t>TVX Item</t>
  </si>
  <si>
    <t>ABC-729K</t>
  </si>
  <si>
    <t>MJE Item</t>
  </si>
  <si>
    <t>ABC-166B</t>
  </si>
  <si>
    <t>WGF Item</t>
  </si>
  <si>
    <t>ABC-162H</t>
  </si>
  <si>
    <t>BLF Item</t>
  </si>
  <si>
    <t>ABC-294F</t>
  </si>
  <si>
    <t>AOC Item</t>
  </si>
  <si>
    <t>ABC-461B</t>
  </si>
  <si>
    <t>OQV Item</t>
  </si>
  <si>
    <t>ABC-688G</t>
  </si>
  <si>
    <t>SYC Item</t>
  </si>
  <si>
    <t>ABC-150N</t>
  </si>
  <si>
    <t>NEJ Item</t>
  </si>
  <si>
    <t>ABC-414G</t>
  </si>
  <si>
    <t>RAP Item</t>
  </si>
  <si>
    <t>ABC-141K</t>
  </si>
  <si>
    <t>TKV Item</t>
  </si>
  <si>
    <t>ABC-176B</t>
  </si>
  <si>
    <t>QHL Item</t>
  </si>
  <si>
    <t>ABC-229F</t>
  </si>
  <si>
    <t>RUK Item</t>
  </si>
  <si>
    <t>ABC-330I</t>
  </si>
  <si>
    <t>XZQ Item</t>
  </si>
  <si>
    <t>ABC-168C</t>
  </si>
  <si>
    <t>XQE Item</t>
  </si>
  <si>
    <t>ABC-558I</t>
  </si>
  <si>
    <t>WLS Item</t>
  </si>
  <si>
    <t>ABC-257L</t>
  </si>
  <si>
    <t>HAC Item</t>
  </si>
  <si>
    <t>ABC-836M</t>
  </si>
  <si>
    <t>PRI Item</t>
  </si>
  <si>
    <t>ABC-163J</t>
  </si>
  <si>
    <t>TBL Item</t>
  </si>
  <si>
    <t>ABC-863F</t>
  </si>
  <si>
    <t>PBJ Item</t>
  </si>
  <si>
    <t>ABC-599L</t>
  </si>
  <si>
    <t>JEC Item</t>
  </si>
  <si>
    <t>ABC-125M</t>
  </si>
  <si>
    <t>MUF Item</t>
  </si>
  <si>
    <t>ABC-807L</t>
  </si>
  <si>
    <t>NSZ Item</t>
  </si>
  <si>
    <t>ABC-925I</t>
  </si>
  <si>
    <t>ETO Item</t>
  </si>
  <si>
    <t>ABC-402N</t>
  </si>
  <si>
    <t>OOC Item</t>
  </si>
  <si>
    <t>ABC-153M</t>
  </si>
  <si>
    <t>YCD Item</t>
  </si>
  <si>
    <t>ABC-952J</t>
  </si>
  <si>
    <t>ABC-262I</t>
  </si>
  <si>
    <t>ZHH Item</t>
  </si>
  <si>
    <t>ABC-745L</t>
  </si>
  <si>
    <t>WZE Item</t>
  </si>
  <si>
    <t>ABC-706F</t>
  </si>
  <si>
    <t>BQO Item</t>
  </si>
  <si>
    <t>ABC-929J</t>
  </si>
  <si>
    <t>EPK Item</t>
  </si>
  <si>
    <t>ABC-178F</t>
  </si>
  <si>
    <t>ABC-410G</t>
  </si>
  <si>
    <t>ZMB Item</t>
  </si>
  <si>
    <t>ABC-276N</t>
  </si>
  <si>
    <t>URT Item</t>
  </si>
  <si>
    <t>ABC-698F</t>
  </si>
  <si>
    <t>UPK Item</t>
  </si>
  <si>
    <t>ABC-531J</t>
  </si>
  <si>
    <t>PTZ Item</t>
  </si>
  <si>
    <t>ABC-873K</t>
  </si>
  <si>
    <t>CXC Item</t>
  </si>
  <si>
    <t>ABC-927F</t>
  </si>
  <si>
    <t>OXX Item</t>
  </si>
  <si>
    <t>ABC-348N</t>
  </si>
  <si>
    <t>LQV Item</t>
  </si>
  <si>
    <t>ABC-573H</t>
  </si>
  <si>
    <t>WKS Item</t>
  </si>
  <si>
    <t>ABC-284K</t>
  </si>
  <si>
    <t>IUD Item</t>
  </si>
  <si>
    <t>ABC-728H</t>
  </si>
  <si>
    <t>TNQ Item</t>
  </si>
  <si>
    <t>ABC-996J</t>
  </si>
  <si>
    <t>CXY Item</t>
  </si>
  <si>
    <t>ABC-195G</t>
  </si>
  <si>
    <t>WNE Item</t>
  </si>
  <si>
    <t>ABC-606D</t>
  </si>
  <si>
    <t>MDC Item</t>
  </si>
  <si>
    <t>ABC-545K</t>
  </si>
  <si>
    <t>KQH Item</t>
  </si>
  <si>
    <t>ABC-582N</t>
  </si>
  <si>
    <t>UGE Item</t>
  </si>
  <si>
    <t>ABC-957E</t>
  </si>
  <si>
    <t>YLF Item</t>
  </si>
  <si>
    <t>ABC-385J</t>
  </si>
  <si>
    <t>CYD Item</t>
  </si>
  <si>
    <t>ABC-987M</t>
  </si>
  <si>
    <t>ABC-393H</t>
  </si>
  <si>
    <t>FIL Item</t>
  </si>
  <si>
    <t>ABC-537E</t>
  </si>
  <si>
    <t>FWO Item</t>
  </si>
  <si>
    <t>ABC-972G</t>
  </si>
  <si>
    <t>MKX Item</t>
  </si>
  <si>
    <t>ABC-221J</t>
  </si>
  <si>
    <t>UBU Item</t>
  </si>
  <si>
    <t>ABC-449L</t>
  </si>
  <si>
    <t>KXU Item</t>
  </si>
  <si>
    <t>ABC-974K</t>
  </si>
  <si>
    <t>SLB Item</t>
  </si>
  <si>
    <t>ABC-921M</t>
  </si>
  <si>
    <t>IWJ Item</t>
  </si>
  <si>
    <t>ABC-359G</t>
  </si>
  <si>
    <t>WYM Item</t>
  </si>
  <si>
    <t>ABC-629I</t>
  </si>
  <si>
    <t>ZTU Item</t>
  </si>
  <si>
    <t>ABC-577L</t>
  </si>
  <si>
    <t>ABC-687E</t>
  </si>
  <si>
    <t>ABC-188G</t>
  </si>
  <si>
    <t>GWY Item</t>
  </si>
  <si>
    <t>ABC-476G</t>
  </si>
  <si>
    <t>RRI Item</t>
  </si>
  <si>
    <t>ABC-186K</t>
  </si>
  <si>
    <t>NMK Item</t>
  </si>
  <si>
    <t>ABC-596E</t>
  </si>
  <si>
    <t>ROR Item</t>
  </si>
  <si>
    <t>ABC-332B</t>
  </si>
  <si>
    <t>UTR Item</t>
  </si>
  <si>
    <t>ABC-444H</t>
  </si>
  <si>
    <t>OMP Item</t>
  </si>
  <si>
    <t>ABC-913D</t>
  </si>
  <si>
    <t>ABC-930K</t>
  </si>
  <si>
    <t>KNN Item</t>
  </si>
  <si>
    <t>ABC-818H</t>
  </si>
  <si>
    <t>CHU Item</t>
  </si>
  <si>
    <t>ABC-672F</t>
  </si>
  <si>
    <t>ZPU Item</t>
  </si>
  <si>
    <t>ABC-794G</t>
  </si>
  <si>
    <t>SZW Item</t>
  </si>
  <si>
    <t>ABC-663J</t>
  </si>
  <si>
    <t>JCS Item</t>
  </si>
  <si>
    <t>ABC-691E</t>
  </si>
  <si>
    <t>WHT Item</t>
  </si>
  <si>
    <t>ABC-983M</t>
  </si>
  <si>
    <t>VBB Item</t>
  </si>
  <si>
    <t>ABC-455J</t>
  </si>
  <si>
    <t>FXG Item</t>
  </si>
  <si>
    <t>ABC-280K</t>
  </si>
  <si>
    <t>BSX Item</t>
  </si>
  <si>
    <t>ABC-391M</t>
  </si>
  <si>
    <t>XNK Item</t>
  </si>
  <si>
    <t>ABC-610N</t>
  </si>
  <si>
    <t>GRX Item</t>
  </si>
  <si>
    <t>ABC-720N</t>
  </si>
  <si>
    <t>WEH Item</t>
  </si>
  <si>
    <t>ABC-359F</t>
  </si>
  <si>
    <t>SWI Item</t>
  </si>
  <si>
    <t>ABC-535K</t>
  </si>
  <si>
    <t>EWS Item</t>
  </si>
  <si>
    <t>ABC-755M</t>
  </si>
  <si>
    <t>UOH Item</t>
  </si>
  <si>
    <t>ABC-657D</t>
  </si>
  <si>
    <t>BHN Item</t>
  </si>
  <si>
    <t>ABC-356M</t>
  </si>
  <si>
    <t>PJS Item</t>
  </si>
  <si>
    <t>ABC-910H</t>
  </si>
  <si>
    <t>FGA Item</t>
  </si>
  <si>
    <t>ABC-942G</t>
  </si>
  <si>
    <t>KMH Item</t>
  </si>
  <si>
    <t>ABC-527M</t>
  </si>
  <si>
    <t>BPF Item</t>
  </si>
  <si>
    <t>ABC-855D</t>
  </si>
  <si>
    <t>FSZ Item</t>
  </si>
  <si>
    <t>ABC-643K</t>
  </si>
  <si>
    <t>FNL Item</t>
  </si>
  <si>
    <t>ABC-259G</t>
  </si>
  <si>
    <t>MIP Item</t>
  </si>
  <si>
    <t>ABC-462G</t>
  </si>
  <si>
    <t>RDW Item</t>
  </si>
  <si>
    <t>ABC-543I</t>
  </si>
  <si>
    <t>QMS Item</t>
  </si>
  <si>
    <t>ABC-369L</t>
  </si>
  <si>
    <t>ILR Item</t>
  </si>
  <si>
    <t>ABC-712D</t>
  </si>
  <si>
    <t>CNK Item</t>
  </si>
  <si>
    <t>ABC-850H</t>
  </si>
  <si>
    <t>ABC-173B</t>
  </si>
  <si>
    <t>YRP Item</t>
  </si>
  <si>
    <t>ABC-408M</t>
  </si>
  <si>
    <t>OQC Item</t>
  </si>
  <si>
    <t>ABC-463J</t>
  </si>
  <si>
    <t>WAS Item</t>
  </si>
  <si>
    <t>ABC-877N</t>
  </si>
  <si>
    <t>ABC-839G</t>
  </si>
  <si>
    <t>SYE Item</t>
  </si>
  <si>
    <t>ABC-100H</t>
  </si>
  <si>
    <t>EPP Item</t>
  </si>
  <si>
    <t>ABC-446G</t>
  </si>
  <si>
    <t>DPY Item</t>
  </si>
  <si>
    <t>ABC-924J</t>
  </si>
  <si>
    <t>OVC Item</t>
  </si>
  <si>
    <t>ABC-849G</t>
  </si>
  <si>
    <t>BDO Item</t>
  </si>
  <si>
    <t>ABC-946M</t>
  </si>
  <si>
    <t>QFG Item</t>
  </si>
  <si>
    <t>ABC-390I</t>
  </si>
  <si>
    <t>HFJ Item</t>
  </si>
  <si>
    <t>ABC-825J</t>
  </si>
  <si>
    <t>XRP Item</t>
  </si>
  <si>
    <t>ABC-998E</t>
  </si>
  <si>
    <t>RHV Item</t>
  </si>
  <si>
    <t>ABC-435D</t>
  </si>
  <si>
    <t>SHE Item</t>
  </si>
  <si>
    <t>ABC-743C</t>
  </si>
  <si>
    <t>ZND Item</t>
  </si>
  <si>
    <t>ABC-331D</t>
  </si>
  <si>
    <t>OLD Item</t>
  </si>
  <si>
    <t>ABC-678I</t>
  </si>
  <si>
    <t>AEX Item</t>
  </si>
  <si>
    <t>ABC-686F</t>
  </si>
  <si>
    <t>UKS Item</t>
  </si>
  <si>
    <t>ABC-513J</t>
  </si>
  <si>
    <t>WCB Item</t>
  </si>
  <si>
    <t>ABC-717F</t>
  </si>
  <si>
    <t>ARY Item</t>
  </si>
  <si>
    <t>ABC-229L</t>
  </si>
  <si>
    <t>JMV Item</t>
  </si>
  <si>
    <t>ABC-679J</t>
  </si>
  <si>
    <t>WSD Item</t>
  </si>
  <si>
    <t>ABC-389B</t>
  </si>
  <si>
    <t>IDK Item</t>
  </si>
  <si>
    <t>ABC-548J</t>
  </si>
  <si>
    <t>ARS Item</t>
  </si>
  <si>
    <t>ABC-105K</t>
  </si>
  <si>
    <t>HSS Item</t>
  </si>
  <si>
    <t>ABC-577I</t>
  </si>
  <si>
    <t>WLI Item</t>
  </si>
  <si>
    <t>ABC-860G</t>
  </si>
  <si>
    <t>NFX Item</t>
  </si>
  <si>
    <t>ABC-511G</t>
  </si>
  <si>
    <t>OBJ Item</t>
  </si>
  <si>
    <t>ABC-352C</t>
  </si>
  <si>
    <t>TQM Item</t>
  </si>
  <si>
    <t>ABC-128I</t>
  </si>
  <si>
    <t>QMX Item</t>
  </si>
  <si>
    <t>ABC-558B</t>
  </si>
  <si>
    <t>KRH Item</t>
  </si>
  <si>
    <t>ABC-581K</t>
  </si>
  <si>
    <t>LHL Item</t>
  </si>
  <si>
    <t>ABC-362G</t>
  </si>
  <si>
    <t>PPK Item</t>
  </si>
  <si>
    <t>ABC-654J</t>
  </si>
  <si>
    <t>TQY Item</t>
  </si>
  <si>
    <t>ABC-676I</t>
  </si>
  <si>
    <t>YKZ Item</t>
  </si>
  <si>
    <t>ABC-989B</t>
  </si>
  <si>
    <t>FVR Item</t>
  </si>
  <si>
    <t>ABC-339G</t>
  </si>
  <si>
    <t>BXK Item</t>
  </si>
  <si>
    <t>ABC-817I</t>
  </si>
  <si>
    <t>HQD Item</t>
  </si>
  <si>
    <t>ABC-303E</t>
  </si>
  <si>
    <t>RZH Item</t>
  </si>
  <si>
    <t>ABC-268E</t>
  </si>
  <si>
    <t>OEI Item</t>
  </si>
  <si>
    <t>ABC-134L</t>
  </si>
  <si>
    <t>FRX Item</t>
  </si>
  <si>
    <t>ABC-271L</t>
  </si>
  <si>
    <t>DMA Item</t>
  </si>
  <si>
    <t>ABC-300B</t>
  </si>
  <si>
    <t>JRV Item</t>
  </si>
  <si>
    <t>ABC-154L</t>
  </si>
  <si>
    <t>ISE Item</t>
  </si>
  <si>
    <t>ABC-231L</t>
  </si>
  <si>
    <t>EKT Item</t>
  </si>
  <si>
    <t>ABC-136C</t>
  </si>
  <si>
    <t>QAG Item</t>
  </si>
  <si>
    <t>ABC-851F</t>
  </si>
  <si>
    <t>XKP Item</t>
  </si>
  <si>
    <t>ABC-296B</t>
  </si>
  <si>
    <t>WZJ Item</t>
  </si>
  <si>
    <t>ABC-221N</t>
  </si>
  <si>
    <t>LMR Item</t>
  </si>
  <si>
    <t>ABC-966D</t>
  </si>
  <si>
    <t>UZF Item</t>
  </si>
  <si>
    <t>ABC-538D</t>
  </si>
  <si>
    <t>RAR Item</t>
  </si>
  <si>
    <t>ABC-944J</t>
  </si>
  <si>
    <t>RWH Item</t>
  </si>
  <si>
    <t>ABC-803N</t>
  </si>
  <si>
    <t>BDM Item</t>
  </si>
  <si>
    <t>ABC-628C</t>
  </si>
  <si>
    <t>AYM Item</t>
  </si>
  <si>
    <t>ABC-965G</t>
  </si>
  <si>
    <t>RTZ Item</t>
  </si>
  <si>
    <t>ABC-694J</t>
  </si>
  <si>
    <t>DCC Item</t>
  </si>
  <si>
    <t>ABC-495E</t>
  </si>
  <si>
    <t>CHZ Item</t>
  </si>
  <si>
    <t>ABC-403D</t>
  </si>
  <si>
    <t>KOC Item</t>
  </si>
  <si>
    <t>ABC-351I</t>
  </si>
  <si>
    <t>IHQ Item</t>
  </si>
  <si>
    <t>ABC-362D</t>
  </si>
  <si>
    <t>ABC-782I</t>
  </si>
  <si>
    <t>URE Item</t>
  </si>
  <si>
    <t>ABC-156I</t>
  </si>
  <si>
    <t>NDJ Item</t>
  </si>
  <si>
    <t>ABC-662B</t>
  </si>
  <si>
    <t>LSP Item</t>
  </si>
  <si>
    <t>ABC-599G</t>
  </si>
  <si>
    <t>UOZ Item</t>
  </si>
  <si>
    <t>ABC-168E</t>
  </si>
  <si>
    <t>QYU Item</t>
  </si>
  <si>
    <t>ABC-890F</t>
  </si>
  <si>
    <t>VRD Item</t>
  </si>
  <si>
    <t>ABC-805I</t>
  </si>
  <si>
    <t>DBH Item</t>
  </si>
  <si>
    <t>ABC-640L</t>
  </si>
  <si>
    <t>SYO Item</t>
  </si>
  <si>
    <t>ABC-598E</t>
  </si>
  <si>
    <t>PIM Item</t>
  </si>
  <si>
    <t>ABC-870J</t>
  </si>
  <si>
    <t>LZB Item</t>
  </si>
  <si>
    <t>ABC-790M</t>
  </si>
  <si>
    <t>IZB Item</t>
  </si>
  <si>
    <t>ABC-243M</t>
  </si>
  <si>
    <t>YRV Item</t>
  </si>
  <si>
    <t>ABC-670K</t>
  </si>
  <si>
    <t>MVT Item</t>
  </si>
  <si>
    <t>ABC-477C</t>
  </si>
  <si>
    <t>RBI Item</t>
  </si>
  <si>
    <t>ABC-904N</t>
  </si>
  <si>
    <t>VOO Item</t>
  </si>
  <si>
    <t>ABC-886H</t>
  </si>
  <si>
    <t>ASS Item</t>
  </si>
  <si>
    <t>ABC-841K</t>
  </si>
  <si>
    <t>MEH Item</t>
  </si>
  <si>
    <t>ABC-134K</t>
  </si>
  <si>
    <t>RVY Item</t>
  </si>
  <si>
    <t>ABC-631D</t>
  </si>
  <si>
    <t>CGK Item</t>
  </si>
  <si>
    <t>ABC-442I</t>
  </si>
  <si>
    <t>JVF Item</t>
  </si>
  <si>
    <t>ABC-325L</t>
  </si>
  <si>
    <t>OLP Item</t>
  </si>
  <si>
    <t>ABC-313D</t>
  </si>
  <si>
    <t>ICS Item</t>
  </si>
  <si>
    <t>ABC-296J</t>
  </si>
  <si>
    <t>KYJ Item</t>
  </si>
  <si>
    <t>ABC-224M</t>
  </si>
  <si>
    <t>SQN Item</t>
  </si>
  <si>
    <t>ABC-669L</t>
  </si>
  <si>
    <t>GCY Item</t>
  </si>
  <si>
    <t>ABC-259M</t>
  </si>
  <si>
    <t>HES Item</t>
  </si>
  <si>
    <t>ABC-414F</t>
  </si>
  <si>
    <t>GQY Item</t>
  </si>
  <si>
    <t>ABC-663L</t>
  </si>
  <si>
    <t>NLI Item</t>
  </si>
  <si>
    <t>ABC-498D</t>
  </si>
  <si>
    <t>FLA Item</t>
  </si>
  <si>
    <t>ABC-700F</t>
  </si>
  <si>
    <t>BST Item</t>
  </si>
  <si>
    <t>ABC-364F</t>
  </si>
  <si>
    <t>XHT Item</t>
  </si>
  <si>
    <t>ABC-397J</t>
  </si>
  <si>
    <t>ZQU Item</t>
  </si>
  <si>
    <t>ABC-824K</t>
  </si>
  <si>
    <t>JUB Item</t>
  </si>
  <si>
    <t>ABC-603F</t>
  </si>
  <si>
    <t>IAY Item</t>
  </si>
  <si>
    <t>ABC-454L</t>
  </si>
  <si>
    <t>WSG Item</t>
  </si>
  <si>
    <t>ABC-762G</t>
  </si>
  <si>
    <t>GUA Item</t>
  </si>
  <si>
    <t>ABC-975K</t>
  </si>
  <si>
    <t>XXB Item</t>
  </si>
  <si>
    <t>ABC-996H</t>
  </si>
  <si>
    <t>JFA Item</t>
  </si>
  <si>
    <t>ABC-483F</t>
  </si>
  <si>
    <t>TOD Item</t>
  </si>
  <si>
    <t>ABC-369M</t>
  </si>
  <si>
    <t>NVR Item</t>
  </si>
  <si>
    <t>ABC-316M</t>
  </si>
  <si>
    <t>GOZ Item</t>
  </si>
  <si>
    <t>ABC-202C</t>
  </si>
  <si>
    <t>QIE Item</t>
  </si>
  <si>
    <t>ABC-396C</t>
  </si>
  <si>
    <t>ALY Item</t>
  </si>
  <si>
    <t>ABC-744N</t>
  </si>
  <si>
    <t>TKB Item</t>
  </si>
  <si>
    <t>ABC-351N</t>
  </si>
  <si>
    <t>UNV Item</t>
  </si>
  <si>
    <t>ABC-215N</t>
  </si>
  <si>
    <t>OVI Item</t>
  </si>
  <si>
    <t>ABC-986L</t>
  </si>
  <si>
    <t>ABC-910L</t>
  </si>
  <si>
    <t>ABC-708B</t>
  </si>
  <si>
    <t>SNA Item</t>
  </si>
  <si>
    <t>ABC-878C</t>
  </si>
  <si>
    <t>NMO Item</t>
  </si>
  <si>
    <t>ABC-564F</t>
  </si>
  <si>
    <t>ZRG Item</t>
  </si>
  <si>
    <t>ABC-286K</t>
  </si>
  <si>
    <t>JUQ Item</t>
  </si>
  <si>
    <t>ABC-667G</t>
  </si>
  <si>
    <t>ZYT Item</t>
  </si>
  <si>
    <t>ABC-172G</t>
  </si>
  <si>
    <t>LDK Item</t>
  </si>
  <si>
    <t>ABC-536C</t>
  </si>
  <si>
    <t>IUW Item</t>
  </si>
  <si>
    <t>ABC-511I</t>
  </si>
  <si>
    <t>YHR Item</t>
  </si>
  <si>
    <t>ABC-138F</t>
  </si>
  <si>
    <t>ZBH Item</t>
  </si>
  <si>
    <t>ABC-735B</t>
  </si>
  <si>
    <t>ABC-376E</t>
  </si>
  <si>
    <t>FII Item</t>
  </si>
  <si>
    <t>ABC-378G</t>
  </si>
  <si>
    <t>EDS Item</t>
  </si>
  <si>
    <t>ABC-429N</t>
  </si>
  <si>
    <t>KTU Item</t>
  </si>
  <si>
    <t>ABC-351C</t>
  </si>
  <si>
    <t>HFP Item</t>
  </si>
  <si>
    <t>ABC-361B</t>
  </si>
  <si>
    <t>NVK Item</t>
  </si>
  <si>
    <t>ABC-544C</t>
  </si>
  <si>
    <t>TZM Item</t>
  </si>
  <si>
    <t>ABC-282I</t>
  </si>
  <si>
    <t>TZE Item</t>
  </si>
  <si>
    <t>ABC-333B</t>
  </si>
  <si>
    <t>LHG Item</t>
  </si>
  <si>
    <t>ABC-944H</t>
  </si>
  <si>
    <t>DXU Item</t>
  </si>
  <si>
    <t>ABC-741J</t>
  </si>
  <si>
    <t>BAM Item</t>
  </si>
  <si>
    <t>ABC-763H</t>
  </si>
  <si>
    <t>HFA Item</t>
  </si>
  <si>
    <t>ABC-770B</t>
  </si>
  <si>
    <t>HUM Item</t>
  </si>
  <si>
    <t>ABC-117E</t>
  </si>
  <si>
    <t>TIN Item</t>
  </si>
  <si>
    <t>ABC-265J</t>
  </si>
  <si>
    <t>YUO Item</t>
  </si>
  <si>
    <t>ABC-612C</t>
  </si>
  <si>
    <t>XQV Item</t>
  </si>
  <si>
    <t>ABC-455I</t>
  </si>
  <si>
    <t>FJH Item</t>
  </si>
  <si>
    <t>ABC-617N</t>
  </si>
  <si>
    <t>DXS Item</t>
  </si>
  <si>
    <t>ABC-122K</t>
  </si>
  <si>
    <t>YYW Item</t>
  </si>
  <si>
    <t>ABC-501E</t>
  </si>
  <si>
    <t>ISU Item</t>
  </si>
  <si>
    <t>ABC-865B</t>
  </si>
  <si>
    <t>APM Item</t>
  </si>
  <si>
    <t>ABC-281G</t>
  </si>
  <si>
    <t>DMU Item</t>
  </si>
  <si>
    <t>ABC-796J</t>
  </si>
  <si>
    <t>LBH Item</t>
  </si>
  <si>
    <t>ABC-530C</t>
  </si>
  <si>
    <t>QVZ Item</t>
  </si>
  <si>
    <t>ABC-532K</t>
  </si>
  <si>
    <t>UQS Item</t>
  </si>
  <si>
    <t>ABC-114C</t>
  </si>
  <si>
    <t>IYC Item</t>
  </si>
  <si>
    <t>ABC-761B</t>
  </si>
  <si>
    <t>BYD Item</t>
  </si>
  <si>
    <t>ABC-431J</t>
  </si>
  <si>
    <t>DYU Item</t>
  </si>
  <si>
    <t>ABC-483C</t>
  </si>
  <si>
    <t>YKX Item</t>
  </si>
  <si>
    <t>ABC-986D</t>
  </si>
  <si>
    <t>NGB Item</t>
  </si>
  <si>
    <t>ABC-944G</t>
  </si>
  <si>
    <t>MDD Item</t>
  </si>
  <si>
    <t>ABC-841B</t>
  </si>
  <si>
    <t>HKX Item</t>
  </si>
  <si>
    <t>ABC-271B</t>
  </si>
  <si>
    <t>ZRF Item</t>
  </si>
  <si>
    <t>ABC-720D</t>
  </si>
  <si>
    <t>SYU Item</t>
  </si>
  <si>
    <t>ABC-479G</t>
  </si>
  <si>
    <t>OJK Item</t>
  </si>
  <si>
    <t>ABC-312H</t>
  </si>
  <si>
    <t>UJZ Item</t>
  </si>
  <si>
    <t>ABC-949D</t>
  </si>
  <si>
    <t>EPQ Item</t>
  </si>
  <si>
    <t>ABC-180E</t>
  </si>
  <si>
    <t>HYO Item</t>
  </si>
  <si>
    <t>ABC-951G</t>
  </si>
  <si>
    <t>CKU Item</t>
  </si>
  <si>
    <t>ABC-612D</t>
  </si>
  <si>
    <t>MDN Item</t>
  </si>
  <si>
    <t>ABC-502G</t>
  </si>
  <si>
    <t>ZBJ Item</t>
  </si>
  <si>
    <t>ABC-139L</t>
  </si>
  <si>
    <t>ABC-749N</t>
  </si>
  <si>
    <t>BDX Item</t>
  </si>
  <si>
    <t>ABC-212M</t>
  </si>
  <si>
    <t>BOQ Item</t>
  </si>
  <si>
    <t>ABC-826M</t>
  </si>
  <si>
    <t>RHE Item</t>
  </si>
  <si>
    <t>ABC-780M</t>
  </si>
  <si>
    <t>ZLG Item</t>
  </si>
  <si>
    <t>ABC-578M</t>
  </si>
  <si>
    <t>ABC-323C</t>
  </si>
  <si>
    <t>EHC Item</t>
  </si>
  <si>
    <t>ABC-528C</t>
  </si>
  <si>
    <t>ACD Item</t>
  </si>
  <si>
    <t>ABC-510D</t>
  </si>
  <si>
    <t>XSQ Item</t>
  </si>
  <si>
    <t>ABC-701N</t>
  </si>
  <si>
    <t>ABC-331L</t>
  </si>
  <si>
    <t>BSI Item</t>
  </si>
  <si>
    <t>ABC-972K</t>
  </si>
  <si>
    <t>VJK Item</t>
  </si>
  <si>
    <t>ABC-256B</t>
  </si>
  <si>
    <t>VGO Item</t>
  </si>
  <si>
    <t>ABC-840G</t>
  </si>
  <si>
    <t>BMC Item</t>
  </si>
  <si>
    <t>ABC-700I</t>
  </si>
  <si>
    <t>BTK Item</t>
  </si>
  <si>
    <t>ABC-774M</t>
  </si>
  <si>
    <t>IJX Item</t>
  </si>
  <si>
    <t>ABC-910C</t>
  </si>
  <si>
    <t>GNN Item</t>
  </si>
  <si>
    <t>ABC-427N</t>
  </si>
  <si>
    <t>UHK Item</t>
  </si>
  <si>
    <t>ABC-297L</t>
  </si>
  <si>
    <t>WBE Item</t>
  </si>
  <si>
    <t>ABC-188I</t>
  </si>
  <si>
    <t>XSM Item</t>
  </si>
  <si>
    <t>ABC-367I</t>
  </si>
  <si>
    <t>ALA Item</t>
  </si>
  <si>
    <t>ABC-641N</t>
  </si>
  <si>
    <t>YOY Item</t>
  </si>
  <si>
    <t>ABC-793F</t>
  </si>
  <si>
    <t>VHG Item</t>
  </si>
  <si>
    <t>ABC-167J</t>
  </si>
  <si>
    <t>GXR Item</t>
  </si>
  <si>
    <t>ABC-345N</t>
  </si>
  <si>
    <t>CPG Item</t>
  </si>
  <si>
    <t>ABC-239F</t>
  </si>
  <si>
    <t>BII Item</t>
  </si>
  <si>
    <t>ABC-417H</t>
  </si>
  <si>
    <t>UHI Item</t>
  </si>
  <si>
    <t>ABC-165H</t>
  </si>
  <si>
    <t>QAL Item</t>
  </si>
  <si>
    <t>ABC-888F</t>
  </si>
  <si>
    <t>WVD Item</t>
  </si>
  <si>
    <t>ABC-964H</t>
  </si>
  <si>
    <t>FWK Item</t>
  </si>
  <si>
    <t>ABC-920E</t>
  </si>
  <si>
    <t>CPS Item</t>
  </si>
  <si>
    <t>ABC-700M</t>
  </si>
  <si>
    <t>HJZ Item</t>
  </si>
  <si>
    <t>ABC-688N</t>
  </si>
  <si>
    <t>QXM Item</t>
  </si>
  <si>
    <t>ABC-720C</t>
  </si>
  <si>
    <t>FEP Item</t>
  </si>
  <si>
    <t>ABC-962I</t>
  </si>
  <si>
    <t>OIK Item</t>
  </si>
  <si>
    <t>ABC-638F</t>
  </si>
  <si>
    <t>FLK Item</t>
  </si>
  <si>
    <t>ABC-461H</t>
  </si>
  <si>
    <t>PUZ Item</t>
  </si>
  <si>
    <t>ABC-893H</t>
  </si>
  <si>
    <t>RRO Item</t>
  </si>
  <si>
    <t>ABC-201C</t>
  </si>
  <si>
    <t>DDC Item</t>
  </si>
  <si>
    <t>ABC-436H</t>
  </si>
  <si>
    <t>BGP Item</t>
  </si>
  <si>
    <t>ABC-638B</t>
  </si>
  <si>
    <t>UJQ Item</t>
  </si>
  <si>
    <t>ABC-725M</t>
  </si>
  <si>
    <t>MOB Item</t>
  </si>
  <si>
    <t>ABC-418L</t>
  </si>
  <si>
    <t>NZZ Item</t>
  </si>
  <si>
    <t>ABC-320N</t>
  </si>
  <si>
    <t>XIA Item</t>
  </si>
  <si>
    <t>ABC-912D</t>
  </si>
  <si>
    <t>MUQ Item</t>
  </si>
  <si>
    <t>ABC-372E</t>
  </si>
  <si>
    <t>ABC-175D</t>
  </si>
  <si>
    <t>VJY Item</t>
  </si>
  <si>
    <t>ABC-439J</t>
  </si>
  <si>
    <t>ABC-158D</t>
  </si>
  <si>
    <t>TPL Item</t>
  </si>
  <si>
    <t>ABC-409D</t>
  </si>
  <si>
    <t>STL Item</t>
  </si>
  <si>
    <t>ABC-710K</t>
  </si>
  <si>
    <t>SUA Item</t>
  </si>
  <si>
    <t>ABC-718M</t>
  </si>
  <si>
    <t>BZX Item</t>
  </si>
  <si>
    <t>ABC-914F</t>
  </si>
  <si>
    <t>ABC-202L</t>
  </si>
  <si>
    <t>JRS Item</t>
  </si>
  <si>
    <t>ABC-937E</t>
  </si>
  <si>
    <t>CZU Item</t>
  </si>
  <si>
    <t>ABC-380C</t>
  </si>
  <si>
    <t>ABC-497J</t>
  </si>
  <si>
    <t>XTA Item</t>
  </si>
  <si>
    <t>ABC-985M</t>
  </si>
  <si>
    <t>KIC Item</t>
  </si>
  <si>
    <t>ABC-528M</t>
  </si>
  <si>
    <t>MBS Item</t>
  </si>
  <si>
    <t>ABC-223H</t>
  </si>
  <si>
    <t>HXH Item</t>
  </si>
  <si>
    <t>ABC-412E</t>
  </si>
  <si>
    <t>ABC-379D</t>
  </si>
  <si>
    <t>PRP Item</t>
  </si>
  <si>
    <t>ABC-732I</t>
  </si>
  <si>
    <t>FCV Item</t>
  </si>
  <si>
    <t>ABC-107E</t>
  </si>
  <si>
    <t>GOC Item</t>
  </si>
  <si>
    <t>ABC-746D</t>
  </si>
  <si>
    <t>CIU Item</t>
  </si>
  <si>
    <t>ABC-853H</t>
  </si>
  <si>
    <t>MDM Item</t>
  </si>
  <si>
    <t>ABC-972F</t>
  </si>
  <si>
    <t>TPR Item</t>
  </si>
  <si>
    <t>ABC-473F</t>
  </si>
  <si>
    <t>GPA Item</t>
  </si>
  <si>
    <t>ABC-580B</t>
  </si>
  <si>
    <t>DYV Item</t>
  </si>
  <si>
    <t>ABC-533N</t>
  </si>
  <si>
    <t>MKG Item</t>
  </si>
  <si>
    <t>ABC-271I</t>
  </si>
  <si>
    <t>BDN Item</t>
  </si>
  <si>
    <t>ABC-348F</t>
  </si>
  <si>
    <t>IVZ Item</t>
  </si>
  <si>
    <t>ABC-107L</t>
  </si>
  <si>
    <t>QTZ Item</t>
  </si>
  <si>
    <t>ABC-254E</t>
  </si>
  <si>
    <t>SFA Item</t>
  </si>
  <si>
    <t>ABC-480E</t>
  </si>
  <si>
    <t>HNS Item</t>
  </si>
  <si>
    <t>ABC-338K</t>
  </si>
  <si>
    <t>WCE Item</t>
  </si>
  <si>
    <t>ABC-247H</t>
  </si>
  <si>
    <t>SYA Item</t>
  </si>
  <si>
    <t>ABC-262F</t>
  </si>
  <si>
    <t>QKT Item</t>
  </si>
  <si>
    <t>ABC-340C</t>
  </si>
  <si>
    <t>ABC-735N</t>
  </si>
  <si>
    <t>XOB Item</t>
  </si>
  <si>
    <t>ABC-374D</t>
  </si>
  <si>
    <t>WLP Item</t>
  </si>
  <si>
    <t>ABC-198B</t>
  </si>
  <si>
    <t>VAD Item</t>
  </si>
  <si>
    <t>ABC-312E</t>
  </si>
  <si>
    <t>BYU Item</t>
  </si>
  <si>
    <t>ABC-464L</t>
  </si>
  <si>
    <t>QVL Item</t>
  </si>
  <si>
    <t>ABC-220N</t>
  </si>
  <si>
    <t>QIX Item</t>
  </si>
  <si>
    <t>ABC-873H</t>
  </si>
  <si>
    <t>OHC Item</t>
  </si>
  <si>
    <t>ABC-701F</t>
  </si>
  <si>
    <t>UIT Item</t>
  </si>
  <si>
    <t>ABC-151E</t>
  </si>
  <si>
    <t>IPH Item</t>
  </si>
  <si>
    <t>ABC-681C</t>
  </si>
  <si>
    <t>SKM Item</t>
  </si>
  <si>
    <t>ABC-615M</t>
  </si>
  <si>
    <t>HMD Item</t>
  </si>
  <si>
    <t>ABC-442J</t>
  </si>
  <si>
    <t>ABC-659B</t>
  </si>
  <si>
    <t>ZJD Item</t>
  </si>
  <si>
    <t>ABC-424B</t>
  </si>
  <si>
    <t>NEU Item</t>
  </si>
  <si>
    <t>ABC-336D</t>
  </si>
  <si>
    <t>BWQ Item</t>
  </si>
  <si>
    <t>ABC-133B</t>
  </si>
  <si>
    <t>IGA Item</t>
  </si>
  <si>
    <t>ABC-164N</t>
  </si>
  <si>
    <t>BLZ Item</t>
  </si>
  <si>
    <t>ABC-155D</t>
  </si>
  <si>
    <t>WEZ Item</t>
  </si>
  <si>
    <t>ABC-150C</t>
  </si>
  <si>
    <t>ESQ Item</t>
  </si>
  <si>
    <t>ABC-598D</t>
  </si>
  <si>
    <t>YUS Item</t>
  </si>
  <si>
    <t>ABC-121L</t>
  </si>
  <si>
    <t>JZR Item</t>
  </si>
  <si>
    <t>ABC-222K</t>
  </si>
  <si>
    <t>SNP Item</t>
  </si>
  <si>
    <t>ABC-198L</t>
  </si>
  <si>
    <t>KYB Item</t>
  </si>
  <si>
    <t>ABC-931C</t>
  </si>
  <si>
    <t>YXT Item</t>
  </si>
  <si>
    <t>ABC-117J</t>
  </si>
  <si>
    <t>VKR Item</t>
  </si>
  <si>
    <t>ABC-443C</t>
  </si>
  <si>
    <t>ABC-721C</t>
  </si>
  <si>
    <t>VJU Item</t>
  </si>
  <si>
    <t>ABC-974L</t>
  </si>
  <si>
    <t>IWZ Item</t>
  </si>
  <si>
    <t>ABC-416J</t>
  </si>
  <si>
    <t>CAI Item</t>
  </si>
  <si>
    <t>ABC-930N</t>
  </si>
  <si>
    <t>HEF Item</t>
  </si>
  <si>
    <t>ABC-866H</t>
  </si>
  <si>
    <t>LXW Item</t>
  </si>
  <si>
    <t>ABC-250B</t>
  </si>
  <si>
    <t>JRG Item</t>
  </si>
  <si>
    <t>ABC-365G</t>
  </si>
  <si>
    <t>WSV Item</t>
  </si>
  <si>
    <t>ABC-251C</t>
  </si>
  <si>
    <t>EWX Item</t>
  </si>
  <si>
    <t>ABC-306F</t>
  </si>
  <si>
    <t>TQB Item</t>
  </si>
  <si>
    <t>ABC-174N</t>
  </si>
  <si>
    <t>JGD Item</t>
  </si>
  <si>
    <t>ABC-666D</t>
  </si>
  <si>
    <t>RUQ Item</t>
  </si>
  <si>
    <t>ABC-779L</t>
  </si>
  <si>
    <t>QNJ Item</t>
  </si>
  <si>
    <t>ABC-929I</t>
  </si>
  <si>
    <t>FNS Item</t>
  </si>
  <si>
    <t>ABC-296D</t>
  </si>
  <si>
    <t>GYO Item</t>
  </si>
  <si>
    <t>ABC-276I</t>
  </si>
  <si>
    <t>ABC-909J</t>
  </si>
  <si>
    <t>KMV Item</t>
  </si>
  <si>
    <t>ABC-138B</t>
  </si>
  <si>
    <t>QOF Item</t>
  </si>
  <si>
    <t>ABC-658M</t>
  </si>
  <si>
    <t>WPJ Item</t>
  </si>
  <si>
    <t>ABC-750D</t>
  </si>
  <si>
    <t>GVC Item</t>
  </si>
  <si>
    <t>ABC-933E</t>
  </si>
  <si>
    <t>DWD Item</t>
  </si>
  <si>
    <t>ABC-594D</t>
  </si>
  <si>
    <t>PTC Item</t>
  </si>
  <si>
    <t>ABC-387F</t>
  </si>
  <si>
    <t>UJM Item</t>
  </si>
  <si>
    <t>ABC-255H</t>
  </si>
  <si>
    <t>MBX Item</t>
  </si>
  <si>
    <t>ABC-839D</t>
  </si>
  <si>
    <t>OWD Item</t>
  </si>
  <si>
    <t>ABC-121M</t>
  </si>
  <si>
    <t>SWB Item</t>
  </si>
  <si>
    <t>ABC-620J</t>
  </si>
  <si>
    <t>ABC-685D</t>
  </si>
  <si>
    <t>JIM Item</t>
  </si>
  <si>
    <t>ABC-664C</t>
  </si>
  <si>
    <t>JKP Item</t>
  </si>
  <si>
    <t>ABC-501B</t>
  </si>
  <si>
    <t>DBT Item</t>
  </si>
  <si>
    <t>ABC-509F</t>
  </si>
  <si>
    <t>VQN Item</t>
  </si>
  <si>
    <t>ABC-748E</t>
  </si>
  <si>
    <t>AMV Item</t>
  </si>
  <si>
    <t>ABC-499J</t>
  </si>
  <si>
    <t>VHD Item</t>
  </si>
  <si>
    <t>ABC-517L</t>
  </si>
  <si>
    <t>YHJ Item</t>
  </si>
  <si>
    <t>ABC-919G</t>
  </si>
  <si>
    <t>ABC-987C</t>
  </si>
  <si>
    <t>IZG Item</t>
  </si>
  <si>
    <t>ABC-341J</t>
  </si>
  <si>
    <t>GIJ Item</t>
  </si>
  <si>
    <t>ABC-673J</t>
  </si>
  <si>
    <t>BRL Item</t>
  </si>
  <si>
    <t>ABC-549M</t>
  </si>
  <si>
    <t>ZUU Item</t>
  </si>
  <si>
    <t>ABC-958E</t>
  </si>
  <si>
    <t>ATD Item</t>
  </si>
  <si>
    <t>ABC-734E</t>
  </si>
  <si>
    <t>VLP Item</t>
  </si>
  <si>
    <t>ABC-607L</t>
  </si>
  <si>
    <t>IMG Item</t>
  </si>
  <si>
    <t>ABC-929C</t>
  </si>
  <si>
    <t>ABC-995C</t>
  </si>
  <si>
    <t>DMQ Item</t>
  </si>
  <si>
    <t>ABC-945D</t>
  </si>
  <si>
    <t>VPL Item</t>
  </si>
  <si>
    <t>ABC-131C</t>
  </si>
  <si>
    <t>DXO Item</t>
  </si>
  <si>
    <t>ABC-632G</t>
  </si>
  <si>
    <t>RLA Item</t>
  </si>
  <si>
    <t>ABC-124I</t>
  </si>
  <si>
    <t>ZST Item</t>
  </si>
  <si>
    <t>ABC-593N</t>
  </si>
  <si>
    <t>PZG Item</t>
  </si>
  <si>
    <t>ABC-359K</t>
  </si>
  <si>
    <t>DIS Item</t>
  </si>
  <si>
    <t>ABC-893L</t>
  </si>
  <si>
    <t>NUB Item</t>
  </si>
  <si>
    <t>ABC-933L</t>
  </si>
  <si>
    <t>QNN Item</t>
  </si>
  <si>
    <t>ABC-298N</t>
  </si>
  <si>
    <t>GRM Item</t>
  </si>
  <si>
    <t>ABC-489G</t>
  </si>
  <si>
    <t>OET Item</t>
  </si>
  <si>
    <t>ABC-247F</t>
  </si>
  <si>
    <t>ESO Item</t>
  </si>
  <si>
    <t>ABC-358G</t>
  </si>
  <si>
    <t>QXS Item</t>
  </si>
  <si>
    <t>ABC-593E</t>
  </si>
  <si>
    <t>BQX Item</t>
  </si>
  <si>
    <t>ABC-847M</t>
  </si>
  <si>
    <t>KXK Item</t>
  </si>
  <si>
    <t>ABC-833M</t>
  </si>
  <si>
    <t>MBM Item</t>
  </si>
  <si>
    <t>ABC-691N</t>
  </si>
  <si>
    <t>RLP Item</t>
  </si>
  <si>
    <t>ABC-139K</t>
  </si>
  <si>
    <t>MCE Item</t>
  </si>
  <si>
    <t>ABC-410L</t>
  </si>
  <si>
    <t>JXF Item</t>
  </si>
  <si>
    <t>ABC-522B</t>
  </si>
  <si>
    <t>RUR Item</t>
  </si>
  <si>
    <t>ABC-665K</t>
  </si>
  <si>
    <t>SUD Item</t>
  </si>
  <si>
    <t>ABC-903F</t>
  </si>
  <si>
    <t>ODT Item</t>
  </si>
  <si>
    <t>ABC-682B</t>
  </si>
  <si>
    <t>AHM Item</t>
  </si>
  <si>
    <t>ABC-451N</t>
  </si>
  <si>
    <t>XTZ Item</t>
  </si>
  <si>
    <t>ABC-473M</t>
  </si>
  <si>
    <t>ULW Item</t>
  </si>
  <si>
    <t>ABC-487D</t>
  </si>
  <si>
    <t>CAY Item</t>
  </si>
  <si>
    <t>ABC-263I</t>
  </si>
  <si>
    <t>GVY Item</t>
  </si>
  <si>
    <t>ABC-895D</t>
  </si>
  <si>
    <t>GIV Item</t>
  </si>
  <si>
    <t>ABC-422G</t>
  </si>
  <si>
    <t>FPK Item</t>
  </si>
  <si>
    <t>ABC-791M</t>
  </si>
  <si>
    <t>ZLU Item</t>
  </si>
  <si>
    <t>ABC-335L</t>
  </si>
  <si>
    <t>WOP Item</t>
  </si>
  <si>
    <t>ABC-470H</t>
  </si>
  <si>
    <t>ENM Item</t>
  </si>
  <si>
    <t>ABC-864I</t>
  </si>
  <si>
    <t>HMO Item</t>
  </si>
  <si>
    <t>ABC-187L</t>
  </si>
  <si>
    <t>ABC-580K</t>
  </si>
  <si>
    <t>PSG Item</t>
  </si>
  <si>
    <t>ABC-622F</t>
  </si>
  <si>
    <t>YUZ Item</t>
  </si>
  <si>
    <t>ABC-324H</t>
  </si>
  <si>
    <t>EOP Item</t>
  </si>
  <si>
    <t>ABC-644C</t>
  </si>
  <si>
    <t>QRR Item</t>
  </si>
  <si>
    <t>ABC-801M</t>
  </si>
  <si>
    <t>ANU Item</t>
  </si>
  <si>
    <t>ABC-470L</t>
  </si>
  <si>
    <t>ABC-567F</t>
  </si>
  <si>
    <t>DQA Item</t>
  </si>
  <si>
    <t>ABC-407C</t>
  </si>
  <si>
    <t>YQI Item</t>
  </si>
  <si>
    <t>ABC-541D</t>
  </si>
  <si>
    <t>NPT Item</t>
  </si>
  <si>
    <t>ABC-245D</t>
  </si>
  <si>
    <t>DKT Item</t>
  </si>
  <si>
    <t>ABC-225K</t>
  </si>
  <si>
    <t>HJX Item</t>
  </si>
  <si>
    <t>ABC-632H</t>
  </si>
  <si>
    <t>KNK Item</t>
  </si>
  <si>
    <t>ABC-730L</t>
  </si>
  <si>
    <t>BLJ Item</t>
  </si>
  <si>
    <t>ABC-820B</t>
  </si>
  <si>
    <t>MZV Item</t>
  </si>
  <si>
    <t>ABC-746K</t>
  </si>
  <si>
    <t>ABC-213M</t>
  </si>
  <si>
    <t>JDA Item</t>
  </si>
  <si>
    <t>ABC-783H</t>
  </si>
  <si>
    <t>SKY Item</t>
  </si>
  <si>
    <t>ABC-730N</t>
  </si>
  <si>
    <t>NRF Item</t>
  </si>
  <si>
    <t>ABC-199G</t>
  </si>
  <si>
    <t>YZG Item</t>
  </si>
  <si>
    <t>ABC-389H</t>
  </si>
  <si>
    <t>NAE Item</t>
  </si>
  <si>
    <t>ABC-297J</t>
  </si>
  <si>
    <t>YCO Item</t>
  </si>
  <si>
    <t>ABC-308K</t>
  </si>
  <si>
    <t>SMG Item</t>
  </si>
  <si>
    <t>ABC-174I</t>
  </si>
  <si>
    <t>QML Item</t>
  </si>
  <si>
    <t>ABC-312D</t>
  </si>
  <si>
    <t>KFK Item</t>
  </si>
  <si>
    <t>ABC-634D</t>
  </si>
  <si>
    <t>ABC-291B</t>
  </si>
  <si>
    <t>TOE Item</t>
  </si>
  <si>
    <t>ABC-784N</t>
  </si>
  <si>
    <t>NRZ Item</t>
  </si>
  <si>
    <t>ABC-521M</t>
  </si>
  <si>
    <t>CUK Item</t>
  </si>
  <si>
    <t>ABC-982F</t>
  </si>
  <si>
    <t>KNW Item</t>
  </si>
  <si>
    <t>ABC-818M</t>
  </si>
  <si>
    <t>UZM Item</t>
  </si>
  <si>
    <t>ABC-523B</t>
  </si>
  <si>
    <t>GIE Item</t>
  </si>
  <si>
    <t>ABC-553K</t>
  </si>
  <si>
    <t>CJN Item</t>
  </si>
  <si>
    <t>ABC-340K</t>
  </si>
  <si>
    <t>XYT Item</t>
  </si>
  <si>
    <t>ABC-155L</t>
  </si>
  <si>
    <t>EKI Item</t>
  </si>
  <si>
    <t>ABC-901K</t>
  </si>
  <si>
    <t>CQC Item</t>
  </si>
  <si>
    <t>ABC-256I</t>
  </si>
  <si>
    <t>PXA Item</t>
  </si>
  <si>
    <t>ABC-489E</t>
  </si>
  <si>
    <t>ODY Item</t>
  </si>
  <si>
    <t>ABC-234D</t>
  </si>
  <si>
    <t>WFJ Item</t>
  </si>
  <si>
    <t>ABC-757G</t>
  </si>
  <si>
    <t>TRD Item</t>
  </si>
  <si>
    <t>ABC-373K</t>
  </si>
  <si>
    <t>TAK Item</t>
  </si>
  <si>
    <t>ABC-341E</t>
  </si>
  <si>
    <t>PWQ Item</t>
  </si>
  <si>
    <t>ABC-382L</t>
  </si>
  <si>
    <t>LOR Item</t>
  </si>
  <si>
    <t>ABC-554I</t>
  </si>
  <si>
    <t>KWB Item</t>
  </si>
  <si>
    <t>ABC-750M</t>
  </si>
  <si>
    <t>MSL Item</t>
  </si>
  <si>
    <t>ABC-346F</t>
  </si>
  <si>
    <t>PLO Item</t>
  </si>
  <si>
    <t>ABC-387H</t>
  </si>
  <si>
    <t>TYA Item</t>
  </si>
  <si>
    <t>ABC-799J</t>
  </si>
  <si>
    <t>IDZ Item</t>
  </si>
  <si>
    <t>ABC-907B</t>
  </si>
  <si>
    <t>ABC-741K</t>
  </si>
  <si>
    <t>ABC-371H</t>
  </si>
  <si>
    <t>DKL Item</t>
  </si>
  <si>
    <t>ABC-114G</t>
  </si>
  <si>
    <t>ABC-488B</t>
  </si>
  <si>
    <t>PBQ Item</t>
  </si>
  <si>
    <t>ABC-997B</t>
  </si>
  <si>
    <t>ABC-651J</t>
  </si>
  <si>
    <t>ABC-518F</t>
  </si>
  <si>
    <t>ABC-813J</t>
  </si>
  <si>
    <t>KQJ Item</t>
  </si>
  <si>
    <t>ABC-204K</t>
  </si>
  <si>
    <t>RJQ Item</t>
  </si>
  <si>
    <t>ABC-906C</t>
  </si>
  <si>
    <t>MZS Item</t>
  </si>
  <si>
    <t>ABC-495M</t>
  </si>
  <si>
    <t>ABC-242J</t>
  </si>
  <si>
    <t>FTW Item</t>
  </si>
  <si>
    <t>ABC-265L</t>
  </si>
  <si>
    <t>YZE Item</t>
  </si>
  <si>
    <t>ABC-926L</t>
  </si>
  <si>
    <t>ABC-898C</t>
  </si>
  <si>
    <t>ULU Item</t>
  </si>
  <si>
    <t>ABC-659N</t>
  </si>
  <si>
    <t>MDG Item</t>
  </si>
  <si>
    <t>ABC-261B</t>
  </si>
  <si>
    <t>LVK Item</t>
  </si>
  <si>
    <t>ABC-722F</t>
  </si>
  <si>
    <t>OEX Item</t>
  </si>
  <si>
    <t>ABC-855H</t>
  </si>
  <si>
    <t>WSQ Item</t>
  </si>
  <si>
    <t>ABC-956K</t>
  </si>
  <si>
    <t>BHM Item</t>
  </si>
  <si>
    <t>ABC-262G</t>
  </si>
  <si>
    <t>ABC-800J</t>
  </si>
  <si>
    <t>XAX Item</t>
  </si>
  <si>
    <t>ABC-429M</t>
  </si>
  <si>
    <t>YCR Item</t>
  </si>
  <si>
    <t>ABC-332E</t>
  </si>
  <si>
    <t>GHE Item</t>
  </si>
  <si>
    <t>ABC-482B</t>
  </si>
  <si>
    <t>BHL Item</t>
  </si>
  <si>
    <t>ABC-603H</t>
  </si>
  <si>
    <t>ABC-800B</t>
  </si>
  <si>
    <t>DUJ Item</t>
  </si>
  <si>
    <t>ABC-417C</t>
  </si>
  <si>
    <t>PMB Item</t>
  </si>
  <si>
    <t>ABC-358I</t>
  </si>
  <si>
    <t>RLL Item</t>
  </si>
  <si>
    <t>ABC-126E</t>
  </si>
  <si>
    <t>DIP Item</t>
  </si>
  <si>
    <t>ABC-680K</t>
  </si>
  <si>
    <t>JHA Item</t>
  </si>
  <si>
    <t>ABC-790L</t>
  </si>
  <si>
    <t>PCZ Item</t>
  </si>
  <si>
    <t>ABC-704M</t>
  </si>
  <si>
    <t>IXD Item</t>
  </si>
  <si>
    <t>ABC-596N</t>
  </si>
  <si>
    <t>DCR Item</t>
  </si>
  <si>
    <t>ABC-965D</t>
  </si>
  <si>
    <t>VGY Item</t>
  </si>
  <si>
    <t>ABC-452I</t>
  </si>
  <si>
    <t>ITY Item</t>
  </si>
  <si>
    <t>ABC-997H</t>
  </si>
  <si>
    <t>AXW Item</t>
  </si>
  <si>
    <t>ABC-556M</t>
  </si>
  <si>
    <t>ABC-199C</t>
  </si>
  <si>
    <t>ABC-895C</t>
  </si>
  <si>
    <t>ECP Item</t>
  </si>
  <si>
    <t>ABC-515L</t>
  </si>
  <si>
    <t>QZJ Item</t>
  </si>
  <si>
    <t>ABC-701I</t>
  </si>
  <si>
    <t>BMX Item</t>
  </si>
  <si>
    <t>ABC-937L</t>
  </si>
  <si>
    <t>UMR Item</t>
  </si>
  <si>
    <t>ABC-260J</t>
  </si>
  <si>
    <t>MQK Item</t>
  </si>
  <si>
    <t>ABC-609K</t>
  </si>
  <si>
    <t>ZXI Item</t>
  </si>
  <si>
    <t>ABC-355L</t>
  </si>
  <si>
    <t>RCI Item</t>
  </si>
  <si>
    <t>ABC-733H</t>
  </si>
  <si>
    <t>BEU Item</t>
  </si>
  <si>
    <t>ABC-715K</t>
  </si>
  <si>
    <t>ABC-413M</t>
  </si>
  <si>
    <t>RBW Item</t>
  </si>
  <si>
    <t>ABC-223F</t>
  </si>
  <si>
    <t>NXM Item</t>
  </si>
  <si>
    <t>ABC-229I</t>
  </si>
  <si>
    <t>MUU Item</t>
  </si>
  <si>
    <t>ABC-996M</t>
  </si>
  <si>
    <t>HEU Item</t>
  </si>
  <si>
    <t>ABC-567K</t>
  </si>
  <si>
    <t>DEJ Item</t>
  </si>
  <si>
    <t>ABC-596D</t>
  </si>
  <si>
    <t>TAG Item</t>
  </si>
  <si>
    <t>ABC-592N</t>
  </si>
  <si>
    <t>ONV Item</t>
  </si>
  <si>
    <t>ABC-210G</t>
  </si>
  <si>
    <t>SZX Item</t>
  </si>
  <si>
    <t>ABC-218H</t>
  </si>
  <si>
    <t>GWT Item</t>
  </si>
  <si>
    <t>ABC-914I</t>
  </si>
  <si>
    <t>FVX Item</t>
  </si>
  <si>
    <t>ABC-623D</t>
  </si>
  <si>
    <t>ABC-363D</t>
  </si>
  <si>
    <t>UJX Item</t>
  </si>
  <si>
    <t>ABC-274B</t>
  </si>
  <si>
    <t>FIO Item</t>
  </si>
  <si>
    <t>ABC-374B</t>
  </si>
  <si>
    <t>ZEB Item</t>
  </si>
  <si>
    <t>ABC-346J</t>
  </si>
  <si>
    <t>GBM Item</t>
  </si>
  <si>
    <t>ABC-420C</t>
  </si>
  <si>
    <t>XVA Item</t>
  </si>
  <si>
    <t>ABC-742C</t>
  </si>
  <si>
    <t>XUE Item</t>
  </si>
  <si>
    <t>ABC-293G</t>
  </si>
  <si>
    <t>RKL Item</t>
  </si>
  <si>
    <t>ABC-729I</t>
  </si>
  <si>
    <t>WJT Item</t>
  </si>
  <si>
    <t>ABC-968E</t>
  </si>
  <si>
    <t>EJG Item</t>
  </si>
  <si>
    <t>ABC-388K</t>
  </si>
  <si>
    <t>RUJ Item</t>
  </si>
  <si>
    <t>ABC-787G</t>
  </si>
  <si>
    <t>IUU Item</t>
  </si>
  <si>
    <t>ABC-559E</t>
  </si>
  <si>
    <t>RAB Item</t>
  </si>
  <si>
    <t>ABC-685K</t>
  </si>
  <si>
    <t>BYJ Item</t>
  </si>
  <si>
    <t>ABC-677K</t>
  </si>
  <si>
    <t>RZX Item</t>
  </si>
  <si>
    <t>ABC-959G</t>
  </si>
  <si>
    <t>IND Item</t>
  </si>
  <si>
    <t>ABC-977C</t>
  </si>
  <si>
    <t>YLN Item</t>
  </si>
  <si>
    <t>ABC-911F</t>
  </si>
  <si>
    <t>MEO Item</t>
  </si>
  <si>
    <t>ABC-882M</t>
  </si>
  <si>
    <t>EEH Item</t>
  </si>
  <si>
    <t>ABC-990D</t>
  </si>
  <si>
    <t>LRX Item</t>
  </si>
  <si>
    <t>ABC-469J</t>
  </si>
  <si>
    <t>XCQ Item</t>
  </si>
  <si>
    <t>ABC-993L</t>
  </si>
  <si>
    <t>JLP Item</t>
  </si>
  <si>
    <t>ABC-983I</t>
  </si>
  <si>
    <t>ABC-186L</t>
  </si>
  <si>
    <t>QNH Item</t>
  </si>
  <si>
    <t>ABC-508I</t>
  </si>
  <si>
    <t>YEW Item</t>
  </si>
  <si>
    <t>ABC-639N</t>
  </si>
  <si>
    <t>KLA Item</t>
  </si>
  <si>
    <t>ABC-658F</t>
  </si>
  <si>
    <t>GWD Item</t>
  </si>
  <si>
    <t>ABC-103E</t>
  </si>
  <si>
    <t>EIO Item</t>
  </si>
  <si>
    <t>ABC-794K</t>
  </si>
  <si>
    <t>IIH Item</t>
  </si>
  <si>
    <t>ABC-567C</t>
  </si>
  <si>
    <t>ABC-678H</t>
  </si>
  <si>
    <t>GTC Item</t>
  </si>
  <si>
    <t>ABC-303M</t>
  </si>
  <si>
    <t>HSF Item</t>
  </si>
  <si>
    <t>ABC-368M</t>
  </si>
  <si>
    <t>VZO Item</t>
  </si>
  <si>
    <t>ABC-764F</t>
  </si>
  <si>
    <t>ADC Item</t>
  </si>
  <si>
    <t>ABC-951B</t>
  </si>
  <si>
    <t>HOW Item</t>
  </si>
  <si>
    <t>ABC-358D</t>
  </si>
  <si>
    <t>DSQ Item</t>
  </si>
  <si>
    <t>ABC-404B</t>
  </si>
  <si>
    <t>ZBQ Item</t>
  </si>
  <si>
    <t>ABC-632L</t>
  </si>
  <si>
    <t>MXH Item</t>
  </si>
  <si>
    <t>ABC-180J</t>
  </si>
  <si>
    <t>QIF Item</t>
  </si>
  <si>
    <t>ABC-922K</t>
  </si>
  <si>
    <t>YHW Item</t>
  </si>
  <si>
    <t>ABC-449J</t>
  </si>
  <si>
    <t>OJW Item</t>
  </si>
  <si>
    <t>ABC-176M</t>
  </si>
  <si>
    <t>GDW Item</t>
  </si>
  <si>
    <t>ABC-299G</t>
  </si>
  <si>
    <t>QIT Item</t>
  </si>
  <si>
    <t>ABC-624E</t>
  </si>
  <si>
    <t>YVZ Item</t>
  </si>
  <si>
    <t>ABC-565B</t>
  </si>
  <si>
    <t>GDN Item</t>
  </si>
  <si>
    <t>ABC-760D</t>
  </si>
  <si>
    <t>ORF Item</t>
  </si>
  <si>
    <t>ABC-353B</t>
  </si>
  <si>
    <t>FKF Item</t>
  </si>
  <si>
    <t>ABC-184H</t>
  </si>
  <si>
    <t>XAS Item</t>
  </si>
  <si>
    <t>ABC-433C</t>
  </si>
  <si>
    <t>KOQ Item</t>
  </si>
  <si>
    <t>ABC-482E</t>
  </si>
  <si>
    <t>EBS Item</t>
  </si>
  <si>
    <t>ABC-537M</t>
  </si>
  <si>
    <t>ABC-665B</t>
  </si>
  <si>
    <t>BAW Item</t>
  </si>
  <si>
    <t>ABC-304M</t>
  </si>
  <si>
    <t>UGS Item</t>
  </si>
  <si>
    <t>ABC-592H</t>
  </si>
  <si>
    <t>XHX Item</t>
  </si>
  <si>
    <t>ABC-445K</t>
  </si>
  <si>
    <t>WZQ Item</t>
  </si>
  <si>
    <t>ABC-454J</t>
  </si>
  <si>
    <t>CHE Item</t>
  </si>
  <si>
    <t>ABC-422J</t>
  </si>
  <si>
    <t>WAJ Item</t>
  </si>
  <si>
    <t>ABC-949B</t>
  </si>
  <si>
    <t>ABC-237E</t>
  </si>
  <si>
    <t>VLI Item</t>
  </si>
  <si>
    <t>ABC-614B</t>
  </si>
  <si>
    <t>POE Item</t>
  </si>
  <si>
    <t>ABC-555G</t>
  </si>
  <si>
    <t>LZH Item</t>
  </si>
  <si>
    <t>ABC-434M</t>
  </si>
  <si>
    <t>ISP Item</t>
  </si>
  <si>
    <t>ABC-536J</t>
  </si>
  <si>
    <t>MCN Item</t>
  </si>
  <si>
    <t>ABC-745J</t>
  </si>
  <si>
    <t>MHY Item</t>
  </si>
  <si>
    <t>ABC-736C</t>
  </si>
  <si>
    <t>VBG Item</t>
  </si>
  <si>
    <t>ABC-781L</t>
  </si>
  <si>
    <t>FCJ Item</t>
  </si>
  <si>
    <t>ABC-264L</t>
  </si>
  <si>
    <t>ZRS Item</t>
  </si>
  <si>
    <t>ABC-112I</t>
  </si>
  <si>
    <t>IQK Item</t>
  </si>
  <si>
    <t>ABC-599N</t>
  </si>
  <si>
    <t>TUV Item</t>
  </si>
  <si>
    <t>ABC-200B</t>
  </si>
  <si>
    <t>NXU Item</t>
  </si>
  <si>
    <t>ABC-244H</t>
  </si>
  <si>
    <t>ABM Item</t>
  </si>
  <si>
    <t>ABC-726L</t>
  </si>
  <si>
    <t>NCR Item</t>
  </si>
  <si>
    <t>ABC-109B</t>
  </si>
  <si>
    <t>YEK Item</t>
  </si>
  <si>
    <t>ABC-358N</t>
  </si>
  <si>
    <t>LVF Item</t>
  </si>
  <si>
    <t>ABC-763M</t>
  </si>
  <si>
    <t>ALR Item</t>
  </si>
  <si>
    <t>ABC-452G</t>
  </si>
  <si>
    <t>EWJ Item</t>
  </si>
  <si>
    <t>ABC-116J</t>
  </si>
  <si>
    <t>GJP Item</t>
  </si>
  <si>
    <t>ABC-531D</t>
  </si>
  <si>
    <t>MLA Item</t>
  </si>
  <si>
    <t>ABC-874K</t>
  </si>
  <si>
    <t>IYF Item</t>
  </si>
  <si>
    <t>ABC-611E</t>
  </si>
  <si>
    <t>QHG Item</t>
  </si>
  <si>
    <t>ABC-721H</t>
  </si>
  <si>
    <t>SUK Item</t>
  </si>
  <si>
    <t>ABC-733C</t>
  </si>
  <si>
    <t>UHX Item</t>
  </si>
  <si>
    <t>ABC-177J</t>
  </si>
  <si>
    <t>VZK Item</t>
  </si>
  <si>
    <t>ABC-274K</t>
  </si>
  <si>
    <t>FJF Item</t>
  </si>
  <si>
    <t>ABC-769L</t>
  </si>
  <si>
    <t>PVI Item</t>
  </si>
  <si>
    <t>ABC-922C</t>
  </si>
  <si>
    <t>NXA Item</t>
  </si>
  <si>
    <t>ABC-440I</t>
  </si>
  <si>
    <t>BGN Item</t>
  </si>
  <si>
    <t>ABC-542K</t>
  </si>
  <si>
    <t>TZF Item</t>
  </si>
  <si>
    <t>ABC-527L</t>
  </si>
  <si>
    <t>ABC-135D</t>
  </si>
  <si>
    <t>PTM Item</t>
  </si>
  <si>
    <t>ABC-141H</t>
  </si>
  <si>
    <t>RUW Item</t>
  </si>
  <si>
    <t>ABC-716M</t>
  </si>
  <si>
    <t>ZHW Item</t>
  </si>
  <si>
    <t>ABC-501L</t>
  </si>
  <si>
    <t>GAW Item</t>
  </si>
  <si>
    <t>ABC-104F</t>
  </si>
  <si>
    <t>MDI Item</t>
  </si>
  <si>
    <t>ABC-117L</t>
  </si>
  <si>
    <t>KBF Item</t>
  </si>
  <si>
    <t>ABC-262D</t>
  </si>
  <si>
    <t>SGA Item</t>
  </si>
  <si>
    <t>ABC-696J</t>
  </si>
  <si>
    <t>TLW Item</t>
  </si>
  <si>
    <t>ABC-590E</t>
  </si>
  <si>
    <t>MVI Item</t>
  </si>
  <si>
    <t>ABC-894L</t>
  </si>
  <si>
    <t>IIA Item</t>
  </si>
  <si>
    <t>ABC-595F</t>
  </si>
  <si>
    <t>XCL Item</t>
  </si>
  <si>
    <t>ABC-191C</t>
  </si>
  <si>
    <t>TRJ Item</t>
  </si>
  <si>
    <t>ABC-894I</t>
  </si>
  <si>
    <t>WWR Item</t>
  </si>
  <si>
    <t>ABC-713G</t>
  </si>
  <si>
    <t>WWQ Item</t>
  </si>
  <si>
    <t>ABC-718J</t>
  </si>
  <si>
    <t>TWG Item</t>
  </si>
  <si>
    <t>ABC-404G</t>
  </si>
  <si>
    <t>VXX Item</t>
  </si>
  <si>
    <t>ABC-282N</t>
  </si>
  <si>
    <t>ECG Item</t>
  </si>
  <si>
    <t>ABC-176I</t>
  </si>
  <si>
    <t>MUR Item</t>
  </si>
  <si>
    <t>ABC-109G</t>
  </si>
  <si>
    <t>ABC-181L</t>
  </si>
  <si>
    <t>NUQ Item</t>
  </si>
  <si>
    <t>ABC-788B</t>
  </si>
  <si>
    <t>ABC-515F</t>
  </si>
  <si>
    <t>ABC-267N</t>
  </si>
  <si>
    <t>TGY Item</t>
  </si>
  <si>
    <t>ABC-452D</t>
  </si>
  <si>
    <t>RBN Item</t>
  </si>
  <si>
    <t>ABC-802J</t>
  </si>
  <si>
    <t>VRS Item</t>
  </si>
  <si>
    <t>ABC-638L</t>
  </si>
  <si>
    <t>HQQ Item</t>
  </si>
  <si>
    <t>ABC-730H</t>
  </si>
  <si>
    <t>JOG Item</t>
  </si>
  <si>
    <t>ABC-665J</t>
  </si>
  <si>
    <t>DEG Item</t>
  </si>
  <si>
    <t>ABC-360K</t>
  </si>
  <si>
    <t>PVM Item</t>
  </si>
  <si>
    <t>ABC-877E</t>
  </si>
  <si>
    <t>WTJ Item</t>
  </si>
  <si>
    <t>ABC-348B</t>
  </si>
  <si>
    <t>FKX Item</t>
  </si>
  <si>
    <t>ABC-230H</t>
  </si>
  <si>
    <t>EED Item</t>
  </si>
  <si>
    <t>ABC-153F</t>
  </si>
  <si>
    <t>GRK Item</t>
  </si>
  <si>
    <t>ABC-442E</t>
  </si>
  <si>
    <t>VIT Item</t>
  </si>
  <si>
    <t>ABC-325B</t>
  </si>
  <si>
    <t>IEX Item</t>
  </si>
  <si>
    <t>ABC-636I</t>
  </si>
  <si>
    <t>RVI Item</t>
  </si>
  <si>
    <t>ABC-234N</t>
  </si>
  <si>
    <t>JPT Item</t>
  </si>
  <si>
    <t>ABC-549I</t>
  </si>
  <si>
    <t>PTJ Item</t>
  </si>
  <si>
    <t>ABC-484B</t>
  </si>
  <si>
    <t>TEY Item</t>
  </si>
  <si>
    <t>ABC-413N</t>
  </si>
  <si>
    <t>ABC-1000I</t>
  </si>
  <si>
    <t>ZYF Item</t>
  </si>
  <si>
    <t>ABC-939I</t>
  </si>
  <si>
    <t>YCM Item</t>
  </si>
  <si>
    <t>ABC-700N</t>
  </si>
  <si>
    <t>QKI Item</t>
  </si>
  <si>
    <t>ABC-301N</t>
  </si>
  <si>
    <t>LPY Item</t>
  </si>
  <si>
    <t>ABC-127I</t>
  </si>
  <si>
    <t>BFQ Item</t>
  </si>
  <si>
    <t>Profit</t>
  </si>
  <si>
    <t>1. Change the orientation of the data below from Horizontal to Vertical</t>
  </si>
  <si>
    <r>
      <rPr>
        <b/>
        <sz val="11"/>
        <color theme="1"/>
        <rFont val="Calibri"/>
        <family val="2"/>
        <scheme val="minor"/>
      </rPr>
      <t>* Performing mathematical operations without formulas</t>
    </r>
    <r>
      <rPr>
        <sz val="11"/>
        <color theme="1"/>
        <rFont val="Calibri"/>
        <family val="2"/>
        <scheme val="minor"/>
      </rPr>
      <t xml:space="preserve">
Operation section of the Paste Special dialog box let you perform an arithmetic operation on values and formulas in the destination range. For example, you can copy a range to another range and select the Multiply operation. Excel multiplies the corresponding values in the source range and the destination range and replaces the destination range with the new values. This feature also works with a single copied cell, pasted to a multi-cell range. Assume that you have a range of values, and you want to increase each value by 5 percent. Enter 105% into any blank cell and copy that cell to the Clipboard. Then select the range of values and bring up the Paste Special dialog box. Select the Multiply option, and each value in the range is multiplied by 105 percent.
</t>
    </r>
    <r>
      <rPr>
        <b/>
        <sz val="11"/>
        <color theme="1"/>
        <rFont val="Calibri"/>
        <family val="2"/>
        <scheme val="minor"/>
      </rPr>
      <t>* Skipping blanks when pasting</t>
    </r>
    <r>
      <rPr>
        <sz val="11"/>
        <color theme="1"/>
        <rFont val="Calibri"/>
        <family val="2"/>
        <scheme val="minor"/>
      </rPr>
      <t xml:space="preserve">
The Skip Blanks option in the Paste Special dialog box prevents Excel from overwriting cell contents
in your paste area with blank cells from the copied range. This option is useful if you’re copying a
range to another area but don’t want the blank cells in the copied range to overwrite existing data.
</t>
    </r>
    <r>
      <rPr>
        <b/>
        <sz val="11"/>
        <color theme="1"/>
        <rFont val="Calibri"/>
        <family val="2"/>
        <scheme val="minor"/>
      </rPr>
      <t>* Transposing a range</t>
    </r>
    <r>
      <rPr>
        <sz val="11"/>
        <color theme="1"/>
        <rFont val="Calibri"/>
        <family val="2"/>
        <scheme val="minor"/>
      </rPr>
      <t xml:space="preserve">
The Transpose option in the Paste Special dialog box changes the orientation of the copied range.
Rows become columns, and columns become rows.
</t>
    </r>
    <r>
      <rPr>
        <b/>
        <sz val="11"/>
        <color rgb="FFFF0000"/>
        <rFont val="Calibri"/>
        <family val="2"/>
        <scheme val="minor"/>
      </rPr>
      <t>Note:</t>
    </r>
    <r>
      <rPr>
        <sz val="11"/>
        <color theme="1"/>
        <rFont val="Calibri"/>
        <family val="2"/>
        <scheme val="minor"/>
      </rPr>
      <t xml:space="preserve"> Any formulas in the copied range are adjusted so that they work properly when transposed. 
You can't transpose in the same area. Pick a cell outside the copied area for transpose.
</t>
    </r>
  </si>
  <si>
    <t>2. In the table below increase the COGS by 5% without creating a new column</t>
  </si>
  <si>
    <t>3. In the table below remove the formulas in Profit column and keep only the values</t>
  </si>
  <si>
    <t>Month</t>
  </si>
  <si>
    <t>Expenses 1</t>
  </si>
  <si>
    <t>Expenses 2</t>
  </si>
  <si>
    <t>Expenses 3</t>
  </si>
  <si>
    <t>Expenses 4</t>
  </si>
  <si>
    <t>Total Expenses</t>
  </si>
  <si>
    <t>January</t>
  </si>
  <si>
    <t>February</t>
  </si>
  <si>
    <t>March</t>
  </si>
  <si>
    <t>April</t>
  </si>
  <si>
    <t>May</t>
  </si>
  <si>
    <t>June</t>
  </si>
  <si>
    <t>Tax Rate</t>
  </si>
  <si>
    <t>Employee Name</t>
  </si>
  <si>
    <t>Gross Pay</t>
  </si>
  <si>
    <t>Income Tax</t>
  </si>
  <si>
    <t>Net Pay</t>
  </si>
  <si>
    <t>Tina</t>
  </si>
  <si>
    <t>Shelia</t>
  </si>
  <si>
    <t>Bob</t>
  </si>
  <si>
    <t>Sioux</t>
  </si>
  <si>
    <t>Donita</t>
  </si>
  <si>
    <t>Chin</t>
  </si>
  <si>
    <t>Dona</t>
  </si>
  <si>
    <t>Q2. Calculate the Net Pay</t>
  </si>
  <si>
    <t>Rate</t>
  </si>
  <si>
    <t>Varying PVs ----&gt;</t>
  </si>
  <si>
    <t>Varying 
Npers ---&gt;</t>
  </si>
  <si>
    <t>Q3. For a fixed rate of 9% (cell B28) calculate the PMT for the varying PVs and Npers. Use only one formula and copy paste for the entire table.</t>
  </si>
  <si>
    <r>
      <rPr>
        <b/>
        <sz val="14"/>
        <color theme="1"/>
        <rFont val="Calibri"/>
        <family val="2"/>
        <scheme val="minor"/>
      </rPr>
      <t xml:space="preserve">Conditional functions
</t>
    </r>
    <r>
      <rPr>
        <b/>
        <sz val="11"/>
        <color theme="1"/>
        <rFont val="Calibri"/>
        <family val="2"/>
        <scheme val="minor"/>
      </rPr>
      <t>*</t>
    </r>
    <r>
      <rPr>
        <b/>
        <sz val="14"/>
        <color theme="1"/>
        <rFont val="Calibri"/>
        <family val="2"/>
        <scheme val="minor"/>
      </rPr>
      <t xml:space="preserve"> </t>
    </r>
    <r>
      <rPr>
        <b/>
        <sz val="11"/>
        <color theme="1"/>
        <rFont val="Calibri"/>
        <family val="2"/>
        <scheme val="minor"/>
      </rPr>
      <t>COUNTIF:</t>
    </r>
    <r>
      <rPr>
        <sz val="11"/>
        <color theme="1"/>
        <rFont val="Calibri"/>
        <family val="2"/>
        <scheme val="minor"/>
      </rPr>
      <t xml:space="preserve"> Returns the number of cells that meet a specified criterion.
=COUNTIF(Range, Criteria)
</t>
    </r>
    <r>
      <rPr>
        <b/>
        <sz val="11"/>
        <color theme="1"/>
        <rFont val="Calibri"/>
        <family val="2"/>
        <scheme val="minor"/>
      </rPr>
      <t>* COUNTIFS:</t>
    </r>
    <r>
      <rPr>
        <sz val="11"/>
        <color theme="1"/>
        <rFont val="Calibri"/>
        <family val="2"/>
        <scheme val="minor"/>
      </rPr>
      <t xml:space="preserve"> Returns the number of cells that meet multiple criteria.
=COUNTIFS(Criteria_range1, Criteria1, [Criteria_range2, Criteria2]..)
</t>
    </r>
    <r>
      <rPr>
        <b/>
        <sz val="11"/>
        <color theme="1"/>
        <rFont val="Calibri"/>
        <family val="2"/>
        <scheme val="minor"/>
      </rPr>
      <t>* SUMIF:</t>
    </r>
    <r>
      <rPr>
        <sz val="11"/>
        <color theme="1"/>
        <rFont val="Calibri"/>
        <family val="2"/>
        <scheme val="minor"/>
      </rPr>
      <t xml:space="preserve"> Returns the sum of cells that meet a specified criterion.
=SUMIF(Range, Criteria, [Sum_Range])
</t>
    </r>
    <r>
      <rPr>
        <b/>
        <sz val="11"/>
        <color theme="1"/>
        <rFont val="Calibri"/>
        <family val="2"/>
        <scheme val="minor"/>
      </rPr>
      <t>* SUMIFS:</t>
    </r>
    <r>
      <rPr>
        <sz val="11"/>
        <color theme="1"/>
        <rFont val="Calibri"/>
        <family val="2"/>
        <scheme val="minor"/>
      </rPr>
      <t xml:space="preserve"> Returns the sum of cells that meet multiple criteria.
=SUMIFS(Sum_Range, Criteria_range1, Criteria1, [Criteria_range2, Criteria2]..)
</t>
    </r>
    <r>
      <rPr>
        <b/>
        <sz val="11"/>
        <color theme="1"/>
        <rFont val="Calibri"/>
        <family val="2"/>
        <scheme val="minor"/>
      </rPr>
      <t>* AVERAGEIF:</t>
    </r>
    <r>
      <rPr>
        <sz val="11"/>
        <color theme="1"/>
        <rFont val="Calibri"/>
        <family val="2"/>
        <scheme val="minor"/>
      </rPr>
      <t xml:space="preserve"> Returns the average of cells that meet a specified criterion.
=AVERAGEIF(Range, Criteria, [Sum_Range])
</t>
    </r>
    <r>
      <rPr>
        <b/>
        <sz val="11"/>
        <color theme="1"/>
        <rFont val="Calibri"/>
        <family val="2"/>
        <scheme val="minor"/>
      </rPr>
      <t>* AVERAGEIFS:</t>
    </r>
    <r>
      <rPr>
        <sz val="11"/>
        <color theme="1"/>
        <rFont val="Calibri"/>
        <family val="2"/>
        <scheme val="minor"/>
      </rPr>
      <t xml:space="preserve"> Returns the average of cells that meet multiple criteria.
=AVERAGEIFS(Sum_Range, Criteria_range1, Criteria1, [Criteria_range2, Criteria2]..)
</t>
    </r>
    <r>
      <rPr>
        <b/>
        <i/>
        <sz val="11"/>
        <color theme="1"/>
        <rFont val="Calibri"/>
        <family val="2"/>
        <scheme val="minor"/>
      </rPr>
      <t>Range:</t>
    </r>
    <r>
      <rPr>
        <sz val="11"/>
        <color theme="1"/>
        <rFont val="Calibri"/>
        <family val="2"/>
        <scheme val="minor"/>
      </rPr>
      <t xml:space="preserve"> Cells on which the criteria is checked
</t>
    </r>
    <r>
      <rPr>
        <b/>
        <i/>
        <sz val="11"/>
        <color theme="1"/>
        <rFont val="Calibri"/>
        <family val="2"/>
        <scheme val="minor"/>
      </rPr>
      <t>Criteria:</t>
    </r>
    <r>
      <rPr>
        <sz val="11"/>
        <color theme="1"/>
        <rFont val="Calibri"/>
        <family val="2"/>
        <scheme val="minor"/>
      </rPr>
      <t xml:space="preserve"> Can be number (67), text ("France") or logical operator with number ("&gt;=50"). Except numbers everything has to be given in doube quotes.
</t>
    </r>
    <r>
      <rPr>
        <b/>
        <i/>
        <sz val="11"/>
        <color theme="1"/>
        <rFont val="Calibri"/>
        <family val="2"/>
        <scheme val="minor"/>
      </rPr>
      <t xml:space="preserve">Sum_Range: </t>
    </r>
    <r>
      <rPr>
        <sz val="11"/>
        <color theme="1"/>
        <rFont val="Calibri"/>
        <family val="2"/>
        <scheme val="minor"/>
      </rPr>
      <t xml:space="preserve">The range of cells on which the sum operation will be done once the criteria matches.
</t>
    </r>
    <r>
      <rPr>
        <b/>
        <sz val="11"/>
        <color theme="1"/>
        <rFont val="Calibri"/>
        <family val="2"/>
        <scheme val="minor"/>
      </rPr>
      <t>Average_Range:</t>
    </r>
    <r>
      <rPr>
        <sz val="11"/>
        <color theme="1"/>
        <rFont val="Calibri"/>
        <family val="2"/>
        <scheme val="minor"/>
      </rPr>
      <t xml:space="preserve"> The range of cells on which the average operation will be done once the criteria matches.</t>
    </r>
  </si>
  <si>
    <t>Bellen</t>
  </si>
  <si>
    <t>Sunshine</t>
  </si>
  <si>
    <t>Sunset</t>
  </si>
  <si>
    <t>Carlota</t>
  </si>
  <si>
    <t>Quad</t>
  </si>
  <si>
    <t>July</t>
  </si>
  <si>
    <t>August</t>
  </si>
  <si>
    <t>September</t>
  </si>
  <si>
    <t>October</t>
  </si>
  <si>
    <t>November</t>
  </si>
  <si>
    <t>December</t>
  </si>
  <si>
    <t>What is the Total Sales</t>
  </si>
  <si>
    <t>What is the Total Profit for the Month of January</t>
  </si>
  <si>
    <t>What is the total Sales for the Product Bellen in January</t>
  </si>
  <si>
    <t>What is the total Sales for the Product Bellen in January with Profit &gt; $100</t>
  </si>
  <si>
    <t>What is the Average Profits</t>
  </si>
  <si>
    <t>What is the Average Sales for the Month of March</t>
  </si>
  <si>
    <t>What is the Maximum Sales</t>
  </si>
  <si>
    <t>What Is The Total Count Of Transaction for May</t>
  </si>
  <si>
    <t>What is the total Transaction for the Product Bellen in January with Profit &gt; $100</t>
  </si>
  <si>
    <t>Questions</t>
  </si>
  <si>
    <t>Answers</t>
  </si>
  <si>
    <r>
      <rPr>
        <b/>
        <sz val="11"/>
        <color theme="1"/>
        <rFont val="Calibri"/>
        <family val="2"/>
        <scheme val="minor"/>
      </rPr>
      <t>Excel automatically applies a built-in number format to a cell based on the following criteria:</t>
    </r>
    <r>
      <rPr>
        <sz val="11"/>
        <color theme="1"/>
        <rFont val="Calibri"/>
        <family val="2"/>
        <scheme val="minor"/>
      </rPr>
      <t xml:space="preserve">
* If a number contains a slash (/), it may be converted to a date format or a fraction format.
* If a number contains a hyphen (-), it may be converted to a date format.
* If a number contains a colon (:) or is followed by a space and the letter A or P, it may be converted to a time format.
* If a number contains the letter E (uppercase or lowercase), it may be converted to scientific notation or exponential format.
</t>
    </r>
    <r>
      <rPr>
        <b/>
        <sz val="11"/>
        <color theme="1"/>
        <rFont val="Calibri"/>
        <family val="2"/>
        <scheme val="minor"/>
      </rPr>
      <t>Using the Format Cells dialog box to format numbers</t>
    </r>
    <r>
      <rPr>
        <sz val="11"/>
        <color theme="1"/>
        <rFont val="Calibri"/>
        <family val="2"/>
        <scheme val="minor"/>
      </rPr>
      <t xml:space="preserve"> -
* Click the dialog box launcher at the bottom right of the Home ➪ Number group.
* Choose Home ➪ Number ➪ Number Format ➪ More Number Formats.
* Press Ctrl+1.
Different Number format categories - 
* </t>
    </r>
    <r>
      <rPr>
        <b/>
        <sz val="11"/>
        <color theme="1"/>
        <rFont val="Calibri"/>
        <family val="2"/>
        <scheme val="minor"/>
      </rPr>
      <t>General:</t>
    </r>
    <r>
      <rPr>
        <sz val="11"/>
        <color theme="1"/>
        <rFont val="Calibri"/>
        <family val="2"/>
        <scheme val="minor"/>
      </rPr>
      <t xml:space="preserve"> The default format; it displays numbers as integers, decimals, or in scientific notation if the value is too wide to fit into the cell.
* </t>
    </r>
    <r>
      <rPr>
        <b/>
        <sz val="11"/>
        <color theme="1"/>
        <rFont val="Calibri"/>
        <family val="2"/>
        <scheme val="minor"/>
      </rPr>
      <t>Number:</t>
    </r>
    <r>
      <rPr>
        <sz val="11"/>
        <color theme="1"/>
        <rFont val="Calibri"/>
        <family val="2"/>
        <scheme val="minor"/>
      </rPr>
      <t xml:space="preserve"> Specify the number of decimal places, whether to use your system thousands separator (for example, a comma) to separate thousands, and how to display negative numbers.
* </t>
    </r>
    <r>
      <rPr>
        <b/>
        <sz val="11"/>
        <color theme="1"/>
        <rFont val="Calibri"/>
        <family val="2"/>
        <scheme val="minor"/>
      </rPr>
      <t>Currency:</t>
    </r>
    <r>
      <rPr>
        <sz val="11"/>
        <color theme="1"/>
        <rFont val="Calibri"/>
        <family val="2"/>
        <scheme val="minor"/>
      </rPr>
      <t xml:space="preserve"> Specify the number of decimal places, choose a currency symbol, and display negative numbers. This format always uses the system thousands separator symbol (for example, a comma) to separate thousands.
* </t>
    </r>
    <r>
      <rPr>
        <b/>
        <sz val="11"/>
        <color theme="1"/>
        <rFont val="Calibri"/>
        <family val="2"/>
        <scheme val="minor"/>
      </rPr>
      <t>Accounting:</t>
    </r>
    <r>
      <rPr>
        <sz val="11"/>
        <color theme="1"/>
        <rFont val="Calibri"/>
        <family val="2"/>
        <scheme val="minor"/>
      </rPr>
      <t xml:space="preserve"> Differs from the Currency format in that the currency symbols always line up vertically, regardless of the number of digits displayed in the value.
* </t>
    </r>
    <r>
      <rPr>
        <b/>
        <sz val="11"/>
        <color theme="1"/>
        <rFont val="Calibri"/>
        <family val="2"/>
        <scheme val="minor"/>
      </rPr>
      <t>Date:</t>
    </r>
    <r>
      <rPr>
        <sz val="11"/>
        <color theme="1"/>
        <rFont val="Calibri"/>
        <family val="2"/>
        <scheme val="minor"/>
      </rPr>
      <t xml:space="preserve"> Choose from a variety of date formats and select the locale for your date formats.
* </t>
    </r>
    <r>
      <rPr>
        <b/>
        <sz val="11"/>
        <color theme="1"/>
        <rFont val="Calibri"/>
        <family val="2"/>
        <scheme val="minor"/>
      </rPr>
      <t>Time:</t>
    </r>
    <r>
      <rPr>
        <sz val="11"/>
        <color theme="1"/>
        <rFont val="Calibri"/>
        <family val="2"/>
        <scheme val="minor"/>
      </rPr>
      <t xml:space="preserve"> Choose from a number of time formats and select the locale for your time formats.
* </t>
    </r>
    <r>
      <rPr>
        <b/>
        <sz val="11"/>
        <color theme="1"/>
        <rFont val="Calibri"/>
        <family val="2"/>
        <scheme val="minor"/>
      </rPr>
      <t>Percentage:</t>
    </r>
    <r>
      <rPr>
        <sz val="11"/>
        <color theme="1"/>
        <rFont val="Calibri"/>
        <family val="2"/>
        <scheme val="minor"/>
      </rPr>
      <t xml:space="preserve"> Choose the number of decimal places; always displays a percent sign.
* </t>
    </r>
    <r>
      <rPr>
        <b/>
        <sz val="11"/>
        <color theme="1"/>
        <rFont val="Calibri"/>
        <family val="2"/>
        <scheme val="minor"/>
      </rPr>
      <t xml:space="preserve">Fraction: </t>
    </r>
    <r>
      <rPr>
        <sz val="11"/>
        <color theme="1"/>
        <rFont val="Calibri"/>
        <family val="2"/>
        <scheme val="minor"/>
      </rPr>
      <t xml:space="preserve">Choose from among nine fraction formats.
* </t>
    </r>
    <r>
      <rPr>
        <b/>
        <sz val="11"/>
        <color theme="1"/>
        <rFont val="Calibri"/>
        <family val="2"/>
        <scheme val="minor"/>
      </rPr>
      <t>Scientific:</t>
    </r>
    <r>
      <rPr>
        <sz val="11"/>
        <color theme="1"/>
        <rFont val="Calibri"/>
        <family val="2"/>
        <scheme val="minor"/>
      </rPr>
      <t xml:space="preserve"> Displays numbers in exponential notation (with an E): 2.00E+05 = 200,000. You can choose the number of decimal places to display to the left of E.
* </t>
    </r>
    <r>
      <rPr>
        <b/>
        <sz val="11"/>
        <color theme="1"/>
        <rFont val="Calibri"/>
        <family val="2"/>
        <scheme val="minor"/>
      </rPr>
      <t>Text:</t>
    </r>
    <r>
      <rPr>
        <sz val="11"/>
        <color theme="1"/>
        <rFont val="Calibri"/>
        <family val="2"/>
        <scheme val="minor"/>
      </rPr>
      <t xml:space="preserve"> When applied to a value, causes Excel to treat the value as text (even if it looks like a value). This feature is useful for such items as numerical part numbers and credit card numbers.
* </t>
    </r>
    <r>
      <rPr>
        <b/>
        <sz val="11"/>
        <color theme="1"/>
        <rFont val="Calibri"/>
        <family val="2"/>
        <scheme val="minor"/>
      </rPr>
      <t>Special:</t>
    </r>
    <r>
      <rPr>
        <sz val="11"/>
        <color theme="1"/>
        <rFont val="Calibri"/>
        <family val="2"/>
        <scheme val="minor"/>
      </rPr>
      <t xml:space="preserve"> Contains additional number formats. The list varies, depending on the Locale you choose. For the English (United States) locale, the formatting options are Zip Code, Zip Code +4, Phone Number, and Social Security Number.
* </t>
    </r>
    <r>
      <rPr>
        <b/>
        <sz val="11"/>
        <color theme="1"/>
        <rFont val="Calibri"/>
        <family val="2"/>
        <scheme val="minor"/>
      </rPr>
      <t>Custom:</t>
    </r>
    <r>
      <rPr>
        <sz val="11"/>
        <color theme="1"/>
        <rFont val="Calibri"/>
        <family val="2"/>
        <scheme val="minor"/>
      </rPr>
      <t xml:space="preserve"> Define custom number formats not included in any of the other categories.
</t>
    </r>
  </si>
  <si>
    <t xml:space="preserve"> </t>
  </si>
  <si>
    <t>Date</t>
  </si>
  <si>
    <t>format: mmmm d, yyyy</t>
  </si>
  <si>
    <t>Time</t>
  </si>
  <si>
    <t>format: hh:mm:ss AM/PM</t>
  </si>
  <si>
    <t>Time Greater than 24 hours</t>
  </si>
  <si>
    <t>format: [h]:mm</t>
  </si>
  <si>
    <t>Percents</t>
  </si>
  <si>
    <t>format: 0.00000%</t>
  </si>
  <si>
    <t>Fraction</t>
  </si>
  <si>
    <t>format: ?/?</t>
  </si>
  <si>
    <t>Words with numbers</t>
  </si>
  <si>
    <t>format: $#,##0.00" per unit"</t>
  </si>
  <si>
    <t>General: keyboard: Ctrl + Shift + ~</t>
  </si>
  <si>
    <t>format: General</t>
  </si>
  <si>
    <t>EXAMPLES:</t>
  </si>
  <si>
    <t>Desired Format</t>
  </si>
  <si>
    <t>633-77-9087</t>
  </si>
  <si>
    <t>No Negative Values!</t>
  </si>
  <si>
    <t>The amount is 1,500 dollars</t>
  </si>
  <si>
    <t>Cell Entry</t>
  </si>
  <si>
    <t>Answer</t>
  </si>
  <si>
    <t>December 12, 2013 (Thursday)</t>
  </si>
  <si>
    <r>
      <rPr>
        <b/>
        <sz val="14"/>
        <color theme="1"/>
        <rFont val="Calibri"/>
        <family val="2"/>
        <scheme val="minor"/>
      </rPr>
      <t>SORTING</t>
    </r>
    <r>
      <rPr>
        <sz val="11"/>
        <color theme="1"/>
        <rFont val="Calibri"/>
        <family val="2"/>
        <scheme val="minor"/>
      </rPr>
      <t xml:space="preserve">
Sorting a table rearranges the rows based on the contents of a particular column.
</t>
    </r>
    <r>
      <rPr>
        <b/>
        <sz val="11"/>
        <color theme="1"/>
        <rFont val="Calibri"/>
        <family val="2"/>
        <scheme val="minor"/>
      </rPr>
      <t xml:space="preserve">To Sort table by particular column - </t>
    </r>
    <r>
      <rPr>
        <sz val="11"/>
        <color theme="1"/>
        <rFont val="Calibri"/>
        <family val="2"/>
        <scheme val="minor"/>
      </rPr>
      <t xml:space="preserve">
1. Select any one cell of the column 
2. Data ➪ Sort &amp; Filter ➪A to Z or Z to A depending on the question
</t>
    </r>
    <r>
      <rPr>
        <b/>
        <sz val="11"/>
        <color theme="1"/>
        <rFont val="Calibri"/>
        <family val="2"/>
        <scheme val="minor"/>
      </rPr>
      <t xml:space="preserve">Sorting can be done based on - </t>
    </r>
    <r>
      <rPr>
        <sz val="11"/>
        <color theme="1"/>
        <rFont val="Calibri"/>
        <family val="2"/>
        <scheme val="minor"/>
      </rPr>
      <t xml:space="preserve">
1. Cell Value
2. Cell Colour
3. Font Colour
4. Cell Icon (Icons are put in the cells using Conditional Formatting)
</t>
    </r>
    <r>
      <rPr>
        <b/>
        <sz val="11"/>
        <color theme="1"/>
        <rFont val="Calibri"/>
        <family val="2"/>
        <scheme val="minor"/>
      </rPr>
      <t xml:space="preserve">To perform a multiple-column sort - </t>
    </r>
    <r>
      <rPr>
        <sz val="11"/>
        <color theme="1"/>
        <rFont val="Calibri"/>
        <family val="2"/>
        <scheme val="minor"/>
      </rPr>
      <t xml:space="preserve">
1. Use Sort dialog box (choose Home ➪ Editing ➪ Sort &amp; Filter ➪ Custom Sort).
2. Right-click any cell in the table and choose Sort ➪ Custom Sort from the shortcut menu.
</t>
    </r>
    <r>
      <rPr>
        <b/>
        <sz val="11"/>
        <color theme="1"/>
        <rFont val="Calibri"/>
        <family val="2"/>
        <scheme val="minor"/>
      </rPr>
      <t xml:space="preserve">Sorting Using Custom List
</t>
    </r>
    <r>
      <rPr>
        <sz val="11"/>
        <color theme="1"/>
        <rFont val="Calibri"/>
        <family val="2"/>
        <scheme val="minor"/>
      </rPr>
      <t xml:space="preserve">This can be used when data has to be sorted in particular format. For eg. Months (Jan, Feb, Mar,..) etc.
</t>
    </r>
    <r>
      <rPr>
        <b/>
        <sz val="11"/>
        <color rgb="FFFF0000"/>
        <rFont val="Calibri"/>
        <family val="2"/>
        <scheme val="minor"/>
      </rPr>
      <t>Note:</t>
    </r>
    <r>
      <rPr>
        <sz val="11"/>
        <color theme="1"/>
        <rFont val="Calibri"/>
        <family val="2"/>
        <scheme val="minor"/>
      </rPr>
      <t xml:space="preserve"> Let's say we have 10 unique items in our list and we specify the sorting order of 8 items. The remaining items which are not mentioned in the list will be sorted as per A to Z or Z to A.</t>
    </r>
  </si>
  <si>
    <r>
      <rPr>
        <b/>
        <sz val="14"/>
        <color theme="1"/>
        <rFont val="Calibri"/>
        <family val="2"/>
        <scheme val="minor"/>
      </rPr>
      <t xml:space="preserve">SUBTOTAL
</t>
    </r>
    <r>
      <rPr>
        <sz val="11"/>
        <color theme="1"/>
        <rFont val="Calibri"/>
        <family val="2"/>
        <scheme val="minor"/>
      </rPr>
      <t xml:space="preserve">Once the data is sorted we can create quick summaries using the Subtotal Tool.
1. Data ➪ Outline ➪Subtotal
2. Select the field for which the subtotals are to be calculated in the At Each Change In drop-down list.
3. Specify the type of totals you want to insert in the Use Function drop-down list.
4. Select the check boxes for the field(s) you want to total in the Add Subtotal To list box.
5. Click OK.
</t>
    </r>
    <r>
      <rPr>
        <b/>
        <sz val="11"/>
        <color rgb="FFFF0000"/>
        <rFont val="Calibri"/>
        <family val="2"/>
        <scheme val="minor"/>
      </rPr>
      <t>Note:</t>
    </r>
    <r>
      <rPr>
        <sz val="11"/>
        <color theme="1"/>
        <rFont val="Calibri"/>
        <family val="2"/>
        <scheme val="minor"/>
      </rPr>
      <t xml:space="preserve">
* This tool works with sorted data only
* You can show multiple subtotals in one table by un-checking the 'Replace current subtotals' option in the dialogue box.
 </t>
    </r>
  </si>
  <si>
    <t>Sales Rep</t>
  </si>
  <si>
    <t>Jon</t>
  </si>
  <si>
    <t>Jeri</t>
  </si>
  <si>
    <t>Troung</t>
  </si>
  <si>
    <t>Steven</t>
  </si>
  <si>
    <t>EJL Item</t>
  </si>
  <si>
    <t>Sheliadawn</t>
  </si>
  <si>
    <t>OZR Item</t>
  </si>
  <si>
    <t>Luke</t>
  </si>
  <si>
    <t>Rhonda</t>
  </si>
  <si>
    <t>RNI Item</t>
  </si>
  <si>
    <t>JLK Item</t>
  </si>
  <si>
    <t>YPW Item</t>
  </si>
  <si>
    <t>YER Item</t>
  </si>
  <si>
    <t>QAI Item</t>
  </si>
  <si>
    <t>PAB Item</t>
  </si>
  <si>
    <t>YUT Item</t>
  </si>
  <si>
    <t>WXP Item</t>
  </si>
  <si>
    <t>MBI Item</t>
  </si>
  <si>
    <t>MJU Item</t>
  </si>
  <si>
    <t>BZR Item</t>
  </si>
  <si>
    <t>CYN Item</t>
  </si>
  <si>
    <t>VJO Item</t>
  </si>
  <si>
    <t>CSZ Item</t>
  </si>
  <si>
    <t>EPL Item</t>
  </si>
  <si>
    <t>JXI Item</t>
  </si>
  <si>
    <t>GXO Item</t>
  </si>
  <si>
    <t>ZXT Item</t>
  </si>
  <si>
    <t>PZY Item</t>
  </si>
  <si>
    <t>HRL Item</t>
  </si>
  <si>
    <t>NOC Item</t>
  </si>
  <si>
    <t>MNS Item</t>
  </si>
  <si>
    <t>TAA Item</t>
  </si>
  <si>
    <t>WGT Item</t>
  </si>
  <si>
    <t>XOS Item</t>
  </si>
  <si>
    <t>CMW Item</t>
  </si>
  <si>
    <t>OPC Item</t>
  </si>
  <si>
    <t>WUG Item</t>
  </si>
  <si>
    <t>KAP Item</t>
  </si>
  <si>
    <t>LMF Item</t>
  </si>
  <si>
    <t>IWG Item</t>
  </si>
  <si>
    <t>KAE Item</t>
  </si>
  <si>
    <t>QVI Item</t>
  </si>
  <si>
    <t>PQV Item</t>
  </si>
  <si>
    <t>BWK Item</t>
  </si>
  <si>
    <t>GUS Item</t>
  </si>
  <si>
    <t>OTA Item</t>
  </si>
  <si>
    <t>NFY Item</t>
  </si>
  <si>
    <t>SNZ Item</t>
  </si>
  <si>
    <t>HEN Item</t>
  </si>
  <si>
    <t>DTW Item</t>
  </si>
  <si>
    <t>XZK Item</t>
  </si>
  <si>
    <t>EIE Item</t>
  </si>
  <si>
    <t>CUM Item</t>
  </si>
  <si>
    <t>XZF Item</t>
  </si>
  <si>
    <t>EKY Item</t>
  </si>
  <si>
    <t>WXM Item</t>
  </si>
  <si>
    <t>IKP Item</t>
  </si>
  <si>
    <t>ULX Item</t>
  </si>
  <si>
    <t>ZGA Item</t>
  </si>
  <si>
    <t>KEH Item</t>
  </si>
  <si>
    <t>IOP Item</t>
  </si>
  <si>
    <t>YSZ Item</t>
  </si>
  <si>
    <t>PDH Item</t>
  </si>
  <si>
    <t>TLP Item</t>
  </si>
  <si>
    <t>DJT Item</t>
  </si>
  <si>
    <t>TIB Item</t>
  </si>
  <si>
    <t>LXR Item</t>
  </si>
  <si>
    <t>LLG Item</t>
  </si>
  <si>
    <t>XTI Item</t>
  </si>
  <si>
    <t>LXP Item</t>
  </si>
  <si>
    <t>GUM Item</t>
  </si>
  <si>
    <t>MRD Item</t>
  </si>
  <si>
    <t>UWC Item</t>
  </si>
  <si>
    <t>JFK Item</t>
  </si>
  <si>
    <t>PAE Item</t>
  </si>
  <si>
    <t>DFQ Item</t>
  </si>
  <si>
    <t>BQA Item</t>
  </si>
  <si>
    <t>WRA Item</t>
  </si>
  <si>
    <t>IAF Item</t>
  </si>
  <si>
    <t>RJB Item</t>
  </si>
  <si>
    <t>JNF Item</t>
  </si>
  <si>
    <t>XID Item</t>
  </si>
  <si>
    <t>PTX Item</t>
  </si>
  <si>
    <t>RLH Item</t>
  </si>
  <si>
    <t>RYL Item</t>
  </si>
  <si>
    <t>DIV Item</t>
  </si>
  <si>
    <t>HZK Item</t>
  </si>
  <si>
    <t>GFC Item</t>
  </si>
  <si>
    <t>FAJ Item</t>
  </si>
  <si>
    <t>ZPR Item</t>
  </si>
  <si>
    <t>EBJ Item</t>
  </si>
  <si>
    <t>HSH Item</t>
  </si>
  <si>
    <t>CZL Item</t>
  </si>
  <si>
    <t>LBC Item</t>
  </si>
  <si>
    <t>QKB Item</t>
  </si>
  <si>
    <t>NBV Item</t>
  </si>
  <si>
    <t>VPC Item</t>
  </si>
  <si>
    <t>URX Item</t>
  </si>
  <si>
    <t>XQQ Item</t>
  </si>
  <si>
    <t>FDS Item</t>
  </si>
  <si>
    <t>UAH Item</t>
  </si>
  <si>
    <t>DVP Item</t>
  </si>
  <si>
    <t>DKD Item</t>
  </si>
  <si>
    <t>DNC Item</t>
  </si>
  <si>
    <t>YLV Item</t>
  </si>
  <si>
    <t>BQW Item</t>
  </si>
  <si>
    <t>QFM Item</t>
  </si>
  <si>
    <t>QLF Item</t>
  </si>
  <si>
    <t>ZPP Item</t>
  </si>
  <si>
    <t>CSI Item</t>
  </si>
  <si>
    <t>IUJ Item</t>
  </si>
  <si>
    <t>SQM Item</t>
  </si>
  <si>
    <t>BKQ Item</t>
  </si>
  <si>
    <t>VXT Item</t>
  </si>
  <si>
    <t>GQC Item</t>
  </si>
  <si>
    <t>KHM Item</t>
  </si>
  <si>
    <t>OTD Item</t>
  </si>
  <si>
    <t>DVU Item</t>
  </si>
  <si>
    <t>AKB Item</t>
  </si>
  <si>
    <t>TOG Item</t>
  </si>
  <si>
    <t>YTL Item</t>
  </si>
  <si>
    <t>NCF Item</t>
  </si>
  <si>
    <t>YGP Item</t>
  </si>
  <si>
    <t>HVN Item</t>
  </si>
  <si>
    <t>UGR Item</t>
  </si>
  <si>
    <t>UFK Item</t>
  </si>
  <si>
    <t>LJY Item</t>
  </si>
  <si>
    <t>BDA Item</t>
  </si>
  <si>
    <t>SZD Item</t>
  </si>
  <si>
    <t>GPC Item</t>
  </si>
  <si>
    <t>OBL Item</t>
  </si>
  <si>
    <t>SNB Item</t>
  </si>
  <si>
    <t>DFI Item</t>
  </si>
  <si>
    <t>EVM Item</t>
  </si>
  <si>
    <t>NMF Item</t>
  </si>
  <si>
    <t>FZD Item</t>
  </si>
  <si>
    <t>GTR Item</t>
  </si>
  <si>
    <t>XBK Item</t>
  </si>
  <si>
    <t>YLH Item</t>
  </si>
  <si>
    <t>PSW Item</t>
  </si>
  <si>
    <t>EHE Item</t>
  </si>
  <si>
    <t>HTZ Item</t>
  </si>
  <si>
    <t>CTU Item</t>
  </si>
  <si>
    <t>XWX Item</t>
  </si>
  <si>
    <t>QYE Item</t>
  </si>
  <si>
    <t>FOI Item</t>
  </si>
  <si>
    <t>XIW Item</t>
  </si>
  <si>
    <t>PNU Item</t>
  </si>
  <si>
    <t>FMA Item</t>
  </si>
  <si>
    <t>BRH Item</t>
  </si>
  <si>
    <t>CTT Item</t>
  </si>
  <si>
    <t>ANS Item</t>
  </si>
  <si>
    <t>TMT Item</t>
  </si>
  <si>
    <t>MBP Item</t>
  </si>
  <si>
    <t>Q. Show the total Sales of each Region and within the Region Sales of each Sales Rep. The Regions should be displayed in the following order - NorthEast, SouthEast, West, North and MidWest.</t>
  </si>
  <si>
    <t>Q1.</t>
  </si>
  <si>
    <t>Apply Filter on the  Dates Column to display the data for Jan, 2006</t>
  </si>
  <si>
    <t>Q2.</t>
  </si>
  <si>
    <t>Apply Filter on the  Dates Column to display the data between September 2005 to Feb 2006</t>
  </si>
  <si>
    <t>Q3.</t>
  </si>
  <si>
    <t>Apply filter in such a ways that the data displays all the transaction for Google for 2005</t>
  </si>
  <si>
    <t>Q4.</t>
  </si>
  <si>
    <t>Filter all the data with Sales Figures &gt; $3000</t>
  </si>
  <si>
    <t>Q5.</t>
  </si>
  <si>
    <t>Filter all the data with COGS Figures &lt; $2000</t>
  </si>
  <si>
    <t>Q6.</t>
  </si>
  <si>
    <t>Filter Sales betweeen $4000 - $6000</t>
  </si>
  <si>
    <t>Q7.</t>
  </si>
  <si>
    <t>Filter all Region containing "West"</t>
  </si>
  <si>
    <t>Description</t>
  </si>
  <si>
    <t>CONCATENATE Function</t>
  </si>
  <si>
    <t>Joins several text items into one text item</t>
  </si>
  <si>
    <t>EXACT Function</t>
  </si>
  <si>
    <t>Checks to see if two text values are identical</t>
  </si>
  <si>
    <t>FIND Function</t>
  </si>
  <si>
    <t>LEFT Function</t>
  </si>
  <si>
    <t>Returns the leftmost characters from a text value</t>
  </si>
  <si>
    <t>LEN Function</t>
  </si>
  <si>
    <t>Returns the number of characters in a text string</t>
  </si>
  <si>
    <t>LOWER Function</t>
  </si>
  <si>
    <t>Converts text to lowercase</t>
  </si>
  <si>
    <t>MID Function</t>
  </si>
  <si>
    <t>Returns a specific number of characters from a text string starting at the position you specify</t>
  </si>
  <si>
    <t>PROPER Function</t>
  </si>
  <si>
    <t>Capitalizes the first letter in each word of a text value</t>
  </si>
  <si>
    <t>REPLACE</t>
  </si>
  <si>
    <t>REPLACE replaces part of a text string, based on the number of characters you specify, with a different text string.</t>
  </si>
  <si>
    <t>REPT Function</t>
  </si>
  <si>
    <t>Repeats text a given number of times</t>
  </si>
  <si>
    <t>RIGHT Function</t>
  </si>
  <si>
    <t>Returns the rightmost characters from a text value</t>
  </si>
  <si>
    <t>SEARCH Function</t>
  </si>
  <si>
    <t>SUBSTITUTE Function</t>
  </si>
  <si>
    <t>Substitutes new_text for old_text in a text string. Use SUBSTITUTE when you want to replace specific text in a text string; use REPLACE when you want to replace any text that occurs in a specific location in a text string.</t>
  </si>
  <si>
    <t>TRIM Function</t>
  </si>
  <si>
    <t>Removes spaces from text</t>
  </si>
  <si>
    <t>UPPER Function</t>
  </si>
  <si>
    <t>Converts text to uppercase</t>
  </si>
  <si>
    <t>Functions for Formatting</t>
  </si>
  <si>
    <t>Functions for Extracting</t>
  </si>
  <si>
    <t>Functions for Searching</t>
  </si>
  <si>
    <t>Functions for Replacing Text</t>
  </si>
  <si>
    <t>Misc. Functions</t>
  </si>
  <si>
    <t>Finds one text value within another (case-sensitive). Doesn't accept wildcard characters.</t>
  </si>
  <si>
    <t>Finds one text value within another (not case-sensitive). Accept wildcard characters.</t>
  </si>
  <si>
    <t>Sno.</t>
  </si>
  <si>
    <t>Old Email ID</t>
  </si>
  <si>
    <t>First Name</t>
  </si>
  <si>
    <t>Last Name</t>
  </si>
  <si>
    <t>New Email ID</t>
  </si>
  <si>
    <t>Old Company</t>
  </si>
  <si>
    <t>Ravi.Dasgupta@hcl.com</t>
  </si>
  <si>
    <t>Ishani.Dutta@toi.com</t>
  </si>
  <si>
    <t>Ashwini.Gupta@capgemini.com</t>
  </si>
  <si>
    <t>Amita.Patel@infosys.com</t>
  </si>
  <si>
    <t>Zoya.Sood@Apple.com</t>
  </si>
  <si>
    <t>Ravi.d@ivy.com</t>
  </si>
  <si>
    <t>Ishani.d@ivy.com</t>
  </si>
  <si>
    <t>Ashwini.g@ivy.com</t>
  </si>
  <si>
    <t>Amita.p@ivy.com</t>
  </si>
  <si>
    <t>Zoya.s@ivy.com</t>
  </si>
  <si>
    <t xml:space="preserve">Result - New Email ID </t>
  </si>
  <si>
    <t>The V in VLOOKUP means Vertical.</t>
  </si>
  <si>
    <t>Syntax</t>
  </si>
  <si>
    <t>VLOOKUP function returns something to a cell or formula that it found in a lookup table.</t>
  </si>
  <si>
    <r>
      <t>=VLOOKUP</t>
    </r>
    <r>
      <rPr>
        <b/>
        <sz val="10"/>
        <color theme="1"/>
        <rFont val="Arial Unicode MS"/>
        <family val="2"/>
      </rPr>
      <t>(lookup_value, table_array, col_index_num, [range_lookup])</t>
    </r>
  </si>
  <si>
    <t>VLOOKUP(cell you want to lookup, Lookup Table, Column Designation of value you want to return to the cell, Exact Match = 0 or approximate value = 1)</t>
  </si>
  <si>
    <t>The VLOOKUP function syntax has the following arguments:</t>
  </si>
  <si>
    <r>
      <rPr>
        <b/>
        <i/>
        <sz val="11"/>
        <color rgb="FFFF0000"/>
        <rFont val="Calibri"/>
        <family val="2"/>
        <scheme val="minor"/>
      </rPr>
      <t>lookup_value:</t>
    </r>
    <r>
      <rPr>
        <sz val="11"/>
        <color theme="1"/>
        <rFont val="Calibri"/>
        <family val="2"/>
        <scheme val="minor"/>
      </rPr>
      <t xml:space="preserve">    Required argument. This is what we know, against which we are looking for other information. In Vlookup function refer to the </t>
    </r>
    <r>
      <rPr>
        <b/>
        <sz val="11"/>
        <color theme="1"/>
        <rFont val="Calibri"/>
        <family val="2"/>
        <scheme val="minor"/>
      </rPr>
      <t>lookup_value</t>
    </r>
    <r>
      <rPr>
        <sz val="11"/>
        <color theme="1"/>
        <rFont val="Calibri"/>
        <family val="2"/>
        <scheme val="minor"/>
      </rPr>
      <t xml:space="preserve"> in the table which needs to be populated. Never refer in the Master database. </t>
    </r>
  </si>
  <si>
    <r>
      <rPr>
        <b/>
        <i/>
        <sz val="11"/>
        <color rgb="FFFF0000"/>
        <rFont val="Calibri"/>
        <family val="2"/>
        <scheme val="minor"/>
      </rPr>
      <t>table_array:</t>
    </r>
    <r>
      <rPr>
        <sz val="11"/>
        <color theme="1"/>
        <rFont val="Calibri"/>
        <family val="2"/>
        <scheme val="minor"/>
      </rPr>
      <t xml:space="preserve">    Required argument. </t>
    </r>
    <r>
      <rPr>
        <b/>
        <sz val="11"/>
        <color theme="1"/>
        <rFont val="Calibri"/>
        <family val="2"/>
        <scheme val="minor"/>
      </rPr>
      <t>Table_array</t>
    </r>
    <r>
      <rPr>
        <sz val="11"/>
        <color theme="1"/>
        <rFont val="Calibri"/>
        <family val="2"/>
        <scheme val="minor"/>
      </rPr>
      <t xml:space="preserve"> is the part of Master database. The first column of the </t>
    </r>
    <r>
      <rPr>
        <b/>
        <sz val="11"/>
        <color theme="1"/>
        <rFont val="Calibri"/>
        <family val="2"/>
        <scheme val="minor"/>
      </rPr>
      <t>table_array</t>
    </r>
    <r>
      <rPr>
        <sz val="11"/>
        <color theme="1"/>
        <rFont val="Calibri"/>
        <family val="2"/>
        <scheme val="minor"/>
      </rPr>
      <t xml:space="preserve"> should consist of the </t>
    </r>
    <r>
      <rPr>
        <b/>
        <sz val="11"/>
        <color theme="1"/>
        <rFont val="Calibri"/>
        <family val="2"/>
        <scheme val="minor"/>
      </rPr>
      <t>lookup_value</t>
    </r>
    <r>
      <rPr>
        <sz val="11"/>
        <color theme="1"/>
        <rFont val="Calibri"/>
        <family val="2"/>
        <scheme val="minor"/>
      </rPr>
      <t xml:space="preserve">. You can use a reference to a range (for example, </t>
    </r>
    <r>
      <rPr>
        <b/>
        <sz val="11"/>
        <color theme="1"/>
        <rFont val="Calibri"/>
        <family val="2"/>
        <scheme val="minor"/>
      </rPr>
      <t>A2:D8</t>
    </r>
    <r>
      <rPr>
        <sz val="11"/>
        <color theme="1"/>
        <rFont val="Calibri"/>
        <family val="2"/>
        <scheme val="minor"/>
      </rPr>
      <t>), or a range name. These values can be text, numbers, or logical values. Uppercase and lowercase text are equivalent.</t>
    </r>
  </si>
  <si>
    <r>
      <rPr>
        <b/>
        <i/>
        <sz val="11"/>
        <color rgb="FFFF0000"/>
        <rFont val="Calibri"/>
        <family val="2"/>
        <scheme val="minor"/>
      </rPr>
      <t>col_index_num:</t>
    </r>
    <r>
      <rPr>
        <sz val="11"/>
        <color theme="1"/>
        <rFont val="Calibri"/>
        <family val="2"/>
        <scheme val="minor"/>
      </rPr>
      <t xml:space="preserve">    Required argument. It is the column number in the </t>
    </r>
    <r>
      <rPr>
        <b/>
        <sz val="11"/>
        <color theme="1"/>
        <rFont val="Calibri"/>
        <family val="2"/>
        <scheme val="minor"/>
      </rPr>
      <t>table_array</t>
    </r>
    <r>
      <rPr>
        <sz val="11"/>
        <color theme="1"/>
        <rFont val="Calibri"/>
        <family val="2"/>
        <scheme val="minor"/>
      </rPr>
      <t xml:space="preserve"> from where the value corresponding to lookup_value is requried to be returned. A </t>
    </r>
    <r>
      <rPr>
        <b/>
        <sz val="11"/>
        <color theme="1"/>
        <rFont val="Calibri"/>
        <family val="2"/>
        <scheme val="minor"/>
      </rPr>
      <t>col_index_num</t>
    </r>
    <r>
      <rPr>
        <sz val="11"/>
        <color theme="1"/>
        <rFont val="Calibri"/>
        <family val="2"/>
        <scheme val="minor"/>
      </rPr>
      <t xml:space="preserve"> argument of 1 returns the value in the first column in </t>
    </r>
    <r>
      <rPr>
        <b/>
        <sz val="11"/>
        <color theme="1"/>
        <rFont val="Calibri"/>
        <family val="2"/>
        <scheme val="minor"/>
      </rPr>
      <t>table_array</t>
    </r>
    <r>
      <rPr>
        <sz val="11"/>
        <color theme="1"/>
        <rFont val="Calibri"/>
        <family val="2"/>
        <scheme val="minor"/>
      </rPr>
      <t xml:space="preserve">; a </t>
    </r>
    <r>
      <rPr>
        <b/>
        <sz val="11"/>
        <color theme="1"/>
        <rFont val="Calibri"/>
        <family val="2"/>
        <scheme val="minor"/>
      </rPr>
      <t>col_index_num</t>
    </r>
    <r>
      <rPr>
        <sz val="11"/>
        <color theme="1"/>
        <rFont val="Calibri"/>
        <family val="2"/>
        <scheme val="minor"/>
      </rPr>
      <t xml:space="preserve"> of 2 returns the value in the second column in </t>
    </r>
    <r>
      <rPr>
        <b/>
        <sz val="11"/>
        <color theme="1"/>
        <rFont val="Calibri"/>
        <family val="2"/>
        <scheme val="minor"/>
      </rPr>
      <t>table_array</t>
    </r>
    <r>
      <rPr>
        <sz val="11"/>
        <color theme="1"/>
        <rFont val="Calibri"/>
        <family val="2"/>
        <scheme val="minor"/>
      </rPr>
      <t>, and so on.</t>
    </r>
  </si>
  <si>
    <r>
      <rPr>
        <b/>
        <i/>
        <sz val="11"/>
        <color rgb="FFFF0000"/>
        <rFont val="Calibri"/>
        <family val="2"/>
        <scheme val="minor"/>
      </rPr>
      <t>range_lookup:</t>
    </r>
    <r>
      <rPr>
        <sz val="11"/>
        <color theme="1"/>
        <rFont val="Calibri"/>
        <family val="2"/>
        <scheme val="minor"/>
      </rPr>
      <t xml:space="preserve">    Optional argument. The possible values for range_lookup are </t>
    </r>
    <r>
      <rPr>
        <b/>
        <sz val="11"/>
        <color theme="1"/>
        <rFont val="Calibri"/>
        <family val="2"/>
        <scheme val="minor"/>
      </rPr>
      <t>0 or FALSE and 1 or TRUE</t>
    </r>
    <r>
      <rPr>
        <sz val="11"/>
        <color theme="1"/>
        <rFont val="Calibri"/>
        <family val="2"/>
        <scheme val="minor"/>
      </rPr>
      <t xml:space="preserve">. </t>
    </r>
    <r>
      <rPr>
        <b/>
        <sz val="11"/>
        <color theme="1"/>
        <rFont val="Calibri"/>
        <family val="2"/>
        <scheme val="minor"/>
      </rPr>
      <t>FALSE</t>
    </r>
    <r>
      <rPr>
        <sz val="11"/>
        <color theme="1"/>
        <rFont val="Calibri"/>
        <family val="2"/>
        <scheme val="minor"/>
      </rPr>
      <t xml:space="preserve"> should be used when Vlookup function has to search for </t>
    </r>
    <r>
      <rPr>
        <b/>
        <sz val="11"/>
        <color theme="1"/>
        <rFont val="Calibri"/>
        <family val="2"/>
        <scheme val="minor"/>
      </rPr>
      <t>exact look_value</t>
    </r>
    <r>
      <rPr>
        <sz val="11"/>
        <color theme="1"/>
        <rFont val="Calibri"/>
        <family val="2"/>
        <scheme val="minor"/>
      </rPr>
      <t xml:space="preserve">. </t>
    </r>
    <r>
      <rPr>
        <b/>
        <sz val="11"/>
        <color theme="1"/>
        <rFont val="Calibri"/>
        <family val="2"/>
        <scheme val="minor"/>
      </rPr>
      <t>TRUE</t>
    </r>
    <r>
      <rPr>
        <sz val="11"/>
        <color theme="1"/>
        <rFont val="Calibri"/>
        <family val="2"/>
        <scheme val="minor"/>
      </rPr>
      <t xml:space="preserve"> should be used to search for </t>
    </r>
    <r>
      <rPr>
        <b/>
        <sz val="11"/>
        <color theme="1"/>
        <rFont val="Calibri"/>
        <family val="2"/>
        <scheme val="minor"/>
      </rPr>
      <t>approximate look_value</t>
    </r>
    <r>
      <rPr>
        <sz val="11"/>
        <color theme="1"/>
        <rFont val="Calibri"/>
        <family val="2"/>
        <scheme val="minor"/>
      </rPr>
      <t xml:space="preserve">. A value of TRUE should be used when lookup_value range is number range.  
For </t>
    </r>
    <r>
      <rPr>
        <b/>
        <sz val="11"/>
        <color theme="1"/>
        <rFont val="Calibri"/>
        <family val="2"/>
        <scheme val="minor"/>
      </rPr>
      <t>approximate value</t>
    </r>
    <r>
      <rPr>
        <sz val="11"/>
        <color theme="1"/>
        <rFont val="Calibri"/>
        <family val="2"/>
        <scheme val="minor"/>
      </rPr>
      <t>, VLOOKUP function searches for lookup_value in the first column of the lookup table (sorted ascending) and if the first value in the table is less than the lookup_value it returns #N/A otherwise it races down the column until it sees a value bigger than the lookup_value and then returns the value in the row above and the column that you specified.</t>
    </r>
  </si>
  <si>
    <t>Price</t>
  </si>
  <si>
    <t>HLOOKUP is the same as VLOOKUP except the H means Horizontal</t>
  </si>
  <si>
    <t>Most tables are vertical, not horizontal, so using HLOOKUP is rare.</t>
  </si>
  <si>
    <t>1)</t>
  </si>
  <si>
    <t>2)</t>
  </si>
  <si>
    <t>HLOOKUP</t>
  </si>
  <si>
    <t>VLOOKUP</t>
  </si>
  <si>
    <t>Boom01</t>
  </si>
  <si>
    <t>Flying Range is 10</t>
  </si>
  <si>
    <t>Boom08</t>
  </si>
  <si>
    <t>Flying Range is 110</t>
  </si>
  <si>
    <t>Boom09</t>
  </si>
  <si>
    <t>Flying Range is 160</t>
  </si>
  <si>
    <t>Boom02</t>
  </si>
  <si>
    <t>Flying Range is 20</t>
  </si>
  <si>
    <t>Boom03</t>
  </si>
  <si>
    <t>Flying Range is 50</t>
  </si>
  <si>
    <t>Boom04</t>
  </si>
  <si>
    <t>Flying Range is 60</t>
  </si>
  <si>
    <t>Boom05</t>
  </si>
  <si>
    <t>Flying Range is 70</t>
  </si>
  <si>
    <t>Boom06</t>
  </si>
  <si>
    <t>Flying Range is 80</t>
  </si>
  <si>
    <t>Boom07</t>
  </si>
  <si>
    <t>Flying Range is 85</t>
  </si>
  <si>
    <r>
      <rPr>
        <b/>
        <sz val="14"/>
        <color theme="1"/>
        <rFont val="Calibri"/>
        <family val="2"/>
        <scheme val="minor"/>
      </rPr>
      <t>Linking of Worksheets and Workbooks</t>
    </r>
    <r>
      <rPr>
        <sz val="11"/>
        <color theme="1"/>
        <rFont val="Calibri"/>
        <family val="2"/>
        <scheme val="minor"/>
      </rPr>
      <t xml:space="preserve"> 
Linking is the process of using references to cells in workbooks to get data into your worksheet.
The reference cells may be in the same workbook or different workbook.
Linking is useful when the referece cells/source is being continually updated.
</t>
    </r>
    <r>
      <rPr>
        <b/>
        <sz val="11"/>
        <color theme="1"/>
        <rFont val="Calibri"/>
        <family val="2"/>
        <scheme val="minor"/>
      </rPr>
      <t>The general syntax for an external reference formula is as follows:
=[WorkbookName]SheetName!CellAddress</t>
    </r>
    <r>
      <rPr>
        <sz val="11"/>
        <color theme="1"/>
        <rFont val="Calibri"/>
        <family val="2"/>
        <scheme val="minor"/>
      </rPr>
      <t xml:space="preserve">
</t>
    </r>
    <r>
      <rPr>
        <b/>
        <sz val="11"/>
        <color theme="1"/>
        <rFont val="Calibri"/>
        <family val="2"/>
        <scheme val="minor"/>
      </rPr>
      <t xml:space="preserve">Linking in same worksheet example - </t>
    </r>
    <r>
      <rPr>
        <sz val="11"/>
        <color theme="1"/>
        <rFont val="Calibri"/>
        <family val="2"/>
        <scheme val="minor"/>
      </rPr>
      <t xml:space="preserve">
=A1+B7
This means that both the cells belong to the active worksheet
</t>
    </r>
    <r>
      <rPr>
        <b/>
        <sz val="11"/>
        <color theme="1"/>
        <rFont val="Calibri"/>
        <family val="2"/>
        <scheme val="minor"/>
      </rPr>
      <t>Linking in same workbook but different worksheets example -</t>
    </r>
    <r>
      <rPr>
        <sz val="11"/>
        <color theme="1"/>
        <rFont val="Calibri"/>
        <family val="2"/>
        <scheme val="minor"/>
      </rPr>
      <t xml:space="preserve"> 
=A1 + Sheet5! B7
This means that the cell A1 belongs to active worksheet but B7 belongs to Sheet5
</t>
    </r>
    <r>
      <rPr>
        <b/>
        <sz val="11"/>
        <color theme="1"/>
        <rFont val="Calibri"/>
        <family val="2"/>
        <scheme val="minor"/>
      </rPr>
      <t>Linking in different workbooks example -</t>
    </r>
    <r>
      <rPr>
        <sz val="11"/>
        <color theme="1"/>
        <rFont val="Calibri"/>
        <family val="2"/>
        <scheme val="minor"/>
      </rPr>
      <t xml:space="preserve">
=A1 + [abc.xls] Sheet1! B7
This means that the cell A1 belongs to active worksheet but B7 belongs to Sheet5 of abc.xls workbook
Link can be created by following methods - 
* </t>
    </r>
    <r>
      <rPr>
        <b/>
        <sz val="11"/>
        <color theme="1"/>
        <rFont val="Calibri"/>
        <family val="2"/>
        <scheme val="minor"/>
      </rPr>
      <t xml:space="preserve">Type the cell references manually: </t>
    </r>
    <r>
      <rPr>
        <sz val="11"/>
        <color theme="1"/>
        <rFont val="Calibri"/>
        <family val="2"/>
        <scheme val="minor"/>
      </rPr>
      <t xml:space="preserve">These references may be lengthy because they include workbook and sheet names (and, possibly, even drive and path information). The advantage of manually typing the cell references is that the source workbook doesn’t have to be open. The disadvantage is that it’s very error prone. Mistyping a single character makes the formula return an error (or possibly return a wrong value from the file).
* </t>
    </r>
    <r>
      <rPr>
        <b/>
        <sz val="11"/>
        <color theme="1"/>
        <rFont val="Calibri"/>
        <family val="2"/>
        <scheme val="minor"/>
      </rPr>
      <t>Point to the cell references:</t>
    </r>
    <r>
      <rPr>
        <sz val="11"/>
        <color theme="1"/>
        <rFont val="Calibri"/>
        <family val="2"/>
        <scheme val="minor"/>
      </rPr>
      <t xml:space="preserve"> If the source workbook is open, you can use the standard pointing techniques to create formulas that use external references.
* </t>
    </r>
    <r>
      <rPr>
        <b/>
        <sz val="11"/>
        <color theme="1"/>
        <rFont val="Calibri"/>
        <family val="2"/>
        <scheme val="minor"/>
      </rPr>
      <t>Paste the links:</t>
    </r>
    <r>
      <rPr>
        <sz val="11"/>
        <color theme="1"/>
        <rFont val="Calibri"/>
        <family val="2"/>
        <scheme val="minor"/>
      </rPr>
      <t xml:space="preserve"> Copy your data to the Clipboard. Then, with the source workbook open, choose Home ➪ Clipboard ➪ Paste ➪ Paste Link (N). Excel pastes the copied data as external reference formulas.</t>
    </r>
  </si>
  <si>
    <r>
      <rPr>
        <b/>
        <sz val="11"/>
        <color theme="1"/>
        <rFont val="Calibri"/>
        <family val="2"/>
        <scheme val="minor"/>
      </rPr>
      <t>AUTO -FILTERS (Alt+D+F+F) OR (Ctrl + Shift + L)</t>
    </r>
    <r>
      <rPr>
        <sz val="11"/>
        <color theme="1"/>
        <rFont val="Calibri"/>
        <family val="2"/>
        <scheme val="minor"/>
      </rPr>
      <t xml:space="preserve">
Filtered data displays only the rows that meet criteria that you specify and hides rows that you do not want displayed. After you filter data, you can copy, find, edit, format, chart, and print the subset of filtered data without rearranging or moving it.
</t>
    </r>
    <r>
      <rPr>
        <b/>
        <sz val="11"/>
        <color theme="1"/>
        <rFont val="Calibri"/>
        <family val="2"/>
        <scheme val="minor"/>
      </rPr>
      <t xml:space="preserve">Apply Auto-Filters - </t>
    </r>
    <r>
      <rPr>
        <sz val="11"/>
        <color theme="1"/>
        <rFont val="Calibri"/>
        <family val="2"/>
        <scheme val="minor"/>
      </rPr>
      <t xml:space="preserve">
Data ➪ Sort &amp; Filter ➪ Filter
You can also filter by more than one column. Filters are additive, which means that each additional filter is based on the current filter and further reduces the subset of data.
Using AutoFilter, you can create three types of filters: by a list values, by a format, or by criteria. Each of these filter types is mutually exclusive for each range of cells or column table. For example, you can filter by cell color or by a list of numbers, but not by both; you can filter by icon or by a custom filter, but not by both.
</t>
    </r>
    <r>
      <rPr>
        <b/>
        <sz val="11"/>
        <color theme="1"/>
        <rFont val="Calibri"/>
        <family val="2"/>
        <scheme val="minor"/>
      </rPr>
      <t>Auto-Filter options changes based on the data in the column -</t>
    </r>
    <r>
      <rPr>
        <sz val="11"/>
        <color theme="1"/>
        <rFont val="Calibri"/>
        <family val="2"/>
        <scheme val="minor"/>
      </rPr>
      <t xml:space="preserve">
</t>
    </r>
    <r>
      <rPr>
        <b/>
        <sz val="11"/>
        <color theme="1"/>
        <rFont val="Calibri"/>
        <family val="2"/>
        <scheme val="minor"/>
      </rPr>
      <t xml:space="preserve">1. Text </t>
    </r>
    <r>
      <rPr>
        <sz val="11"/>
        <color theme="1"/>
        <rFont val="Calibri"/>
        <family val="2"/>
        <scheme val="minor"/>
      </rPr>
      <t xml:space="preserve"> - Equal, Doesnot Equal, Contains etc.
</t>
    </r>
    <r>
      <rPr>
        <b/>
        <sz val="11"/>
        <color theme="1"/>
        <rFont val="Calibri"/>
        <family val="2"/>
        <scheme val="minor"/>
      </rPr>
      <t>2. Date</t>
    </r>
    <r>
      <rPr>
        <sz val="11"/>
        <color theme="1"/>
        <rFont val="Calibri"/>
        <family val="2"/>
        <scheme val="minor"/>
      </rPr>
      <t xml:space="preserve"> - Before, After, This Month, Next Week etc. Make sure that the data is in excel's date format else it works as Text filters.
</t>
    </r>
    <r>
      <rPr>
        <b/>
        <sz val="11"/>
        <color theme="1"/>
        <rFont val="Calibri"/>
        <family val="2"/>
        <scheme val="minor"/>
      </rPr>
      <t>3. Numbers</t>
    </r>
    <r>
      <rPr>
        <sz val="11"/>
        <color theme="1"/>
        <rFont val="Calibri"/>
        <family val="2"/>
        <scheme val="minor"/>
      </rPr>
      <t xml:space="preserve"> - Greater Than, Less than equal To, Top 10, Above Average etc. The criteria of Top 10, Above and Below Average works on the entire column data and not the filtered data.
</t>
    </r>
    <r>
      <rPr>
        <b/>
        <sz val="11"/>
        <color theme="1"/>
        <rFont val="Calibri"/>
        <family val="2"/>
        <scheme val="minor"/>
      </rPr>
      <t xml:space="preserve">
To clear filtering criteria for all columns -</t>
    </r>
    <r>
      <rPr>
        <sz val="11"/>
        <color theme="1"/>
        <rFont val="Calibri"/>
        <family val="2"/>
        <scheme val="minor"/>
      </rPr>
      <t xml:space="preserve">
Data ➪ Sort &amp; Filter ➪ Clear
</t>
    </r>
    <r>
      <rPr>
        <b/>
        <sz val="11"/>
        <color theme="1"/>
        <rFont val="Calibri"/>
        <family val="2"/>
        <scheme val="minor"/>
      </rPr>
      <t>To clear filtering criteria from one column -</t>
    </r>
    <r>
      <rPr>
        <sz val="11"/>
        <color theme="1"/>
        <rFont val="Calibri"/>
        <family val="2"/>
        <scheme val="minor"/>
      </rPr>
      <t xml:space="preserve">
Click on drop down list of the column ➪ Clear Filter From ....</t>
    </r>
  </si>
  <si>
    <t xml:space="preserve">Named Range (Ctrl + F3) </t>
  </si>
  <si>
    <r>
      <rPr>
        <b/>
        <sz val="11"/>
        <color theme="1"/>
        <rFont val="Calibri"/>
        <family val="2"/>
        <scheme val="minor"/>
      </rPr>
      <t>To Create/Delete/Rename/Edit a Named Range - (Ctrl + F3)</t>
    </r>
    <r>
      <rPr>
        <sz val="11"/>
        <color theme="1"/>
        <rFont val="Calibri"/>
        <family val="2"/>
        <scheme val="minor"/>
      </rPr>
      <t xml:space="preserve">
Choose Formulas ➪ Defined Names ➪ Define Name ➪ Name Manager or Ctrl F3.
</t>
    </r>
    <r>
      <rPr>
        <b/>
        <sz val="11"/>
        <color theme="1"/>
        <rFont val="Calibri"/>
        <family val="2"/>
        <scheme val="minor"/>
      </rPr>
      <t xml:space="preserve">
Using a Name Box to Create a Named Range -</t>
    </r>
    <r>
      <rPr>
        <sz val="11"/>
        <color theme="1"/>
        <rFont val="Calibri"/>
        <family val="2"/>
        <scheme val="minor"/>
      </rPr>
      <t xml:space="preserve">
1. Select the cell or range to name
2. Click the Name box
3. Type the name
4. Press Enter
</t>
    </r>
    <r>
      <rPr>
        <b/>
        <sz val="11"/>
        <color theme="1"/>
        <rFont val="Calibri"/>
        <family val="2"/>
        <scheme val="minor"/>
      </rPr>
      <t xml:space="preserve">Using the Create Names by using Adjacent Text (Ctrl + Shift + F3) </t>
    </r>
    <r>
      <rPr>
        <sz val="11"/>
        <color theme="1"/>
        <rFont val="Calibri"/>
        <family val="2"/>
        <scheme val="minor"/>
      </rPr>
      <t>-
1. Select the name text and the cells that you want to name
2. The names must be adjacent to the cells that you’re naming. A multiple selection is allowed.
3. Choose Formulas ➪ Defined Names ➪ Create from Selection</t>
    </r>
    <r>
      <rPr>
        <b/>
        <sz val="11"/>
        <color theme="1"/>
        <rFont val="Calibri"/>
        <family val="2"/>
        <scheme val="minor"/>
      </rPr>
      <t xml:space="preserve">
Note -</t>
    </r>
    <r>
      <rPr>
        <sz val="11"/>
        <color theme="1"/>
        <rFont val="Calibri"/>
        <family val="2"/>
        <scheme val="minor"/>
      </rPr>
      <t xml:space="preserve"> If the text contained in a cell would result in an invalid name, Excel modifies the name to make it valid. For example, if a cell contains the text Net Income (which is invalid for a name because it contains a space), Excel
converts the space to an underscore character.
</t>
    </r>
  </si>
  <si>
    <t xml:space="preserve">1. Create a name range for the entire table. </t>
  </si>
  <si>
    <r>
      <rPr>
        <b/>
        <sz val="11"/>
        <color theme="1"/>
        <rFont val="Calibri"/>
        <family val="2"/>
        <scheme val="minor"/>
      </rPr>
      <t>How to open Paste Special Dialogue Box - (Ctrl + Alt + V)</t>
    </r>
    <r>
      <rPr>
        <sz val="11"/>
        <color theme="1"/>
        <rFont val="Calibri"/>
        <family val="2"/>
        <scheme val="minor"/>
      </rPr>
      <t xml:space="preserve">
1. Choose Home ➪ Clipboard ➪ Paste ➪ Paste Special to display the Paste Special dialog box
2. You can also right-click and choose Paste Special from the shortcut menu to display this dialog box.
</t>
    </r>
    <r>
      <rPr>
        <b/>
        <sz val="11"/>
        <color rgb="FFFF0000"/>
        <rFont val="Calibri"/>
        <family val="2"/>
        <scheme val="minor"/>
      </rPr>
      <t>Note:</t>
    </r>
    <r>
      <rPr>
        <sz val="11"/>
        <color theme="1"/>
        <rFont val="Calibri"/>
        <family val="2"/>
        <scheme val="minor"/>
      </rPr>
      <t xml:space="preserve"> For the Paste Special command to be available, you need to copy a cell or range.
</t>
    </r>
    <r>
      <rPr>
        <b/>
        <sz val="11"/>
        <color theme="1"/>
        <rFont val="Calibri"/>
        <family val="2"/>
        <scheme val="minor"/>
      </rPr>
      <t>Paste Special Choices - (Ctrl + Alt + V)</t>
    </r>
    <r>
      <rPr>
        <sz val="11"/>
        <color theme="1"/>
        <rFont val="Calibri"/>
        <family val="2"/>
        <scheme val="minor"/>
      </rPr>
      <t xml:space="preserve">
* </t>
    </r>
    <r>
      <rPr>
        <b/>
        <sz val="11"/>
        <color theme="1"/>
        <rFont val="Calibri"/>
        <family val="2"/>
        <scheme val="minor"/>
      </rPr>
      <t>All:</t>
    </r>
    <r>
      <rPr>
        <sz val="11"/>
        <color theme="1"/>
        <rFont val="Calibri"/>
        <family val="2"/>
        <scheme val="minor"/>
      </rPr>
      <t xml:space="preserve"> Pastes the cell’s contents, formats, and data validation from the Windows Clipboard.
* </t>
    </r>
    <r>
      <rPr>
        <b/>
        <sz val="11"/>
        <color theme="1"/>
        <rFont val="Calibri"/>
        <family val="2"/>
        <scheme val="minor"/>
      </rPr>
      <t>Formulas:</t>
    </r>
    <r>
      <rPr>
        <sz val="11"/>
        <color theme="1"/>
        <rFont val="Calibri"/>
        <family val="2"/>
        <scheme val="minor"/>
      </rPr>
      <t xml:space="preserve"> Pastes values and formulas, with no formatting.
* </t>
    </r>
    <r>
      <rPr>
        <b/>
        <sz val="11"/>
        <color theme="1"/>
        <rFont val="Calibri"/>
        <family val="2"/>
        <scheme val="minor"/>
      </rPr>
      <t>Values:</t>
    </r>
    <r>
      <rPr>
        <sz val="11"/>
        <color theme="1"/>
        <rFont val="Calibri"/>
        <family val="2"/>
        <scheme val="minor"/>
      </rPr>
      <t xml:space="preserve"> Pastes values and the results of formulas (no formatting). The destination for the copy can be a new range or the original range. In the latter case, Excel replaces the original formulas with their current values.
* </t>
    </r>
    <r>
      <rPr>
        <b/>
        <sz val="11"/>
        <color theme="1"/>
        <rFont val="Calibri"/>
        <family val="2"/>
        <scheme val="minor"/>
      </rPr>
      <t>Formats:</t>
    </r>
    <r>
      <rPr>
        <sz val="11"/>
        <color theme="1"/>
        <rFont val="Calibri"/>
        <family val="2"/>
        <scheme val="minor"/>
      </rPr>
      <t xml:space="preserve"> Copies only the formatting.
* </t>
    </r>
    <r>
      <rPr>
        <b/>
        <sz val="11"/>
        <color theme="1"/>
        <rFont val="Calibri"/>
        <family val="2"/>
        <scheme val="minor"/>
      </rPr>
      <t xml:space="preserve">Comments: </t>
    </r>
    <r>
      <rPr>
        <sz val="11"/>
        <color theme="1"/>
        <rFont val="Calibri"/>
        <family val="2"/>
        <scheme val="minor"/>
      </rPr>
      <t xml:space="preserve">Copies only the cell comments from a cell or range. This option doesn’t copy cell contents or formatting.
* </t>
    </r>
    <r>
      <rPr>
        <b/>
        <sz val="11"/>
        <color theme="1"/>
        <rFont val="Calibri"/>
        <family val="2"/>
        <scheme val="minor"/>
      </rPr>
      <t>Validation:</t>
    </r>
    <r>
      <rPr>
        <sz val="11"/>
        <color theme="1"/>
        <rFont val="Calibri"/>
        <family val="2"/>
        <scheme val="minor"/>
      </rPr>
      <t xml:space="preserve"> Copies the validation criteria so the same data validation will apply. Data validation
is applied by choosing Data ➪ Data Tools ➪ Data Validation.
* </t>
    </r>
    <r>
      <rPr>
        <b/>
        <sz val="11"/>
        <color theme="1"/>
        <rFont val="Calibri"/>
        <family val="2"/>
        <scheme val="minor"/>
      </rPr>
      <t>All Using Source Theme:</t>
    </r>
    <r>
      <rPr>
        <sz val="11"/>
        <color theme="1"/>
        <rFont val="Calibri"/>
        <family val="2"/>
        <scheme val="minor"/>
      </rPr>
      <t xml:space="preserve"> Pastes everything, but uses the formatting from the document theme of the source. This option is relevant only if you’re pasting information from a different workbook, and the workbook uses a different document theme than the active workbook.
* </t>
    </r>
    <r>
      <rPr>
        <b/>
        <sz val="11"/>
        <color theme="1"/>
        <rFont val="Calibri"/>
        <family val="2"/>
        <scheme val="minor"/>
      </rPr>
      <t>All Except Borders:</t>
    </r>
    <r>
      <rPr>
        <sz val="11"/>
        <color theme="1"/>
        <rFont val="Calibri"/>
        <family val="2"/>
        <scheme val="minor"/>
      </rPr>
      <t xml:space="preserve"> Pastes everything except borders that appear in the source range.
* </t>
    </r>
    <r>
      <rPr>
        <b/>
        <sz val="11"/>
        <color theme="1"/>
        <rFont val="Calibri"/>
        <family val="2"/>
        <scheme val="minor"/>
      </rPr>
      <t>Column Widths:</t>
    </r>
    <r>
      <rPr>
        <sz val="11"/>
        <color theme="1"/>
        <rFont val="Calibri"/>
        <family val="2"/>
        <scheme val="minor"/>
      </rPr>
      <t xml:space="preserve"> Pastes only column width information.
*</t>
    </r>
    <r>
      <rPr>
        <b/>
        <sz val="11"/>
        <color theme="1"/>
        <rFont val="Calibri"/>
        <family val="2"/>
        <scheme val="minor"/>
      </rPr>
      <t xml:space="preserve"> Formulas and Number Formats:</t>
    </r>
    <r>
      <rPr>
        <sz val="11"/>
        <color theme="1"/>
        <rFont val="Calibri"/>
        <family val="2"/>
        <scheme val="minor"/>
      </rPr>
      <t xml:space="preserve"> Pastes all values, formulas and number formats (but no other formatting).
* </t>
    </r>
    <r>
      <rPr>
        <b/>
        <sz val="11"/>
        <color theme="1"/>
        <rFont val="Calibri"/>
        <family val="2"/>
        <scheme val="minor"/>
      </rPr>
      <t>Values and Number Formats:</t>
    </r>
    <r>
      <rPr>
        <sz val="11"/>
        <color theme="1"/>
        <rFont val="Calibri"/>
        <family val="2"/>
        <scheme val="minor"/>
      </rPr>
      <t xml:space="preserve"> Pastes all values and numeric formats, but not the formulas themselves.
* </t>
    </r>
    <r>
      <rPr>
        <b/>
        <sz val="11"/>
        <color theme="1"/>
        <rFont val="Calibri"/>
        <family val="2"/>
        <scheme val="minor"/>
      </rPr>
      <t>All merging conditional formats:</t>
    </r>
    <r>
      <rPr>
        <sz val="11"/>
        <color theme="1"/>
        <rFont val="Calibri"/>
        <family val="2"/>
        <scheme val="minor"/>
      </rPr>
      <t xml:space="preserve"> Merges the copied conditional formatting with any conditional formatting in the destination range. This option is enabled only when you are copying a range that contains conditional formatting.</t>
    </r>
  </si>
  <si>
    <r>
      <rPr>
        <b/>
        <sz val="11"/>
        <color theme="1"/>
        <rFont val="Calibri"/>
        <family val="2"/>
        <scheme val="minor"/>
      </rPr>
      <t>Shortcut - (Ctrl + 1)
Custom Format String can have up to 4 sections. Separate the sections by using semi-colon (;)</t>
    </r>
    <r>
      <rPr>
        <sz val="11"/>
        <color theme="1"/>
        <rFont val="Calibri"/>
        <family val="2"/>
        <scheme val="minor"/>
      </rPr>
      <t xml:space="preserve">
Positive format ; Negative Format ; Zero Format ; Text Format
</t>
    </r>
    <r>
      <rPr>
        <b/>
        <sz val="11"/>
        <color theme="1"/>
        <rFont val="Calibri"/>
        <family val="2"/>
        <scheme val="minor"/>
      </rPr>
      <t xml:space="preserve">If you don’t use all four sections of a format string, Excel interprets the format string as follows:
* </t>
    </r>
    <r>
      <rPr>
        <sz val="11"/>
        <color theme="1"/>
        <rFont val="Calibri"/>
        <family val="2"/>
        <scheme val="minor"/>
      </rPr>
      <t xml:space="preserve">If you use only one section: The format string applies to all types of entries.
* If you use two sections: The first section applies to positive values and zeros, and the second section applies to negative values.
* If you use three sections: The first section applies to positive values, the second section applies to negative values, and the third section applies to zeros.
* If you use all four sections: The last section applies to text stored in the cell.
</t>
    </r>
  </si>
  <si>
    <t>LAST04 HASSAN M</t>
  </si>
  <si>
    <t>LAST06        MICHAEL G</t>
  </si>
  <si>
    <t>LAST07 CATHERINE W</t>
  </si>
  <si>
    <t xml:space="preserve">LAST08 TONI M          </t>
  </si>
  <si>
    <t>LAST09 NIKOL     M</t>
  </si>
  <si>
    <t>LAST10 DANA L</t>
  </si>
  <si>
    <t xml:space="preserve">                LAST11 DESIREE A</t>
  </si>
  <si>
    <t>LAST12 SARABETH L</t>
  </si>
  <si>
    <t>LAST13 TONYA J</t>
  </si>
  <si>
    <t>LAST14 ANALYSSA C</t>
  </si>
  <si>
    <t>LAST15 DONALD WAYNE</t>
  </si>
  <si>
    <t>LAST16 CHERRY M</t>
  </si>
  <si>
    <t xml:space="preserve">   LAST17    SUZANNE M  </t>
  </si>
  <si>
    <t xml:space="preserve">LAST18 BARBARA C     </t>
  </si>
  <si>
    <t xml:space="preserve">LAST19 SHANNON L                                      </t>
  </si>
  <si>
    <t>LAST20 ANASTASIYA A</t>
  </si>
  <si>
    <t>table_array</t>
  </si>
  <si>
    <t>ID</t>
  </si>
  <si>
    <t>Name</t>
  </si>
  <si>
    <t>TRUE = 1
FALSE = 0</t>
  </si>
  <si>
    <t>Name1</t>
  </si>
  <si>
    <t>Name2</t>
  </si>
  <si>
    <t>Name3</t>
  </si>
  <si>
    <r>
      <rPr>
        <b/>
        <sz val="10"/>
        <rFont val="Verdana"/>
        <family val="2"/>
      </rPr>
      <t>VLookUp</t>
    </r>
    <r>
      <rPr>
        <sz val="10"/>
        <rFont val="Verdana"/>
        <family val="2"/>
      </rPr>
      <t>(LookUpValue, Table_Array,Col_IndexNo,True/False)</t>
    </r>
  </si>
  <si>
    <t>Name4</t>
  </si>
  <si>
    <t>Salary Slab</t>
  </si>
  <si>
    <t>0-10000</t>
  </si>
  <si>
    <t>L1</t>
  </si>
  <si>
    <t>10001-15000</t>
  </si>
  <si>
    <t>L2</t>
  </si>
  <si>
    <t>15001-30000</t>
  </si>
  <si>
    <t>L3</t>
  </si>
  <si>
    <t>&gt;30000</t>
  </si>
  <si>
    <t>L4</t>
  </si>
  <si>
    <t>salary</t>
  </si>
  <si>
    <t>Level</t>
  </si>
  <si>
    <t>E1</t>
  </si>
  <si>
    <t>E2</t>
  </si>
  <si>
    <t>E3</t>
  </si>
  <si>
    <t>E4</t>
  </si>
  <si>
    <t>E5</t>
  </si>
  <si>
    <t>E6</t>
  </si>
  <si>
    <t>E7</t>
  </si>
  <si>
    <t>E8</t>
  </si>
  <si>
    <t>Emp ID</t>
  </si>
  <si>
    <t>Find Name (Exact Match)</t>
  </si>
  <si>
    <t>Find the Employee Level (Approx. Match)</t>
  </si>
  <si>
    <t>Building</t>
  </si>
  <si>
    <t>City</t>
  </si>
  <si>
    <t>Year</t>
  </si>
  <si>
    <t>Storeys</t>
  </si>
  <si>
    <t>Metres</t>
  </si>
  <si>
    <t>Building type</t>
  </si>
  <si>
    <t>Decade</t>
  </si>
  <si>
    <t>Woolworth Building</t>
  </si>
  <si>
    <t>New York</t>
  </si>
  <si>
    <t>Normal</t>
  </si>
  <si>
    <t>1910s</t>
  </si>
  <si>
    <t>G.E. Building</t>
  </si>
  <si>
    <t>1930s</t>
  </si>
  <si>
    <t>40 Wall Street</t>
  </si>
  <si>
    <t>American International Building</t>
  </si>
  <si>
    <t>Chrysler Building</t>
  </si>
  <si>
    <t>Large</t>
  </si>
  <si>
    <t>Empire State Building</t>
  </si>
  <si>
    <t>Palace of Culture and Science</t>
  </si>
  <si>
    <t>Warsaw</t>
  </si>
  <si>
    <t>1950s</t>
  </si>
  <si>
    <t>Moscow State University</t>
  </si>
  <si>
    <t>Moscow</t>
  </si>
  <si>
    <t>Bank of America Center</t>
  </si>
  <si>
    <t>San Francisco</t>
  </si>
  <si>
    <t>1960s</t>
  </si>
  <si>
    <t>MetLife</t>
  </si>
  <si>
    <t>One Chase Manhattan Plaza</t>
  </si>
  <si>
    <t>Chicago</t>
  </si>
  <si>
    <t>One First National Plaza</t>
  </si>
  <si>
    <t>John Hancock Center</t>
  </si>
  <si>
    <t>IDS Center</t>
  </si>
  <si>
    <t>Minneapolis</t>
  </si>
  <si>
    <t>1970s</t>
  </si>
  <si>
    <t>Canadian Imperial Bank of Commerce</t>
  </si>
  <si>
    <t>Toronto</t>
  </si>
  <si>
    <t>John Hancock Tower</t>
  </si>
  <si>
    <t>Boston</t>
  </si>
  <si>
    <t>USX Tower</t>
  </si>
  <si>
    <t>Pittsburgh</t>
  </si>
  <si>
    <t>Transamerica Pyramid</t>
  </si>
  <si>
    <t>Water Tower Place</t>
  </si>
  <si>
    <t>First Interstate Tower</t>
  </si>
  <si>
    <t>Los Angeles</t>
  </si>
  <si>
    <t>Renaissance Tower</t>
  </si>
  <si>
    <t>Dallas</t>
  </si>
  <si>
    <t>Citicorp Center</t>
  </si>
  <si>
    <t>First Canadian Place</t>
  </si>
  <si>
    <t>Amoco Building</t>
  </si>
  <si>
    <t>Jin Mao Building</t>
  </si>
  <si>
    <t>Shanghai</t>
  </si>
  <si>
    <t>Very large</t>
  </si>
  <si>
    <t>1990s</t>
  </si>
  <si>
    <t>Equitable Tower</t>
  </si>
  <si>
    <t>1980s</t>
  </si>
  <si>
    <t>Three First National Plaza</t>
  </si>
  <si>
    <t>Kompleks Tun Abdul Razak Building</t>
  </si>
  <si>
    <t>Penang, Malaysia</t>
  </si>
  <si>
    <t>Heritage Plaza</t>
  </si>
  <si>
    <t>Houston</t>
  </si>
  <si>
    <t>Norwest Center</t>
  </si>
  <si>
    <t>Treasury Building</t>
  </si>
  <si>
    <t>Singapore</t>
  </si>
  <si>
    <t>Office Towers</t>
  </si>
  <si>
    <t>Caracas</t>
  </si>
  <si>
    <t>Worldwide Plaza</t>
  </si>
  <si>
    <t>NationsBank Center</t>
  </si>
  <si>
    <t>Bank One Center</t>
  </si>
  <si>
    <t>Malayan Bank</t>
  </si>
  <si>
    <t>Kuala Lumpur, Malaysia</t>
  </si>
  <si>
    <t>CitySpire</t>
  </si>
  <si>
    <t>Rialto Tower</t>
  </si>
  <si>
    <t>Melbourne</t>
  </si>
  <si>
    <t>Korea Life Insurance Company</t>
  </si>
  <si>
    <t>Seoul</t>
  </si>
  <si>
    <t>One Atlantic Center</t>
  </si>
  <si>
    <t>Atlanta</t>
  </si>
  <si>
    <t>900 North Michigan Ave.</t>
  </si>
  <si>
    <t>Scotia Plaza</t>
  </si>
  <si>
    <t>Williams Tower</t>
  </si>
  <si>
    <t>Overseas Union Bank Centre</t>
  </si>
  <si>
    <t>NationsBank Plaza</t>
  </si>
  <si>
    <t>Columbia Seafirst Center</t>
  </si>
  <si>
    <t>Seattle</t>
  </si>
  <si>
    <t>One Liberty Place</t>
  </si>
  <si>
    <t>Philadelphia</t>
  </si>
  <si>
    <t>Wells Fargo Plaza</t>
  </si>
  <si>
    <t>Chase Tower</t>
  </si>
  <si>
    <t>AT&amp;T Corporate Center</t>
  </si>
  <si>
    <t>Bank of China Tower</t>
  </si>
  <si>
    <t>Hong Kong</t>
  </si>
  <si>
    <t>Carnegie Hall Tower</t>
  </si>
  <si>
    <t>Shinjuku Park Tower</t>
  </si>
  <si>
    <t>Tokyo</t>
  </si>
  <si>
    <t>Opera City Tower</t>
  </si>
  <si>
    <t>One Ninety One Peachtree Tower</t>
  </si>
  <si>
    <t>Altanta</t>
  </si>
  <si>
    <t>First Bank Place</t>
  </si>
  <si>
    <t>One Canada Square</t>
  </si>
  <si>
    <t>London</t>
  </si>
  <si>
    <t>Empire Tower</t>
  </si>
  <si>
    <t>Mellon Bank Center</t>
  </si>
  <si>
    <t>Tokyo City Hall</t>
  </si>
  <si>
    <t>Shin Kong Life Tower</t>
  </si>
  <si>
    <t>Taipei, Taiwan</t>
  </si>
  <si>
    <t>BNI City Tower</t>
  </si>
  <si>
    <t>Jakarta</t>
  </si>
  <si>
    <t>World Trade Center</t>
  </si>
  <si>
    <t>Osaka</t>
  </si>
  <si>
    <t>Rinku Gate Tower</t>
  </si>
  <si>
    <t>Messeturm</t>
  </si>
  <si>
    <t>Frankfurt</t>
  </si>
  <si>
    <t>Two Liberty Place</t>
  </si>
  <si>
    <t>BCE Place–Canada Trust Tower</t>
  </si>
  <si>
    <t>SunTrust Plaza</t>
  </si>
  <si>
    <t>NationsBank Corporate Center</t>
  </si>
  <si>
    <t>Charlotte</t>
  </si>
  <si>
    <t>Republic Plaza</t>
  </si>
  <si>
    <t>United Overseas Bank Plaza</t>
  </si>
  <si>
    <t>Sunjoy Tomorrow Square</t>
  </si>
  <si>
    <t>Cheung Kong Center</t>
  </si>
  <si>
    <t>Key Tower</t>
  </si>
  <si>
    <t>Cleveland</t>
  </si>
  <si>
    <t>311 South Wacker Drive</t>
  </si>
  <si>
    <t>Landmark Tower</t>
  </si>
  <si>
    <t>Yokohama, Japan</t>
  </si>
  <si>
    <t>Commerzbank Tower</t>
  </si>
  <si>
    <t>Ryugyong Hotel</t>
  </si>
  <si>
    <t>Pyongyang, N. Korea</t>
  </si>
  <si>
    <t>Two Prudential Plaza</t>
  </si>
  <si>
    <t>Library Tower</t>
  </si>
  <si>
    <t>Telekom Malaysia Headquarters</t>
  </si>
  <si>
    <t>Kuala Lumpur</t>
  </si>
  <si>
    <t>Bank of America Plaza</t>
  </si>
  <si>
    <t>Baiyoke Tower II</t>
  </si>
  <si>
    <t>Bangkok</t>
  </si>
  <si>
    <t>Burj al Arab Hotel</t>
  </si>
  <si>
    <t>Dubai</t>
  </si>
  <si>
    <t>T &amp; C Tower</t>
  </si>
  <si>
    <t>Kaohsiung, Taiwan</t>
  </si>
  <si>
    <t>The Center</t>
  </si>
  <si>
    <t>Central Plaza</t>
  </si>
  <si>
    <t>Shun Hing Square</t>
  </si>
  <si>
    <t>Shenzhen, China</t>
  </si>
  <si>
    <t>Citic Plaza</t>
  </si>
  <si>
    <t>Guangzhou, China</t>
  </si>
  <si>
    <t>Sears Tower</t>
  </si>
  <si>
    <t>Petronas Tower 1</t>
  </si>
  <si>
    <t>Petronas Tower 2</t>
  </si>
  <si>
    <t>JR Central Towers</t>
  </si>
  <si>
    <t>Nagoya</t>
  </si>
  <si>
    <t>2000s</t>
  </si>
  <si>
    <t>Faisaliah Complex</t>
  </si>
  <si>
    <t>Riyadh</t>
  </si>
  <si>
    <t>Plaza66</t>
  </si>
  <si>
    <t>Emirates Tower Two</t>
  </si>
  <si>
    <t>Kingdom Centre</t>
  </si>
  <si>
    <t>Emirates Tower One</t>
  </si>
  <si>
    <t>Average Storeys by Building Type</t>
  </si>
  <si>
    <t>Buildings with stories between 50 and 80</t>
  </si>
  <si>
    <t xml:space="preserve">Normal </t>
  </si>
  <si>
    <t xml:space="preserve">Use Countifs as there are two conditions here - &gt;= 50 and &lt;= 80. </t>
  </si>
  <si>
    <t>Very Large</t>
  </si>
  <si>
    <t>Database Functions in Excel</t>
  </si>
  <si>
    <t>Example</t>
  </si>
  <si>
    <t>Summary</t>
  </si>
  <si>
    <t xml:space="preserve">Need </t>
  </si>
  <si>
    <t>Advantage</t>
  </si>
  <si>
    <t xml:space="preserve">Types </t>
  </si>
  <si>
    <t xml:space="preserve">DSUM </t>
  </si>
  <si>
    <t>Allows you to add data based on set criteria</t>
  </si>
  <si>
    <t>DAVERAGE</t>
  </si>
  <si>
    <t>Allows you to average data based on set criteria</t>
  </si>
  <si>
    <t>DMAX</t>
  </si>
  <si>
    <t>Allows you to find max based on set criteria</t>
  </si>
  <si>
    <t>DMIN</t>
  </si>
  <si>
    <t>Allows you to find min based on set criteria</t>
  </si>
  <si>
    <t>DCOUNT</t>
  </si>
  <si>
    <t>Allows you to count numeric values based on set criteria</t>
  </si>
  <si>
    <t>DCOUNTA</t>
  </si>
  <si>
    <t>Allows you to count non-blank values based on set criteria</t>
  </si>
  <si>
    <t>DGET</t>
  </si>
  <si>
    <t>DSTDEV</t>
  </si>
  <si>
    <t>Allows you to find std. deviation based on set criteria</t>
  </si>
  <si>
    <t>DVAR</t>
  </si>
  <si>
    <t>Allows you to find variance based on set criteria</t>
  </si>
  <si>
    <r>
      <t xml:space="preserve">The </t>
    </r>
    <r>
      <rPr>
        <b/>
        <sz val="11"/>
        <color rgb="FF000000"/>
        <rFont val="Calibri"/>
        <family val="2"/>
      </rPr>
      <t>need</t>
    </r>
  </si>
  <si>
    <r>
      <rPr>
        <b/>
        <sz val="11"/>
        <color rgb="FF000000"/>
        <rFont val="Calibri"/>
        <family val="2"/>
      </rPr>
      <t xml:space="preserve">Advantage </t>
    </r>
    <r>
      <rPr>
        <sz val="11"/>
        <color theme="1"/>
        <rFont val="Calibri"/>
        <family val="2"/>
        <scheme val="minor"/>
      </rPr>
      <t>over conditional functions like SUMIFS, COUNTIFS, etc.</t>
    </r>
  </si>
  <si>
    <r>
      <t xml:space="preserve">Types </t>
    </r>
    <r>
      <rPr>
        <sz val="11"/>
        <color theme="1"/>
        <rFont val="Calibri"/>
        <family val="2"/>
        <scheme val="minor"/>
      </rPr>
      <t xml:space="preserve">and </t>
    </r>
    <r>
      <rPr>
        <b/>
        <sz val="11"/>
        <color rgb="FF000000"/>
        <rFont val="Calibri"/>
        <family val="2"/>
      </rPr>
      <t xml:space="preserve">How </t>
    </r>
    <r>
      <rPr>
        <sz val="11"/>
        <color theme="1"/>
        <rFont val="Calibri"/>
        <family val="2"/>
        <scheme val="minor"/>
      </rPr>
      <t>it works</t>
    </r>
  </si>
  <si>
    <r>
      <t xml:space="preserve">Very handy when you </t>
    </r>
    <r>
      <rPr>
        <b/>
        <sz val="11"/>
        <color rgb="FF000000"/>
        <rFont val="Calibri"/>
        <family val="2"/>
      </rPr>
      <t xml:space="preserve">need to find specific info </t>
    </r>
    <r>
      <rPr>
        <sz val="11"/>
        <color theme="1"/>
        <rFont val="Calibri"/>
        <family val="2"/>
        <scheme val="minor"/>
      </rPr>
      <t xml:space="preserve">or </t>
    </r>
    <r>
      <rPr>
        <b/>
        <sz val="11"/>
        <color rgb="FF000000"/>
        <rFont val="Calibri"/>
        <family val="2"/>
      </rPr>
      <t xml:space="preserve">compute </t>
    </r>
    <r>
      <rPr>
        <sz val="11"/>
        <color theme="1"/>
        <rFont val="Calibri"/>
        <family val="2"/>
        <scheme val="minor"/>
      </rPr>
      <t xml:space="preserve">based on </t>
    </r>
    <r>
      <rPr>
        <b/>
        <sz val="11"/>
        <color rgb="FF000000"/>
        <rFont val="Calibri"/>
        <family val="2"/>
      </rPr>
      <t xml:space="preserve">set criteria </t>
    </r>
    <r>
      <rPr>
        <sz val="11"/>
        <color theme="1"/>
        <rFont val="Calibri"/>
        <family val="2"/>
        <scheme val="minor"/>
      </rPr>
      <t xml:space="preserve">including </t>
    </r>
    <r>
      <rPr>
        <b/>
        <sz val="11"/>
        <color rgb="FF000000"/>
        <rFont val="Calibri"/>
        <family val="2"/>
      </rPr>
      <t xml:space="preserve">multiple AND &amp; OR conditions </t>
    </r>
  </si>
  <si>
    <r>
      <t xml:space="preserve">Allows you to create a </t>
    </r>
    <r>
      <rPr>
        <b/>
        <sz val="11"/>
        <color rgb="FF000000"/>
        <rFont val="Calibri"/>
        <family val="2"/>
      </rPr>
      <t xml:space="preserve">combination of AND and OR conditions </t>
    </r>
    <r>
      <rPr>
        <sz val="11"/>
        <color theme="1"/>
        <rFont val="Calibri"/>
        <family val="2"/>
        <scheme val="minor"/>
      </rPr>
      <t>(unlike the conditional functions like SUMIFS that allows you to work with a combination of AND conditions only)</t>
    </r>
  </si>
  <si>
    <r>
      <t xml:space="preserve">Used to </t>
    </r>
    <r>
      <rPr>
        <b/>
        <sz val="11"/>
        <color rgb="FF000000"/>
        <rFont val="Calibri"/>
        <family val="2"/>
      </rPr>
      <t xml:space="preserve">return a single field of data </t>
    </r>
    <r>
      <rPr>
        <sz val="11"/>
        <color theme="1"/>
        <rFont val="Calibri"/>
        <family val="2"/>
        <scheme val="minor"/>
      </rPr>
      <t>from a column of a database that matches conditions you specify</t>
    </r>
  </si>
  <si>
    <t>Exercises - Conditional Formatting</t>
  </si>
  <si>
    <t xml:space="preserve">Q1: </t>
  </si>
  <si>
    <t>Q2:</t>
  </si>
  <si>
    <r>
      <t xml:space="preserve">Highlight the records where the customer is </t>
    </r>
    <r>
      <rPr>
        <b/>
        <sz val="10"/>
        <rFont val="Calibri"/>
        <family val="2"/>
      </rPr>
      <t xml:space="preserve">Nature Company or Yahoo </t>
    </r>
    <r>
      <rPr>
        <sz val="10"/>
        <rFont val="Calibri"/>
        <family val="2"/>
      </rPr>
      <t>and sales is greater than $9,000.</t>
    </r>
  </si>
  <si>
    <t xml:space="preserve">In the Sales column, apply icons based on the following: </t>
  </si>
  <si>
    <t>0-2000</t>
  </si>
  <si>
    <t>2000-4000</t>
  </si>
  <si>
    <t>4000-6000</t>
  </si>
  <si>
    <t>6000-8000</t>
  </si>
  <si>
    <t>&gt;8000</t>
  </si>
  <si>
    <t>Conditional Formatting</t>
  </si>
  <si>
    <r>
      <rPr>
        <b/>
        <sz val="14"/>
        <color theme="1"/>
        <rFont val="Calibri"/>
        <family val="2"/>
        <scheme val="minor"/>
      </rPr>
      <t>Basic Excel Functions</t>
    </r>
    <r>
      <rPr>
        <sz val="11"/>
        <color theme="1"/>
        <rFont val="Calibri"/>
        <family val="2"/>
        <scheme val="minor"/>
      </rPr>
      <t xml:space="preserve"> 
Basics of Excel Functions: 
* </t>
    </r>
    <r>
      <rPr>
        <b/>
        <sz val="11"/>
        <color theme="1"/>
        <rFont val="Calibri"/>
        <family val="2"/>
        <scheme val="minor"/>
      </rPr>
      <t>SUM, AVERAGE, MAX, MIN, COUNT, COUNTA, SUMPRODUCT</t>
    </r>
    <r>
      <rPr>
        <sz val="11"/>
        <color theme="1"/>
        <rFont val="Calibri"/>
        <family val="2"/>
        <scheme val="minor"/>
      </rPr>
      <t xml:space="preserve">
* Syntax - Name of Function(number1, [number2, number3….])
* Example: 
1. = SUM(A2,A3)
2. = SUM(A2,A3,45)
3. =SUM(A1:A10)
4. =SUM(A1:A10, B1:B10)
5. =SUM(A2,A5,50,C1:C10)
* </t>
    </r>
    <r>
      <rPr>
        <b/>
        <sz val="11"/>
        <color rgb="FFFF0000"/>
        <rFont val="Calibri"/>
        <family val="2"/>
        <scheme val="minor"/>
      </rPr>
      <t>Note:</t>
    </r>
    <r>
      <rPr>
        <sz val="11"/>
        <color theme="1"/>
        <rFont val="Calibri"/>
        <family val="2"/>
        <scheme val="minor"/>
      </rPr>
      <t xml:space="preserve"> 
1. You can have both numbers and ranges of cell. 
2. If the cell contains Text or is blank, these functions ignore them. These functions don't return error when working with text or blank cells.
3. Arguments in [ ] in a function implies that it is optional.  
* </t>
    </r>
    <r>
      <rPr>
        <b/>
        <sz val="11"/>
        <color theme="1"/>
        <rFont val="Calibri"/>
        <family val="2"/>
        <scheme val="minor"/>
      </rPr>
      <t>COUNT:</t>
    </r>
    <r>
      <rPr>
        <sz val="11"/>
        <color theme="1"/>
        <rFont val="Calibri"/>
        <family val="2"/>
        <scheme val="minor"/>
      </rPr>
      <t xml:space="preserve"> Counts the number of cells which have numeric values. It ignores the blank and text cells.
* </t>
    </r>
    <r>
      <rPr>
        <b/>
        <sz val="11"/>
        <color theme="1"/>
        <rFont val="Calibri"/>
        <family val="2"/>
        <scheme val="minor"/>
      </rPr>
      <t>COUNTA:</t>
    </r>
    <r>
      <rPr>
        <sz val="11"/>
        <color theme="1"/>
        <rFont val="Calibri"/>
        <family val="2"/>
        <scheme val="minor"/>
      </rPr>
      <t xml:space="preserve"> Counts non-blank cells. It ignores the blank cells.
</t>
    </r>
    <r>
      <rPr>
        <b/>
        <sz val="11"/>
        <color theme="1"/>
        <rFont val="Calibri"/>
        <family val="2"/>
        <scheme val="minor"/>
      </rPr>
      <t>* SUMPRODUCT:</t>
    </r>
    <r>
      <rPr>
        <sz val="11"/>
        <color theme="1"/>
        <rFont val="Calibri"/>
        <family val="2"/>
        <scheme val="minor"/>
      </rPr>
      <t xml:space="preserve"> Multiplies corresponding cells in two or more ranges and returns the sum of those products.
* </t>
    </r>
    <r>
      <rPr>
        <b/>
        <sz val="11"/>
        <color theme="1"/>
        <rFont val="Calibri"/>
        <family val="2"/>
        <scheme val="minor"/>
      </rPr>
      <t>AutoSum :</t>
    </r>
    <r>
      <rPr>
        <sz val="11"/>
        <color theme="1"/>
        <rFont val="Calibri"/>
        <family val="2"/>
        <scheme val="minor"/>
      </rPr>
      <t xml:space="preserve"> (Select the range to sum and then </t>
    </r>
    <r>
      <rPr>
        <b/>
        <sz val="11"/>
        <color theme="1"/>
        <rFont val="Calibri"/>
        <family val="2"/>
        <scheme val="minor"/>
      </rPr>
      <t xml:space="preserve">Alt  +/=
* LARGE: </t>
    </r>
    <r>
      <rPr>
        <sz val="11"/>
        <color theme="1"/>
        <rFont val="Calibri"/>
        <family val="2"/>
        <scheme val="minor"/>
      </rPr>
      <t>(find the nth largest number in a range) =</t>
    </r>
    <r>
      <rPr>
        <b/>
        <sz val="11"/>
        <color theme="1"/>
        <rFont val="Calibri"/>
        <family val="2"/>
        <scheme val="minor"/>
      </rPr>
      <t>Large(array,n)</t>
    </r>
    <r>
      <rPr>
        <sz val="11"/>
        <color theme="1"/>
        <rFont val="Calibri"/>
        <family val="2"/>
        <scheme val="minor"/>
      </rPr>
      <t xml:space="preserve">
</t>
    </r>
    <r>
      <rPr>
        <b/>
        <sz val="11"/>
        <color theme="1"/>
        <rFont val="Calibri"/>
        <family val="2"/>
        <scheme val="minor"/>
      </rPr>
      <t xml:space="preserve">* SMALL: </t>
    </r>
    <r>
      <rPr>
        <sz val="11"/>
        <color theme="1"/>
        <rFont val="Calibri"/>
        <family val="2"/>
        <scheme val="minor"/>
      </rPr>
      <t>(find the nth smallest number in a range) =</t>
    </r>
    <r>
      <rPr>
        <b/>
        <sz val="11"/>
        <color theme="1"/>
        <rFont val="Calibri"/>
        <family val="2"/>
        <scheme val="minor"/>
      </rPr>
      <t>Small(array,n)</t>
    </r>
  </si>
  <si>
    <r>
      <rPr>
        <b/>
        <sz val="14"/>
        <color theme="1"/>
        <rFont val="Calibri"/>
        <family val="2"/>
        <scheme val="minor"/>
      </rPr>
      <t>Basic Excel Functions</t>
    </r>
    <r>
      <rPr>
        <sz val="11"/>
        <color theme="1"/>
        <rFont val="Calibri"/>
        <family val="2"/>
        <scheme val="minor"/>
      </rPr>
      <t xml:space="preserve"> 
Basics of Excel Functions: 
* Syntax - </t>
    </r>
    <r>
      <rPr>
        <b/>
        <sz val="11"/>
        <color theme="1"/>
        <rFont val="Calibri"/>
        <family val="2"/>
        <scheme val="minor"/>
      </rPr>
      <t>Name of Function(</t>
    </r>
    <r>
      <rPr>
        <sz val="11"/>
        <color theme="1"/>
        <rFont val="Calibri"/>
        <family val="2"/>
        <scheme val="minor"/>
      </rPr>
      <t>argument1, [argument2, argument3….]</t>
    </r>
    <r>
      <rPr>
        <b/>
        <sz val="11"/>
        <color theme="1"/>
        <rFont val="Calibri"/>
        <family val="2"/>
        <scheme val="minor"/>
      </rPr>
      <t xml:space="preserve">)
</t>
    </r>
    <r>
      <rPr>
        <sz val="11"/>
        <color theme="1"/>
        <rFont val="Calibri"/>
        <family val="2"/>
        <scheme val="minor"/>
      </rPr>
      <t xml:space="preserve">Any function will start with </t>
    </r>
    <r>
      <rPr>
        <b/>
        <sz val="11"/>
        <color theme="1"/>
        <rFont val="Calibri"/>
        <family val="2"/>
        <scheme val="minor"/>
      </rPr>
      <t>=</t>
    </r>
    <r>
      <rPr>
        <sz val="11"/>
        <color theme="1"/>
        <rFont val="Calibri"/>
        <family val="2"/>
        <scheme val="minor"/>
      </rPr>
      <t xml:space="preserve"> or a </t>
    </r>
    <r>
      <rPr>
        <b/>
        <sz val="11"/>
        <color theme="1"/>
        <rFont val="Calibri"/>
        <family val="2"/>
        <scheme val="minor"/>
      </rPr>
      <t>+</t>
    </r>
    <r>
      <rPr>
        <sz val="11"/>
        <color theme="1"/>
        <rFont val="Calibri"/>
        <family val="2"/>
        <scheme val="minor"/>
      </rPr>
      <t xml:space="preserve"> sign. And, it will have always a pair of parenthesis (opening and closing first brackets). A function </t>
    </r>
    <r>
      <rPr>
        <b/>
        <sz val="11"/>
        <color theme="1"/>
        <rFont val="Calibri"/>
        <family val="2"/>
        <scheme val="minor"/>
      </rPr>
      <t xml:space="preserve">will take an action </t>
    </r>
    <r>
      <rPr>
        <sz val="11"/>
        <color theme="1"/>
        <rFont val="Calibri"/>
        <family val="2"/>
        <scheme val="minor"/>
      </rPr>
      <t xml:space="preserve">and </t>
    </r>
    <r>
      <rPr>
        <b/>
        <sz val="11"/>
        <color theme="1"/>
        <rFont val="Calibri"/>
        <family val="2"/>
        <scheme val="minor"/>
      </rPr>
      <t xml:space="preserve">return a result. </t>
    </r>
    <r>
      <rPr>
        <sz val="11"/>
        <color theme="1"/>
        <rFont val="Calibri"/>
        <family val="2"/>
        <scheme val="minor"/>
      </rPr>
      <t xml:space="preserve">An example of an action could be to sum a set of numbers. Numbers here will be given in arguments of the function. 
* Example: 
1. = SUM(54,A3,34)
2. = SUM(A2,A3,45)
3. =SUM(A1,A10)
4. =SUM(A1:A10, B1:B10)
5. =SUM(A2,A5,50,C1:C10)
* </t>
    </r>
    <r>
      <rPr>
        <b/>
        <sz val="11"/>
        <color rgb="FFFF0000"/>
        <rFont val="Calibri"/>
        <family val="2"/>
        <scheme val="minor"/>
      </rPr>
      <t>Note:</t>
    </r>
    <r>
      <rPr>
        <sz val="11"/>
        <color theme="1"/>
        <rFont val="Calibri"/>
        <family val="2"/>
        <scheme val="minor"/>
      </rPr>
      <t xml:space="preserve"> 
1. You can have both numbers and ranges of cell. 
2. If the cell contains Text or is blank, these functions ignore them. These functions don't return error when working with text or blank cells.
3. Arguments in [ ] in a function implies that it is optional.  </t>
    </r>
  </si>
  <si>
    <t>Cost</t>
  </si>
  <si>
    <t>Profit %</t>
  </si>
  <si>
    <t>Q8.</t>
  </si>
  <si>
    <t>Q9.</t>
  </si>
  <si>
    <t>Filter all data where Jon made more than average sale in Northeast</t>
  </si>
  <si>
    <t>Filter all data where Jon sold to Google and Chin sold to Amazon.com</t>
  </si>
  <si>
    <t>2. Create a name range for all the columns</t>
  </si>
  <si>
    <t>What is the Average Sales for the Product Quad in March</t>
  </si>
  <si>
    <t>What is the Average Profit for the Product Bellen in January with Sales &gt; $500</t>
  </si>
  <si>
    <t>What is the Second Largest Sales amount</t>
  </si>
  <si>
    <t>What is the Third Smallest Profit Amount</t>
  </si>
  <si>
    <t>What is the total Transaction for the Product Bellen in January</t>
  </si>
  <si>
    <t>Apply filter such that:</t>
  </si>
  <si>
    <t>3. Sales in North region with Sales between 2000 to 5000</t>
  </si>
  <si>
    <t>Formula divides by zero.</t>
  </si>
  <si>
    <t>Invalid numeric values in a formula or function, or an iterative function like IRR cannot find an answer, or the number is too big or small (number must be between (-10^307 and 10^307).</t>
  </si>
  <si>
    <t>Invalid operator or argument type in a formula, or array formula was not entered with Ctrl + Shift + Enter.</t>
  </si>
  <si>
    <t>Formula is using cell reference that has been deleted, or other invalid cell reference.</t>
  </si>
  <si>
    <t>Not Available/ No Answer. Like when a lookup function cannot find what you are looking for.</t>
  </si>
  <si>
    <t>Text in a formula that is not a built-in function or a Excel Defined Name.</t>
  </si>
  <si>
    <t>Column width not wide enough to display data (value), or negative date or time.</t>
  </si>
  <si>
    <t>#######</t>
  </si>
  <si>
    <t>Description of Error</t>
  </si>
  <si>
    <t>Error Message</t>
  </si>
  <si>
    <t>No intersection: =E10:E12 C14:D14</t>
  </si>
  <si>
    <t>No Intersection</t>
  </si>
  <si>
    <t xml:space="preserve"> =J7+D9</t>
  </si>
  <si>
    <t>In cell D9 you type the formula: "=J7+D9"</t>
  </si>
  <si>
    <t>Cell reference in formula refers to the formulas result (itself)</t>
  </si>
  <si>
    <t>Dividing by zero is not defined because 4*? = 0</t>
  </si>
  <si>
    <t>Divide by zero</t>
  </si>
  <si>
    <t>Formula entered was: "=1*10^500"</t>
  </si>
  <si>
    <t>Invalid numeric values in a formula or function, or an iterative function like IRR cannot find an answer, or the number is too big or small (number must be between -1*10^307 and 1*10^307)</t>
  </si>
  <si>
    <t>The formula "=F1:G2" confused Excel because it does not know what to do with the ":" (unless it was an array function).</t>
  </si>
  <si>
    <t>Invalid operand or argument type (argument in a function)</t>
  </si>
  <si>
    <t>Formula said "=A1" then cell A1 was deleted.</t>
  </si>
  <si>
    <t>Formula is using cell reference that has been deleted, or other invalid cell reference</t>
  </si>
  <si>
    <t>VLOOKUP function can not find an answer</t>
  </si>
  <si>
    <t>Not Available/ No Answer</t>
  </si>
  <si>
    <t>A formula like "=red" where red is not an Excel name</t>
  </si>
  <si>
    <t>Text that is not a "name" is being used in a formula</t>
  </si>
  <si>
    <t>The column that is narrower than the number it contains</t>
  </si>
  <si>
    <t>Column width not wide enough to display data (values), or negative date or time</t>
  </si>
  <si>
    <r>
      <rPr>
        <b/>
        <sz val="11"/>
        <color theme="1"/>
        <rFont val="Calibri"/>
        <family val="2"/>
        <scheme val="minor"/>
      </rPr>
      <t xml:space="preserve">ISERROR Function - </t>
    </r>
    <r>
      <rPr>
        <sz val="11"/>
        <color theme="1"/>
        <rFont val="Calibri"/>
        <family val="2"/>
        <scheme val="minor"/>
      </rPr>
      <t xml:space="preserve">
* It is a Information function. It returns a value of TRUE if the argument is an error (#N/A, Div/0, #NAME? etc)
* Syntax - ISERROR(Value)
* Example - = ISERROR(B5) 
</t>
    </r>
    <r>
      <rPr>
        <b/>
        <sz val="11"/>
        <color theme="1"/>
        <rFont val="Calibri"/>
        <family val="2"/>
        <scheme val="minor"/>
      </rPr>
      <t xml:space="preserve">
IFERROR Function - </t>
    </r>
    <r>
      <rPr>
        <sz val="11"/>
        <color theme="1"/>
        <rFont val="Calibri"/>
        <family val="2"/>
        <scheme val="minor"/>
      </rPr>
      <t xml:space="preserve">
* If the first argument returns an error, the second argument is evaluated and returned. If the first argument does not return an error, then it is evaluated and returned.
* It is used to mask the errors in Excel
* Syntax - IFERROR(Value, Value_if_Error)
* Example - =IFERROR(B5/A1, " - ") Hence, instead of returning DIV/0 it will return " - " in the cell
</t>
    </r>
    <r>
      <rPr>
        <b/>
        <sz val="11"/>
        <color theme="1"/>
        <rFont val="Calibri"/>
        <family val="2"/>
        <scheme val="minor"/>
      </rPr>
      <t xml:space="preserve">IF Function - </t>
    </r>
    <r>
      <rPr>
        <sz val="11"/>
        <color theme="1"/>
        <rFont val="Calibri"/>
        <family val="2"/>
        <scheme val="minor"/>
      </rPr>
      <t xml:space="preserve">
* Returns one value if a condition you specify is TRUE, and returns another value if the condition is FALSE.
* It is used whenever a condition has to be evaluated
* Syntax - IF(Logical_Test,Value_True,Value_False)
* </t>
    </r>
    <r>
      <rPr>
        <b/>
        <sz val="11"/>
        <color theme="1"/>
        <rFont val="Calibri"/>
        <family val="2"/>
        <scheme val="minor"/>
      </rPr>
      <t xml:space="preserve">Logical_Test </t>
    </r>
    <r>
      <rPr>
        <sz val="11"/>
        <color theme="1"/>
        <rFont val="Calibri"/>
        <family val="2"/>
        <scheme val="minor"/>
      </rPr>
      <t xml:space="preserve">has to be created in such a way that it only returns TRUE or FALSE. Hence, we can use the logical operators, Logical functions (AND, OR etc.) and Information Functions (ISTEXT, ISBLANK, ISERROR etc) in this argument.
* Value_True or Value_False argument can return - Numbers, Text, Formulas, Excel Functions and IF function
</t>
    </r>
    <r>
      <rPr>
        <b/>
        <sz val="11"/>
        <color theme="1"/>
        <rFont val="Calibri"/>
        <family val="2"/>
        <scheme val="minor"/>
      </rPr>
      <t xml:space="preserve">In case of multiple conditions we use Nested IF i.e. IF function inside another IF function
* </t>
    </r>
    <r>
      <rPr>
        <sz val="11"/>
        <color theme="1"/>
        <rFont val="Calibri"/>
        <family val="2"/>
        <scheme val="minor"/>
      </rPr>
      <t xml:space="preserve">The IF function is used in the Value_True or Value_False argument of the parent IF Function
* Always complete the inner IF functions before finishing the outer function
* </t>
    </r>
    <r>
      <rPr>
        <b/>
        <sz val="11"/>
        <color theme="1"/>
        <rFont val="Calibri"/>
        <family val="2"/>
        <scheme val="minor"/>
      </rPr>
      <t xml:space="preserve">Example - = IF(Logical_Test1, IF(logical_Test2, Value_True2, Value_False_2), Value_False1)
 = IF(Logical_Test1, IF(logical_Test2, Value_True1, Value_False_2),  IF(logical_Test3, Value_True3, Value_False_3))
 = IF(Logical_Test1, IF(logical_Test2, Value_True1, IF(logical_Test3, Value_True3, Value_False3)))
</t>
    </r>
    <r>
      <rPr>
        <sz val="11"/>
        <color theme="1"/>
        <rFont val="Calibri"/>
        <family val="2"/>
        <scheme val="minor"/>
      </rPr>
      <t xml:space="preserve">
</t>
    </r>
  </si>
  <si>
    <r>
      <rPr>
        <b/>
        <sz val="11"/>
        <color theme="1"/>
        <rFont val="Calibri"/>
        <family val="2"/>
        <scheme val="minor"/>
      </rPr>
      <t>AND Function -</t>
    </r>
    <r>
      <rPr>
        <sz val="11"/>
        <color theme="1"/>
        <rFont val="Calibri"/>
        <family val="2"/>
        <scheme val="minor"/>
      </rPr>
      <t xml:space="preserve"> 
* Returns TRUE if all its arguments evaluate to TRUE; returns FALSE if one or more arguments evaluate to FALSE.
* Syntax - AND(logical1, [logical2], ...)
* Example: = AND(A1&gt;100, B2&lt;&gt;C3, C4="New York")
</t>
    </r>
    <r>
      <rPr>
        <b/>
        <sz val="11"/>
        <color theme="1"/>
        <rFont val="Calibri"/>
        <family val="2"/>
        <scheme val="minor"/>
      </rPr>
      <t xml:space="preserve">OR Function - </t>
    </r>
    <r>
      <rPr>
        <sz val="11"/>
        <color theme="1"/>
        <rFont val="Calibri"/>
        <family val="2"/>
        <scheme val="minor"/>
      </rPr>
      <t xml:space="preserve">
* Returns TRUE if any of the argument is TRUE; returns FALSE if all arguments in the logical test are FALSE.
* Syntax - OR(logical1, [logical2], ...)
* Example: = OR(A1&gt;100, B2&lt;&gt;C3, C4="New York")
</t>
    </r>
    <r>
      <rPr>
        <b/>
        <sz val="11"/>
        <color theme="1"/>
        <rFont val="Calibri"/>
        <family val="2"/>
        <scheme val="minor"/>
      </rPr>
      <t xml:space="preserve">
NOT Function - </t>
    </r>
    <r>
      <rPr>
        <sz val="11"/>
        <color theme="1"/>
        <rFont val="Calibri"/>
        <family val="2"/>
        <scheme val="minor"/>
      </rPr>
      <t xml:space="preserve">
* Reverses the logic of its argument
* Syntax - NOT(logic)
</t>
    </r>
  </si>
  <si>
    <r>
      <rPr>
        <b/>
        <sz val="14"/>
        <color theme="1"/>
        <rFont val="Calibri"/>
        <family val="2"/>
        <scheme val="minor"/>
      </rPr>
      <t>Logical Operators</t>
    </r>
    <r>
      <rPr>
        <sz val="11"/>
        <color theme="1"/>
        <rFont val="Calibri"/>
        <family val="2"/>
        <scheme val="minor"/>
      </rPr>
      <t xml:space="preserve">
* Greater Than (&gt;); Less Than (&lt;); Greater Than Equal To (&gt;=); Less Than Equal To (&lt;=), Equal (=); Not Equal (&lt;&gt;) 
* Logical operators are used to create logical test. Examples:
= A1&gt;B4 ; = A1&lt;=100 ; = A4&lt;&gt;B6 
* All logical test return either TRUE ot FALSE
</t>
    </r>
    <r>
      <rPr>
        <b/>
        <sz val="14"/>
        <color theme="1"/>
        <rFont val="Calibri"/>
        <family val="2"/>
        <scheme val="minor"/>
      </rPr>
      <t xml:space="preserve">Logical Functions
</t>
    </r>
    <r>
      <rPr>
        <sz val="11"/>
        <color theme="1"/>
        <rFont val="Calibri"/>
        <family val="2"/>
        <scheme val="minor"/>
      </rPr>
      <t>* All logical functions except IFERROR and IF returns either TRUE or FALSE
* Important logical functions:
- AND; OR; NOT; ISERROR; IFERROR and IF</t>
    </r>
  </si>
  <si>
    <t>City02</t>
  </si>
  <si>
    <t>Mazda</t>
  </si>
  <si>
    <t>City03</t>
  </si>
  <si>
    <t>Toyota</t>
  </si>
  <si>
    <t>City14</t>
  </si>
  <si>
    <t>City11</t>
  </si>
  <si>
    <t>City05</t>
  </si>
  <si>
    <t>Subaru</t>
  </si>
  <si>
    <t>City04</t>
  </si>
  <si>
    <t>City01</t>
  </si>
  <si>
    <t>Audi</t>
  </si>
  <si>
    <t>City21</t>
  </si>
  <si>
    <t>Honda</t>
  </si>
  <si>
    <t>City19</t>
  </si>
  <si>
    <t>City10</t>
  </si>
  <si>
    <t>City15</t>
  </si>
  <si>
    <t>City09</t>
  </si>
  <si>
    <t>Ford</t>
  </si>
  <si>
    <t>City18</t>
  </si>
  <si>
    <t>City08</t>
  </si>
  <si>
    <t>GM</t>
  </si>
  <si>
    <t>City13</t>
  </si>
  <si>
    <t>City06</t>
  </si>
  <si>
    <t>City23</t>
  </si>
  <si>
    <t>City07</t>
  </si>
  <si>
    <t>City17</t>
  </si>
  <si>
    <t>City20</t>
  </si>
  <si>
    <t>City12</t>
  </si>
  <si>
    <t>City16</t>
  </si>
  <si>
    <t>City22</t>
  </si>
  <si>
    <t>CustomerCity</t>
  </si>
  <si>
    <t>CarType</t>
  </si>
  <si>
    <t>Commission</t>
  </si>
  <si>
    <t>Target</t>
  </si>
  <si>
    <t xml:space="preserve">Q3. Calculate the Commission Earned on each Sales. Commission will be 2% of Total Toyota Sales if the car sold is Toyota with Sales value greater than $22,000 else 0. </t>
  </si>
  <si>
    <t>Check to See If In Balance</t>
  </si>
  <si>
    <t>Total AR</t>
  </si>
  <si>
    <t>Name8</t>
  </si>
  <si>
    <t>Name7</t>
  </si>
  <si>
    <t>Name6</t>
  </si>
  <si>
    <t>Name5</t>
  </si>
  <si>
    <t>CR</t>
  </si>
  <si>
    <t>DR</t>
  </si>
  <si>
    <t>Amount</t>
  </si>
  <si>
    <t>Controling AR Account</t>
  </si>
  <si>
    <t>Schedule Of Accounts Receivable</t>
  </si>
  <si>
    <t>Q2. Write a formula in cell B28 such that if the amount in B26 and D20 matches then it should display "In Balance" else "Out of Balance"</t>
  </si>
  <si>
    <t>Bonus Amount If Hurdle Equaled or Passed</t>
  </si>
  <si>
    <t>Bonus Hurdle</t>
  </si>
  <si>
    <t>Frida Vickerson</t>
  </si>
  <si>
    <t>Darius Raffety</t>
  </si>
  <si>
    <t>Twanda Spruce</t>
  </si>
  <si>
    <t>Elinore Cromedy</t>
  </si>
  <si>
    <t>Rod Barbaria</t>
  </si>
  <si>
    <t>Bonus Amount</t>
  </si>
  <si>
    <t>Employee</t>
  </si>
  <si>
    <t>Q1. Calculate the Bonus Amount for each Employee based on the Bonus Hurdle given in cell B11.</t>
  </si>
  <si>
    <t>Q. Calculate the Largest Among Three Numbers</t>
  </si>
  <si>
    <t>Salesman I</t>
    <phoneticPr fontId="0" type="noConversion"/>
  </si>
  <si>
    <t>&gt;100000</t>
  </si>
  <si>
    <t>Salesman H</t>
    <phoneticPr fontId="0" type="noConversion"/>
  </si>
  <si>
    <t>50001-100000</t>
  </si>
  <si>
    <t>Salesman G</t>
    <phoneticPr fontId="0" type="noConversion"/>
  </si>
  <si>
    <t>20001-50000</t>
  </si>
  <si>
    <t>Salesman F</t>
    <phoneticPr fontId="0" type="noConversion"/>
  </si>
  <si>
    <t>10001-20000</t>
  </si>
  <si>
    <t>Salesman E</t>
    <phoneticPr fontId="0" type="noConversion"/>
  </si>
  <si>
    <t>No Bonus</t>
  </si>
  <si>
    <t>Salesman D</t>
    <phoneticPr fontId="0" type="noConversion"/>
  </si>
  <si>
    <t>Bonus %</t>
  </si>
  <si>
    <t>Sales Range</t>
  </si>
  <si>
    <t>Salesman C</t>
    <phoneticPr fontId="0" type="noConversion"/>
  </si>
  <si>
    <t>TABLE 1</t>
  </si>
  <si>
    <t>Salesman B</t>
    <phoneticPr fontId="0" type="noConversion"/>
  </si>
  <si>
    <t>Salesman A</t>
    <phoneticPr fontId="0" type="noConversion"/>
  </si>
  <si>
    <t>Sales</t>
    <phoneticPr fontId="0" type="noConversion"/>
  </si>
  <si>
    <t>Sales Person</t>
  </si>
  <si>
    <t>Q. Calculate the Bonus based on TABLE 1.</t>
  </si>
  <si>
    <t>Existing</t>
  </si>
  <si>
    <t>North County</t>
  </si>
  <si>
    <t>Teller</t>
  </si>
  <si>
    <t>Checking</t>
  </si>
  <si>
    <t>Saturday</t>
  </si>
  <si>
    <t>New</t>
  </si>
  <si>
    <t>Westside</t>
  </si>
  <si>
    <t>New Accts</t>
  </si>
  <si>
    <t>Central</t>
  </si>
  <si>
    <t>Savings</t>
  </si>
  <si>
    <t>IRA</t>
  </si>
  <si>
    <t>CD</t>
  </si>
  <si>
    <t>Friday</t>
  </si>
  <si>
    <t>Thursday</t>
  </si>
  <si>
    <t>Wednesday</t>
  </si>
  <si>
    <t>Tuesday</t>
  </si>
  <si>
    <t>Monday</t>
  </si>
  <si>
    <t>Branch</t>
  </si>
  <si>
    <t>OpenedBy</t>
  </si>
  <si>
    <t>AcctType</t>
  </si>
  <si>
    <t>Weekday</t>
  </si>
  <si>
    <t>Find out the interest that each branch has to given on the amount deposisted. Interest can be calculated as 5% of Amount.</t>
  </si>
  <si>
    <t>Q 10.</t>
  </si>
  <si>
    <t>find out how many account are present with the following deposists: 1 to 5000, 5001 to 10000, 10001 to 15000, 15001 to 20000, &gt; 20000</t>
  </si>
  <si>
    <t>Find the weekly amount deposited in each branch.</t>
  </si>
  <si>
    <t>In which branch do tellers open the most checking accounts for new customers?</t>
  </si>
  <si>
    <t>How does the Central branch compare with the other two branches?</t>
  </si>
  <si>
    <t>What types of accounts do tellers open most often?</t>
  </si>
  <si>
    <t>What’s the dollar distribution of the different account types?</t>
  </si>
  <si>
    <t>How many accounts were opened at each branch, broken down by account type?</t>
  </si>
  <si>
    <t>Which day of the week accounts for the most deposits?</t>
  </si>
  <si>
    <t>What is the daily total deposit amount for each branch?</t>
  </si>
  <si>
    <r>
      <rPr>
        <b/>
        <sz val="11"/>
        <color theme="1"/>
        <rFont val="Calibri"/>
        <family val="2"/>
        <scheme val="minor"/>
      </rPr>
      <t>Important Features -</t>
    </r>
    <r>
      <rPr>
        <sz val="11"/>
        <color theme="1"/>
        <rFont val="Calibri"/>
        <family val="2"/>
        <scheme val="minor"/>
      </rPr>
      <t xml:space="preserve">
* </t>
    </r>
    <r>
      <rPr>
        <b/>
        <sz val="11"/>
        <color theme="1"/>
        <rFont val="Calibri"/>
        <family val="2"/>
        <scheme val="minor"/>
      </rPr>
      <t>To change the summary function:</t>
    </r>
    <r>
      <rPr>
        <sz val="11"/>
        <color theme="1"/>
        <rFont val="Calibri"/>
        <family val="2"/>
        <scheme val="minor"/>
      </rPr>
      <t xml:space="preserve"> Right Click in Pivot Report ➪ Value Field Settings ➪ Summarize Value By
* </t>
    </r>
    <r>
      <rPr>
        <b/>
        <sz val="11"/>
        <color theme="1"/>
        <rFont val="Calibri"/>
        <family val="2"/>
        <scheme val="minor"/>
      </rPr>
      <t>To do calculation within Items of a Field:</t>
    </r>
    <r>
      <rPr>
        <sz val="11"/>
        <color theme="1"/>
        <rFont val="Calibri"/>
        <family val="2"/>
        <scheme val="minor"/>
      </rPr>
      <t xml:space="preserve"> Right Click in Pivot Report ➪ Value Field Settings ➪ Show Value As (Difference from, % Difference from, % Row total, % Column Total etc.)
*</t>
    </r>
    <r>
      <rPr>
        <b/>
        <sz val="11"/>
        <color theme="1"/>
        <rFont val="Calibri"/>
        <family val="2"/>
        <scheme val="minor"/>
      </rPr>
      <t xml:space="preserve"> To Group numeric or date data:</t>
    </r>
    <r>
      <rPr>
        <sz val="11"/>
        <color theme="1"/>
        <rFont val="Calibri"/>
        <family val="2"/>
        <scheme val="minor"/>
      </rPr>
      <t xml:space="preserve"> Right Click in Pivot Report ➪ Group
* </t>
    </r>
    <r>
      <rPr>
        <b/>
        <sz val="11"/>
        <color theme="1"/>
        <rFont val="Calibri"/>
        <family val="2"/>
        <scheme val="minor"/>
      </rPr>
      <t>To add a new field in Pivot Table report without creating a new column in master table:</t>
    </r>
    <r>
      <rPr>
        <sz val="11"/>
        <color theme="1"/>
        <rFont val="Calibri"/>
        <family val="2"/>
        <scheme val="minor"/>
      </rPr>
      <t xml:space="preserve">  PivotTable Tools ➪ Design ➪ Formula ➪ Calculated Field
* </t>
    </r>
    <r>
      <rPr>
        <b/>
        <sz val="11"/>
        <color theme="1"/>
        <rFont val="Calibri"/>
        <family val="2"/>
        <scheme val="minor"/>
      </rPr>
      <t>To update data in Pivot Table Report:</t>
    </r>
    <r>
      <rPr>
        <sz val="11"/>
        <color theme="1"/>
        <rFont val="Calibri"/>
        <family val="2"/>
        <scheme val="minor"/>
      </rPr>
      <t xml:space="preserve"> Right Click in Pivot Report ➪ Refresh
* </t>
    </r>
    <r>
      <rPr>
        <b/>
        <sz val="11"/>
        <color theme="1"/>
        <rFont val="Calibri"/>
        <family val="2"/>
        <scheme val="minor"/>
      </rPr>
      <t>To get detail of a particular summary cell:</t>
    </r>
    <r>
      <rPr>
        <sz val="11"/>
        <color theme="1"/>
        <rFont val="Calibri"/>
        <family val="2"/>
        <scheme val="minor"/>
      </rPr>
      <t xml:space="preserve"> Double click on the cell. The summary appears in a separate worksheet.
</t>
    </r>
  </si>
  <si>
    <r>
      <rPr>
        <b/>
        <sz val="14"/>
        <color theme="1"/>
        <rFont val="Calibri"/>
        <family val="2"/>
        <scheme val="minor"/>
      </rPr>
      <t xml:space="preserve">Pivot Table
</t>
    </r>
    <r>
      <rPr>
        <sz val="11"/>
        <color theme="1"/>
        <rFont val="Calibri"/>
        <family val="2"/>
        <scheme val="minor"/>
      </rPr>
      <t xml:space="preserve">
A pivot table is essentially a </t>
    </r>
    <r>
      <rPr>
        <b/>
        <sz val="11"/>
        <color theme="1"/>
        <rFont val="Calibri"/>
        <family val="2"/>
        <scheme val="minor"/>
      </rPr>
      <t>dynamic summary report</t>
    </r>
    <r>
      <rPr>
        <sz val="11"/>
        <color theme="1"/>
        <rFont val="Calibri"/>
        <family val="2"/>
        <scheme val="minor"/>
      </rPr>
      <t xml:space="preserve"> generated from a database. The database can reside in a worksheet (in the form of a table) or in an external data file. A pivot table can help transform endless rows and columns of numbers into a meaningful presentation of the data. For example, a pivot table can create frequency distributions and crosstabulations of several different data dimensions. 
</t>
    </r>
    <r>
      <rPr>
        <b/>
        <sz val="11"/>
        <color theme="1"/>
        <rFont val="Calibri"/>
        <family val="2"/>
        <scheme val="minor"/>
      </rPr>
      <t>A PivotTable report is especially designed for:</t>
    </r>
    <r>
      <rPr>
        <sz val="11"/>
        <color theme="1"/>
        <rFont val="Calibri"/>
        <family val="2"/>
        <scheme val="minor"/>
      </rPr>
      <t xml:space="preserve">
* Querying large amounts of data in many user-friendly ways.
* Subtotaling and aggregating numeric data, summarizing data by categories and subcategories, and creating custom calculations and formulas.
* Expanding and collapsing levels of data to focus your results, and drilling down to details from the summary data for areas of interest to you.
* Moving rows to columns or columns to rows (or "pivoting") to see different summaries of the source data.
* Filtering, sorting, grouping, and conditionally formatting the most useful and interesting subset of data to enable you to focus on the information that you want.
* Presenting concise, attractive, and annotated online or printed reports.
</t>
    </r>
    <r>
      <rPr>
        <b/>
        <sz val="11"/>
        <color rgb="FFFF0000"/>
        <rFont val="Calibri"/>
        <family val="2"/>
        <scheme val="minor"/>
      </rPr>
      <t>Note:</t>
    </r>
    <r>
      <rPr>
        <sz val="11"/>
        <color theme="1"/>
        <rFont val="Calibri"/>
        <family val="2"/>
        <scheme val="minor"/>
      </rPr>
      <t xml:space="preserve">
* Visualize the table
* The field which needs to be summarized is dropped to Data Value section. If a number field is dropped by default Sum function is applied. If a text field is dropped by default Count function is applied.
</t>
    </r>
    <r>
      <rPr>
        <b/>
        <sz val="11"/>
        <color theme="1"/>
        <rFont val="Calibri"/>
        <family val="2"/>
        <scheme val="minor"/>
      </rPr>
      <t/>
    </r>
  </si>
  <si>
    <t xml:space="preserve">    LAST01 DINA G</t>
  </si>
  <si>
    <t>LAST02 DAN   Y</t>
  </si>
  <si>
    <t xml:space="preserve">TV Set </t>
  </si>
  <si>
    <t>Stereo</t>
  </si>
  <si>
    <t>Speakers</t>
  </si>
  <si>
    <t>Profit/Item</t>
  </si>
  <si>
    <t>Quantity</t>
  </si>
  <si>
    <t>Part Name</t>
  </si>
  <si>
    <t>Inventory</t>
  </si>
  <si>
    <t>Inventory Used</t>
  </si>
  <si>
    <t>Inventory Left</t>
  </si>
  <si>
    <t>Chassis</t>
  </si>
  <si>
    <t>PictureTube</t>
  </si>
  <si>
    <t>Speaker Cone</t>
  </si>
  <si>
    <t>Power Supply</t>
  </si>
  <si>
    <t>Electronics</t>
  </si>
  <si>
    <t>Profits by Product</t>
  </si>
  <si>
    <t>Total Profits</t>
  </si>
  <si>
    <t xml:space="preserve">Q.
a) Find the average number of storeys in New York which are Normal or Large
b) Count the total number of buildings in New York and Chicago
c) Find which building in New york has storeys between 50 &amp; 55
</t>
  </si>
  <si>
    <t>Col H -&gt; True -&gt; If the sales Rep is Chin or Jon or Luke</t>
  </si>
  <si>
    <t>Col I --&gt; true --&gt; If Jon sold between 5000 to 10000</t>
  </si>
  <si>
    <t>Col J --&gt; true --&gt; If Jon or Chin sold between 5000 to 10000</t>
  </si>
  <si>
    <t>Q3:</t>
  </si>
  <si>
    <t>Q4:</t>
  </si>
  <si>
    <t>Highlight the products ending with A Item</t>
  </si>
  <si>
    <t>Q5:</t>
  </si>
  <si>
    <t>Following Q2 remove the icon from sales col where value is between 2500 to 3000</t>
  </si>
  <si>
    <t>Concat Function</t>
  </si>
  <si>
    <t>Last , First, Middle</t>
  </si>
  <si>
    <t>LAsdfST03     ABDISAMAD A</t>
  </si>
  <si>
    <t>LAST05asd VIVIEN R</t>
  </si>
  <si>
    <t>Nper</t>
  </si>
  <si>
    <t>rate</t>
  </si>
  <si>
    <t>Monthly</t>
  </si>
  <si>
    <t>/12</t>
  </si>
  <si>
    <t>Yearly</t>
  </si>
  <si>
    <t>/1</t>
  </si>
  <si>
    <t>Quar</t>
  </si>
  <si>
    <t>/4</t>
  </si>
  <si>
    <t>Half Yearly</t>
  </si>
  <si>
    <t>/2</t>
  </si>
  <si>
    <t>in months</t>
  </si>
  <si>
    <t>Invoice</t>
  </si>
  <si>
    <t>Amt rcv</t>
  </si>
  <si>
    <t>Anisha</t>
  </si>
  <si>
    <t>Highlight the dates which fall in May 2006</t>
  </si>
  <si>
    <t>Q1. Calculate the Total Expense for each month</t>
  </si>
  <si>
    <t>1. Sales person are Jon, chin or Jeri, OR</t>
  </si>
  <si>
    <t>2. Sales in Month of May 2006, OR</t>
  </si>
  <si>
    <t>in cell grahics</t>
  </si>
  <si>
    <t>TextJoin</t>
  </si>
  <si>
    <t>concatenating the text using delimiters</t>
  </si>
  <si>
    <t>without using AND function</t>
  </si>
  <si>
    <t>Text</t>
  </si>
  <si>
    <t>Day</t>
  </si>
  <si>
    <t>Date Parts</t>
  </si>
  <si>
    <t>PMT</t>
  </si>
  <si>
    <t>Installment Amt</t>
  </si>
  <si>
    <t>PV</t>
  </si>
  <si>
    <t>[type]</t>
  </si>
  <si>
    <t>[fv]</t>
  </si>
  <si>
    <t>Optional</t>
  </si>
  <si>
    <t>Default</t>
  </si>
  <si>
    <t>Rate of int</t>
  </si>
  <si>
    <t>pa</t>
  </si>
  <si>
    <t>No. of installments</t>
  </si>
  <si>
    <t>Loan Amt</t>
  </si>
  <si>
    <t>Quarterly</t>
  </si>
  <si>
    <t>months</t>
  </si>
  <si>
    <t>Grand Total</t>
  </si>
  <si>
    <t>Sum of Amount</t>
  </si>
  <si>
    <t>Total</t>
  </si>
  <si>
    <t>Central Total</t>
  </si>
  <si>
    <t>North County Total</t>
  </si>
  <si>
    <t>Westside Total</t>
  </si>
  <si>
    <t>Count of AcctType</t>
  </si>
  <si>
    <t>Days (Date)</t>
  </si>
  <si>
    <t>01-09-2006 - 07-09-2006</t>
  </si>
  <si>
    <t>01-09-2006 - 07-09-2006 Total</t>
  </si>
  <si>
    <t>08-09-2006 - 14-09-2006</t>
  </si>
  <si>
    <t>08-09-2006 - 14-09-2006 Total</t>
  </si>
  <si>
    <t>15-09-2006 - 21-09-2006</t>
  </si>
  <si>
    <t>15-09-2006 - 21-09-2006 Total</t>
  </si>
  <si>
    <t>22-09-2006 - 28-09-2006</t>
  </si>
  <si>
    <t>22-09-2006 - 28-09-2006 Total</t>
  </si>
  <si>
    <t>29-09-2006 - 01-10-2006</t>
  </si>
  <si>
    <t>29-09-2006 - 01-10-2006 Total</t>
  </si>
  <si>
    <t>1-5000</t>
  </si>
  <si>
    <t>5001-10000</t>
  </si>
  <si>
    <t>15001-20000</t>
  </si>
  <si>
    <t>&gt;20001</t>
  </si>
  <si>
    <t>Count of OpenedBy</t>
  </si>
  <si>
    <t>Values</t>
  </si>
  <si>
    <t>Sum of Interest</t>
  </si>
  <si>
    <t>Row Labels</t>
  </si>
  <si>
    <t>Split this report for different ac types</t>
  </si>
  <si>
    <t>Put AC Type in Filter</t>
  </si>
  <si>
    <t>Pivot Analyze</t>
  </si>
  <si>
    <t>Extreme left --&gt; Option --&gt; click on drop down</t>
  </si>
  <si>
    <t>Show report Filter Pages</t>
  </si>
  <si>
    <t>Select your field</t>
  </si>
  <si>
    <t>OK</t>
  </si>
  <si>
    <t>(All)</t>
  </si>
  <si>
    <t xml:space="preserve">Q1. Calculate the number of working days in cell C20 and C21 based on the First and Last Day and Holidays. 
</t>
  </si>
  <si>
    <t>Imp. Date Shortcuts</t>
  </si>
  <si>
    <t>Mac Shortcuts</t>
  </si>
  <si>
    <t>Holiday</t>
  </si>
  <si>
    <t>Popular Funcs</t>
  </si>
  <si>
    <t>Ctrl+;</t>
  </si>
  <si>
    <t>Current Date</t>
  </si>
  <si>
    <t>Ctr + ;</t>
  </si>
  <si>
    <t>New Year's Day</t>
  </si>
  <si>
    <t>Today()</t>
  </si>
  <si>
    <t>Ctrl+Shift+#</t>
  </si>
  <si>
    <t>Converts a no. into date</t>
  </si>
  <si>
    <t>Martin Luther King Jr. Day</t>
  </si>
  <si>
    <t>Date()</t>
  </si>
  <si>
    <t>Ctrl+Shift+</t>
  </si>
  <si>
    <t>~</t>
  </si>
  <si>
    <t>General Format</t>
  </si>
  <si>
    <t>Presidents' Day</t>
  </si>
  <si>
    <t>WeekDay()</t>
  </si>
  <si>
    <t>!</t>
  </si>
  <si>
    <t>Number with 1000 separator</t>
  </si>
  <si>
    <t>Memorial Day</t>
  </si>
  <si>
    <t>WeekNum()</t>
  </si>
  <si>
    <t>@</t>
  </si>
  <si>
    <t>Command + ;</t>
  </si>
  <si>
    <t>Independence Day</t>
  </si>
  <si>
    <t>NetWorkDays()</t>
  </si>
  <si>
    <t>#</t>
  </si>
  <si>
    <t>Labor Day</t>
  </si>
  <si>
    <t>NetWorkDays.INTL()</t>
  </si>
  <si>
    <t>$</t>
  </si>
  <si>
    <t>Currency</t>
  </si>
  <si>
    <t>Columbus Day</t>
  </si>
  <si>
    <t>WorkDay()</t>
  </si>
  <si>
    <t>%</t>
  </si>
  <si>
    <t>Percentage</t>
  </si>
  <si>
    <t>Veterans Day</t>
  </si>
  <si>
    <t>Edate()</t>
  </si>
  <si>
    <t>^</t>
  </si>
  <si>
    <t>Scientific Notation</t>
  </si>
  <si>
    <t>Thanksgiving Day</t>
  </si>
  <si>
    <t>EOMonth()</t>
  </si>
  <si>
    <t>Christmas Day</t>
  </si>
  <si>
    <t>Questions:</t>
  </si>
  <si>
    <t xml:space="preserve">Extract the year from </t>
  </si>
  <si>
    <t>First Day</t>
  </si>
  <si>
    <t>Last Day</t>
  </si>
  <si>
    <t>Working Days</t>
  </si>
  <si>
    <t>DateDif(Start_Dt,End_Dt,"")</t>
  </si>
  <si>
    <t>Extract hour and minutes from the above date and time</t>
  </si>
  <si>
    <t>Show the weekday name in English from the above date</t>
  </si>
  <si>
    <t>Qualifiers</t>
  </si>
  <si>
    <t>Using the text function extract the month in numeric from the above date</t>
  </si>
  <si>
    <t>"Y"</t>
  </si>
  <si>
    <t>year</t>
  </si>
  <si>
    <t>Is 4.5.1985 a valid date format in Excel?</t>
  </si>
  <si>
    <t>"M"</t>
  </si>
  <si>
    <t>month</t>
  </si>
  <si>
    <t>Q2. Find out the project ending date if a project starts on January 2, 2010 and would take 90 working days to complete. Consider the holiday list given above.</t>
  </si>
  <si>
    <t>"d"</t>
  </si>
  <si>
    <t>days</t>
  </si>
  <si>
    <t>"Ym"</t>
  </si>
  <si>
    <t>fractional months in a year</t>
  </si>
  <si>
    <t>"YD"</t>
  </si>
  <si>
    <t>fractional days in a year</t>
  </si>
  <si>
    <t xml:space="preserve">Q3. Find the total number of hours worked in a week. </t>
  </si>
  <si>
    <t>Start Time</t>
  </si>
  <si>
    <t>End Time</t>
  </si>
  <si>
    <t>Hours Worked</t>
  </si>
  <si>
    <t>Total Hours Worked</t>
  </si>
  <si>
    <t>Check In</t>
  </si>
  <si>
    <t>Check Out</t>
  </si>
  <si>
    <t xml:space="preserve">chin </t>
  </si>
  <si>
    <t>jon</t>
  </si>
  <si>
    <t>jeri</t>
  </si>
  <si>
    <t>&gt;=1/5/2006</t>
  </si>
  <si>
    <t>&lt;=31/5/2006</t>
  </si>
  <si>
    <t xml:space="preserve"> Date</t>
  </si>
  <si>
    <t>north</t>
  </si>
  <si>
    <t>&gt;=2000</t>
  </si>
  <si>
    <t>&lt;=5000</t>
  </si>
  <si>
    <t xml:space="preserve">Criteria range I am give to advance filtering </t>
  </si>
  <si>
    <t xml:space="preserve">find unique duplicate using advance filtring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</si>
</sst>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8" formatCode="&quot;₹&quot;\ #,##0.00;[Red]&quot;₹&quot;\ \-#,##0.00"/>
    <numFmt numFmtId="43" formatCode="_ * #,##0.00_ ;_ * \-#,##0.00_ ;_ * &quot;-&quot;??_ ;_ @_ "/>
    <numFmt numFmtId="164" formatCode="&quot;$&quot;#,##0_);[Red]\(&quot;$&quot;#,##0\)"/>
    <numFmt numFmtId="165" formatCode="&quot;$&quot;#,##0.00_);[Red]\(&quot;$&quot;#,##0.00\)"/>
    <numFmt numFmtId="166" formatCode="_(&quot;$&quot;* #,##0.00_);_(&quot;$&quot;* \(#,##0.00\);_(&quot;$&quot;* &quot;-&quot;??_);_(@_)"/>
    <numFmt numFmtId="167" formatCode="_(* #,##0.00_);_(* \(#,##0.00\);_(* &quot;-&quot;??_);_(@_)"/>
    <numFmt numFmtId="168" formatCode="&quot;$&quot;0.00&quot; Per unit&quot;"/>
    <numFmt numFmtId="169" formatCode="&quot;$&quot;0.00&quot; per unit&quot;"/>
    <numFmt numFmtId="170" formatCode="mmmm\ d\,\ yyyy"/>
    <numFmt numFmtId="171" formatCode="hh:mm:ss\ AM/PM"/>
    <numFmt numFmtId="172" formatCode="&quot;$&quot;#,##0.00"/>
    <numFmt numFmtId="173" formatCode="0.0000"/>
    <numFmt numFmtId="174" formatCode="_(* #,##0_);_(* \(#,##0\);_(* &quot;-&quot;??_);_(@_)"/>
    <numFmt numFmtId="175" formatCode="dddd"/>
    <numFmt numFmtId="176" formatCode="mmm\-dd"/>
    <numFmt numFmtId="177" formatCode="m/d/yy;@"/>
    <numFmt numFmtId="178" formatCode="dddd\ m/d/yyyy"/>
    <numFmt numFmtId="179" formatCode="h:mm;@"/>
    <numFmt numFmtId="180" formatCode="[$-409]m/d/yy\ h:mm\ AM/PM;@"/>
    <numFmt numFmtId="181" formatCode="[h]:mm:ss;@"/>
  </numFmts>
  <fonts count="46" x14ac:knownFonts="1">
    <font>
      <sz val="11"/>
      <color theme="1"/>
      <name val="Calibri"/>
      <family val="2"/>
      <scheme val="minor"/>
    </font>
    <font>
      <b/>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b/>
      <sz val="11"/>
      <color rgb="FFFF0000"/>
      <name val="Calibri"/>
      <family val="2"/>
      <scheme val="minor"/>
    </font>
    <font>
      <b/>
      <sz val="14"/>
      <color theme="1"/>
      <name val="Calibri"/>
      <family val="2"/>
      <scheme val="minor"/>
    </font>
    <font>
      <sz val="12"/>
      <color theme="1"/>
      <name val="Calibri"/>
      <family val="2"/>
      <scheme val="minor"/>
    </font>
    <font>
      <b/>
      <i/>
      <sz val="11"/>
      <color theme="1"/>
      <name val="Calibri"/>
      <family val="2"/>
      <scheme val="minor"/>
    </font>
    <font>
      <sz val="11"/>
      <name val="Calibri"/>
      <family val="2"/>
      <scheme val="minor"/>
    </font>
    <font>
      <b/>
      <sz val="10"/>
      <color theme="0"/>
      <name val="Arial"/>
      <family val="2"/>
    </font>
    <font>
      <sz val="10"/>
      <name val="Verdana"/>
      <family val="2"/>
    </font>
    <font>
      <b/>
      <sz val="10"/>
      <color indexed="9"/>
      <name val="Calibri"/>
      <family val="2"/>
    </font>
    <font>
      <u/>
      <sz val="11"/>
      <color theme="10"/>
      <name val="Calibri"/>
      <family val="2"/>
      <scheme val="minor"/>
    </font>
    <font>
      <b/>
      <sz val="18"/>
      <color theme="1"/>
      <name val="Calibri"/>
      <family val="2"/>
      <scheme val="minor"/>
    </font>
    <font>
      <sz val="10"/>
      <color theme="1"/>
      <name val="Arial Unicode MS"/>
      <family val="2"/>
    </font>
    <font>
      <b/>
      <sz val="10"/>
      <color theme="1"/>
      <name val="Arial Unicode MS"/>
      <family val="2"/>
    </font>
    <font>
      <b/>
      <i/>
      <sz val="11"/>
      <color rgb="FFFF0000"/>
      <name val="Calibri"/>
      <family val="2"/>
      <scheme val="minor"/>
    </font>
    <font>
      <sz val="10"/>
      <name val="Arial"/>
      <family val="2"/>
    </font>
    <font>
      <b/>
      <sz val="16"/>
      <color theme="1"/>
      <name val="Calibri"/>
      <family val="2"/>
      <scheme val="minor"/>
    </font>
    <font>
      <b/>
      <sz val="12"/>
      <color theme="1"/>
      <name val="Calibri"/>
      <family val="2"/>
      <scheme val="minor"/>
    </font>
    <font>
      <sz val="10"/>
      <name val="Arial"/>
      <family val="2"/>
      <charset val="204"/>
    </font>
    <font>
      <sz val="10"/>
      <color indexed="9"/>
      <name val="Arial"/>
      <family val="2"/>
      <charset val="204"/>
    </font>
    <font>
      <u/>
      <sz val="11"/>
      <color theme="10"/>
      <name val="Calibri"/>
      <family val="2"/>
    </font>
    <font>
      <sz val="10"/>
      <name val="Calibri"/>
      <family val="2"/>
      <scheme val="minor"/>
    </font>
    <font>
      <sz val="11"/>
      <color indexed="9"/>
      <name val="Calibri"/>
      <family val="2"/>
    </font>
    <font>
      <b/>
      <sz val="10"/>
      <name val="Verdana"/>
      <family val="2"/>
    </font>
    <font>
      <b/>
      <u/>
      <sz val="10"/>
      <name val="Verdana"/>
      <family val="2"/>
    </font>
    <font>
      <b/>
      <u/>
      <sz val="11"/>
      <color theme="1"/>
      <name val="Calibri"/>
      <family val="2"/>
      <scheme val="minor"/>
    </font>
    <font>
      <b/>
      <sz val="14"/>
      <color theme="0"/>
      <name val="Calibri"/>
      <family val="2"/>
      <scheme val="minor"/>
    </font>
    <font>
      <b/>
      <sz val="12"/>
      <name val="Calibri"/>
      <family val="2"/>
      <scheme val="minor"/>
    </font>
    <font>
      <b/>
      <sz val="11"/>
      <color indexed="8"/>
      <name val="Calibri"/>
      <family val="2"/>
    </font>
    <font>
      <b/>
      <sz val="10"/>
      <name val="Calibri"/>
      <family val="2"/>
      <scheme val="minor"/>
    </font>
    <font>
      <sz val="11"/>
      <color rgb="FF000000"/>
      <name val="Calibri"/>
      <family val="2"/>
    </font>
    <font>
      <sz val="11"/>
      <color theme="1"/>
      <name val="Calibri"/>
      <family val="2"/>
    </font>
    <font>
      <b/>
      <sz val="11"/>
      <color rgb="FF000000"/>
      <name val="Calibri"/>
      <family val="2"/>
    </font>
    <font>
      <b/>
      <i/>
      <sz val="11"/>
      <color rgb="FF000000"/>
      <name val="Calibri"/>
      <family val="2"/>
    </font>
    <font>
      <b/>
      <sz val="14"/>
      <color rgb="FFFFFFFF"/>
      <name val="Calibri"/>
      <family val="2"/>
    </font>
    <font>
      <b/>
      <u/>
      <sz val="10"/>
      <name val="Calibri"/>
      <family val="2"/>
    </font>
    <font>
      <sz val="10"/>
      <name val="Calibri"/>
      <family val="2"/>
    </font>
    <font>
      <b/>
      <sz val="10"/>
      <name val="Calibri"/>
      <family val="2"/>
    </font>
    <font>
      <sz val="10"/>
      <color indexed="9"/>
      <name val="Arial"/>
      <family val="2"/>
    </font>
    <font>
      <sz val="11"/>
      <color indexed="9"/>
      <name val="Calibri"/>
      <family val="2"/>
      <scheme val="minor"/>
    </font>
    <font>
      <b/>
      <sz val="10"/>
      <color theme="0"/>
      <name val="Verdana"/>
      <family val="2"/>
    </font>
    <font>
      <sz val="8"/>
      <name val="Calibri"/>
      <family val="2"/>
      <scheme val="minor"/>
    </font>
    <font>
      <sz val="14"/>
      <color theme="0"/>
      <name val="Calibri"/>
      <family val="2"/>
      <scheme val="minor"/>
    </font>
  </fonts>
  <fills count="33">
    <fill>
      <patternFill patternType="none"/>
    </fill>
    <fill>
      <patternFill patternType="gray125"/>
    </fill>
    <fill>
      <patternFill patternType="solid">
        <fgColor rgb="FFFF0000"/>
        <bgColor indexed="64"/>
      </patternFill>
    </fill>
    <fill>
      <patternFill patternType="solid">
        <fgColor theme="3"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002060"/>
        <bgColor indexed="64"/>
      </patternFill>
    </fill>
    <fill>
      <patternFill patternType="solid">
        <fgColor theme="8" tint="-0.499984740745262"/>
        <bgColor indexed="64"/>
      </patternFill>
    </fill>
    <fill>
      <patternFill patternType="solid">
        <fgColor indexed="56"/>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3"/>
        <bgColor indexed="64"/>
      </patternFill>
    </fill>
    <fill>
      <patternFill patternType="solid">
        <fgColor rgb="FFFFFF99"/>
        <bgColor indexed="64"/>
      </patternFill>
    </fill>
    <fill>
      <patternFill patternType="solid">
        <fgColor rgb="FF0066FF"/>
        <bgColor indexed="64"/>
      </patternFill>
    </fill>
    <fill>
      <patternFill patternType="solid">
        <fgColor rgb="FFFFFF00"/>
        <bgColor indexed="64"/>
      </patternFill>
    </fill>
    <fill>
      <patternFill patternType="solid">
        <fgColor indexed="12"/>
        <bgColor indexed="64"/>
      </patternFill>
    </fill>
    <fill>
      <patternFill patternType="solid">
        <fgColor indexed="42"/>
        <bgColor indexed="64"/>
      </patternFill>
    </fill>
    <fill>
      <patternFill patternType="solid">
        <fgColor indexed="60"/>
        <bgColor indexed="64"/>
      </patternFill>
    </fill>
    <fill>
      <patternFill patternType="solid">
        <fgColor indexed="10"/>
        <bgColor indexed="64"/>
      </patternFill>
    </fill>
    <fill>
      <patternFill patternType="solid">
        <fgColor theme="9"/>
      </patternFill>
    </fill>
    <fill>
      <patternFill patternType="solid">
        <fgColor theme="9" tint="0.79998168889431442"/>
        <bgColor indexed="65"/>
      </patternFill>
    </fill>
    <fill>
      <patternFill patternType="solid">
        <fgColor theme="8"/>
        <bgColor indexed="64"/>
      </patternFill>
    </fill>
    <fill>
      <patternFill patternType="solid">
        <fgColor theme="6" tint="0.39997558519241921"/>
        <bgColor indexed="64"/>
      </patternFill>
    </fill>
    <fill>
      <patternFill patternType="solid">
        <fgColor theme="0"/>
        <bgColor indexed="64"/>
      </patternFill>
    </fill>
    <fill>
      <patternFill patternType="solid">
        <fgColor rgb="FFFDE9D9"/>
        <bgColor rgb="FF000000"/>
      </patternFill>
    </fill>
    <fill>
      <patternFill patternType="solid">
        <fgColor theme="5" tint="0.39997558519241921"/>
        <bgColor indexed="64"/>
      </patternFill>
    </fill>
    <fill>
      <patternFill patternType="solid">
        <fgColor rgb="FFCCFFCC"/>
        <bgColor indexed="64"/>
      </patternFill>
    </fill>
    <fill>
      <patternFill patternType="solid">
        <fgColor rgb="FF004274"/>
        <bgColor indexed="64"/>
      </patternFill>
    </fill>
    <fill>
      <patternFill patternType="solid">
        <fgColor theme="1"/>
        <bgColor theme="1"/>
      </patternFill>
    </fill>
    <fill>
      <patternFill patternType="solid">
        <fgColor theme="5" tint="0.79998168889431442"/>
        <bgColor indexed="64"/>
      </patternFill>
    </fill>
    <fill>
      <patternFill patternType="solid">
        <fgColor theme="4" tint="0.79998168889431442"/>
        <bgColor indexed="65"/>
      </patternFill>
    </fill>
    <fill>
      <patternFill patternType="solid">
        <fgColor theme="3"/>
        <bgColor theme="4"/>
      </patternFill>
    </fill>
    <fill>
      <patternFill patternType="solid">
        <fgColor theme="7" tint="0.59999389629810485"/>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right/>
      <top style="thin">
        <color indexed="64"/>
      </top>
      <bottom style="double">
        <color indexed="64"/>
      </bottom>
      <diagonal/>
    </border>
    <border>
      <left style="thin">
        <color indexed="64"/>
      </left>
      <right/>
      <top/>
      <bottom/>
      <diagonal/>
    </border>
    <border>
      <left/>
      <right/>
      <top style="thin">
        <color theme="1"/>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20">
    <xf numFmtId="0" fontId="0" fillId="0" borderId="0"/>
    <xf numFmtId="166" fontId="2" fillId="0" borderId="0" applyFont="0" applyFill="0" applyBorder="0" applyAlignment="0" applyProtection="0"/>
    <xf numFmtId="9" fontId="2" fillId="0" borderId="0" applyFont="0" applyFill="0" applyBorder="0" applyAlignment="0" applyProtection="0"/>
    <xf numFmtId="0" fontId="11" fillId="0" borderId="0"/>
    <xf numFmtId="0" fontId="13" fillId="0" borderId="0" applyNumberFormat="0" applyFill="0" applyBorder="0" applyAlignment="0" applyProtection="0"/>
    <xf numFmtId="0" fontId="22" fillId="15" borderId="1">
      <alignment wrapText="1"/>
    </xf>
    <xf numFmtId="167" fontId="11" fillId="0" borderId="0" applyFont="0" applyFill="0" applyBorder="0" applyAlignment="0" applyProtection="0"/>
    <xf numFmtId="166" fontId="11" fillId="0" borderId="0" applyFont="0" applyFill="0" applyBorder="0" applyAlignment="0" applyProtection="0"/>
    <xf numFmtId="0" fontId="23" fillId="0" borderId="0" applyNumberFormat="0" applyFill="0" applyBorder="0" applyAlignment="0" applyProtection="0">
      <alignment vertical="top"/>
      <protection locked="0"/>
    </xf>
    <xf numFmtId="0" fontId="11" fillId="0" borderId="0"/>
    <xf numFmtId="0" fontId="21" fillId="0" borderId="0"/>
    <xf numFmtId="0" fontId="11" fillId="0" borderId="0"/>
    <xf numFmtId="9" fontId="11" fillId="0" borderId="0" applyFont="0" applyFill="0" applyBorder="0" applyAlignment="0" applyProtection="0"/>
    <xf numFmtId="0" fontId="4" fillId="19" borderId="0" applyNumberFormat="0" applyBorder="0" applyAlignment="0" applyProtection="0"/>
    <xf numFmtId="0" fontId="2" fillId="20" borderId="0" applyNumberFormat="0" applyBorder="0" applyAlignment="0" applyProtection="0"/>
    <xf numFmtId="167" fontId="2" fillId="0" borderId="0" applyFont="0" applyFill="0" applyBorder="0" applyAlignment="0" applyProtection="0"/>
    <xf numFmtId="0" fontId="18" fillId="0" borderId="0"/>
    <xf numFmtId="0" fontId="41" fillId="15" borderId="1">
      <alignment wrapText="1"/>
    </xf>
    <xf numFmtId="43" fontId="11" fillId="0" borderId="0" applyFont="0" applyFill="0" applyBorder="0" applyAlignment="0" applyProtection="0"/>
    <xf numFmtId="0" fontId="2" fillId="30" borderId="0" applyNumberFormat="0" applyBorder="0" applyAlignment="0" applyProtection="0"/>
  </cellStyleXfs>
  <cellXfs count="213">
    <xf numFmtId="0" fontId="0" fillId="0" borderId="0" xfId="0"/>
    <xf numFmtId="0" fontId="0" fillId="0" borderId="1" xfId="0" applyBorder="1"/>
    <xf numFmtId="0" fontId="1" fillId="0" borderId="0" xfId="0" applyFont="1"/>
    <xf numFmtId="0" fontId="4" fillId="3" borderId="1" xfId="0" applyFont="1" applyFill="1" applyBorder="1"/>
    <xf numFmtId="9" fontId="0" fillId="0" borderId="1" xfId="0" applyNumberFormat="1" applyBorder="1"/>
    <xf numFmtId="0" fontId="3" fillId="3" borderId="1" xfId="0" applyFont="1" applyFill="1" applyBorder="1"/>
    <xf numFmtId="2" fontId="0" fillId="0" borderId="1" xfId="0" applyNumberFormat="1" applyBorder="1"/>
    <xf numFmtId="0" fontId="4" fillId="0" borderId="0" xfId="0" applyFont="1"/>
    <xf numFmtId="0" fontId="0" fillId="4" borderId="1" xfId="0" applyFill="1" applyBorder="1"/>
    <xf numFmtId="165" fontId="0" fillId="0" borderId="1" xfId="0" applyNumberFormat="1" applyBorder="1"/>
    <xf numFmtId="9" fontId="0" fillId="0" borderId="0" xfId="0" applyNumberFormat="1"/>
    <xf numFmtId="0" fontId="3" fillId="3" borderId="1" xfId="0" applyFont="1" applyFill="1" applyBorder="1" applyAlignment="1">
      <alignment vertical="top" textRotation="180" wrapText="1"/>
    </xf>
    <xf numFmtId="0" fontId="4" fillId="2" borderId="1" xfId="0" applyFont="1" applyFill="1" applyBorder="1" applyAlignment="1">
      <alignment horizontal="centerContinuous" wrapText="1"/>
    </xf>
    <xf numFmtId="1" fontId="0" fillId="0" borderId="1" xfId="0" applyNumberFormat="1" applyBorder="1"/>
    <xf numFmtId="166" fontId="0" fillId="0" borderId="1" xfId="1" applyFont="1" applyBorder="1"/>
    <xf numFmtId="0" fontId="4" fillId="6" borderId="1" xfId="0" applyFont="1" applyFill="1" applyBorder="1"/>
    <xf numFmtId="0" fontId="3" fillId="6" borderId="1" xfId="0" applyFont="1" applyFill="1" applyBorder="1"/>
    <xf numFmtId="0" fontId="3" fillId="6" borderId="1" xfId="0" applyFont="1" applyFill="1" applyBorder="1" applyAlignment="1">
      <alignment horizontal="center"/>
    </xf>
    <xf numFmtId="0" fontId="3" fillId="7" borderId="1" xfId="0" applyFont="1" applyFill="1" applyBorder="1"/>
    <xf numFmtId="0" fontId="2" fillId="0" borderId="1" xfId="2" applyNumberFormat="1" applyBorder="1"/>
    <xf numFmtId="168" fontId="9" fillId="0" borderId="2" xfId="0" applyNumberFormat="1" applyFont="1" applyBorder="1"/>
    <xf numFmtId="169" fontId="9" fillId="0" borderId="2" xfId="0" applyNumberFormat="1" applyFont="1" applyBorder="1"/>
    <xf numFmtId="3" fontId="0" fillId="0" borderId="1" xfId="0" applyNumberFormat="1" applyBorder="1"/>
    <xf numFmtId="0" fontId="3" fillId="6" borderId="1" xfId="0" applyFont="1" applyFill="1" applyBorder="1" applyAlignment="1">
      <alignment horizontal="center" vertical="top"/>
    </xf>
    <xf numFmtId="14" fontId="0" fillId="0" borderId="1" xfId="0" applyNumberFormat="1" applyBorder="1"/>
    <xf numFmtId="0" fontId="10" fillId="6" borderId="1" xfId="0" applyFont="1" applyFill="1" applyBorder="1"/>
    <xf numFmtId="0" fontId="3" fillId="7" borderId="0" xfId="0" applyFont="1" applyFill="1" applyAlignment="1">
      <alignment horizontal="centerContinuous" wrapText="1"/>
    </xf>
    <xf numFmtId="0" fontId="12" fillId="8" borderId="1" xfId="3" applyFont="1" applyFill="1" applyBorder="1" applyAlignment="1">
      <alignment horizontal="center" vertical="center" wrapText="1"/>
    </xf>
    <xf numFmtId="0" fontId="0" fillId="9" borderId="1" xfId="0" applyFill="1" applyBorder="1"/>
    <xf numFmtId="0" fontId="0" fillId="10" borderId="1" xfId="0" applyFill="1" applyBorder="1"/>
    <xf numFmtId="0" fontId="0" fillId="10" borderId="1" xfId="0" applyFill="1" applyBorder="1" applyAlignment="1">
      <alignment wrapText="1"/>
    </xf>
    <xf numFmtId="0" fontId="12" fillId="8" borderId="1" xfId="3" applyFont="1" applyFill="1" applyBorder="1" applyAlignment="1">
      <alignment horizontal="left" vertical="center" wrapText="1"/>
    </xf>
    <xf numFmtId="0" fontId="0" fillId="9" borderId="1" xfId="0" applyFill="1" applyBorder="1" applyAlignment="1">
      <alignment horizontal="left" vertical="center"/>
    </xf>
    <xf numFmtId="0" fontId="0" fillId="0" borderId="1" xfId="0" applyBorder="1" applyAlignment="1">
      <alignment horizontal="center"/>
    </xf>
    <xf numFmtId="0" fontId="13" fillId="0" borderId="1" xfId="4" applyBorder="1"/>
    <xf numFmtId="0" fontId="4" fillId="11" borderId="1" xfId="0" applyFont="1" applyFill="1" applyBorder="1" applyAlignment="1">
      <alignment horizontal="center"/>
    </xf>
    <xf numFmtId="0" fontId="1" fillId="12" borderId="1" xfId="0" applyFont="1" applyFill="1" applyBorder="1"/>
    <xf numFmtId="0" fontId="7" fillId="12" borderId="3" xfId="0" applyFont="1" applyFill="1" applyBorder="1" applyAlignment="1">
      <alignment horizontal="centerContinuous" wrapText="1"/>
    </xf>
    <xf numFmtId="0" fontId="0" fillId="12" borderId="4" xfId="0" applyFill="1" applyBorder="1" applyAlignment="1">
      <alignment horizontal="centerContinuous" wrapText="1"/>
    </xf>
    <xf numFmtId="0" fontId="0" fillId="12" borderId="5" xfId="0" applyFill="1" applyBorder="1" applyAlignment="1">
      <alignment horizontal="centerContinuous" wrapText="1"/>
    </xf>
    <xf numFmtId="0" fontId="18" fillId="0" borderId="0" xfId="1" applyNumberFormat="1" applyFont="1"/>
    <xf numFmtId="166" fontId="18" fillId="0" borderId="0" xfId="1" applyFont="1"/>
    <xf numFmtId="0" fontId="3" fillId="13" borderId="1" xfId="0" applyFont="1" applyFill="1" applyBorder="1" applyAlignment="1">
      <alignment horizontal="left" vertical="center"/>
    </xf>
    <xf numFmtId="0" fontId="0" fillId="12" borderId="1" xfId="0" applyFill="1" applyBorder="1"/>
    <xf numFmtId="0" fontId="0" fillId="12" borderId="3" xfId="0" applyFill="1" applyBorder="1" applyAlignment="1">
      <alignment horizontal="centerContinuous" wrapText="1"/>
    </xf>
    <xf numFmtId="0" fontId="6" fillId="0" borderId="0" xfId="0" applyFont="1"/>
    <xf numFmtId="0" fontId="19" fillId="0" borderId="0" xfId="0" applyFont="1"/>
    <xf numFmtId="0" fontId="3" fillId="11" borderId="1" xfId="0" applyFont="1" applyFill="1" applyBorder="1"/>
    <xf numFmtId="0" fontId="0" fillId="14" borderId="1" xfId="0" applyFill="1" applyBorder="1"/>
    <xf numFmtId="170" fontId="0" fillId="0" borderId="1" xfId="0" applyNumberFormat="1" applyBorder="1"/>
    <xf numFmtId="171" fontId="0" fillId="0" borderId="1" xfId="0" applyNumberFormat="1" applyBorder="1"/>
    <xf numFmtId="0" fontId="0" fillId="0" borderId="6" xfId="0" applyBorder="1"/>
    <xf numFmtId="0" fontId="24" fillId="0" borderId="1" xfId="3" applyFont="1" applyBorder="1"/>
    <xf numFmtId="0" fontId="24" fillId="16" borderId="1" xfId="3" applyFont="1" applyFill="1" applyBorder="1"/>
    <xf numFmtId="0" fontId="25" fillId="17" borderId="3" xfId="0" applyFont="1" applyFill="1" applyBorder="1" applyAlignment="1">
      <alignment horizontal="centerContinuous" wrapText="1"/>
    </xf>
    <xf numFmtId="0" fontId="25" fillId="17" borderId="1" xfId="0" applyFont="1" applyFill="1" applyBorder="1" applyAlignment="1">
      <alignment horizontal="centerContinuous" wrapText="1"/>
    </xf>
    <xf numFmtId="0" fontId="25" fillId="18" borderId="3" xfId="0" applyFont="1" applyFill="1" applyBorder="1" applyAlignment="1">
      <alignment horizontal="centerContinuous" wrapText="1"/>
    </xf>
    <xf numFmtId="0" fontId="25" fillId="8" borderId="1" xfId="0" applyFont="1" applyFill="1" applyBorder="1"/>
    <xf numFmtId="0" fontId="25" fillId="8" borderId="1" xfId="0" applyFont="1" applyFill="1" applyBorder="1" applyAlignment="1">
      <alignment wrapText="1"/>
    </xf>
    <xf numFmtId="0" fontId="0" fillId="16" borderId="1" xfId="0" applyFill="1" applyBorder="1"/>
    <xf numFmtId="0" fontId="11" fillId="0" borderId="0" xfId="0" applyFont="1"/>
    <xf numFmtId="0" fontId="11" fillId="0" borderId="1" xfId="0" applyFont="1" applyBorder="1"/>
    <xf numFmtId="9" fontId="11" fillId="0" borderId="1" xfId="0" applyNumberFormat="1" applyFont="1" applyBorder="1"/>
    <xf numFmtId="0" fontId="26" fillId="0" borderId="0" xfId="0" applyFont="1"/>
    <xf numFmtId="0" fontId="11" fillId="0" borderId="0" xfId="11" applyAlignment="1">
      <alignment horizontal="center"/>
    </xf>
    <xf numFmtId="0" fontId="11" fillId="0" borderId="0" xfId="11"/>
    <xf numFmtId="0" fontId="30" fillId="22" borderId="0" xfId="11" applyFont="1" applyFill="1" applyAlignment="1">
      <alignment horizontal="center" vertical="center"/>
    </xf>
    <xf numFmtId="0" fontId="24" fillId="23" borderId="0" xfId="11" applyFont="1" applyFill="1" applyAlignment="1">
      <alignment horizontal="left"/>
    </xf>
    <xf numFmtId="0" fontId="24" fillId="23" borderId="0" xfId="11" applyFont="1" applyFill="1" applyAlignment="1">
      <alignment horizontal="center"/>
    </xf>
    <xf numFmtId="0" fontId="24" fillId="0" borderId="0" xfId="11" applyFont="1"/>
    <xf numFmtId="0" fontId="24" fillId="0" borderId="1" xfId="11" applyFont="1" applyBorder="1"/>
    <xf numFmtId="0" fontId="33" fillId="20" borderId="0" xfId="14" applyFont="1"/>
    <xf numFmtId="0" fontId="34" fillId="20" borderId="0" xfId="14" applyFont="1"/>
    <xf numFmtId="0" fontId="35" fillId="20" borderId="0" xfId="14" applyFont="1"/>
    <xf numFmtId="0" fontId="34" fillId="0" borderId="0" xfId="0" applyFont="1"/>
    <xf numFmtId="0" fontId="35" fillId="24" borderId="0" xfId="0" applyFont="1" applyFill="1"/>
    <xf numFmtId="0" fontId="36" fillId="0" borderId="0" xfId="0" applyFont="1"/>
    <xf numFmtId="0" fontId="39" fillId="0" borderId="0" xfId="9" applyFont="1"/>
    <xf numFmtId="0" fontId="28" fillId="0" borderId="0" xfId="0" applyFont="1"/>
    <xf numFmtId="0" fontId="9" fillId="0" borderId="1" xfId="16" applyFont="1" applyBorder="1" applyAlignment="1">
      <alignment vertical="center" wrapText="1"/>
    </xf>
    <xf numFmtId="0" fontId="9" fillId="0" borderId="1" xfId="16" applyFont="1" applyBorder="1"/>
    <xf numFmtId="0" fontId="42" fillId="11" borderId="1" xfId="17" applyFont="1" applyFill="1" applyAlignment="1">
      <alignment horizontal="center" wrapText="1"/>
    </xf>
    <xf numFmtId="164" fontId="18" fillId="0" borderId="1" xfId="16" applyNumberFormat="1" applyBorder="1"/>
    <xf numFmtId="0" fontId="18" fillId="0" borderId="1" xfId="16" applyBorder="1" applyAlignment="1">
      <alignment wrapText="1"/>
    </xf>
    <xf numFmtId="0" fontId="18" fillId="0" borderId="1" xfId="16" applyBorder="1"/>
    <xf numFmtId="0" fontId="18" fillId="0" borderId="7" xfId="16" applyBorder="1" applyAlignment="1">
      <alignment wrapText="1"/>
    </xf>
    <xf numFmtId="165" fontId="18" fillId="0" borderId="1" xfId="16" applyNumberFormat="1" applyBorder="1"/>
    <xf numFmtId="4" fontId="18" fillId="0" borderId="1" xfId="16" applyNumberFormat="1" applyBorder="1"/>
    <xf numFmtId="0" fontId="22" fillId="15" borderId="1" xfId="17" applyFont="1">
      <alignment wrapText="1"/>
    </xf>
    <xf numFmtId="167" fontId="2" fillId="0" borderId="1" xfId="15" applyBorder="1"/>
    <xf numFmtId="0" fontId="4" fillId="11" borderId="1" xfId="0" applyFont="1" applyFill="1" applyBorder="1"/>
    <xf numFmtId="9" fontId="1" fillId="0" borderId="0" xfId="0" applyNumberFormat="1" applyFont="1"/>
    <xf numFmtId="172" fontId="1" fillId="0" borderId="0" xfId="0" applyNumberFormat="1" applyFont="1"/>
    <xf numFmtId="0" fontId="0" fillId="26" borderId="1" xfId="0" applyFill="1" applyBorder="1"/>
    <xf numFmtId="0" fontId="4" fillId="6" borderId="0" xfId="0" applyFont="1" applyFill="1" applyAlignment="1">
      <alignment wrapText="1"/>
    </xf>
    <xf numFmtId="2" fontId="0" fillId="0" borderId="0" xfId="0" applyNumberFormat="1"/>
    <xf numFmtId="173" fontId="0" fillId="0" borderId="8" xfId="0" applyNumberFormat="1" applyBorder="1"/>
    <xf numFmtId="0" fontId="0" fillId="0" borderId="8" xfId="0" applyBorder="1"/>
    <xf numFmtId="173" fontId="0" fillId="0" borderId="0" xfId="0" applyNumberFormat="1"/>
    <xf numFmtId="2" fontId="0" fillId="0" borderId="8" xfId="0" applyNumberFormat="1" applyBorder="1"/>
    <xf numFmtId="0" fontId="1" fillId="0" borderId="0" xfId="0" applyFont="1" applyAlignment="1">
      <alignment vertical="center"/>
    </xf>
    <xf numFmtId="0" fontId="1" fillId="0" borderId="0" xfId="0" applyFont="1" applyAlignment="1">
      <alignment horizontal="center"/>
    </xf>
    <xf numFmtId="0" fontId="4" fillId="6" borderId="1" xfId="0" applyFont="1" applyFill="1" applyBorder="1" applyAlignment="1">
      <alignment horizontal="centerContinuous" wrapText="1"/>
    </xf>
    <xf numFmtId="164" fontId="0" fillId="0" borderId="1" xfId="0" applyNumberFormat="1" applyBorder="1"/>
    <xf numFmtId="0" fontId="4" fillId="27" borderId="1" xfId="0" applyFont="1" applyFill="1" applyBorder="1" applyAlignment="1">
      <alignment vertical="top" wrapText="1"/>
    </xf>
    <xf numFmtId="0" fontId="4" fillId="27" borderId="1" xfId="0" applyFont="1" applyFill="1" applyBorder="1"/>
    <xf numFmtId="164" fontId="0" fillId="0" borderId="0" xfId="0" applyNumberFormat="1"/>
    <xf numFmtId="164" fontId="0" fillId="26" borderId="1" xfId="0" applyNumberFormat="1" applyFill="1" applyBorder="1"/>
    <xf numFmtId="0" fontId="4" fillId="27" borderId="1" xfId="0" applyFont="1" applyFill="1" applyBorder="1" applyAlignment="1">
      <alignment wrapText="1"/>
    </xf>
    <xf numFmtId="0" fontId="43" fillId="11" borderId="1" xfId="0" applyFont="1" applyFill="1" applyBorder="1" applyAlignment="1">
      <alignment horizontal="center" vertical="center"/>
    </xf>
    <xf numFmtId="0" fontId="3" fillId="11" borderId="1" xfId="0" applyFont="1" applyFill="1" applyBorder="1" applyAlignment="1">
      <alignment horizontal="center"/>
    </xf>
    <xf numFmtId="0" fontId="4" fillId="11" borderId="0" xfId="0" applyFont="1" applyFill="1"/>
    <xf numFmtId="0" fontId="31" fillId="0" borderId="0" xfId="0" applyFont="1"/>
    <xf numFmtId="0" fontId="0" fillId="14" borderId="0" xfId="0" applyFill="1"/>
    <xf numFmtId="0" fontId="0" fillId="9" borderId="7" xfId="0" applyFill="1" applyBorder="1"/>
    <xf numFmtId="0" fontId="0" fillId="0" borderId="0" xfId="0" quotePrefix="1"/>
    <xf numFmtId="8" fontId="0" fillId="0" borderId="0" xfId="0" applyNumberFormat="1"/>
    <xf numFmtId="175" fontId="0" fillId="0" borderId="10" xfId="0" applyNumberFormat="1" applyBorder="1" applyAlignment="1">
      <alignment horizontal="center"/>
    </xf>
    <xf numFmtId="174" fontId="0" fillId="0" borderId="10" xfId="15" applyNumberFormat="1" applyFont="1" applyBorder="1"/>
    <xf numFmtId="0" fontId="0" fillId="0" borderId="10" xfId="0" applyBorder="1"/>
    <xf numFmtId="0" fontId="39" fillId="29" borderId="0" xfId="9" applyFont="1" applyFill="1"/>
    <xf numFmtId="0" fontId="0" fillId="29" borderId="0" xfId="0" applyFill="1"/>
    <xf numFmtId="8" fontId="0" fillId="0" borderId="1" xfId="0" applyNumberFormat="1" applyBorder="1"/>
    <xf numFmtId="43" fontId="0" fillId="0" borderId="0" xfId="0" applyNumberFormat="1"/>
    <xf numFmtId="166" fontId="0" fillId="0" borderId="0" xfId="0" applyNumberFormat="1"/>
    <xf numFmtId="0" fontId="1" fillId="0" borderId="1" xfId="0" applyFont="1" applyBorder="1" applyAlignment="1">
      <alignment horizontal="center" vertical="center"/>
    </xf>
    <xf numFmtId="0" fontId="1" fillId="0" borderId="1" xfId="0" applyFont="1" applyBorder="1"/>
    <xf numFmtId="166" fontId="0" fillId="0" borderId="1" xfId="0" applyNumberFormat="1" applyBorder="1"/>
    <xf numFmtId="0" fontId="4" fillId="11" borderId="1" xfId="0" applyFont="1" applyFill="1" applyBorder="1" applyAlignment="1">
      <alignment horizontal="centerContinuous" wrapText="1"/>
    </xf>
    <xf numFmtId="0" fontId="4" fillId="11" borderId="1" xfId="0" applyFont="1" applyFill="1" applyBorder="1" applyAlignment="1">
      <alignment horizontal="centerContinuous" vertical="center" wrapText="1"/>
    </xf>
    <xf numFmtId="0" fontId="0" fillId="10" borderId="9" xfId="0" applyFill="1" applyBorder="1"/>
    <xf numFmtId="9" fontId="0" fillId="0" borderId="1" xfId="2" applyFont="1" applyBorder="1"/>
    <xf numFmtId="14" fontId="0" fillId="0" borderId="0" xfId="0" applyNumberFormat="1"/>
    <xf numFmtId="0" fontId="3" fillId="0" borderId="0" xfId="0" applyFont="1" applyAlignment="1">
      <alignment horizontal="centerContinuous" wrapText="1"/>
    </xf>
    <xf numFmtId="176" fontId="0" fillId="0" borderId="10" xfId="0" applyNumberFormat="1" applyBorder="1" applyAlignment="1">
      <alignment horizontal="left"/>
    </xf>
    <xf numFmtId="0" fontId="3" fillId="28" borderId="0" xfId="0" applyFont="1" applyFill="1" applyAlignment="1">
      <alignment horizontal="center"/>
    </xf>
    <xf numFmtId="174" fontId="3" fillId="28" borderId="0" xfId="15" applyNumberFormat="1" applyFont="1" applyFill="1" applyBorder="1" applyAlignment="1">
      <alignment horizontal="center"/>
    </xf>
    <xf numFmtId="0" fontId="0" fillId="0" borderId="0" xfId="0" pivotButton="1"/>
    <xf numFmtId="176" fontId="0" fillId="0" borderId="0" xfId="0" applyNumberFormat="1"/>
    <xf numFmtId="10" fontId="0" fillId="0" borderId="0" xfId="0" applyNumberFormat="1"/>
    <xf numFmtId="174" fontId="0" fillId="0" borderId="0" xfId="0" applyNumberFormat="1"/>
    <xf numFmtId="0" fontId="0" fillId="0" borderId="0" xfId="0" applyAlignment="1">
      <alignment horizontal="left"/>
    </xf>
    <xf numFmtId="0" fontId="1" fillId="0" borderId="0" xfId="0" applyFont="1" applyAlignment="1">
      <alignment wrapText="1"/>
    </xf>
    <xf numFmtId="11" fontId="0" fillId="0" borderId="0" xfId="0" applyNumberFormat="1"/>
    <xf numFmtId="15" fontId="0" fillId="0" borderId="0" xfId="0" applyNumberFormat="1"/>
    <xf numFmtId="20" fontId="0" fillId="0" borderId="0" xfId="0" applyNumberFormat="1"/>
    <xf numFmtId="0" fontId="3" fillId="31" borderId="11" xfId="0" applyFont="1" applyFill="1" applyBorder="1" applyAlignment="1">
      <alignment horizontal="center"/>
    </xf>
    <xf numFmtId="15" fontId="28" fillId="0" borderId="0" xfId="0" applyNumberFormat="1" applyFont="1"/>
    <xf numFmtId="0" fontId="8" fillId="0" borderId="0" xfId="0" applyFont="1"/>
    <xf numFmtId="177" fontId="0" fillId="0" borderId="11" xfId="0" applyNumberFormat="1" applyBorder="1"/>
    <xf numFmtId="0" fontId="0" fillId="0" borderId="11" xfId="0" applyBorder="1"/>
    <xf numFmtId="0" fontId="28" fillId="0" borderId="0" xfId="0" applyFont="1" applyAlignment="1">
      <alignment horizontal="right"/>
    </xf>
    <xf numFmtId="22" fontId="0" fillId="0" borderId="0" xfId="0" applyNumberFormat="1"/>
    <xf numFmtId="0" fontId="3" fillId="31" borderId="0" xfId="0" applyFont="1" applyFill="1" applyAlignment="1">
      <alignment horizontal="center"/>
    </xf>
    <xf numFmtId="178" fontId="0" fillId="0" borderId="11" xfId="0" applyNumberFormat="1" applyBorder="1" applyAlignment="1">
      <alignment horizontal="center"/>
    </xf>
    <xf numFmtId="0" fontId="3" fillId="11" borderId="1" xfId="19" applyFont="1" applyFill="1" applyBorder="1" applyAlignment="1" applyProtection="1">
      <alignment horizontal="center"/>
      <protection hidden="1"/>
    </xf>
    <xf numFmtId="175" fontId="9" fillId="0" borderId="1" xfId="0" applyNumberFormat="1" applyFont="1" applyBorder="1" applyAlignment="1" applyProtection="1">
      <alignment horizontal="center"/>
      <protection hidden="1"/>
    </xf>
    <xf numFmtId="20" fontId="0" fillId="0" borderId="1" xfId="0" applyNumberFormat="1" applyBorder="1"/>
    <xf numFmtId="20" fontId="0" fillId="14" borderId="1" xfId="0" applyNumberFormat="1" applyFill="1" applyBorder="1"/>
    <xf numFmtId="179" fontId="0" fillId="0" borderId="0" xfId="0" applyNumberFormat="1"/>
    <xf numFmtId="46" fontId="1" fillId="32" borderId="8" xfId="0" applyNumberFormat="1" applyFont="1" applyFill="1" applyBorder="1"/>
    <xf numFmtId="180" fontId="0" fillId="0" borderId="0" xfId="0" applyNumberFormat="1"/>
    <xf numFmtId="181" fontId="0" fillId="0" borderId="0" xfId="0" applyNumberFormat="1"/>
    <xf numFmtId="18" fontId="0" fillId="0" borderId="0" xfId="0" applyNumberFormat="1"/>
    <xf numFmtId="0" fontId="0" fillId="0" borderId="5" xfId="0" applyBorder="1"/>
    <xf numFmtId="166" fontId="0" fillId="0" borderId="3" xfId="1" applyFont="1" applyBorder="1"/>
    <xf numFmtId="0" fontId="3" fillId="6" borderId="12" xfId="0" applyFont="1" applyFill="1" applyBorder="1"/>
    <xf numFmtId="0" fontId="3" fillId="6" borderId="13" xfId="0" applyFont="1" applyFill="1" applyBorder="1"/>
    <xf numFmtId="0" fontId="3" fillId="6" borderId="14" xfId="0" applyFont="1" applyFill="1" applyBorder="1"/>
    <xf numFmtId="0" fontId="0" fillId="0" borderId="15" xfId="0" applyBorder="1"/>
    <xf numFmtId="0" fontId="0" fillId="0" borderId="2" xfId="0" applyBorder="1"/>
    <xf numFmtId="166" fontId="0" fillId="0" borderId="2" xfId="1" applyFont="1" applyBorder="1"/>
    <xf numFmtId="166" fontId="0" fillId="0" borderId="16" xfId="1" applyFont="1" applyBorder="1"/>
    <xf numFmtId="0" fontId="1" fillId="14" borderId="1" xfId="0" applyFont="1" applyFill="1" applyBorder="1" applyAlignment="1">
      <alignment horizontal="center" vertical="center"/>
    </xf>
    <xf numFmtId="0" fontId="10" fillId="6" borderId="1" xfId="0" applyFont="1" applyFill="1" applyBorder="1" applyAlignment="1">
      <alignment horizontal="right"/>
    </xf>
    <xf numFmtId="0" fontId="0" fillId="0" borderId="3" xfId="0" applyBorder="1"/>
    <xf numFmtId="0" fontId="4" fillId="11" borderId="12" xfId="0" applyFont="1" applyFill="1" applyBorder="1" applyAlignment="1">
      <alignment horizontal="centerContinuous" wrapText="1"/>
    </xf>
    <xf numFmtId="0" fontId="4" fillId="11" borderId="13" xfId="0" applyFont="1" applyFill="1" applyBorder="1" applyAlignment="1">
      <alignment horizontal="centerContinuous" vertical="center" wrapText="1"/>
    </xf>
    <xf numFmtId="0" fontId="4" fillId="11" borderId="14" xfId="0" applyFont="1" applyFill="1" applyBorder="1" applyAlignment="1">
      <alignment horizontal="centerContinuous" vertical="center" wrapText="1"/>
    </xf>
    <xf numFmtId="0" fontId="0" fillId="0" borderId="16" xfId="0" applyBorder="1"/>
    <xf numFmtId="0" fontId="3" fillId="11" borderId="2" xfId="0" applyFont="1" applyFill="1" applyBorder="1"/>
    <xf numFmtId="165" fontId="0" fillId="0" borderId="3" xfId="0" applyNumberFormat="1" applyBorder="1"/>
    <xf numFmtId="0" fontId="3" fillId="11" borderId="12" xfId="0" applyFont="1" applyFill="1" applyBorder="1"/>
    <xf numFmtId="0" fontId="0" fillId="0" borderId="13" xfId="0" applyBorder="1"/>
    <xf numFmtId="0" fontId="0" fillId="0" borderId="14" xfId="0" applyBorder="1"/>
    <xf numFmtId="0" fontId="0" fillId="0" borderId="0" xfId="0" applyAlignment="1">
      <alignment horizontal="left" vertical="top" wrapText="1"/>
    </xf>
    <xf numFmtId="0" fontId="0" fillId="0" borderId="0" xfId="0" applyAlignment="1">
      <alignment horizontal="left" vertical="top"/>
    </xf>
    <xf numFmtId="0" fontId="45" fillId="11" borderId="0" xfId="0" applyFont="1" applyFill="1" applyAlignment="1">
      <alignment horizontal="left" vertical="top" wrapText="1"/>
    </xf>
    <xf numFmtId="0" fontId="45" fillId="11" borderId="0" xfId="0" applyFont="1" applyFill="1" applyAlignment="1">
      <alignment horizontal="left" vertical="top"/>
    </xf>
    <xf numFmtId="0" fontId="1" fillId="0" borderId="1" xfId="0" applyFont="1" applyBorder="1" applyAlignment="1">
      <alignment horizontal="center"/>
    </xf>
    <xf numFmtId="0" fontId="29" fillId="11" borderId="0" xfId="0" applyFont="1" applyFill="1" applyAlignment="1">
      <alignment horizontal="left"/>
    </xf>
    <xf numFmtId="0" fontId="29" fillId="11" borderId="0" xfId="0" applyFont="1" applyFill="1" applyAlignment="1">
      <alignment horizontal="left" vertical="top" wrapText="1"/>
    </xf>
    <xf numFmtId="0" fontId="20" fillId="0" borderId="0" xfId="0" applyFont="1" applyAlignment="1">
      <alignment horizontal="left" vertical="top"/>
    </xf>
    <xf numFmtId="0" fontId="37" fillId="25" borderId="0" xfId="13" applyFont="1" applyFill="1" applyAlignment="1">
      <alignment horizontal="center" vertical="center"/>
    </xf>
    <xf numFmtId="0" fontId="29" fillId="21" borderId="0" xfId="0" applyFont="1" applyFill="1" applyAlignment="1">
      <alignment horizontal="left" vertical="top" wrapText="1"/>
    </xf>
    <xf numFmtId="0" fontId="24" fillId="0" borderId="1" xfId="11" applyFont="1" applyBorder="1"/>
    <xf numFmtId="0" fontId="11" fillId="0" borderId="0" xfId="11" applyAlignment="1">
      <alignment horizontal="center" vertical="center"/>
    </xf>
    <xf numFmtId="0" fontId="32" fillId="16" borderId="1" xfId="11" applyFont="1" applyFill="1" applyBorder="1"/>
    <xf numFmtId="0" fontId="1" fillId="0" borderId="0" xfId="0" applyFont="1" applyAlignment="1">
      <alignment horizontal="left" vertical="top" wrapText="1"/>
    </xf>
    <xf numFmtId="0" fontId="38" fillId="0" borderId="0" xfId="9" applyFont="1" applyAlignment="1">
      <alignment horizontal="center"/>
    </xf>
    <xf numFmtId="0" fontId="39" fillId="0" borderId="0" xfId="9" applyFont="1" applyAlignment="1">
      <alignment horizontal="left" wrapText="1"/>
    </xf>
    <xf numFmtId="0" fontId="1" fillId="5" borderId="1" xfId="0" applyFont="1" applyFill="1" applyBorder="1" applyAlignment="1">
      <alignment horizontal="left" vertical="top" wrapText="1"/>
    </xf>
    <xf numFmtId="0" fontId="14" fillId="5" borderId="1" xfId="0" applyFont="1" applyFill="1" applyBorder="1" applyAlignment="1">
      <alignment horizontal="center"/>
    </xf>
    <xf numFmtId="0" fontId="15" fillId="5" borderId="1" xfId="0" quotePrefix="1" applyFont="1" applyFill="1" applyBorder="1" applyAlignment="1">
      <alignment horizontal="center"/>
    </xf>
    <xf numFmtId="0" fontId="15" fillId="5" borderId="1" xfId="0" applyFont="1" applyFill="1" applyBorder="1" applyAlignment="1">
      <alignment horizontal="center"/>
    </xf>
    <xf numFmtId="0" fontId="0" fillId="5" borderId="1" xfId="0" applyFill="1" applyBorder="1" applyAlignment="1">
      <alignment horizontal="center"/>
    </xf>
    <xf numFmtId="0" fontId="25" fillId="17" borderId="3" xfId="0" applyFont="1" applyFill="1" applyBorder="1" applyAlignment="1">
      <alignment horizontal="center" wrapText="1"/>
    </xf>
    <xf numFmtId="0" fontId="25" fillId="17" borderId="5" xfId="0" applyFont="1" applyFill="1" applyBorder="1" applyAlignment="1">
      <alignment horizontal="center" wrapText="1"/>
    </xf>
    <xf numFmtId="9" fontId="27" fillId="0" borderId="6" xfId="0" applyNumberFormat="1" applyFont="1" applyBorder="1" applyAlignment="1">
      <alignment horizontal="center"/>
    </xf>
    <xf numFmtId="0" fontId="28" fillId="0" borderId="6" xfId="0" applyFont="1" applyBorder="1" applyAlignment="1">
      <alignment horizontal="center"/>
    </xf>
    <xf numFmtId="0" fontId="28" fillId="0" borderId="0" xfId="0" applyFont="1" applyAlignment="1">
      <alignment horizontal="center"/>
    </xf>
    <xf numFmtId="0" fontId="3" fillId="11" borderId="1" xfId="0" applyFont="1" applyFill="1" applyBorder="1" applyAlignment="1">
      <alignment horizontal="centerContinuous" wrapText="1"/>
    </xf>
    <xf numFmtId="0" fontId="3" fillId="11" borderId="1" xfId="0" applyFont="1" applyFill="1" applyBorder="1" applyAlignment="1">
      <alignment horizontal="centerContinuous" vertical="center" wrapText="1"/>
    </xf>
  </cellXfs>
  <cellStyles count="20">
    <cellStyle name="20% - Accent1" xfId="19" builtinId="30"/>
    <cellStyle name="20% - Accent6" xfId="14" builtinId="50"/>
    <cellStyle name="Accent6" xfId="13" builtinId="49"/>
    <cellStyle name="blue" xfId="5" xr:uid="{00000000-0005-0000-0000-000003000000}"/>
    <cellStyle name="blue 2" xfId="17" xr:uid="{00000000-0005-0000-0000-000004000000}"/>
    <cellStyle name="Comma" xfId="15" builtinId="3"/>
    <cellStyle name="Comma 2" xfId="6" xr:uid="{00000000-0005-0000-0000-000006000000}"/>
    <cellStyle name="Comma 2 2" xfId="18" xr:uid="{00000000-0005-0000-0000-000007000000}"/>
    <cellStyle name="Currency" xfId="1" builtinId="4"/>
    <cellStyle name="Currency 2" xfId="7" xr:uid="{00000000-0005-0000-0000-000009000000}"/>
    <cellStyle name="Hyperlink" xfId="4" builtinId="8"/>
    <cellStyle name="Hyperlink 2" xfId="8" xr:uid="{00000000-0005-0000-0000-00000B000000}"/>
    <cellStyle name="Normal" xfId="0" builtinId="0"/>
    <cellStyle name="Normal 2" xfId="9" xr:uid="{00000000-0005-0000-0000-00000D000000}"/>
    <cellStyle name="Normal 2 2" xfId="10" xr:uid="{00000000-0005-0000-0000-00000E000000}"/>
    <cellStyle name="Normal 2 3" xfId="3" xr:uid="{00000000-0005-0000-0000-00000F000000}"/>
    <cellStyle name="Normal 2 4" xfId="16" xr:uid="{00000000-0005-0000-0000-000010000000}"/>
    <cellStyle name="Normal 3" xfId="11" xr:uid="{00000000-0005-0000-0000-000011000000}"/>
    <cellStyle name="Percent" xfId="2" builtinId="5"/>
    <cellStyle name="Percent 2" xfId="12" xr:uid="{00000000-0005-0000-0000-000013000000}"/>
  </cellStyles>
  <dxfs count="32">
    <dxf>
      <font>
        <b/>
        <i val="0"/>
        <strike val="0"/>
        <condense val="0"/>
        <extend val="0"/>
        <outline val="0"/>
        <shadow val="0"/>
        <u val="none"/>
        <vertAlign val="baseline"/>
        <sz val="11"/>
        <color theme="0"/>
        <name val="Calibri"/>
        <family val="2"/>
        <scheme val="minor"/>
      </font>
      <fill>
        <patternFill patternType="solid">
          <fgColor indexed="64"/>
          <bgColor theme="3"/>
        </patternFill>
      </fill>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Continuous"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scheme val="minor"/>
      </font>
      <fill>
        <patternFill patternType="solid">
          <fgColor indexed="64"/>
          <bgColor rgb="FF002060"/>
        </patternFill>
      </fill>
      <border diagonalUp="0" diagonalDown="0" outline="0">
        <left style="thin">
          <color indexed="64"/>
        </left>
        <right style="thin">
          <color indexed="64"/>
        </right>
        <top/>
        <bottom/>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border diagonalUp="0" diagonalDown="0">
        <left/>
        <right/>
        <top style="thin">
          <color theme="1"/>
        </top>
        <bottom/>
        <vertical/>
        <horizontal/>
      </border>
    </dxf>
    <dxf>
      <font>
        <b val="0"/>
        <i val="0"/>
        <strike val="0"/>
        <condense val="0"/>
        <extend val="0"/>
        <outline val="0"/>
        <shadow val="0"/>
        <u val="none"/>
        <vertAlign val="baseline"/>
        <sz val="11"/>
        <color theme="1"/>
        <name val="Calibri"/>
        <scheme val="minor"/>
      </font>
      <numFmt numFmtId="174" formatCode="_(* #,##0_);_(* \(#,##0\);_(* &quot;-&quot;??_);_(@_)"/>
      <border diagonalUp="0" diagonalDown="0">
        <left/>
        <right/>
        <top style="thin">
          <color theme="1"/>
        </top>
        <bottom/>
        <vertical/>
        <horizontal/>
      </border>
    </dxf>
    <dxf>
      <numFmt numFmtId="175" formatCode="dddd"/>
      <alignment horizontal="center" vertical="bottom" textRotation="0" wrapText="0" indent="0" justifyLastLine="0" shrinkToFit="0" readingOrder="0"/>
      <border diagonalUp="0" diagonalDown="0">
        <left/>
        <right/>
        <top style="thin">
          <color theme="1"/>
        </top>
        <bottom/>
        <vertical/>
        <horizontal/>
      </border>
    </dxf>
    <dxf>
      <numFmt numFmtId="176" formatCode="mmm\-dd"/>
      <alignment horizontal="left" vertical="bottom" textRotation="0" wrapText="0" indent="0" justifyLastLine="0" shrinkToFit="0" readingOrder="0"/>
      <border diagonalUp="0" diagonalDown="0">
        <left/>
        <right/>
        <top style="thin">
          <color theme="1"/>
        </top>
        <bottom/>
        <vertical/>
        <horizontal/>
      </border>
    </dxf>
    <dxf>
      <border outline="0">
        <left style="thin">
          <color theme="1"/>
        </left>
        <right style="thin">
          <color theme="1"/>
        </right>
        <top style="thin">
          <color theme="1"/>
        </top>
        <bottom style="thin">
          <color theme="1"/>
        </bottom>
      </border>
    </dxf>
    <dxf>
      <font>
        <b/>
        <i val="0"/>
        <strike val="0"/>
        <condense val="0"/>
        <extend val="0"/>
        <outline val="0"/>
        <shadow val="0"/>
        <u val="none"/>
        <vertAlign val="baseline"/>
        <sz val="11"/>
        <color theme="0"/>
        <name val="Calibri"/>
        <scheme val="minor"/>
      </font>
      <fill>
        <patternFill patternType="solid">
          <fgColor theme="1"/>
          <bgColor theme="1"/>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customXml" Target="../ink/ink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8</xdr:col>
      <xdr:colOff>447834</xdr:colOff>
      <xdr:row>30</xdr:row>
      <xdr:rowOff>72138</xdr:rowOff>
    </xdr:from>
    <xdr:to>
      <xdr:col>8</xdr:col>
      <xdr:colOff>1048419</xdr:colOff>
      <xdr:row>32</xdr:row>
      <xdr:rowOff>72997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9B84791-4658-467D-A828-31764C793C80}"/>
                </a:ext>
              </a:extLst>
            </xdr14:cNvPr>
            <xdr14:cNvContentPartPr/>
          </xdr14:nvContentPartPr>
          <xdr14:nvPr macro=""/>
          <xdr14:xfrm>
            <a:off x="9591834" y="6666369"/>
            <a:ext cx="600585" cy="387720"/>
          </xdr14:xfrm>
        </xdr:contentPart>
      </mc:Choice>
      <mc:Fallback xmlns="">
        <xdr:pic>
          <xdr:nvPicPr>
            <xdr:cNvPr id="5" name="Ink 4">
              <a:extLst>
                <a:ext uri="{FF2B5EF4-FFF2-40B4-BE49-F238E27FC236}">
                  <a16:creationId xmlns:xdr14="http://schemas.microsoft.com/office/excel/2010/spreadsheetDrawing" xmlns="" xmlns:a16="http://schemas.microsoft.com/office/drawing/2014/main" id="{BAA92A70-DE47-4421-B437-5941F6BF875E}"/>
                </a:ext>
              </a:extLst>
            </xdr:cNvPr>
            <xdr:cNvPicPr/>
          </xdr:nvPicPr>
          <xdr:blipFill>
            <a:blip xmlns:r="http://schemas.openxmlformats.org/officeDocument/2006/relationships" r:embed="rId2" cstate="print"/>
            <a:stretch>
              <a:fillRect/>
            </a:stretch>
          </xdr:blipFill>
          <xdr:spPr>
            <a:xfrm>
              <a:off x="9583187" y="6657369"/>
              <a:ext cx="618239" cy="405360"/>
            </a:xfrm>
            <a:prstGeom prst="rect">
              <a:avLst/>
            </a:prstGeom>
          </xdr:spPr>
        </xdr:pic>
      </mc:Fallback>
    </mc:AlternateContent>
    <xdr:clientData/>
  </xdr:twoCellAnchor>
  <xdr:twoCellAnchor>
    <xdr:from>
      <xdr:col>8</xdr:col>
      <xdr:colOff>1175709</xdr:colOff>
      <xdr:row>29</xdr:row>
      <xdr:rowOff>70509</xdr:rowOff>
    </xdr:from>
    <xdr:to>
      <xdr:col>11</xdr:col>
      <xdr:colOff>154822</xdr:colOff>
      <xdr:row>32</xdr:row>
      <xdr:rowOff>133687</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4D04ACA0-58FA-4D60-9509-EEE52A762BEB}"/>
                </a:ext>
              </a:extLst>
            </xdr14:cNvPr>
            <xdr14:cNvContentPartPr/>
          </xdr14:nvContentPartPr>
          <xdr14:nvPr macro=""/>
          <xdr14:xfrm>
            <a:off x="10319709" y="6471309"/>
            <a:ext cx="1845405" cy="643470"/>
          </xdr14:xfrm>
        </xdr:contentPart>
      </mc:Choice>
      <mc:Fallback xmlns="">
        <xdr:pic>
          <xdr:nvPicPr>
            <xdr:cNvPr id="39" name="Ink 38">
              <a:extLst>
                <a:ext uri="{FF2B5EF4-FFF2-40B4-BE49-F238E27FC236}">
                  <a16:creationId xmlns:xdr14="http://schemas.microsoft.com/office/excel/2010/spreadsheetDrawing" xmlns="" xmlns:a16="http://schemas.microsoft.com/office/drawing/2014/main" id="{EC98CE43-55A4-41A3-BE9A-BA9605A5F5DF}"/>
                </a:ext>
              </a:extLst>
            </xdr:cNvPr>
            <xdr:cNvPicPr/>
          </xdr:nvPicPr>
          <xdr:blipFill>
            <a:blip xmlns:r="http://schemas.openxmlformats.org/officeDocument/2006/relationships" r:embed="rId4" cstate="print"/>
            <a:stretch>
              <a:fillRect/>
            </a:stretch>
          </xdr:blipFill>
          <xdr:spPr>
            <a:xfrm>
              <a:off x="10314412" y="6462696"/>
              <a:ext cx="1856220" cy="661055"/>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12</xdr:col>
      <xdr:colOff>0</xdr:colOff>
      <xdr:row>0</xdr:row>
      <xdr:rowOff>0</xdr:rowOff>
    </xdr:from>
    <xdr:ext cx="6209524" cy="2314286"/>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7315200" y="0"/>
          <a:ext cx="6209524" cy="2314286"/>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1047750</xdr:colOff>
          <xdr:row>0</xdr:row>
          <xdr:rowOff>114300</xdr:rowOff>
        </xdr:from>
        <xdr:to>
          <xdr:col>10</xdr:col>
          <xdr:colOff>1047750</xdr:colOff>
          <xdr:row>41</xdr:row>
          <xdr:rowOff>114300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12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11</xdr:col>
      <xdr:colOff>19050</xdr:colOff>
      <xdr:row>0</xdr:row>
      <xdr:rowOff>0</xdr:rowOff>
    </xdr:from>
    <xdr:to>
      <xdr:col>23</xdr:col>
      <xdr:colOff>599131</xdr:colOff>
      <xdr:row>0</xdr:row>
      <xdr:rowOff>2533333</xdr:rowOff>
    </xdr:to>
    <xdr:pic>
      <xdr:nvPicPr>
        <xdr:cNvPr id="2" name="Picture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stretch>
          <a:fillRect/>
        </a:stretch>
      </xdr:blipFill>
      <xdr:spPr>
        <a:xfrm>
          <a:off x="6353175" y="0"/>
          <a:ext cx="7552381" cy="25333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1162050</xdr:rowOff>
    </xdr:from>
    <xdr:to>
      <xdr:col>9</xdr:col>
      <xdr:colOff>352713</xdr:colOff>
      <xdr:row>20</xdr:row>
      <xdr:rowOff>75618</xdr:rowOff>
    </xdr:to>
    <xdr:pic>
      <xdr:nvPicPr>
        <xdr:cNvPr id="2" name="Picture 1">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stretch>
          <a:fillRect/>
        </a:stretch>
      </xdr:blipFill>
      <xdr:spPr>
        <a:xfrm>
          <a:off x="0" y="1543050"/>
          <a:ext cx="5839113" cy="3618918"/>
        </a:xfrm>
        <a:prstGeom prst="rect">
          <a:avLst/>
        </a:prstGeom>
      </xdr:spPr>
    </xdr:pic>
    <xdr:clientData/>
  </xdr:twoCellAnchor>
  <xdr:twoCellAnchor editAs="oneCell">
    <xdr:from>
      <xdr:col>0</xdr:col>
      <xdr:colOff>0</xdr:colOff>
      <xdr:row>22</xdr:row>
      <xdr:rowOff>66674</xdr:rowOff>
    </xdr:from>
    <xdr:to>
      <xdr:col>9</xdr:col>
      <xdr:colOff>330793</xdr:colOff>
      <xdr:row>29</xdr:row>
      <xdr:rowOff>56935</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2" cstate="print"/>
        <a:stretch>
          <a:fillRect/>
        </a:stretch>
      </xdr:blipFill>
      <xdr:spPr>
        <a:xfrm>
          <a:off x="0" y="5534024"/>
          <a:ext cx="5817193" cy="1323761"/>
        </a:xfrm>
        <a:prstGeom prst="rect">
          <a:avLst/>
        </a:prstGeom>
      </xdr:spPr>
    </xdr:pic>
    <xdr:clientData/>
  </xdr:twoCellAnchor>
  <xdr:twoCellAnchor editAs="oneCell">
    <xdr:from>
      <xdr:col>9</xdr:col>
      <xdr:colOff>590551</xdr:colOff>
      <xdr:row>2</xdr:row>
      <xdr:rowOff>1181100</xdr:rowOff>
    </xdr:from>
    <xdr:to>
      <xdr:col>14</xdr:col>
      <xdr:colOff>400051</xdr:colOff>
      <xdr:row>24</xdr:row>
      <xdr:rowOff>86183</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3" cstate="print"/>
        <a:stretch>
          <a:fillRect/>
        </a:stretch>
      </xdr:blipFill>
      <xdr:spPr>
        <a:xfrm>
          <a:off x="6076951" y="1562100"/>
          <a:ext cx="6038850" cy="437243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0</xdr:colOff>
      <xdr:row>0</xdr:row>
      <xdr:rowOff>0</xdr:rowOff>
    </xdr:from>
    <xdr:to>
      <xdr:col>23</xdr:col>
      <xdr:colOff>9143</xdr:colOff>
      <xdr:row>0</xdr:row>
      <xdr:rowOff>3828571</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cstate="print"/>
        <a:stretch>
          <a:fillRect/>
        </a:stretch>
      </xdr:blipFill>
      <xdr:spPr>
        <a:xfrm>
          <a:off x="10163175" y="0"/>
          <a:ext cx="3057143" cy="382857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0</xdr:colOff>
      <xdr:row>26</xdr:row>
      <xdr:rowOff>36043</xdr:rowOff>
    </xdr:from>
    <xdr:to>
      <xdr:col>4</xdr:col>
      <xdr:colOff>539640</xdr:colOff>
      <xdr:row>28</xdr:row>
      <xdr:rowOff>79195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54" name="Ink 53">
              <a:extLst>
                <a:ext uri="{FF2B5EF4-FFF2-40B4-BE49-F238E27FC236}">
                  <a16:creationId xmlns:a16="http://schemas.microsoft.com/office/drawing/2014/main" id="{00000000-0008-0000-1900-000036000000}"/>
                </a:ext>
              </a:extLst>
            </xdr14:cNvPr>
            <xdr14:cNvContentPartPr/>
          </xdr14:nvContentPartPr>
          <xdr14:nvPr macro=""/>
          <xdr14:xfrm>
            <a:off x="16826854" y="5419936"/>
            <a:ext cx="539640" cy="415080"/>
          </xdr14:xfrm>
        </xdr:contentPart>
      </mc:Choice>
      <mc:Fallback xmlns="">
        <xdr:pic>
          <xdr:nvPicPr>
            <xdr:cNvPr id="54" name="Ink 53">
              <a:extLst>
                <a:ext uri="{FF2B5EF4-FFF2-40B4-BE49-F238E27FC236}">
                  <a16:creationId xmlns:xdr14="http://schemas.microsoft.com/office/excel/2010/spreadsheetDrawing" xmlns="" xmlns:a16="http://schemas.microsoft.com/office/drawing/2014/main" id="{BB82398F-DD45-48F9-8B43-2A6E1773CC50}"/>
                </a:ext>
              </a:extLst>
            </xdr:cNvPr>
            <xdr:cNvPicPr/>
          </xdr:nvPicPr>
          <xdr:blipFill>
            <a:blip xmlns:r="http://schemas.openxmlformats.org/officeDocument/2006/relationships" r:embed="rId2" cstate="print"/>
            <a:stretch>
              <a:fillRect/>
            </a:stretch>
          </xdr:blipFill>
          <xdr:spPr>
            <a:xfrm>
              <a:off x="16817854" y="5411296"/>
              <a:ext cx="557280" cy="43272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eshani\AppData\Roaming\Microsoft\AddIns\MaxIf.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3"/>
      <sheetName val="Sheet9"/>
      <sheetName val="Sheet4"/>
      <sheetName val="Jan"/>
      <sheetName val="Master"/>
      <sheetName val="Feb"/>
      <sheetName val="Mar"/>
      <sheetName val="MaxIf"/>
    </sheetNames>
    <definedNames>
      <definedName name="vlookup"/>
    </definedNames>
    <sheetDataSet>
      <sheetData sheetId="0"/>
      <sheetData sheetId="1"/>
      <sheetData sheetId="2"/>
      <sheetData sheetId="3"/>
      <sheetData sheetId="4"/>
      <sheetData sheetId="5"/>
      <sheetData sheetId="6"/>
      <sheetData sheetId="7"/>
      <sheetData sheetId="8"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7-23T09:30:45.110"/>
    </inkml:context>
    <inkml:brush xml:id="br0">
      <inkml:brushProperty name="width" value="0.05" units="cm"/>
      <inkml:brushProperty name="height" value="0.05" units="cm"/>
    </inkml:brush>
  </inkml:definitions>
  <inkml:trace contextRef="#ctx0" brushRef="#br0">385 720 10197,'-63'-56'235,"3"-2"1,3-3-1,2-3 0,3-1-235,45 54 1,1 1 0,-1 0-1,2-1 1,-5-10-1,10 18-4,0-1 0,0 0 0,0 1 0,1-1 0,-1 0 0,1 1 0,0 0 0,0-1 0,0 0 0,1 1 0,-1 0 0,1-1 0,0 1 0,0 0 0,0 0 0,1 0-1,-1 0 1,1 0 0,2-2 4,5-8-19,11-15-42,0 1 1,2 1-1,1 1 0,5-3 61,-27 27-12,-1 0-1,1 0 1,-1-1 0,1 1-1,0 0 1,-1-1-1,1 1 1,0 0-1,0 0 1,0 0-1,0 1 1,0-1 0,0 0-1,0 1 1,0 0-1,0 0 1,0 0-1,0 0 1,0 0-1,2 0 13,-2 0-7,0 0-1,-1 1 0,1 0 1,0 0-1,-1 0 0,1 0 0,-1 0 1,1 0-1,-1 0 0,0 1 0,1-1 1,-1 0-1,0 0 0,0 0 0,0 1 1,0-1-1,0 1 0,0 0 0,-1-1 1,1 1-1,0-1 0,-1 1 0,1 0 8,5 19 5,-2-1-1,0 0 0,-1 1 0,-1-1 0,0 1 0,-2-1 0,-3 20-4,-5 25 33,-14 54-33,14-85 14,-1-1 1,-1 2-1,-3-3 1,0 2-1,-3-3 0,-1 1 1,-1-2-1,-2 0 1,-1 0-1,-1-3 1,-2 1-1,-8 5-14,22-23-9,6-7 5,0-1-1,0 2 0,0-1 1,1 1-1,0-1 1,0 1-1,0 0 1,0 0-1,1 0 1,-1 1-1,1-1 0,0 0 1,1 1-1,-1-1 1,1 1 4,29-24-216,19-13 301,0-2 0,-3-2 1,-1-2-1,1-3-85,12-10-375,2 2 0,3 4-1,1 1 1,3 4 0,1 1 0,45-17 375,-84 42-3055,-1-1-2297</inkml:trace>
  <inkml:trace contextRef="#ctx0" brushRef="#br0" timeOffset="0.78">1053 237 5859,'1'0'132,"-1"1"1,1 0-1,-1 0 1,0-1 0,1 1-1,-1 0 1,1-1-1,0 1 1,-1 0-1,1-1 1,0 1 0,-1-1-1,1 1 1,0-1-1,0 1 1,-1-1-1,1 1 1,0-1 0,0 0-1,0 1 1,-1-1-1,1 0 1,0 0 0,0 0-1,0 0 1,0 1-1,0-1 1,0-1-1,0 1-132,34 1-523,-30-1 806,2 0-263,1 0 0,-1-2 0,1 1 0,-1-1 0,0 0 0,0 0 0,0-1 0,6-2-20,58-32 188,-11 5 8,-4 10-332,1 2-1,1 3 0,0 2 0,22-2 137,-45 13-4981,-27 3 502</inkml:trace>
  <inkml:trace contextRef="#ctx0" brushRef="#br0" timeOffset="1.78">1219 0 7459,'-2'5'2903,"-9"16"-3066,-1 3 225,0-2 0,-2 2 0,0-3 0,-2 0 0,-13 15-62,-16 20 501,45-55-499,-1 0 0,1 0 0,-1-1-1,1 1 1,-1 0 0,1 0 0,-1 0-1,1-1 1,0 1 0,-1 0 0,1 0 0,0 0-1,0 0 1,0 0 0,0 0 0,0 0-1,0 0 1,0 0 0,0 0 0,0 0-1,1 0 1,-1-1 0,0 1 0,1 0-1,-1 0 1,1 1-2,0 0 3,1 0 0,0 0 1,-1-1-1,1 0 0,0 1 0,0-1 0,0 1 0,0-1 0,0 0 0,0 1 1,2-1-4,9 4 16,-1-1 1,1 0 0,1-1 0,0 0-17,-8-1 12,66 12-127,36 9-247,-38 0-4782,-46-13-405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7-23T09:30:45.112"/>
    </inkml:context>
    <inkml:brush xml:id="br0">
      <inkml:brushProperty name="width" value="0.05" units="cm"/>
      <inkml:brushProperty name="height" value="0.05" units="cm"/>
    </inkml:brush>
  </inkml:definitions>
  <inkml:trace contextRef="#ctx0" brushRef="#br0">270 253 6867,'-7'1'191,"-1"0"-1,1 0 1,-1 0-1,2 0 0,-2 1 1,0-1-1,3 1 1,-3-1-1,2 2 1,0-1-1,-1 0 1,0 1-1,2 1 1,0-2-1,-1 1 0,1 0 1,-4 3-191,-8 6-61,1 0 0,1-1 0,1 4 0,-5 3 61,6-2 3,2-1 1,0 2-1,3-1 1,0 2 0,1-2-1,3 2 1,1-2-1,1 1 1,2 18-4,1-12 16,2 2 0,3 0 0,2-1 0,1 0 0,3 0 0,11 15-16,-16-29 6,2 0-1,1 0 1,0 1 0,0-3 0,3 2 0,-1-2 0,1 0 0,1 2 0,0-3 0,10 6-6,-19-11 11,2 1 0,-3-1-1,1 0 1,1 1 0,-1-2 0,2 0 0,-2 1-1,2 0 1,0-1 0,-1 0 0,1 0 0,-2 0-1,3 0 1,-2-1 0,0 1 0,2-1 0,-2 0 0,1 0-1,-1 0 1,2-1 0,-1 1 0,-1-1 0,0 0-1,1 0 1,0 0 0,-1-1 0,-1 1 0,3-1 0,-4 1-1,3-1 1,-2 0 0,1 0 0,1-2-11,2-1 20,2-2 0,-2 1 1,0 1-1,-2-3 0,2 2 1,-2-1-1,-1 1 0,1-2 1,-2 2-1,0-3 0,-1 2 0,1 0 1,-1-3-21,6-21 131,0 0 1,-3-21-132,-6 42 62,-1-22 166,0 31-228,0 0 0,0 0 0,0 0 0,0 0 0,0 0 0,0 0 0,0 1 0,-1-2 0,1 1 0,-1 0 0,1 0 0,-1 0 0,0 0 0,1 0 0,-1 0-1,1 0 1,-1 0 0,0 1 0,0-1 0,0 0 0,-3 0 0,3 1 0,0 0 0,-1-1 0,1 0 0,-1 2-9,-1-1-1,2 1 1,0-1-1,-1 0 1,1 1 0,-1 0-1,1 0 1,0 0-1,-2-1 1,1 1-1,1 0 1,0 0 0,0 0-1,0 0 1,0 1-1,0-1 1,1 0-1,0 0 1,0-1 0,-2 1-1,2 0 1,-1 1-1,1-1 10,-10 28-4,8-20-10,2 3 0,0-2 0,1 1 1,2-1-1,0 0 0,0 0 0,2-1 1,-1 2-1,3-1 0,0 0 0,0 0 1,4 0 13,-9-6-27,0-2 0,1 1 0,1 0 1,-1-1-1,1 1 0,0-1 0,0 1 1,0-1-1,1 1 0,-1 0 0,2-1 1,-1-1-1,1 1 0,-3-1 0,3 1 1,1-1-1,-2 1 0,0-1 0,2 0 1,-1 0-1,0 0 0,-1-1 0,2 1 0,-2-1 1,2 0-1,-1 0 0,-1 0 0,2 0 1,0-1-1,-2 1 0,1-1 0,1 0 1,-2 0-1,1 0 0,-1-1 0,0 1 1,1-1-1,2 0 27,5-2 23,-1-2 0,1 1 0,-2 0 0,0-1 1,0 1-1,-1-1 0,1 0 0,-2-1 0,1 0 0,-3-1 1,1 0-1,0 1 0,-2 0 0,0-1 0,-1 1 0,-1-2 0,1 2 1,-2-2-1,1 1 0,-2 0 0,-1-1 0,-1 0 0,0 1 1,0 0-1,-1-1 0,-1 0 0,-2 2 0,-3-8-23,4 12 30,1 0-1,1-1 0,-2 2 1,0-1-1,-1 0 1,0 0-1,1 0 1,-2 2-1,1-2 1,-1 0-1,1 0 0,0 0 1,-3 1-1,3 0 1,-1 1-1,0-1 1,-3 0-1,3 1 1,0-1-1,-1 1 0,0 0 1,0 0-1,-1 0 1,0 1-1,3-1 1,-4 1-1,2 0 1,0 0-1,-1 0 0,1 0 1,1 1-1,-2-1 1,-3 2-30,-3-1-148,1 1 0,1 0 1,-2 0-1,2 1 0,-1-1 1,1 2-1,0 1 0,-1-1 148,5-2-584,-3 1 0,4 0-1,-2 1 1,0-1-1,2 1 1,-1 0 0,2 0-1,-2-1 1,-3 6 584,-1 0-4997</inkml:trace>
  <inkml:trace contextRef="#ctx0" brushRef="#br0" timeOffset="1">1118 498 7043,'2'0'190,"0"1"-1,-1-1 1,1 1-1,-1-1 0,1 1 1,-1 0-1,0 0 1,2-1-1,-2 1 1,1 0-1,-1-1 1,0 1-1,0 0 1,0 0-1,0 0 0,0 0 1,0 0-1,-1 0 1,1 1-190,17 24-356,-18-24 551,10 13-157,-2 1-18,2 1 0,1-2 1,3 0-1,-1 1 1,2 0-1,7 3-20,-22-28 237,-16-21-111,-32-39 122,47 68-248,0 1-1,1 0 0,0-1 1,-1 0-1,0 0 0,1 1 1,-1-1-1,1 0 1,-1 0-1,1 0 0,-1 0 1,1 1-1,0-1 1,0 0-1,0 0 0,0 0 1,0 0-1,0 0 1,0 1-1,0 0 0,0-1 1,1 0-1,-1 0 1,25 7 25,35 24 26,-44-20-44,4 3-35,0-1 1,2-1-1,1 0 0,0-1 28,-20-8-15,1 0 0,-1 0 0,2-1-1,-2 1 1,1-1 0,1 0 0,-1 1-1,0-1 1,0-1 0,0 0 0,2 1-1,-1 0 1,-2-1 0,2 1 0,0-1-1,1 0 1,-3 0 0,3 0 0,-2 0-1,0 0 1,2-1 0,-2 1 0,1-1-1,-1 0 1,0 1 0,2-1 0,0-1 15,-1 0-85,-1-1 0,1 0 0,0 0 0,-1 1 0,0-2 0,-1 1 0,0 0 0,1 0 0,-2 0 0,1 0 0,-1-1 0,1-1 0,-2 3 0,1-2 0,-1 0 0,0 1 0,-1 0 0,0-3 85,2-13-797,-1 2-1,-4-22 798,2 36-29,-3-14 387,-1 1 0,-2 0 0,-1 0 0,-9-11-358,-14-35 1447,50 161-1434,-4-58-421,10 25-4450,-12-41-414</inkml:trace>
  <inkml:trace contextRef="#ctx0" brushRef="#br0" timeOffset="2">2021 342 7796,'0'0'1646,"0"0"-232,-22 13-779,13-2-654,0 1 0,2 0 0,0 1 0,2-1 1,-1 0-1,3 2 0,0-2 0,2 2 0,0-2 1,2 0-1,0 2 0,1-2 0,1 3 1,4-3-1,-3 0 0,3 0 0,-1-1 0,4 2 1,-1-1-1,2-1 0,-1 1 0,4-1 0,-2 0 19,-10-9-19,1 0-1,-1 0 0,0-1 0,-1 1 0,3 0 0,-1-1 0,0 0 0,-1 0 1,1 0-1,0 1 0,0-1 0,0 0 0,2 0 0,-2 0 0,1-1 0,-1 1 0,0 0 1,0-1-1,1 1 0,1-1 0,-2 0 0,0 1 0,3-1 20,-1-1-14,0 0-1,-1 1 0,1-1 1,-1 0-1,-1-1 0,2 1 1,-1 0-1,0-1 0,0 1 1,-1 0-1,0-1 0,1 0 1,-1 1-1,1-1 0,-1 0 1,0-2 14,13-8-58,-3 1 0,-1-2 1,0 1-1,-2-1 0,0 0 1,1-3 57,5-9 108,-3-4 1,-2 3-1,-4-2 1,1 0-1,-4 1 1,-1-6-109,16 87 261,-14-29-242,-3 0 0,-1-1 0,-2 1 0,-2 1 0,-2-2 0,-3 1 0,-2 1-19,23-66 271,-2 1-1,-4-3 0,-3 2 0,-4-30-270,0 70 0,0 0 1,0 0 0,0 0-1,0 0 1,0 0-1,0-1 1,0 1 0,0 0-1,0 0 1,0 0-1,0 0 1,0 0 0,0 0-1,0 0 1,0-1-1,0 1 1,1 0 0,-1 0-1,0 0 1,0 0-1,0 0 1,0 0 0,0 0-1,0 0 1,0 0-1,0 0 1,0-1 0,0 1-1,0 0 1,1 0-1,-1 0 1,0 0 0,0 0-1,0 0 1,1 0-1,-1 0 1,0 0-1,0 0 1,0 0 0,2 0-1,-2 0 1,0 0-1,0 0 1,0 0 0,1 0-1,-1 0 1,0 0-1,0 0 1,0 0 0,0 0-1,1 1 1,-1-1-1,0 0 1,0 0 0,0 0-1,19 7 4,13 8-20,-5 6-116,1 0 0,-4 2 0,-1-1 0,-1 1-1,5 13 133,16 32-5536,-32-40-435</inkml:trace>
  <inkml:trace contextRef="#ctx0" brushRef="#br0" timeOffset="3">2332 534 8372,'5'0'3606,"33"0"-3616,-23 0-118,1 0 0,1-1-1,-3 0 1,1-1 0,1 0-1,-2-1 1,2-1 0,-1 1-1,-1 1 1,-1-2 0,2 0 0,6-3 128,-3 0-794,-1 0 0,1-1 0,-3 1 0,0-2 0,0-1 0,-3 2 0,2-2 0,8-8 794,-5 4-4077</inkml:trace>
  <inkml:trace contextRef="#ctx0" brushRef="#br0" timeOffset="4">2896 306 7011,'17'-3'1553,"1"-2"16,8-1-1185,8 0-224,1-2-48,2-2-64,1 2-64,-2 0-32,-3 2-32,0-3-16,-8 4-48,-6 0-48,-1 1-48,-3 2-113,-9 1-287,0-2-833,-6 3-1072,0-5-2465</inkml:trace>
  <inkml:trace contextRef="#ctx0" brushRef="#br0" timeOffset="5">3046 297 8548,'5'48'3689,"15"24"-4026,-10-41 597,20 92-2837,-9 17 2577,-20-131-1099,0 1 1,2-2-1,0 1 1,1 0-1,2 1 1099,2 0-4090</inkml:trace>
  <inkml:trace contextRef="#ctx0" brushRef="#br0" timeOffset="6">3505 423 7876,'-2'40'2986,"2"41"-2235,2-75-771,-1 1 0,1-1 0,0 1 1,1-1-1,2 1 0,-1 0 0,-1 0 0,3-1 1,6 5 19,-10-8 6,0-2 1,1 1-1,0 0 0,-1 0 1,1 0-1,0 0 1,1-1-1,-1 1 1,0-1-1,1 0 1,-1 0-1,0 0 1,2 0-1,0 0 1,-2 0-1,1 0 1,0 0-1,1-1 1,-1 1-1,1-1-6,3 0 14,0 0-1,-2 0 1,2 0 0,-1-1 0,0 0-1,1 1 1,-1-2 0,0 1 0,0 0-1,-1-1 1,5 0-14,6-3-253,0-2 0,-1 2 1,-1-1-1,1 0 0,-2-1 0,1 0 0,-3-2 0,11-4 253,19-21-4770,-25 13-152</inkml:trace>
  <inkml:trace contextRef="#ctx0" brushRef="#br0" timeOffset="7">3535 529 7059,'16'3'3246,"48"-4"-3186,-35-1-177,-2-2 1,0-1 0,1 2 0,-3-2-1,3 0 1,6-2 116,-25 4-329,2 0 1,-4 0-1,3 0 0,-1 0 0,0-1 0,-3 0 0,3 1 1,-1-2-1,-2 1 0,1-1 0,1 0 0,-4 0 1,3 1-1,-3-2 0,1 1 0,0-1 0,-1 0 0,0 1 329,2-9-3748</inkml:trace>
  <inkml:trace contextRef="#ctx0" brushRef="#br0" timeOffset="8">3439 406 6467,'1'0'98,"-1"1"0,0-1 0,0 0 0,1 0 0,-1 1 1,0-1-1,1 0 0,-1 0 0,0 1 0,2-1 0,-2 0 0,1 0 0,-1 0 0,0 0 0,1 0 1,-1 1-1,1-1 0,-1 0 0,1 0 0,-1 0 0,1 0 0,-1 0 0,1 0 0,-1 0 0,1 0 1,-1 0-1,1 0 0,-1 0 0,0 0 0,1 0 0,-1 0 0,1 0 0,-1 0 0,1 0 0,-1-1 1,1 1-1,-1 0 0,1 0 0,-1 0 0,0 0 0,1-1 0,-1 1-98,30-6-634,-23 5 952,46-15-225,0 0 0,-1-2-1,29-13-92,-34 12 28,2 1-1,3 1 1,46-11-28,-96 28 7,0-1 1,0 1-1,-1-1 1,2 1-1,-1-1 1,0 1-1,0 0 1,1 0-1,1 0 1,-2 0-1,-1 0 1,1 0-1,1 0 1,0 0-1,-1 1 1,0-1-1,0 0 1,0 1-1,0-1 1,1 1-1,-1 0 1,1 1-8,2-1 10,-2 1 0,0 0 0,1 0 1,-1 0-1,1-1 0,0 2 0,-1-1 0,-2 0 0,2 1 1,2 1-11,5 9 20,-2 0 0,0-1 0,-1 0 0,0 7-20,-2-9 5,-1 2 55,0 0 1,2 0 0,-4 0-1,0 4-60,-3-16 13,1 1 0,0-1 0,-1 0 0,1 0 0,-1 0 0,1 0 0,-1 0 0,1 0 0,-1 0 0,1 0 0,-1 0 0,1 0 0,-1 0 0,1 0 0,0 0 0,-3 0 0,3 0 0,-1 0 0,1 0 0,-1 0 0,1 0 0,-1 0 0,1 0 0,-1 0 0,1 0 0,0-1-1,-1 1 1,1 0 0,-1 0 0,1 0 0,0 0 0,-1-1 0,1 1 0,0 0 0,0 0 0,0-1 0,0 1 0,0 0-13,-20-8 124,19 7-123,-17-6 106,1-3 0,-1 2 0,-11-10-107,24 14 20,2 2-1,-1-2 1,-1 0-1,2-2 1,0 3-1,0-1 1,1 0-1,0 1 0,0-1 1,1 0-1,0-1 1,-2 2-1,3-1 1,-1-1-20,1 5 0,0 0 0,0-1 0,0 1 0,0 0 0,0 0 0,0 0 0,0 0 0,0-1 0,0 1-1,0 0 1,0 0 0,0 0 0,0 0 0,0-1 0,0 1 0,1 0 0,-1 0 0,0 0 0,0 0 0,0 0 0,0 0 0,0 0 0,3 0 0,-3 0 0,0 0 0,0 0 0,0 0 0,1-1 0,-1 1 0,0 0 0,0 0 0,1 0 0,-1 0 0,0 0 0,0 0 0,1 0 0,-1 0 0,0 0 0,1 0 0,-1 0 0,0 0 0,0 0 0,1 0 0,-1 0 0,0 0 0,0 0 0,1 0 0,-1 0 0,0 0 0,1 0 0,-1 0 0,0 0 0,21 7-3,16 13-9,30 25-67,-45-30 8,2 0 1,2 1-1,11 6 71,-35-22-8,-1 1 0,0-1 0,-1 1-1,1-1 1,0 1 0,1-1 0,-2 0 0,1 0 0,0 0 0,1 0 0,-1 1 0,0-1-1,0 0 1,0 0 0,1 0 0,-1 0 0,0 0 0,1 1 0,-1-1 0,0-1-1,1 1 1,-1 0 0,-1 0 0,3 0 0,-2 0 0,0 0 0,0-1 0,0 1 0,0 0-1,0 0 1,0 0 0,1-1 8,2 0-76,-2-2 0,1 1 0,2 0 0,-3 0 0,1 0 0,-1 1-1,0-1 1,0 0 0,0-1 0,1 0 76,30-51-3386,-8-29-1622,-17 32 6534,-5-23-1526,-3 74-4242</inkml:trace>
  <inkml:trace contextRef="#ctx0" brushRef="#br0" timeOffset="9">4044 286 5026,'-17'4'6497,"-1"199"-6265,4-24-1055,5-90-765,5 2-3282,4-78 396</inkml:trace>
  <inkml:trace contextRef="#ctx0" brushRef="#br0" timeOffset="10">5982 105 7732,'10'19'968,"1"3"1,-3-2-1,-3 1 1,2-1-969,-1 8-172,2-1 0,5 4 172,-8-23 14,-1-1-1,1 1 1,2-1-1,0 1 1,-1 1-1,1-2 1,3-1-1,-3 1 1,6 1-14,-9-6 12,0 1 1,1-1-1,-1 0 0,-1-1 1,3 1-1,-1 0 0,1 0 1,-2 0-1,3-1 0,-2 0 1,0 1-1,0-1 0,1-1 1,1 0-1,-2 1 0,0-1 1,2 1-1,-2-1 0,2 0 0,-2 0 1,1 0-1,0-1 0,1 1 1,-3-1-1,8 0-12,-3 0-195,0-1 1,0 0-1,1 0 0,-4-1 0,4 0 1,-2 1-1,3-2 195,-3 1-874,-1-1 1,2 1-1,-3-1 1,1 0-1,1 0 1,2-4 873,10-10-5088</inkml:trace>
  <inkml:trace contextRef="#ctx0" brushRef="#br0" timeOffset="11">6035 273 8100,'3'2'141,"2"1"-1,-1-2 1,-1 1 0,2 0 0,-1 0 0,0 0-1,1-1 1,0 1 0,0-1 0,0 0 0,0 0 0,-1 0-1,2-1 1,0 1 0,-2 0 0,2-1 0,0 1-1,0-1-140,4 0 47,0 0 0,1-1-1,-3 0 1,3 0 0,-2 0-1,2 0 1,-2 0-1,0-1 1,9-3-47,-2 1-578,-2 0-1,0-1 1,0-1 0,1 2 0,-2-2-1,-1 0 1,1 0 0,-2-2-1,0 2 1,0-2 0,9-7 578,-10 5-4693</inkml:trace>
  <inkml:trace contextRef="#ctx0" brushRef="#br0" timeOffset="12">6025 170 6419,'0'0'1409,"0"0"15,0 0-767,0-4-641,8 1-16,5-4 0,2-3-16,4-3 16,5-1-16,3 0-16,2-1-1,4 0-79,-2 2-224,-2-3-816,2 0-273,0 0-944,0 3-2065</inkml:trace>
  <inkml:trace contextRef="#ctx0" brushRef="#br0" timeOffset="13">4719 87 7956,'9'22'1762,"-1"-1"0,0 19-1762,-5-7 27,-4 0-1,-2 1 1,-3 0 0,-10 21-27,8-28 40,-1-1 181,2-1 1,2 25-222,10-352 144,-5 302-143,0 0 0,1-1-1,-1 1 1,0-1 0,0 1 0,1 0 0,-1-1 0,2 1 0,-2 0 0,0-1 0,1 1 0,-1 0 0,1-1 0,-1 1 0,1 0 0,-1 0 0,1-1 0,-1 1 0,1 0 0,1 0 0,-2 0 0,1 0 0,0 0 0,-1 0 0,1 0 0,-1 0 0,1 0 0,0 0 0,-1 0 0,1 0 0,0 0-1,-1 0 1,1 0 0,0 0 0,-1 0 0,1 0 0,0 0 0,-1 0 0,1 0 0,0 0 0,-1 0 0,2 0 0,-2 0 0,1 1 0,0-1 0,-1 0 0,1 0 0,-1 1 0,0-1 0,1 0 0,-1 1-1,35 10 31,-23-6-27,1 2-1,-1-2 1,-1 4 0,0-3 0,0 1 0,-2 0 0,6 7-4,57 60-134,-51-47 19,19 18-269,8 12-1499,-9-21-3317,-28-26 595</inkml:trace>
  <inkml:trace contextRef="#ctx0" brushRef="#br0" timeOffset="14">4692 356 7684,'4'0'3816,"28"0"-3585,-2-2-300,-2-1 0,2 0 0,-2-2 0,1-1 0,-3 0 0,4-1 0,-5 1 0,2-2 0,12-5 69,-14 4-1088,-3-1 0,1-1-1,0 1 1,-2-1 0,-1-1 0,2-2 1088,5-6-4581</inkml:trace>
  <inkml:trace contextRef="#ctx0" brushRef="#br0" timeOffset="15">5234 152 6947,'15'-3'1569,"9"-1"16,6-5-945,5 0-528,7-2-80,2-2-32,1-1-64,-3 2-32,-2 0 0,-6 3 0,-7 0 0,-4 2-96,-7 3-225,-2-3-1071,-5 2-1201,-6 1-2962</inkml:trace>
  <inkml:trace contextRef="#ctx0" brushRef="#br0" timeOffset="16">5434 135 6803,'5'165'4221,"2"-117"-6498,1-4 0,14 28 2277,-16-61-2580,1-5-1310</inkml:trace>
  <inkml:trace contextRef="#ctx0" brushRef="#br0" timeOffset="17">249 1353 5955,'0'0'1219,"68"-12"448,576-69-763,-362 43-855,226-19-104,-220 29-504,158-33 559,-200 20-640,463-71-1563,-503 85 1888,1 5 0,105-2 315,10 6 1080,273-38-1080,-397 34 27,-88 12 22,-3-3 0,0-4 0,63-15-49,452-96-451,-544 118-2583,-41 6-442</inkml:trace>
  <inkml:trace contextRef="#ctx0" brushRef="#br0" timeOffset="18">5376 978 7075,'-8'1'215,"0"0"0,-1 0-1,2 1 1,-2-1-1,1 1 1,1-1 0,-1 1-1,1 1 1,-1-1 0,1 1-1,1 0 1,-1-1-1,1 2 1,0-1 0,0 2-1,-3 0-214,-16 10 12,0 2 0,-19 18-12,21-15 53,2 0 0,1 0 0,4 1 0,-1-1 0,2 4 0,3-3 0,-7 21-53,15-31-24,1 1 0,0-2 0,1 1 0,2 0 0,0 1 0,1-1 0,1-1 0,1 1 0,-1 2 0,3-3 0,1 1 0,0-1 0,1 1 0,1-2 0,0 2-1,2-2 1,5 4 24,-11-10-66,0 1-1,2 1 1,1-2-1,-1 0 1,0 0-1,0 0 1,1 0-1,0-1 1,1 0-1,-1 2 1,1-2-1,-1 0 1,2 0-1,0 0 1,-2-1-1,1-1 1,1 1-1,2 0 67,-4 0-490,4-1-1,-3 0 1,3 0-1,-3 0 1,0-1-1,2 0 1,-1 0-1,-1 1 1,2-2 0,-3 1-1,6-2 491,16-6-3903</inkml:trace>
  <inkml:trace contextRef="#ctx0" brushRef="#br0" timeOffset="19">5844 1041 7107,'3'11'4515,"14"40"-5060,38 205-135,-58-310 289,2-3 376,-12-41 15,9 85 272,0 6-136,2 0-1,0 0 0,1 0 1,0 0-1,1 0 1,0 0-1,1 0 1,1-3-136,-2 10-3,1 0 0,-1-1 0,1 1 0,-1 0 0,1 0 0,-1 0 0,1 0 1,-1 0-1,2 0 0,-2-1 0,1 1 0,-1 0 0,2 0 0,-2 0 0,0 0 1,1 0-1,-1 0 0,1 0 0,-1 0 0,1 0 0,-1 1 0,1-1 0,-1 0 1,1 0-1,-1 0 0,1 0 0,-1 0 0,2 1 0,-2-1 0,1 0 0,-1 0 0,1 0 1,-1 1-1,1-1 0,-1 0 0,0 0 0,1 0 0,-1 0 0,0 0 0,0 1 1,1-1-1,-1 0 0,0 1 0,0-1 3,24 16 16,-22-14-15,66 47 61,-46-32-41,1-1 0,3 0 1,20 12-22,-45-27-1,-1-1 1,1 0-1,-1 0 1,1 0-1,-1 1 1,1-1-1,0 0 1,-1 0-1,1 0 1,-1 0-1,1 0 1,0 1-1,-1-1 1,2 0-1,-1 0 1,-1 0-1,1 0 1,0 0-1,-1 0 1,1-1-1,-1 1 1,1 0-1,0 0 1,-1 0-1,1 0 1,-1 0-1,0 0 1,2-1-1,-2 1 1,2 0-1,-2 0 1,1-1-1,-1 1 1,1 0-1,-1-1 1,24-14-24,7-25-12,-23 27 55,-1 1 0,-2-2-1,0 2 1,-1-2 0,-2 1-1,0-9-18,-2 21-1,-1 0 0,1 1 0,0-1 0,0 1 0,0-1 0,-1 1 0,1 0 0,0-1 0,1 0 0,-1 1 0,0-1 0,0 0 0,0 1 0,0-1 0,1 0 0,-1 1 0,1-1 0,-1 1 0,1-1 0,-1 1 0,1-1 0,-1 0 0,1 1-1,1-1 1,-2 1 0,1 0 0,0-1 0,0 1 1,17 11-74,15 28-36,-17-1-2475,-1 1 0,-3 3 2585,-11-36-355,8 25-5304</inkml:trace>
  <inkml:trace contextRef="#ctx0" brushRef="#br0" timeOffset="20">6619 1031 7635,'0'0'1633,"0"0"-197,15 27-839,-2 46-848,1 3 248,-13-69 17,3-1-1,-1 1 1,0-1 0,2 0 0,-1 0-1,2 0 1,-1 0 0,1 0-1,6 3-13,-9-7 7,-1 0-1,0 0 0,1-1 1,0 1-1,1 0 1,1-1-1,-2 1 0,-1-2 1,2 2-1,0 0 0,0-1 1,0 0-1,0 0 0,0 0 1,1-1-1,-1 1 0,-1 0 1,3-1-1,-2 0 0,1 0 1,-2 0-1,1 0 0,2 0 1,-2 0-1,0 0 0,0-1 1,5 0-7,49-14-1221,-9-7-3308,-23 8-1063</inkml:trace>
  <inkml:trace contextRef="#ctx0" brushRef="#br0" timeOffset="21">6701 1183 6483,'0'-2'1601,"12"2"-1,0-3-303,2 3-1217,7-5-160,2 3-192,1-3-240,-1 1-529,0-1-576,-1-1-1056,-5-1-2193</inkml:trace>
  <inkml:trace contextRef="#ctx0" brushRef="#br0" timeOffset="22">6613 1061 5010,'111'-39'4370,"51"-26"-4687,-142 54 227,-17 10 106,0 0 0,0-1-1,0 1 1,-1 0 0,2-1 0,-1 1-1,0 0 1,0 0 0,1 0 0,-1 0 0,0 1-1,4-1-15,-5 1 7,0 0-1,0 1 1,0-1-1,-1 1 0,1-1 1,0 1-1,0-1 1,1 1-1,-1 0 1,0-1-1,0 1 1,-1 0-1,1 0 0,-1 0 1,0 0-1,1 0 1,-1 0-1,0 0 1,0-1-1,0 1 0,0 0 1,0 0-1,0 0 1,-1 0-1,1 2 1,1-2-7,10 17 33,-1 0 0,0 2 0,-3 0 0,-2-1 0,0 0 0,-1 9-33,4 13-49,-10-17 35,1-23 47,1 0 0,-1 0 0,0 0 1,0 0-1,-1 0 0,1 0 0,0 0 0,0 0 0,-2 0 1,2-1-1,-1 1 0,1-1 0,-1 1 0,0 0 0,0 0 0,1-1 1,0 1-1,-1 0 0,0 0 0,0-1 0,0 1 0,-1-1 1,0 1-1,1 0-33,-3-4 66,2-1 0,-1 2 0,2-1 0,-1-1 0,1 1 0,0-1 0,0 2 0,0-2-66,-9-44 30,-2-14 308,3-33-338,10 92 3,-1-1 1,2 0-1,-1 0 0,2 1 1,-1-1-1,0 1 0,0-1 0,1 1 1,0-1-1,1 0 0,0 0 0,1 2 1,-1-1-1,0 0 0,1 0 1,0-1-1,1 2 0,-2-1 0,2 1 1,6-3-4,-10 4-12,1 0 0,1 1 0,-1-1 0,0 0 1,1 1-1,-1-1 0,0 0 0,2 1 0,-2-1 1,-1 1-1,1 0 0,3-1 0,-3 1 0,0 0 0,1 0 1,-1 0-1,0 1 0,2-1 0,-1 0 0,-2 1 1,2 0-1,-1-1 0,0 1 0,0 0 0,1 0 1,-1-1-1,0 1 0,1 0 0,-2 0 0,1 1 0,-1-1 1,1 0-1,-1 1 0,0 0 0,1-1 0,-1 1 1,0-1-1,1 0 0,-2 2 0,1-1 0,-1 0 12,0 2-53,0-1 1,2 0-1,-3 2 0,1-1 0,-1-2 1,0 2-1,0 0 0,0 0 0,-1-2 1,-1 2-1,1 0 0,0-1 0,0 0 1,-1 1-1,0 0 0,-2-1 0,1 0 1,-1 1 52,-1 2-35,2-2 0,0 2 1,-1 0-1,1-1 0,1 1 0,0-1 1,2 3 34,0-1 38,0 1 0,3-1 1,-1 0-1,2 0 1,0 0-1,0 0 0,0 0 1,2-1-1,0 2 0,-1-2 1,2 0-1,2 2 1,-2-3-1,3 2-38,24 13 3,0 2-1,2-4 1,13 7-3,35 18-897,-39-21-3449,-25-13-502</inkml:trace>
  <inkml:trace contextRef="#ctx0" brushRef="#br0" timeOffset="23">7623 869 8660,'-3'1'153,"1"-1"-1,0 1 1,0 0-1,0-1 1,-1 1 0,2 0-1,0-1 1,-1 1-1,0 0 1,0 0 0,1 0-1,-2 0 1,2 0 0,0 0-1,0 1 1,0-1-1,0 0 1,0 0 0,1 1-1,0-2 1,-1 1-153,-21 36-1325,18-32 1521,-4 11-273,0 2 1,2-1-1,2 0 1,1 1-1,2 9 77,1-17-12,0 1 0,1 0 0,0 0 0,2 0 0,2 0 0,-1-1 0,3 1 0,-1 0 0,4 3 12,-9-13-1,-1 0 0,1 0 0,0-1 0,0 1 0,2 0 1,-2 0-1,0 0 0,0 0 0,0 0 0,1 0 0,-1 0 0,1-1 1,0 1-1,0 0 0,-1-1 0,0 1 0,1-1 0,0 1 0,-1-1 0,2 1 1,0-1-1,-1 0 0,0 1 0,-1-1 0,2 0 0,-2 0 0,1 0 1,0 0-1,0 0 0,0 0 0,1 0 0,0-1 0,-2 1 0,1 0 1,-1-1-1,2 1 0,0-1 1,9-2 23,2-1 1,-3 0-1,2 0 1,0-1-1,5-3-23,45-15 77,-61 23-71,0-1 0,0 1-1,0 0 1,1 0-1,-1 0 1,-1 1-1,2-1 1,-1 0-1,0 0 1,1 1 0,-1-1-1,-1 0 1,1 1-1,0-1 1,0 1-1,-1 0 1,1-1 0,0 1-1,-1 0 1,2-1-1,-2 1 1,1 0-1,0 0 1,-1 0 0,0 0-1,0 0 1,0-1-1,-1 1 1,1 0-1,0 0 1,0 0-1,-1 0 1,2 2 0,-2-2-1,1 0 1,-1 1-6,25 48-122,-23-40 33,12 43-1411,-8-15-2429,-3-15-1039</inkml:trace>
  <inkml:trace contextRef="#ctx0" brushRef="#br0" timeOffset="24">7717 993 7796,'23'-9'3625,"46"-4"-4101,-61 12 680,62-14-513,-57 10 310,-1 2 1,1 0-1,1 0 0,0 1 0,-1 0 0,2 0 0,0 0 0,-2 1 1,1 0-1,0 1 0,12 0-1,-22 0 31,-1 1 0,0 0 0,0 0 0,-1-1 0,1 1 0,1 0 1,0 0-1,-2 1 0,0-1 0,0 0 0,1 0 0,0 1 0,-1-1 0,0 0 0,1 0 0,-2 1 0,0 0 0,0 0 1,2 0-1,-2 0 0,0 0 0,0-1 0,1 0 0,-1 1 0,0 2-31,3 6-12,0 1 0,-2 1 0,1 11 12,-2-7 46,2-7-12,-1 1 0,2-2 0,-1 2 0,0 0-1,3-2 1,1 2 0,-1-1 0,2-1 0,-1 1 0,3 0-34,-6-6 0,-1-1-1,-1 0 1,2 0 0,1 0 0,-1 1-1,1-1 1,-2 0 0,1-1 0,3 0-1,-3 1 1,1 0 0,0-1 0,1 0-1,-1 0 1,-1 0 0,2 0 0,1 0-1,-3 0 1,2-1 0,0 0 0,-2 1-1,3-1 1,-1 0 0,-1-1 0,0 1-1,2-1 1,0 1 0,-3-1 0,1 0-1,1 0 1,-2 0 0,6-2 0,0 1-252,1 0 0,-2-1 1,1 0-1,0 0 0,-2-1 0,2 1 1,2-2 251,30-21-4332,-16 4-1545</inkml:trace>
  <inkml:trace contextRef="#ctx0" brushRef="#br0" timeOffset="25">8199 1067 7459,'0'0'1708,"0"0"-211,56-25-1257,26-3-962,30-14 250,-100 37-553,-3 0 1,0 0-1,0-1 0,-1 0 0,6-4 1025,-5 2-4586</inkml:trace>
  <inkml:trace contextRef="#ctx0" brushRef="#br0" timeOffset="26">8129 968 6835,'4'0'1505,"2"-3"16,3-2-1153,0-1-208,5-2-16,5 1-80,4-1-80,0-1-32,1 3-32,6-3-48,3 0 0,1-1-80,0 0-129,1 1-239,0-3-881,-2-2-1056,-5-1-2593</inkml:trace>
  <inkml:trace contextRef="#ctx0" brushRef="#br0" timeOffset="27">8449 607 8244,'0'0'1713,"42"7"333,5 3-2048,-1 0 0,0 3-1,-2-1 1,0 2 0,-2 0 0,-1 1 0,-3 3 0,11 4 2,-34-15-4,0 1 1,-1 0-1,0 2 1,-2-1-1,-1-1 1,1 2-1,-2 1 1,0-2-1,-3 2 1,2 0-1,-2-1 1,-2 1-1,1-1 1,-1 2-1,-3-1 1,2 1-1,-3-1 1,0 0-1,-1 1 1,-1-1-1,-1 1 4,-7 16-59,-2 2 0,-1-2-1,-5 1 1,0-1 0,-17 18 59,-50 43-1293,-9-5-3777,60-59-183</inkml:trace>
  <inkml:trace contextRef="#ctx0" brushRef="#br0" timeOffset="28">6425 1718 5010,'65'-1'1350,"-2"-2"-1,1 0 0,60-10-1349,189-34-926,-192 28 1297,933-168 661,-858 144-1140,-93 19-919,0 3 1,61-6 1026,-140 24-234,1 0-1,0 1 0,-1 1 1,8-2 234,23 7-3045,-40 0-346</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5-15T06:55:05.962"/>
    </inkml:context>
    <inkml:brush xml:id="br0">
      <inkml:brushProperty name="width" value="0.05" units="cm"/>
      <inkml:brushProperty name="height" value="0.05" units="cm"/>
    </inkml:brush>
  </inkml:definitions>
  <inkml:trace contextRef="#ctx0" brushRef="#br0">240 1 3312 0 0,'-7'49'1247'0'0,"8"30"445"0"0,1-31-1095 0 0,-6 42 493 0 0,1-46-495 0 0,4 44 0 0 0,0-19 103 0 0,-8 83 0 0 0,-1-26-58 0 0,-1-44-260 0 0,1-15-106 0 0,6-28-111 0 0,0 3 321 0 0,-2 0 1 0 0,-13 59-1 0 0,14-88-172 0 0,2-10-162 0 0,1 0 1 0 0,-1 1-1 0 0,1-1 0 0 0,-1 0 0 0 0,0 0 0 0 0,-1 0 0 0 0,1 2 0 0 0,0-2 0 0 0,-1 0 0 0 0,0-1 0 0 0,0 1 0 0 0,-4 5 0 0 0,5-11-61 0 0,-1 1 1 0 0,1-1 0 0 0,-1 1-1 0 0,1-1 1 0 0,0 1-1 0 0,0-1 1 0 0,0 0 0 0 0,1-1-1 0 0,-2-4 1 0 0,0-12-61 0 0,0-2 0 0 0,1-19-1 0 0,2 8-28 0 0</inkml:trace>
  <inkml:trace contextRef="#ctx0" brushRef="#br0" timeOffset="804.71">232 9 600 0 0,'0'0'337'0'0,"-2"2"6"0"0,-1 0-239 0 0,0 1 0 0 0,1 0 0 0 0,-1-1 0 0 0,1 1 0 0 0,0 1 0 0 0,0-1 0 0 0,0 1 0 0 0,0-1 1 0 0,1 0-1 0 0,-3 7 0 0 0,-10 44 534 0 0,9-34-501 0 0,-4 15 699 0 0,-24 62 0 0 0,28-82-454 0 0,-2-2-1 0 0,0 0 1 0 0,0 0 0 0 0,-1 0-1 0 0,0-1 1 0 0,-19 20 0 0 0,14-16 281 0 0,10-13-486 0 0,1 0 0 0 0,-1 1 1 0 0,1-2-1 0 0,-1 1 1 0 0,0 1-1 0 0,-5 2 0 0 0,7-5-53 0 0,-1 0-1 0 0,0 0 1 0 0,1-1-1 0 0,-1 1 1 0 0,0 0-1 0 0,0-1 0 0 0,0 1 1 0 0,0-1-1 0 0,1 0 1 0 0,-5 0-1 0 0,5-2-109 0 0,-1 0-1 0 0,1 0 0 0 0,0 0 0 0 0,0-1 1 0 0,0 0-1 0 0,0 1 0 0 0,0-1 0 0 0,1 1 0 0 0,-1 0 1 0 0,1-1-1 0 0,-1-4 0 0 0,1 5-2 0 0,-1-8 33 0 0,0 0 1 0 0,0-2 0 0 0,1 2 0 0 0,0-1-1 0 0,1 1 1 0 0,1-1 0 0 0,-1 0 0 0 0,1 1-1 0 0,1 0 1 0 0,0 0 0 0 0,1-1 0 0 0,8-16-1 0 0,-5 15 62 0 0,-1 0-1 0 0,2 1 0 0 0,-1 1 0 0 0,2 0 0 0 0,-1-1 0 0 0,1 2 0 0 0,1 0 1 0 0,-1 0-1 0 0,23-15 0 0 0,-31 23-92 0 0,0 0-1 0 0,1 1 1 0 0,0-1-1 0 0,-1 0 1 0 0,1 0 0 0 0,-1 1-1 0 0,1-1 1 0 0,0 1-1 0 0,0-1 1 0 0,-1 1 0 0 0,1 0-1 0 0,0 0 1 0 0,-1 0 0 0 0,1 0-1 0 0,0 0 1 0 0,0 0-1 0 0,-1 0 1 0 0,1 0 0 0 0,3 2-1 0 0,-2-1 26 0 0,-1 0-1 0 0,1 1 0 0 0,-1-1 1 0 0,1 1-1 0 0,-1-1 0 0 0,0 1 1 0 0,0 0-1 0 0,0 1 0 0 0,0-1 1 0 0,0 0-1 0 0,2 4 0 0 0,2 4 145 0 0,0 1-1 0 0,0 0 1 0 0,-1 2-1 0 0,6 18 1 0 0,17 61 1259 0 0,-13-44-717 0 0,-14-46-674 0 0,0 1 0 0 0,0 1 0 0 0,0-1 0 0 0,1-1 0 0 0,-1 1 0 0 0,1 0 0 0 0,-1-1 0 0 0,1 0 0 0 0,0 1 0 0 0,0-1 0 0 0,0 0 0 0 0,0 0 0 0 0,0 0 0 0 0,1 0 0 0 0,-1 0 0 0 0,1-1 0 0 0,-1 1 0 0 0,1-1 0 0 0,-1 1 0 0 0,4 0-1 0 0,2 1-49 0 0</inkml:trace>
  <inkml:trace contextRef="#ctx0" brushRef="#br0" timeOffset="2757.73">361 128 3408 0 0,'0'0'6670'0'0,"4"1"-6516"0"0,105 34 1180 0 0,-56-19-396 0 0,-37-10-799 0 0,1-1 0 0 0,24 3 0 0 0,-3-2-65 0 0,-24-3 116 0 0,0-1-1 0 0,0 0 1 0 0,17 0-1 0 0,240-7 2785 0 0,-205-7-3006 0 0,-33 12-58 0 0,0-2 0 0 0,64-12 0 0 0,-37 5 12 0 0,-43 7 37 0 0,1 0 0 0 0,27-10 0 0 0,-34 7 42 0 0,9 0 83 0 0,-20 5-81 0 0,0 0 0 0 0,0 0 0 0 0,0 0 1 0 0,0 0-1 0 0,0 0 0 0 0,0 0 0 0 0,0 0 0 0 0,0 0 0 0 0,0 0 1 0 0,0 0-1 0 0,0 0 0 0 0,0 0 0 0 0,0 0 0 0 0,0 0 1 0 0,0-1-1 0 0,0 1 0 0 0,0 0 0 0 0,0 0 0 0 0,0 0 0 0 0,0 0 1 0 0,0 0-1 0 0,0 0 0 0 0,0 0 0 0 0,0 0 0 0 0,0 0 1 0 0,0 0-1 0 0,0 0 0 0 0,0 0 0 0 0,1 0 0 0 0,-1 0 0 0 0,0 0 1 0 0,0 0-1 0 0,0 0 0 0 0,0 0 0 0 0,0 0 0 0 0,0 0 1 0 0,0 0-1 0 0,0 0 0 0 0,0 0 0 0 0,0 0 0 0 0,0 0 0 0 0,0-1 1 0 0,0 1-1 0 0,0 0 0 0 0,0 0 0 0 0,0 0 0 0 0,0 0 1 0 0,0 0-1 0 0,0 0 0 0 0,0 0 0 0 0,1 0 0 0 0,-1 0 0 0 0,0 0 1 0 0,0 0-1 0 0,0 1 0 0 0,0-2 7 0 0,0 1 1 0 0,-1 0-1 0 0,1 0 1 0 0,0 0-1 0 0,0 0 0 0 0,0 0 1 0 0,0 0-1 0 0,0 0 0 0 0,0-1 1 0 0,0 1-1 0 0,0 0 1 0 0,0 0-1 0 0,0 0 0 0 0,0 0 1 0 0,-1 0-1 0 0,1 0 0 0 0,0-1 1 0 0,0 1-1 0 0,0 0 1 0 0,0 0-1 0 0,0 0 0 0 0,0 0 1 0 0,0 0-1 0 0,0-1 0 0 0,0 1 1 0 0,0 0-1 0 0,0 0 1 0 0,0 0-1 0 0,1 0 0 0 0,-1 0 1 0 0,0-1-1 0 0,0 1 0 0 0,0 0 1 0 0,0 0-1 0 0,0 0 1 0 0,0 0-1 0 0,0 0 0 0 0,0 0 1 0 0,0-1-1 0 0,0 1 0 0 0,0 0 1 0 0,1 0-1 0 0,-1 0 1 0 0,0 0-1 0 0,0 0 0 0 0,0 0 1 0 0,0 0-1 0 0,0 0 0 0 0,0 0 1 0 0,1 0-1 0 0,-1 0 1 0 0,0 0-1 0 0,0 0 0 0 0,0-1 1 0 0,0 1-1 0 0,0 0 0 0 0,1 0 1 0 0,3-1 80 0 0,0-1 1 0 0,0 0 0 0 0,0 0-1 0 0,0-1 1 0 0,-1 1-1 0 0,5-6 1 0 0,-7 7-75 0 0,0 1 0 0 0,-1-1 0 0 0,1 0 0 0 0,0 0 0 0 0,-1 1 0 0 0,1-1 0 0 0,-1 0 0 0 0,1 0 0 0 0,-1 0 0 0 0,1 0 0 0 0,-1 0 0 0 0,0 0 0 0 0,0 0 0 0 0,1 0 0 0 0,-1 0 0 0 0,0 1 0 0 0,0-1 0 0 0,0 0 0 0 0,0 0 0 0 0,0 0 0 0 0,0 0 0 0 0,0 0 0 0 0,0 0 0 0 0,0 0 0 0 0,-1 0 0 0 0,1 0 0 0 0,0 0 0 0 0,-1 0 0 0 0,1 0 0 0 0,-1 0 0 0 0,1 0-1 0 0,-1 1 1 0 0,1-1 0 0 0,-1 0 0 0 0,1 0 0 0 0,-1 0 0 0 0,-1 0 0 0 0,-40-49 175 0 0,49 28-144 0 0,-8 19-46 0 0,-16 26 42 0 0,12-6-42 0 0,2 1 1 0 0,-1 2-1 0 0,2-2 0 0 0,0 1 1 0 0,2 0-1 0 0,2 34 1 0 0,-1-3-2 0 0,-6 61-7 0 0,6-127-11 0 0,7-46-587 0 0,21-84-1 0 0,-20 120 377 0 0,-8 25 226 0 0,-1 0-1 0 0,0 0 1 0 0,1 0-1 0 0,-1 0 0 0 0,1 0 1 0 0,-1 0-1 0 0,1 0 1 0 0,0 0-1 0 0,-1 0 0 0 0,1 0 1 0 0,0 0-1 0 0,0 1 1 0 0,0-1-1 0 0,0 0 0 0 0,0 0 1 0 0,-1 1-1 0 0,1-1 1 0 0,0 1-1 0 0,2-1 0 0 0,-3 1 21 0 0,-2 5 46 0 0,1-5-61 0 0,1 1-1 0 0,0-1 1 0 0,-1 0 0 0 0,1 1 0 0 0,0-1 0 0 0,-1 1-1 0 0,1-1 1 0 0,0 1 0 0 0,0-1 0 0 0,0 0 0 0 0,-1 1-1 0 0,1-1 1 0 0,0 1 0 0 0,0-1 0 0 0,0 1 0 0 0,0-1-1 0 0,0 1 1 0 0,0-1 0 0 0,0 1 0 0 0,0-1 0 0 0,0 1 0 0 0,0-1-1 0 0,0 1 1 0 0,0-1 0 0 0,0 1 0 0 0,0-1 0 0 0,1 1-1 0 0,-1 0 1 0 0,14 48 78 0 0,12 46 2 0 0,-25-86-112 0 0,0 0 0 0 0,0-1 1 0 0,-1 15-1 0 0,-1-6-592 0 0,1-17 512 0 0,-2-24-1076 0 0,0 10 1061 0 0,1-4-257 0 0,-2-1 0 0 0,0 1 0 0 0,-1-1 0 0 0,-9-26 1 0 0,11 45-15 0 0,0 9 168 0 0,0 21 118 0 0,1 34 154 0 0,7-1-49 0 0,21 90-1 0 0,4 31 0 0 0,-24-82 19 0 0,5 46 17 0 0,-10-118 102 0 0,-1 0 1 0 0,-2-1 0 0 0,-7 56-1 0 0,7-79-50 0 0,-1 10 1013 0 0,2-15-918 0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shani Agrawal" refreshedDate="45340.782509837962" createdVersion="8" refreshedVersion="8" minRefreshableVersion="3" recordCount="712" xr:uid="{00000000-000A-0000-FFFF-FFFF00000000}">
  <cacheSource type="worksheet">
    <worksheetSource name="Table1"/>
  </cacheSource>
  <cacheFields count="9">
    <cacheField name="Date" numFmtId="176">
      <sharedItems containsSemiMixedTypes="0" containsNonDate="0" containsDate="1" containsString="0" minDate="2006-09-01T00:00:00" maxDate="2006-10-01T00:00:00" count="23">
        <d v="2006-09-01T00:00:00"/>
        <d v="2006-09-02T00:00:00"/>
        <d v="2006-09-04T00:00:00"/>
        <d v="2006-09-05T00:00:00"/>
        <d v="2006-09-06T00:00:00"/>
        <d v="2006-09-07T00:00:00"/>
        <d v="2006-09-08T00:00:00"/>
        <d v="2006-09-11T00:00:00"/>
        <d v="2006-09-12T00:00:00"/>
        <d v="2006-09-13T00:00:00"/>
        <d v="2006-09-14T00:00:00"/>
        <d v="2006-09-15T00:00:00"/>
        <d v="2006-09-18T00:00:00"/>
        <d v="2006-09-19T00:00:00"/>
        <d v="2006-09-20T00:00:00"/>
        <d v="2006-09-21T00:00:00"/>
        <d v="2006-09-22T00:00:00"/>
        <d v="2006-09-25T00:00:00"/>
        <d v="2006-09-26T00:00:00"/>
        <d v="2006-09-27T00:00:00"/>
        <d v="2006-09-28T00:00:00"/>
        <d v="2006-09-29T00:00:00"/>
        <d v="2006-09-30T00:00:00"/>
      </sharedItems>
      <fieldGroup par="7"/>
    </cacheField>
    <cacheField name="Weekday" numFmtId="175">
      <sharedItems count="6">
        <s v="Friday"/>
        <s v="Saturday"/>
        <s v="Monday"/>
        <s v="Tuesday"/>
        <s v="Wednesday"/>
        <s v="Thursday"/>
      </sharedItems>
    </cacheField>
    <cacheField name="Amount" numFmtId="174">
      <sharedItems containsSemiMixedTypes="0" containsString="0" containsNumber="1" containsInteger="1" minValue="100" maxValue="90000" count="415">
        <n v="5000"/>
        <n v="14571"/>
        <n v="500"/>
        <n v="15000"/>
        <n v="4623"/>
        <n v="8721"/>
        <n v="15276"/>
        <n v="15759"/>
        <n v="12000"/>
        <n v="7177"/>
        <n v="6837"/>
        <n v="3171"/>
        <n v="50000"/>
        <n v="4690"/>
        <n v="12438"/>
        <n v="7000"/>
        <n v="11957"/>
        <n v="13636"/>
        <n v="16000"/>
        <n v="5879"/>
        <n v="4000"/>
        <n v="10000"/>
        <n v="7427"/>
        <n v="4500"/>
        <n v="12962"/>
        <n v="5364"/>
        <n v="45000"/>
        <n v="14867"/>
        <n v="13061"/>
        <n v="11779"/>
        <n v="4995"/>
        <n v="10096"/>
        <n v="14861"/>
        <n v="5524"/>
        <n v="5862"/>
        <n v="12592"/>
        <n v="7188"/>
        <n v="9159"/>
        <n v="9208"/>
        <n v="5756"/>
        <n v="14480"/>
        <n v="7028"/>
        <n v="9397"/>
        <n v="14067"/>
        <n v="12429"/>
        <n v="5538"/>
        <n v="12953"/>
        <n v="8190"/>
        <n v="4348"/>
        <n v="6071"/>
        <n v="13000"/>
        <n v="12824"/>
        <n v="250"/>
        <n v="3000"/>
        <n v="9095"/>
        <n v="240"/>
        <n v="3075"/>
        <n v="4309"/>
        <n v="2000"/>
        <n v="5025"/>
        <n v="65000"/>
        <n v="6307"/>
        <n v="12203"/>
        <n v="6000"/>
        <n v="13215"/>
        <n v="35000"/>
        <n v="14548"/>
        <n v="11000"/>
        <n v="2878"/>
        <n v="9000"/>
        <n v="13519"/>
        <n v="14702"/>
        <n v="9705"/>
        <n v="11135"/>
        <n v="1000"/>
        <n v="7434"/>
        <n v="13500"/>
        <n v="8456"/>
        <n v="7770"/>
        <n v="100"/>
        <n v="12310"/>
        <n v="3715"/>
        <n v="4231"/>
        <n v="3644"/>
        <n v="5701"/>
        <n v="3559"/>
        <n v="275"/>
        <n v="11761"/>
        <n v="200"/>
        <n v="10135"/>
        <n v="5807"/>
        <n v="17000"/>
        <n v="7839"/>
        <n v="10612"/>
        <n v="400"/>
        <n v="14158"/>
        <n v="6762"/>
        <n v="11719"/>
        <n v="11552"/>
        <n v="7342"/>
        <n v="90000"/>
        <n v="11828"/>
        <n v="14644"/>
        <n v="3820"/>
        <n v="15208"/>
        <n v="7777"/>
        <n v="13574"/>
        <n v="8371"/>
        <n v="12455"/>
        <n v="13669"/>
        <n v="5221"/>
        <n v="3807"/>
        <n v="14841"/>
        <n v="10056"/>
        <n v="10219"/>
        <n v="133"/>
        <n v="124"/>
        <n v="4005"/>
        <n v="4405"/>
        <n v="10373"/>
        <n v="12164"/>
        <n v="344"/>
        <n v="7277"/>
        <n v="5282"/>
        <n v="14974"/>
        <n v="13390"/>
        <n v="12063"/>
        <n v="600"/>
        <n v="15703"/>
        <n v="8000"/>
        <n v="13903"/>
        <n v="6202"/>
        <n v="9009"/>
        <n v="245"/>
        <n v="11594"/>
        <n v="7865"/>
        <n v="4198"/>
        <n v="4535"/>
        <n v="75000"/>
        <n v="13428"/>
        <n v="2749"/>
        <n v="11721"/>
        <n v="4006"/>
        <n v="10492"/>
        <n v="14000"/>
        <n v="14969"/>
        <n v="8915"/>
        <n v="4853"/>
        <n v="3434"/>
        <n v="5570"/>
        <n v="3845"/>
        <n v="8815"/>
        <n v="4329"/>
        <n v="10553"/>
        <n v="12505"/>
        <n v="4681"/>
        <n v="4635"/>
        <n v="8093"/>
        <n v="9154"/>
        <n v="14475"/>
        <n v="12794"/>
        <n v="6674"/>
        <n v="4805"/>
        <n v="8801"/>
        <n v="6794"/>
        <n v="13524"/>
        <n v="8174"/>
        <n v="6586"/>
        <n v="9268"/>
        <n v="12303"/>
        <n v="8512"/>
        <n v="12516"/>
        <n v="10097"/>
        <n v="9877"/>
        <n v="4915"/>
        <n v="7316"/>
        <n v="4295"/>
        <n v="11935"/>
        <n v="9624"/>
        <n v="10181"/>
        <n v="8552"/>
        <n v="13494"/>
        <n v="12932"/>
        <n v="12722"/>
        <n v="12334"/>
        <n v="5360"/>
        <n v="10751"/>
        <n v="10190"/>
        <n v="5116"/>
        <n v="5097"/>
        <n v="8349"/>
        <n v="5366"/>
        <n v="12418"/>
        <n v="5761"/>
        <n v="6573"/>
        <n v="12006"/>
        <n v="4540"/>
        <n v="11931"/>
        <n v="10431"/>
        <n v="1325"/>
        <n v="14722"/>
        <n v="8613"/>
        <n v="11798"/>
        <n v="19000"/>
        <n v="10202"/>
        <n v="3525"/>
        <n v="12535"/>
        <n v="6190"/>
        <n v="5723"/>
        <n v="5245"/>
        <n v="3596"/>
        <n v="7882"/>
        <n v="4357"/>
        <n v="7289"/>
        <n v="13637"/>
        <n v="5603"/>
        <n v="13899"/>
        <n v="11217"/>
        <n v="10795"/>
        <n v="10122"/>
        <n v="13521"/>
        <n v="7649"/>
        <n v="5233"/>
        <n v="14227"/>
        <n v="3949"/>
        <n v="10862"/>
        <n v="8866"/>
        <n v="6676"/>
        <n v="12519"/>
        <n v="14782"/>
        <n v="14679"/>
        <n v="7165"/>
        <n v="11489"/>
        <n v="14706"/>
        <n v="12908"/>
        <n v="7811"/>
        <n v="13126"/>
        <n v="7989"/>
        <n v="4652"/>
        <n v="10368"/>
        <n v="10071"/>
        <n v="9395"/>
        <n v="7218"/>
        <n v="14611"/>
        <n v="11406"/>
        <n v="8920"/>
        <n v="10273"/>
        <n v="14473"/>
        <n v="9746"/>
        <n v="9940"/>
        <n v="14189"/>
        <n v="9800"/>
        <n v="6534"/>
        <n v="11984"/>
        <n v="5156"/>
        <n v="10177"/>
        <n v="8133"/>
        <n v="10141"/>
        <n v="9936"/>
        <n v="7037"/>
        <n v="4857"/>
        <n v="9098"/>
        <n v="14587"/>
        <n v="8940"/>
        <n v="4542"/>
        <n v="8882"/>
        <n v="6808"/>
        <n v="5589"/>
        <n v="21000"/>
        <n v="10103"/>
        <n v="10365"/>
        <n v="13916"/>
        <n v="13130"/>
        <n v="14750"/>
        <n v="6394"/>
        <n v="40599"/>
        <n v="12134"/>
        <n v="11498"/>
        <n v="14851"/>
        <n v="7258"/>
        <n v="12724"/>
        <n v="8545"/>
        <n v="4779"/>
        <n v="14169"/>
        <n v="4810"/>
        <n v="10768"/>
        <n v="7884"/>
        <n v="12903"/>
        <n v="10147"/>
        <n v="5664"/>
        <n v="7970"/>
        <n v="7013"/>
        <n v="10976"/>
        <n v="8633"/>
        <n v="9591"/>
        <n v="12158"/>
        <n v="6761"/>
        <n v="12198"/>
        <n v="5981"/>
        <n v="13900"/>
        <n v="6608"/>
        <n v="12958"/>
        <n v="4323"/>
        <n v="9251"/>
        <n v="11684"/>
        <n v="7604"/>
        <n v="11801"/>
        <n v="10329"/>
        <n v="6379"/>
        <n v="3951"/>
        <n v="10101"/>
        <n v="5680"/>
        <n v="8469"/>
        <n v="6561"/>
        <n v="12700"/>
        <n v="5904"/>
        <n v="13155"/>
        <n v="3728"/>
        <n v="13550"/>
        <n v="7854"/>
        <n v="5393"/>
        <n v="12789"/>
        <n v="30000"/>
        <n v="11169"/>
        <n v="6314"/>
        <n v="14698"/>
        <n v="11201"/>
        <n v="8042"/>
        <n v="13973"/>
        <n v="7192"/>
        <n v="9641"/>
        <n v="5943"/>
        <n v="11898"/>
        <n v="9001"/>
        <n v="4191"/>
        <n v="4985"/>
        <n v="12276"/>
        <n v="7167"/>
        <n v="12817"/>
        <n v="5517"/>
        <n v="10306"/>
        <n v="14433"/>
        <n v="4562"/>
        <n v="11541"/>
        <n v="5586"/>
        <n v="7668"/>
        <n v="4010"/>
        <n v="10332"/>
        <n v="14693"/>
        <n v="13091"/>
        <n v="14757"/>
        <n v="8436"/>
        <n v="14849"/>
        <n v="11365"/>
        <n v="7358"/>
        <n v="7193"/>
        <n v="13596"/>
        <n v="7197"/>
        <n v="5445"/>
        <n v="12127"/>
        <n v="10322"/>
        <n v="4518"/>
        <n v="12500"/>
        <n v="10039"/>
        <n v="11439"/>
        <n v="3714"/>
        <n v="10351"/>
        <n v="8894"/>
        <n v="13777"/>
        <n v="32000"/>
        <n v="7955"/>
        <n v="14546"/>
        <n v="11901"/>
        <n v="25000"/>
        <n v="8312"/>
        <n v="7874"/>
        <n v="4307"/>
        <n v="4384"/>
        <n v="9974"/>
        <n v="14348"/>
        <n v="12489"/>
        <n v="9632"/>
        <n v="13617"/>
        <n v="12887"/>
        <n v="5159"/>
        <n v="11134"/>
        <n v="12572"/>
        <n v="9405"/>
        <n v="4566"/>
        <n v="3900"/>
        <n v="13128"/>
        <n v="8264"/>
        <n v="6662"/>
        <n v="9525"/>
        <n v="13462"/>
        <n v="15984"/>
        <n v="10587"/>
        <n v="3539"/>
        <n v="10461"/>
        <n v="7756"/>
        <n v="9247"/>
        <n v="5302"/>
        <n v="5957"/>
        <n v="4113"/>
        <n v="9010"/>
        <n v="11765"/>
        <n v="13583"/>
        <n v="10474"/>
        <n v="1946"/>
        <n v="9113"/>
        <n v="4785"/>
        <n v="11632"/>
        <n v="6144"/>
        <n v="4257"/>
        <n v="12673"/>
      </sharedItems>
      <fieldGroup base="2">
        <rangePr autoStart="0" autoEnd="0" startNum="1" endNum="20000" groupInterval="5000"/>
        <groupItems count="6">
          <s v="&lt;1"/>
          <s v="1-5000"/>
          <s v="5001-10000"/>
          <s v="10001-15000"/>
          <s v="15001-20000"/>
          <s v="&gt;20001"/>
        </groupItems>
      </fieldGroup>
    </cacheField>
    <cacheField name="AcctType" numFmtId="0">
      <sharedItems count="4">
        <s v="IRA"/>
        <s v="CD"/>
        <s v="Checking"/>
        <s v="Savings"/>
      </sharedItems>
    </cacheField>
    <cacheField name="OpenedBy" numFmtId="0">
      <sharedItems/>
    </cacheField>
    <cacheField name="Branch" numFmtId="0">
      <sharedItems count="3">
        <s v="Central"/>
        <s v="North County"/>
        <s v="Westside"/>
      </sharedItems>
    </cacheField>
    <cacheField name="Customer" numFmtId="0">
      <sharedItems/>
    </cacheField>
    <cacheField name="Days (Date)" numFmtId="0" databaseField="0">
      <fieldGroup base="0">
        <rangePr groupBy="days" startDate="2006-09-01T00:00:00" endDate="2006-10-01T00:00:00" groupInterval="7"/>
        <groupItems count="7">
          <s v="&lt;01-09-2006"/>
          <s v="01-09-2006 - 07-09-2006"/>
          <s v="08-09-2006 - 14-09-2006"/>
          <s v="15-09-2006 - 21-09-2006"/>
          <s v="22-09-2006 - 28-09-2006"/>
          <s v="29-09-2006 - 01-10-2006"/>
          <s v="&gt;01-10-2006"/>
        </groupItems>
      </fieldGroup>
    </cacheField>
    <cacheField name="Interest" numFmtId="0" formula=" 5%*Amount"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eshani Agrawal" refreshedDate="45346.775320370369" createdVersion="8" refreshedVersion="8" minRefreshableVersion="3" recordCount="712" xr:uid="{00000000-000A-0000-FFFF-FFFF01000000}">
  <cacheSource type="worksheet">
    <worksheetSource ref="A12:G725" sheet="Pivot Table - Exer"/>
  </cacheSource>
  <cacheFields count="8">
    <cacheField name="Date" numFmtId="176">
      <sharedItems containsSemiMixedTypes="0" containsNonDate="0" containsDate="1" containsString="0" minDate="2006-09-01T00:00:00" maxDate="2006-10-01T00:00:00"/>
    </cacheField>
    <cacheField name="Weekday" numFmtId="175">
      <sharedItems/>
    </cacheField>
    <cacheField name="Amount" numFmtId="174">
      <sharedItems containsSemiMixedTypes="0" containsString="0" containsNumber="1" containsInteger="1" minValue="100" maxValue="90000"/>
    </cacheField>
    <cacheField name="AcctType" numFmtId="0">
      <sharedItems count="4">
        <s v="IRA"/>
        <s v="CD"/>
        <s v="Checking"/>
        <s v="Savings"/>
      </sharedItems>
    </cacheField>
    <cacheField name="OpenedBy" numFmtId="0">
      <sharedItems/>
    </cacheField>
    <cacheField name="Branch" numFmtId="0">
      <sharedItems count="3">
        <s v="Central"/>
        <s v="North County"/>
        <s v="Westside"/>
      </sharedItems>
    </cacheField>
    <cacheField name="Customer" numFmtId="0">
      <sharedItems/>
    </cacheField>
    <cacheField name="Interest" numFmtId="0" formula=" 5%*Amount"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12">
  <r>
    <x v="0"/>
    <x v="0"/>
    <x v="0"/>
    <x v="0"/>
    <s v="New Accts"/>
    <x v="0"/>
    <s v="Existing"/>
  </r>
  <r>
    <x v="0"/>
    <x v="0"/>
    <x v="1"/>
    <x v="1"/>
    <s v="Teller"/>
    <x v="0"/>
    <s v="New"/>
  </r>
  <r>
    <x v="0"/>
    <x v="0"/>
    <x v="2"/>
    <x v="2"/>
    <s v="New Accts"/>
    <x v="0"/>
    <s v="Existing"/>
  </r>
  <r>
    <x v="0"/>
    <x v="0"/>
    <x v="3"/>
    <x v="1"/>
    <s v="New Accts"/>
    <x v="0"/>
    <s v="Existing"/>
  </r>
  <r>
    <x v="0"/>
    <x v="0"/>
    <x v="4"/>
    <x v="3"/>
    <s v="New Accts"/>
    <x v="1"/>
    <s v="Existing"/>
  </r>
  <r>
    <x v="0"/>
    <x v="0"/>
    <x v="5"/>
    <x v="3"/>
    <s v="New Accts"/>
    <x v="2"/>
    <s v="New"/>
  </r>
  <r>
    <x v="0"/>
    <x v="0"/>
    <x v="6"/>
    <x v="3"/>
    <s v="New Accts"/>
    <x v="1"/>
    <s v="Existing"/>
  </r>
  <r>
    <x v="0"/>
    <x v="0"/>
    <x v="0"/>
    <x v="3"/>
    <s v="New Accts"/>
    <x v="2"/>
    <s v="Existing"/>
  </r>
  <r>
    <x v="0"/>
    <x v="0"/>
    <x v="7"/>
    <x v="1"/>
    <s v="Teller"/>
    <x v="2"/>
    <s v="Existing"/>
  </r>
  <r>
    <x v="0"/>
    <x v="0"/>
    <x v="8"/>
    <x v="1"/>
    <s v="New Accts"/>
    <x v="2"/>
    <s v="Existing"/>
  </r>
  <r>
    <x v="0"/>
    <x v="0"/>
    <x v="9"/>
    <x v="3"/>
    <s v="Teller"/>
    <x v="1"/>
    <s v="Existing"/>
  </r>
  <r>
    <x v="0"/>
    <x v="0"/>
    <x v="10"/>
    <x v="3"/>
    <s v="New Accts"/>
    <x v="2"/>
    <s v="Existing"/>
  </r>
  <r>
    <x v="0"/>
    <x v="0"/>
    <x v="11"/>
    <x v="2"/>
    <s v="New Accts"/>
    <x v="2"/>
    <s v="Existing"/>
  </r>
  <r>
    <x v="0"/>
    <x v="0"/>
    <x v="12"/>
    <x v="3"/>
    <s v="New Accts"/>
    <x v="0"/>
    <s v="Existing"/>
  </r>
  <r>
    <x v="0"/>
    <x v="0"/>
    <x v="13"/>
    <x v="2"/>
    <s v="New Accts"/>
    <x v="1"/>
    <s v="New"/>
  </r>
  <r>
    <x v="0"/>
    <x v="0"/>
    <x v="14"/>
    <x v="2"/>
    <s v="New Accts"/>
    <x v="0"/>
    <s v="Existing"/>
  </r>
  <r>
    <x v="0"/>
    <x v="0"/>
    <x v="0"/>
    <x v="2"/>
    <s v="New Accts"/>
    <x v="1"/>
    <s v="Existing"/>
  </r>
  <r>
    <x v="0"/>
    <x v="0"/>
    <x v="15"/>
    <x v="3"/>
    <s v="New Accts"/>
    <x v="1"/>
    <s v="New"/>
  </r>
  <r>
    <x v="0"/>
    <x v="0"/>
    <x v="16"/>
    <x v="2"/>
    <s v="New Accts"/>
    <x v="0"/>
    <s v="Existing"/>
  </r>
  <r>
    <x v="0"/>
    <x v="0"/>
    <x v="17"/>
    <x v="1"/>
    <s v="New Accts"/>
    <x v="1"/>
    <s v="Existing"/>
  </r>
  <r>
    <x v="0"/>
    <x v="0"/>
    <x v="18"/>
    <x v="1"/>
    <s v="New Accts"/>
    <x v="0"/>
    <s v="New"/>
  </r>
  <r>
    <x v="0"/>
    <x v="0"/>
    <x v="19"/>
    <x v="2"/>
    <s v="New Accts"/>
    <x v="0"/>
    <s v="Existing"/>
  </r>
  <r>
    <x v="0"/>
    <x v="0"/>
    <x v="20"/>
    <x v="3"/>
    <s v="New Accts"/>
    <x v="0"/>
    <s v="Existing"/>
  </r>
  <r>
    <x v="0"/>
    <x v="0"/>
    <x v="21"/>
    <x v="1"/>
    <s v="Teller"/>
    <x v="1"/>
    <s v="Existing"/>
  </r>
  <r>
    <x v="0"/>
    <x v="0"/>
    <x v="22"/>
    <x v="2"/>
    <s v="New Accts"/>
    <x v="1"/>
    <s v="Existing"/>
  </r>
  <r>
    <x v="0"/>
    <x v="0"/>
    <x v="23"/>
    <x v="2"/>
    <s v="New Accts"/>
    <x v="1"/>
    <s v="New"/>
  </r>
  <r>
    <x v="0"/>
    <x v="0"/>
    <x v="24"/>
    <x v="2"/>
    <s v="Teller"/>
    <x v="0"/>
    <s v="Existing"/>
  </r>
  <r>
    <x v="0"/>
    <x v="0"/>
    <x v="2"/>
    <x v="2"/>
    <s v="New Accts"/>
    <x v="0"/>
    <s v="New"/>
  </r>
  <r>
    <x v="0"/>
    <x v="0"/>
    <x v="25"/>
    <x v="2"/>
    <s v="Teller"/>
    <x v="0"/>
    <s v="New"/>
  </r>
  <r>
    <x v="0"/>
    <x v="0"/>
    <x v="26"/>
    <x v="1"/>
    <s v="Teller"/>
    <x v="1"/>
    <s v="Existing"/>
  </r>
  <r>
    <x v="0"/>
    <x v="0"/>
    <x v="27"/>
    <x v="2"/>
    <s v="Teller"/>
    <x v="1"/>
    <s v="Existing"/>
  </r>
  <r>
    <x v="0"/>
    <x v="0"/>
    <x v="28"/>
    <x v="2"/>
    <s v="Teller"/>
    <x v="0"/>
    <s v="New"/>
  </r>
  <r>
    <x v="0"/>
    <x v="0"/>
    <x v="29"/>
    <x v="1"/>
    <s v="Teller"/>
    <x v="0"/>
    <s v="New"/>
  </r>
  <r>
    <x v="1"/>
    <x v="1"/>
    <x v="30"/>
    <x v="2"/>
    <s v="New Accts"/>
    <x v="0"/>
    <s v="New"/>
  </r>
  <r>
    <x v="1"/>
    <x v="1"/>
    <x v="31"/>
    <x v="3"/>
    <s v="New Accts"/>
    <x v="0"/>
    <s v="New"/>
  </r>
  <r>
    <x v="1"/>
    <x v="1"/>
    <x v="32"/>
    <x v="3"/>
    <s v="New Accts"/>
    <x v="0"/>
    <s v="New"/>
  </r>
  <r>
    <x v="1"/>
    <x v="1"/>
    <x v="2"/>
    <x v="2"/>
    <s v="Teller"/>
    <x v="0"/>
    <s v="New"/>
  </r>
  <r>
    <x v="1"/>
    <x v="1"/>
    <x v="33"/>
    <x v="2"/>
    <s v="New Accts"/>
    <x v="0"/>
    <s v="Existing"/>
  </r>
  <r>
    <x v="1"/>
    <x v="1"/>
    <x v="34"/>
    <x v="3"/>
    <s v="Teller"/>
    <x v="1"/>
    <s v="New"/>
  </r>
  <r>
    <x v="1"/>
    <x v="1"/>
    <x v="35"/>
    <x v="3"/>
    <s v="Teller"/>
    <x v="0"/>
    <s v="Existing"/>
  </r>
  <r>
    <x v="1"/>
    <x v="1"/>
    <x v="36"/>
    <x v="2"/>
    <s v="Teller"/>
    <x v="2"/>
    <s v="New"/>
  </r>
  <r>
    <x v="1"/>
    <x v="1"/>
    <x v="37"/>
    <x v="2"/>
    <s v="Teller"/>
    <x v="1"/>
    <s v="New"/>
  </r>
  <r>
    <x v="1"/>
    <x v="1"/>
    <x v="38"/>
    <x v="2"/>
    <s v="Teller"/>
    <x v="0"/>
    <s v="Existing"/>
  </r>
  <r>
    <x v="1"/>
    <x v="1"/>
    <x v="39"/>
    <x v="3"/>
    <s v="Teller"/>
    <x v="1"/>
    <s v="Existing"/>
  </r>
  <r>
    <x v="1"/>
    <x v="1"/>
    <x v="40"/>
    <x v="2"/>
    <s v="Teller"/>
    <x v="0"/>
    <s v="New"/>
  </r>
  <r>
    <x v="1"/>
    <x v="1"/>
    <x v="41"/>
    <x v="1"/>
    <s v="New Accts"/>
    <x v="1"/>
    <s v="New"/>
  </r>
  <r>
    <x v="2"/>
    <x v="2"/>
    <x v="42"/>
    <x v="2"/>
    <s v="Teller"/>
    <x v="1"/>
    <s v="Existing"/>
  </r>
  <r>
    <x v="2"/>
    <x v="2"/>
    <x v="43"/>
    <x v="1"/>
    <s v="New Accts"/>
    <x v="1"/>
    <s v="New"/>
  </r>
  <r>
    <x v="2"/>
    <x v="2"/>
    <x v="2"/>
    <x v="2"/>
    <s v="Teller"/>
    <x v="2"/>
    <s v="Existing"/>
  </r>
  <r>
    <x v="2"/>
    <x v="2"/>
    <x v="44"/>
    <x v="1"/>
    <s v="New Accts"/>
    <x v="2"/>
    <s v="New"/>
  </r>
  <r>
    <x v="2"/>
    <x v="2"/>
    <x v="45"/>
    <x v="3"/>
    <s v="New Accts"/>
    <x v="0"/>
    <s v="Existing"/>
  </r>
  <r>
    <x v="2"/>
    <x v="2"/>
    <x v="46"/>
    <x v="3"/>
    <s v="Teller"/>
    <x v="0"/>
    <s v="Existing"/>
  </r>
  <r>
    <x v="2"/>
    <x v="2"/>
    <x v="47"/>
    <x v="3"/>
    <s v="New Accts"/>
    <x v="1"/>
    <s v="Existing"/>
  </r>
  <r>
    <x v="2"/>
    <x v="2"/>
    <x v="48"/>
    <x v="3"/>
    <s v="Teller"/>
    <x v="0"/>
    <s v="Existing"/>
  </r>
  <r>
    <x v="2"/>
    <x v="2"/>
    <x v="49"/>
    <x v="3"/>
    <s v="Teller"/>
    <x v="1"/>
    <s v="Existing"/>
  </r>
  <r>
    <x v="2"/>
    <x v="2"/>
    <x v="50"/>
    <x v="1"/>
    <s v="New Accts"/>
    <x v="1"/>
    <s v="New"/>
  </r>
  <r>
    <x v="2"/>
    <x v="2"/>
    <x v="3"/>
    <x v="1"/>
    <s v="New Accts"/>
    <x v="2"/>
    <s v="New"/>
  </r>
  <r>
    <x v="2"/>
    <x v="2"/>
    <x v="51"/>
    <x v="1"/>
    <s v="New Accts"/>
    <x v="2"/>
    <s v="Existing"/>
  </r>
  <r>
    <x v="2"/>
    <x v="2"/>
    <x v="52"/>
    <x v="2"/>
    <s v="Teller"/>
    <x v="1"/>
    <s v="New"/>
  </r>
  <r>
    <x v="2"/>
    <x v="2"/>
    <x v="53"/>
    <x v="2"/>
    <s v="New Accts"/>
    <x v="0"/>
    <s v="Existing"/>
  </r>
  <r>
    <x v="2"/>
    <x v="2"/>
    <x v="54"/>
    <x v="0"/>
    <s v="Teller"/>
    <x v="0"/>
    <s v="Existing"/>
  </r>
  <r>
    <x v="2"/>
    <x v="2"/>
    <x v="55"/>
    <x v="2"/>
    <s v="New Accts"/>
    <x v="0"/>
    <s v="Existing"/>
  </r>
  <r>
    <x v="2"/>
    <x v="2"/>
    <x v="56"/>
    <x v="2"/>
    <s v="New Accts"/>
    <x v="2"/>
    <s v="Existing"/>
  </r>
  <r>
    <x v="2"/>
    <x v="2"/>
    <x v="57"/>
    <x v="3"/>
    <s v="Teller"/>
    <x v="0"/>
    <s v="Existing"/>
  </r>
  <r>
    <x v="2"/>
    <x v="2"/>
    <x v="8"/>
    <x v="1"/>
    <s v="New Accts"/>
    <x v="2"/>
    <s v="Existing"/>
  </r>
  <r>
    <x v="2"/>
    <x v="2"/>
    <x v="20"/>
    <x v="2"/>
    <s v="New Accts"/>
    <x v="0"/>
    <s v="Existing"/>
  </r>
  <r>
    <x v="2"/>
    <x v="2"/>
    <x v="20"/>
    <x v="2"/>
    <s v="New Accts"/>
    <x v="1"/>
    <s v="Existing"/>
  </r>
  <r>
    <x v="2"/>
    <x v="2"/>
    <x v="58"/>
    <x v="0"/>
    <s v="New Accts"/>
    <x v="2"/>
    <s v="Existing"/>
  </r>
  <r>
    <x v="2"/>
    <x v="2"/>
    <x v="59"/>
    <x v="1"/>
    <s v="New Accts"/>
    <x v="1"/>
    <s v="New"/>
  </r>
  <r>
    <x v="2"/>
    <x v="2"/>
    <x v="60"/>
    <x v="3"/>
    <s v="New Accts"/>
    <x v="2"/>
    <s v="Existing"/>
  </r>
  <r>
    <x v="2"/>
    <x v="2"/>
    <x v="61"/>
    <x v="3"/>
    <s v="Teller"/>
    <x v="1"/>
    <s v="Existing"/>
  </r>
  <r>
    <x v="2"/>
    <x v="2"/>
    <x v="0"/>
    <x v="2"/>
    <s v="New Accts"/>
    <x v="1"/>
    <s v="Existing"/>
  </r>
  <r>
    <x v="2"/>
    <x v="2"/>
    <x v="62"/>
    <x v="1"/>
    <s v="New Accts"/>
    <x v="1"/>
    <s v="Existing"/>
  </r>
  <r>
    <x v="2"/>
    <x v="2"/>
    <x v="63"/>
    <x v="3"/>
    <s v="New Accts"/>
    <x v="0"/>
    <s v="Existing"/>
  </r>
  <r>
    <x v="2"/>
    <x v="2"/>
    <x v="64"/>
    <x v="2"/>
    <s v="Teller"/>
    <x v="1"/>
    <s v="Existing"/>
  </r>
  <r>
    <x v="2"/>
    <x v="2"/>
    <x v="65"/>
    <x v="1"/>
    <s v="New Accts"/>
    <x v="0"/>
    <s v="Existing"/>
  </r>
  <r>
    <x v="2"/>
    <x v="2"/>
    <x v="50"/>
    <x v="1"/>
    <s v="New Accts"/>
    <x v="0"/>
    <s v="Existing"/>
  </r>
  <r>
    <x v="2"/>
    <x v="2"/>
    <x v="66"/>
    <x v="1"/>
    <s v="New Accts"/>
    <x v="0"/>
    <s v="Existing"/>
  </r>
  <r>
    <x v="2"/>
    <x v="2"/>
    <x v="2"/>
    <x v="2"/>
    <s v="Teller"/>
    <x v="0"/>
    <s v="Existing"/>
  </r>
  <r>
    <x v="2"/>
    <x v="2"/>
    <x v="67"/>
    <x v="1"/>
    <s v="New Accts"/>
    <x v="0"/>
    <s v="New"/>
  </r>
  <r>
    <x v="2"/>
    <x v="2"/>
    <x v="68"/>
    <x v="3"/>
    <s v="New Accts"/>
    <x v="1"/>
    <s v="Existing"/>
  </r>
  <r>
    <x v="2"/>
    <x v="2"/>
    <x v="69"/>
    <x v="1"/>
    <s v="Teller"/>
    <x v="0"/>
    <s v="Existing"/>
  </r>
  <r>
    <x v="2"/>
    <x v="2"/>
    <x v="55"/>
    <x v="2"/>
    <s v="New Accts"/>
    <x v="0"/>
    <s v="Existing"/>
  </r>
  <r>
    <x v="2"/>
    <x v="2"/>
    <x v="12"/>
    <x v="1"/>
    <s v="New Accts"/>
    <x v="1"/>
    <s v="New"/>
  </r>
  <r>
    <x v="2"/>
    <x v="2"/>
    <x v="70"/>
    <x v="1"/>
    <s v="New Accts"/>
    <x v="0"/>
    <s v="New"/>
  </r>
  <r>
    <x v="2"/>
    <x v="2"/>
    <x v="71"/>
    <x v="1"/>
    <s v="Teller"/>
    <x v="1"/>
    <s v="New"/>
  </r>
  <r>
    <x v="3"/>
    <x v="3"/>
    <x v="72"/>
    <x v="1"/>
    <s v="New Accts"/>
    <x v="2"/>
    <s v="New"/>
  </r>
  <r>
    <x v="3"/>
    <x v="3"/>
    <x v="73"/>
    <x v="1"/>
    <s v="New Accts"/>
    <x v="0"/>
    <s v="Existing"/>
  </r>
  <r>
    <x v="3"/>
    <x v="3"/>
    <x v="8"/>
    <x v="1"/>
    <s v="Teller"/>
    <x v="0"/>
    <s v="Existing"/>
  </r>
  <r>
    <x v="3"/>
    <x v="3"/>
    <x v="74"/>
    <x v="2"/>
    <s v="New Accts"/>
    <x v="0"/>
    <s v="Existing"/>
  </r>
  <r>
    <x v="3"/>
    <x v="3"/>
    <x v="75"/>
    <x v="2"/>
    <s v="Teller"/>
    <x v="0"/>
    <s v="Existing"/>
  </r>
  <r>
    <x v="3"/>
    <x v="3"/>
    <x v="53"/>
    <x v="2"/>
    <s v="New Accts"/>
    <x v="0"/>
    <s v="New"/>
  </r>
  <r>
    <x v="3"/>
    <x v="3"/>
    <x v="76"/>
    <x v="1"/>
    <s v="New Accts"/>
    <x v="1"/>
    <s v="Existing"/>
  </r>
  <r>
    <x v="3"/>
    <x v="3"/>
    <x v="77"/>
    <x v="1"/>
    <s v="Teller"/>
    <x v="0"/>
    <s v="Existing"/>
  </r>
  <r>
    <x v="3"/>
    <x v="3"/>
    <x v="78"/>
    <x v="1"/>
    <s v="New Accts"/>
    <x v="0"/>
    <s v="Existing"/>
  </r>
  <r>
    <x v="3"/>
    <x v="3"/>
    <x v="20"/>
    <x v="2"/>
    <s v="Teller"/>
    <x v="1"/>
    <s v="Existing"/>
  </r>
  <r>
    <x v="3"/>
    <x v="3"/>
    <x v="50"/>
    <x v="1"/>
    <s v="Teller"/>
    <x v="2"/>
    <s v="Existing"/>
  </r>
  <r>
    <x v="3"/>
    <x v="3"/>
    <x v="79"/>
    <x v="2"/>
    <s v="New Accts"/>
    <x v="1"/>
    <s v="Existing"/>
  </r>
  <r>
    <x v="3"/>
    <x v="3"/>
    <x v="80"/>
    <x v="3"/>
    <s v="New Accts"/>
    <x v="2"/>
    <s v="New"/>
  </r>
  <r>
    <x v="3"/>
    <x v="3"/>
    <x v="81"/>
    <x v="2"/>
    <s v="New Accts"/>
    <x v="0"/>
    <s v="Existing"/>
  </r>
  <r>
    <x v="3"/>
    <x v="3"/>
    <x v="82"/>
    <x v="2"/>
    <s v="Teller"/>
    <x v="0"/>
    <s v="New"/>
  </r>
  <r>
    <x v="3"/>
    <x v="3"/>
    <x v="79"/>
    <x v="2"/>
    <s v="New Accts"/>
    <x v="0"/>
    <s v="Existing"/>
  </r>
  <r>
    <x v="3"/>
    <x v="3"/>
    <x v="83"/>
    <x v="2"/>
    <s v="New Accts"/>
    <x v="0"/>
    <s v="Existing"/>
  </r>
  <r>
    <x v="3"/>
    <x v="3"/>
    <x v="84"/>
    <x v="3"/>
    <s v="Teller"/>
    <x v="0"/>
    <s v="New"/>
  </r>
  <r>
    <x v="3"/>
    <x v="3"/>
    <x v="85"/>
    <x v="3"/>
    <s v="Teller"/>
    <x v="0"/>
    <s v="Existing"/>
  </r>
  <r>
    <x v="3"/>
    <x v="3"/>
    <x v="0"/>
    <x v="2"/>
    <s v="New Accts"/>
    <x v="1"/>
    <s v="Existing"/>
  </r>
  <r>
    <x v="3"/>
    <x v="3"/>
    <x v="86"/>
    <x v="2"/>
    <s v="Teller"/>
    <x v="1"/>
    <s v="Existing"/>
  </r>
  <r>
    <x v="3"/>
    <x v="3"/>
    <x v="87"/>
    <x v="1"/>
    <s v="New Accts"/>
    <x v="0"/>
    <s v="New"/>
  </r>
  <r>
    <x v="3"/>
    <x v="3"/>
    <x v="26"/>
    <x v="1"/>
    <s v="New Accts"/>
    <x v="2"/>
    <s v="Existing"/>
  </r>
  <r>
    <x v="3"/>
    <x v="3"/>
    <x v="74"/>
    <x v="3"/>
    <s v="Teller"/>
    <x v="1"/>
    <s v="Existing"/>
  </r>
  <r>
    <x v="3"/>
    <x v="3"/>
    <x v="88"/>
    <x v="2"/>
    <s v="New Accts"/>
    <x v="2"/>
    <s v="Existing"/>
  </r>
  <r>
    <x v="3"/>
    <x v="3"/>
    <x v="53"/>
    <x v="2"/>
    <s v="New Accts"/>
    <x v="1"/>
    <s v="New"/>
  </r>
  <r>
    <x v="3"/>
    <x v="3"/>
    <x v="89"/>
    <x v="3"/>
    <s v="Teller"/>
    <x v="0"/>
    <s v="New"/>
  </r>
  <r>
    <x v="3"/>
    <x v="3"/>
    <x v="15"/>
    <x v="0"/>
    <s v="New Accts"/>
    <x v="1"/>
    <s v="Existing"/>
  </r>
  <r>
    <x v="3"/>
    <x v="3"/>
    <x v="90"/>
    <x v="1"/>
    <s v="New Accts"/>
    <x v="1"/>
    <s v="New"/>
  </r>
  <r>
    <x v="3"/>
    <x v="3"/>
    <x v="91"/>
    <x v="1"/>
    <s v="New Accts"/>
    <x v="2"/>
    <s v="Existing"/>
  </r>
  <r>
    <x v="3"/>
    <x v="3"/>
    <x v="92"/>
    <x v="1"/>
    <s v="Teller"/>
    <x v="0"/>
    <s v="Existing"/>
  </r>
  <r>
    <x v="3"/>
    <x v="3"/>
    <x v="93"/>
    <x v="3"/>
    <s v="New Accts"/>
    <x v="1"/>
    <s v="Existing"/>
  </r>
  <r>
    <x v="3"/>
    <x v="3"/>
    <x v="88"/>
    <x v="2"/>
    <s v="Teller"/>
    <x v="2"/>
    <s v="Existing"/>
  </r>
  <r>
    <x v="4"/>
    <x v="4"/>
    <x v="94"/>
    <x v="2"/>
    <s v="Teller"/>
    <x v="0"/>
    <s v="Existing"/>
  </r>
  <r>
    <x v="4"/>
    <x v="4"/>
    <x v="95"/>
    <x v="2"/>
    <s v="New Accts"/>
    <x v="2"/>
    <s v="New"/>
  </r>
  <r>
    <x v="4"/>
    <x v="4"/>
    <x v="96"/>
    <x v="3"/>
    <s v="New Accts"/>
    <x v="0"/>
    <s v="Existing"/>
  </r>
  <r>
    <x v="4"/>
    <x v="4"/>
    <x v="97"/>
    <x v="2"/>
    <s v="New Accts"/>
    <x v="2"/>
    <s v="Existing"/>
  </r>
  <r>
    <x v="4"/>
    <x v="4"/>
    <x v="2"/>
    <x v="3"/>
    <s v="New Accts"/>
    <x v="2"/>
    <s v="Existing"/>
  </r>
  <r>
    <x v="4"/>
    <x v="4"/>
    <x v="0"/>
    <x v="1"/>
    <s v="New Accts"/>
    <x v="1"/>
    <s v="Existing"/>
  </r>
  <r>
    <x v="4"/>
    <x v="4"/>
    <x v="98"/>
    <x v="1"/>
    <s v="New Accts"/>
    <x v="1"/>
    <s v="New"/>
  </r>
  <r>
    <x v="4"/>
    <x v="4"/>
    <x v="99"/>
    <x v="2"/>
    <s v="New Accts"/>
    <x v="0"/>
    <s v="Existing"/>
  </r>
  <r>
    <x v="4"/>
    <x v="4"/>
    <x v="100"/>
    <x v="1"/>
    <s v="New Accts"/>
    <x v="0"/>
    <s v="Existing"/>
  </r>
  <r>
    <x v="4"/>
    <x v="4"/>
    <x v="101"/>
    <x v="1"/>
    <s v="New Accts"/>
    <x v="0"/>
    <s v="New"/>
  </r>
  <r>
    <x v="4"/>
    <x v="4"/>
    <x v="102"/>
    <x v="1"/>
    <s v="New Accts"/>
    <x v="2"/>
    <s v="New"/>
  </r>
  <r>
    <x v="4"/>
    <x v="4"/>
    <x v="103"/>
    <x v="2"/>
    <s v="New Accts"/>
    <x v="1"/>
    <s v="Existing"/>
  </r>
  <r>
    <x v="4"/>
    <x v="4"/>
    <x v="79"/>
    <x v="2"/>
    <s v="New Accts"/>
    <x v="0"/>
    <s v="Existing"/>
  </r>
  <r>
    <x v="4"/>
    <x v="4"/>
    <x v="21"/>
    <x v="0"/>
    <s v="Teller"/>
    <x v="1"/>
    <s v="Existing"/>
  </r>
  <r>
    <x v="4"/>
    <x v="4"/>
    <x v="104"/>
    <x v="1"/>
    <s v="New Accts"/>
    <x v="0"/>
    <s v="Existing"/>
  </r>
  <r>
    <x v="4"/>
    <x v="4"/>
    <x v="105"/>
    <x v="2"/>
    <s v="Teller"/>
    <x v="2"/>
    <s v="Existing"/>
  </r>
  <r>
    <x v="4"/>
    <x v="4"/>
    <x v="106"/>
    <x v="3"/>
    <s v="New Accts"/>
    <x v="0"/>
    <s v="New"/>
  </r>
  <r>
    <x v="4"/>
    <x v="4"/>
    <x v="15"/>
    <x v="3"/>
    <s v="New Accts"/>
    <x v="1"/>
    <s v="New"/>
  </r>
  <r>
    <x v="4"/>
    <x v="4"/>
    <x v="107"/>
    <x v="3"/>
    <s v="Teller"/>
    <x v="0"/>
    <s v="New"/>
  </r>
  <r>
    <x v="4"/>
    <x v="4"/>
    <x v="108"/>
    <x v="0"/>
    <s v="Teller"/>
    <x v="1"/>
    <s v="Existing"/>
  </r>
  <r>
    <x v="4"/>
    <x v="4"/>
    <x v="109"/>
    <x v="1"/>
    <s v="Teller"/>
    <x v="0"/>
    <s v="New"/>
  </r>
  <r>
    <x v="4"/>
    <x v="4"/>
    <x v="88"/>
    <x v="3"/>
    <s v="Teller"/>
    <x v="0"/>
    <s v="Existing"/>
  </r>
  <r>
    <x v="4"/>
    <x v="4"/>
    <x v="110"/>
    <x v="2"/>
    <s v="Teller"/>
    <x v="0"/>
    <s v="New"/>
  </r>
  <r>
    <x v="4"/>
    <x v="4"/>
    <x v="8"/>
    <x v="1"/>
    <s v="New Accts"/>
    <x v="1"/>
    <s v="Existing"/>
  </r>
  <r>
    <x v="4"/>
    <x v="4"/>
    <x v="111"/>
    <x v="2"/>
    <s v="New Accts"/>
    <x v="2"/>
    <s v="Existing"/>
  </r>
  <r>
    <x v="4"/>
    <x v="4"/>
    <x v="112"/>
    <x v="1"/>
    <s v="Teller"/>
    <x v="1"/>
    <s v="Existing"/>
  </r>
  <r>
    <x v="4"/>
    <x v="4"/>
    <x v="113"/>
    <x v="2"/>
    <s v="Teller"/>
    <x v="1"/>
    <s v="New"/>
  </r>
  <r>
    <x v="4"/>
    <x v="4"/>
    <x v="114"/>
    <x v="2"/>
    <s v="New Accts"/>
    <x v="0"/>
    <s v="Existing"/>
  </r>
  <r>
    <x v="4"/>
    <x v="4"/>
    <x v="115"/>
    <x v="2"/>
    <s v="New Accts"/>
    <x v="2"/>
    <s v="Existing"/>
  </r>
  <r>
    <x v="4"/>
    <x v="4"/>
    <x v="0"/>
    <x v="3"/>
    <s v="New Accts"/>
    <x v="1"/>
    <s v="Existing"/>
  </r>
  <r>
    <x v="4"/>
    <x v="4"/>
    <x v="116"/>
    <x v="2"/>
    <s v="Teller"/>
    <x v="0"/>
    <s v="Existing"/>
  </r>
  <r>
    <x v="4"/>
    <x v="4"/>
    <x v="0"/>
    <x v="1"/>
    <s v="New Accts"/>
    <x v="0"/>
    <s v="New"/>
  </r>
  <r>
    <x v="5"/>
    <x v="5"/>
    <x v="117"/>
    <x v="1"/>
    <s v="Teller"/>
    <x v="2"/>
    <s v="Existing"/>
  </r>
  <r>
    <x v="5"/>
    <x v="5"/>
    <x v="70"/>
    <x v="1"/>
    <s v="New Accts"/>
    <x v="0"/>
    <s v="Existing"/>
  </r>
  <r>
    <x v="5"/>
    <x v="5"/>
    <x v="118"/>
    <x v="3"/>
    <s v="New Accts"/>
    <x v="2"/>
    <s v="Existing"/>
  </r>
  <r>
    <x v="5"/>
    <x v="5"/>
    <x v="119"/>
    <x v="1"/>
    <s v="New Accts"/>
    <x v="2"/>
    <s v="Existing"/>
  </r>
  <r>
    <x v="5"/>
    <x v="5"/>
    <x v="120"/>
    <x v="1"/>
    <s v="New Accts"/>
    <x v="2"/>
    <s v="Existing"/>
  </r>
  <r>
    <x v="5"/>
    <x v="5"/>
    <x v="52"/>
    <x v="3"/>
    <s v="New Accts"/>
    <x v="1"/>
    <s v="Existing"/>
  </r>
  <r>
    <x v="5"/>
    <x v="5"/>
    <x v="68"/>
    <x v="3"/>
    <s v="New Accts"/>
    <x v="1"/>
    <s v="Existing"/>
  </r>
  <r>
    <x v="5"/>
    <x v="5"/>
    <x v="121"/>
    <x v="2"/>
    <s v="New Accts"/>
    <x v="2"/>
    <s v="Existing"/>
  </r>
  <r>
    <x v="5"/>
    <x v="5"/>
    <x v="20"/>
    <x v="2"/>
    <s v="Teller"/>
    <x v="1"/>
    <s v="Existing"/>
  </r>
  <r>
    <x v="5"/>
    <x v="5"/>
    <x v="8"/>
    <x v="1"/>
    <s v="New Accts"/>
    <x v="1"/>
    <s v="Existing"/>
  </r>
  <r>
    <x v="5"/>
    <x v="5"/>
    <x v="122"/>
    <x v="0"/>
    <s v="New Accts"/>
    <x v="1"/>
    <s v="Existing"/>
  </r>
  <r>
    <x v="5"/>
    <x v="5"/>
    <x v="67"/>
    <x v="1"/>
    <s v="New Accts"/>
    <x v="0"/>
    <s v="New"/>
  </r>
  <r>
    <x v="5"/>
    <x v="5"/>
    <x v="20"/>
    <x v="2"/>
    <s v="New Accts"/>
    <x v="0"/>
    <s v="New"/>
  </r>
  <r>
    <x v="5"/>
    <x v="5"/>
    <x v="123"/>
    <x v="2"/>
    <s v="Teller"/>
    <x v="0"/>
    <s v="Existing"/>
  </r>
  <r>
    <x v="5"/>
    <x v="5"/>
    <x v="124"/>
    <x v="2"/>
    <s v="Teller"/>
    <x v="0"/>
    <s v="Existing"/>
  </r>
  <r>
    <x v="5"/>
    <x v="5"/>
    <x v="2"/>
    <x v="2"/>
    <s v="New Accts"/>
    <x v="1"/>
    <s v="Existing"/>
  </r>
  <r>
    <x v="5"/>
    <x v="5"/>
    <x v="125"/>
    <x v="3"/>
    <s v="New Accts"/>
    <x v="0"/>
    <s v="New"/>
  </r>
  <r>
    <x v="5"/>
    <x v="5"/>
    <x v="126"/>
    <x v="3"/>
    <s v="New Accts"/>
    <x v="2"/>
    <s v="New"/>
  </r>
  <r>
    <x v="5"/>
    <x v="5"/>
    <x v="2"/>
    <x v="2"/>
    <s v="New Accts"/>
    <x v="2"/>
    <s v="Existing"/>
  </r>
  <r>
    <x v="5"/>
    <x v="5"/>
    <x v="127"/>
    <x v="3"/>
    <s v="New Accts"/>
    <x v="0"/>
    <s v="Existing"/>
  </r>
  <r>
    <x v="5"/>
    <x v="5"/>
    <x v="128"/>
    <x v="1"/>
    <s v="New Accts"/>
    <x v="0"/>
    <s v="Existing"/>
  </r>
  <r>
    <x v="5"/>
    <x v="5"/>
    <x v="129"/>
    <x v="3"/>
    <s v="Teller"/>
    <x v="0"/>
    <s v="Existing"/>
  </r>
  <r>
    <x v="5"/>
    <x v="5"/>
    <x v="66"/>
    <x v="1"/>
    <s v="New Accts"/>
    <x v="0"/>
    <s v="Existing"/>
  </r>
  <r>
    <x v="5"/>
    <x v="5"/>
    <x v="130"/>
    <x v="1"/>
    <s v="New Accts"/>
    <x v="0"/>
    <s v="Existing"/>
  </r>
  <r>
    <x v="5"/>
    <x v="5"/>
    <x v="61"/>
    <x v="3"/>
    <s v="Teller"/>
    <x v="1"/>
    <s v="Existing"/>
  </r>
  <r>
    <x v="5"/>
    <x v="5"/>
    <x v="11"/>
    <x v="2"/>
    <s v="New Accts"/>
    <x v="2"/>
    <s v="Existing"/>
  </r>
  <r>
    <x v="5"/>
    <x v="5"/>
    <x v="131"/>
    <x v="3"/>
    <s v="Teller"/>
    <x v="0"/>
    <s v="Existing"/>
  </r>
  <r>
    <x v="5"/>
    <x v="5"/>
    <x v="132"/>
    <x v="2"/>
    <s v="Teller"/>
    <x v="0"/>
    <s v="New"/>
  </r>
  <r>
    <x v="5"/>
    <x v="5"/>
    <x v="133"/>
    <x v="2"/>
    <s v="New Accts"/>
    <x v="1"/>
    <s v="Existing"/>
  </r>
  <r>
    <x v="5"/>
    <x v="5"/>
    <x v="94"/>
    <x v="2"/>
    <s v="New Accts"/>
    <x v="0"/>
    <s v="Existing"/>
  </r>
  <r>
    <x v="5"/>
    <x v="5"/>
    <x v="134"/>
    <x v="1"/>
    <s v="Teller"/>
    <x v="0"/>
    <s v="New"/>
  </r>
  <r>
    <x v="5"/>
    <x v="5"/>
    <x v="65"/>
    <x v="1"/>
    <s v="New Accts"/>
    <x v="0"/>
    <s v="Existing"/>
  </r>
  <r>
    <x v="5"/>
    <x v="5"/>
    <x v="0"/>
    <x v="3"/>
    <s v="New Accts"/>
    <x v="0"/>
    <s v="New"/>
  </r>
  <r>
    <x v="5"/>
    <x v="5"/>
    <x v="2"/>
    <x v="2"/>
    <s v="New Accts"/>
    <x v="2"/>
    <s v="Existing"/>
  </r>
  <r>
    <x v="5"/>
    <x v="5"/>
    <x v="135"/>
    <x v="2"/>
    <s v="Teller"/>
    <x v="0"/>
    <s v="New"/>
  </r>
  <r>
    <x v="5"/>
    <x v="5"/>
    <x v="136"/>
    <x v="1"/>
    <s v="New Accts"/>
    <x v="1"/>
    <s v="Existing"/>
  </r>
  <r>
    <x v="5"/>
    <x v="5"/>
    <x v="2"/>
    <x v="2"/>
    <s v="New Accts"/>
    <x v="1"/>
    <s v="Existing"/>
  </r>
  <r>
    <x v="5"/>
    <x v="5"/>
    <x v="137"/>
    <x v="2"/>
    <s v="New Accts"/>
    <x v="1"/>
    <s v="New"/>
  </r>
  <r>
    <x v="5"/>
    <x v="5"/>
    <x v="55"/>
    <x v="2"/>
    <s v="New Accts"/>
    <x v="0"/>
    <s v="Existing"/>
  </r>
  <r>
    <x v="5"/>
    <x v="5"/>
    <x v="79"/>
    <x v="2"/>
    <s v="New Accts"/>
    <x v="0"/>
    <s v="Existing"/>
  </r>
  <r>
    <x v="5"/>
    <x v="5"/>
    <x v="50"/>
    <x v="1"/>
    <s v="New Accts"/>
    <x v="0"/>
    <s v="Existing"/>
  </r>
  <r>
    <x v="5"/>
    <x v="5"/>
    <x v="20"/>
    <x v="3"/>
    <s v="New Accts"/>
    <x v="0"/>
    <s v="Existing"/>
  </r>
  <r>
    <x v="5"/>
    <x v="5"/>
    <x v="91"/>
    <x v="1"/>
    <s v="Teller"/>
    <x v="0"/>
    <s v="Existing"/>
  </r>
  <r>
    <x v="5"/>
    <x v="5"/>
    <x v="138"/>
    <x v="1"/>
    <s v="New Accts"/>
    <x v="1"/>
    <s v="New"/>
  </r>
  <r>
    <x v="5"/>
    <x v="5"/>
    <x v="139"/>
    <x v="1"/>
    <s v="New Accts"/>
    <x v="0"/>
    <s v="Existing"/>
  </r>
  <r>
    <x v="5"/>
    <x v="5"/>
    <x v="58"/>
    <x v="0"/>
    <s v="New Accts"/>
    <x v="2"/>
    <s v="Existing"/>
  </r>
  <r>
    <x v="5"/>
    <x v="5"/>
    <x v="140"/>
    <x v="2"/>
    <s v="New Accts"/>
    <x v="0"/>
    <s v="New"/>
  </r>
  <r>
    <x v="5"/>
    <x v="5"/>
    <x v="53"/>
    <x v="2"/>
    <s v="New Accts"/>
    <x v="0"/>
    <s v="Existing"/>
  </r>
  <r>
    <x v="5"/>
    <x v="5"/>
    <x v="141"/>
    <x v="3"/>
    <s v="New Accts"/>
    <x v="0"/>
    <s v="New"/>
  </r>
  <r>
    <x v="5"/>
    <x v="5"/>
    <x v="142"/>
    <x v="3"/>
    <s v="New Accts"/>
    <x v="1"/>
    <s v="New"/>
  </r>
  <r>
    <x v="5"/>
    <x v="5"/>
    <x v="12"/>
    <x v="1"/>
    <s v="New Accts"/>
    <x v="1"/>
    <s v="Existing"/>
  </r>
  <r>
    <x v="5"/>
    <x v="5"/>
    <x v="143"/>
    <x v="2"/>
    <s v="New Accts"/>
    <x v="1"/>
    <s v="Existing"/>
  </r>
  <r>
    <x v="5"/>
    <x v="5"/>
    <x v="144"/>
    <x v="1"/>
    <s v="Teller"/>
    <x v="1"/>
    <s v="Existing"/>
  </r>
  <r>
    <x v="5"/>
    <x v="5"/>
    <x v="18"/>
    <x v="1"/>
    <s v="New Accts"/>
    <x v="0"/>
    <s v="New"/>
  </r>
  <r>
    <x v="5"/>
    <x v="5"/>
    <x v="20"/>
    <x v="2"/>
    <s v="New Accts"/>
    <x v="2"/>
    <s v="New"/>
  </r>
  <r>
    <x v="6"/>
    <x v="0"/>
    <x v="69"/>
    <x v="0"/>
    <s v="New Accts"/>
    <x v="0"/>
    <s v="Existing"/>
  </r>
  <r>
    <x v="6"/>
    <x v="0"/>
    <x v="20"/>
    <x v="2"/>
    <s v="New Accts"/>
    <x v="1"/>
    <s v="Existing"/>
  </r>
  <r>
    <x v="6"/>
    <x v="0"/>
    <x v="145"/>
    <x v="1"/>
    <s v="Teller"/>
    <x v="2"/>
    <s v="New"/>
  </r>
  <r>
    <x v="6"/>
    <x v="0"/>
    <x v="146"/>
    <x v="3"/>
    <s v="New Accts"/>
    <x v="0"/>
    <s v="New"/>
  </r>
  <r>
    <x v="6"/>
    <x v="0"/>
    <x v="63"/>
    <x v="2"/>
    <s v="Teller"/>
    <x v="2"/>
    <s v="Existing"/>
  </r>
  <r>
    <x v="6"/>
    <x v="0"/>
    <x v="147"/>
    <x v="3"/>
    <s v="New Accts"/>
    <x v="0"/>
    <s v="Existing"/>
  </r>
  <r>
    <x v="6"/>
    <x v="0"/>
    <x v="148"/>
    <x v="2"/>
    <s v="New Accts"/>
    <x v="0"/>
    <s v="Existing"/>
  </r>
  <r>
    <x v="6"/>
    <x v="0"/>
    <x v="20"/>
    <x v="2"/>
    <s v="New Accts"/>
    <x v="0"/>
    <s v="Existing"/>
  </r>
  <r>
    <x v="6"/>
    <x v="0"/>
    <x v="2"/>
    <x v="3"/>
    <s v="New Accts"/>
    <x v="2"/>
    <s v="Existing"/>
  </r>
  <r>
    <x v="6"/>
    <x v="0"/>
    <x v="149"/>
    <x v="2"/>
    <s v="New Accts"/>
    <x v="1"/>
    <s v="New"/>
  </r>
  <r>
    <x v="6"/>
    <x v="0"/>
    <x v="150"/>
    <x v="3"/>
    <s v="Teller"/>
    <x v="2"/>
    <s v="Existing"/>
  </r>
  <r>
    <x v="6"/>
    <x v="0"/>
    <x v="151"/>
    <x v="3"/>
    <s v="Teller"/>
    <x v="0"/>
    <s v="Existing"/>
  </r>
  <r>
    <x v="6"/>
    <x v="0"/>
    <x v="152"/>
    <x v="1"/>
    <s v="New Accts"/>
    <x v="2"/>
    <s v="New"/>
  </r>
  <r>
    <x v="6"/>
    <x v="0"/>
    <x v="74"/>
    <x v="2"/>
    <s v="New Accts"/>
    <x v="0"/>
    <s v="New"/>
  </r>
  <r>
    <x v="6"/>
    <x v="0"/>
    <x v="153"/>
    <x v="2"/>
    <s v="New Accts"/>
    <x v="1"/>
    <s v="New"/>
  </r>
  <r>
    <x v="6"/>
    <x v="0"/>
    <x v="2"/>
    <x v="2"/>
    <s v="Teller"/>
    <x v="2"/>
    <s v="New"/>
  </r>
  <r>
    <x v="6"/>
    <x v="0"/>
    <x v="63"/>
    <x v="3"/>
    <s v="New Accts"/>
    <x v="0"/>
    <s v="New"/>
  </r>
  <r>
    <x v="6"/>
    <x v="0"/>
    <x v="154"/>
    <x v="1"/>
    <s v="New Accts"/>
    <x v="2"/>
    <s v="New"/>
  </r>
  <r>
    <x v="6"/>
    <x v="0"/>
    <x v="155"/>
    <x v="1"/>
    <s v="Teller"/>
    <x v="2"/>
    <s v="New"/>
  </r>
  <r>
    <x v="6"/>
    <x v="0"/>
    <x v="156"/>
    <x v="2"/>
    <s v="New Accts"/>
    <x v="0"/>
    <s v="Existing"/>
  </r>
  <r>
    <x v="6"/>
    <x v="0"/>
    <x v="157"/>
    <x v="2"/>
    <s v="Teller"/>
    <x v="0"/>
    <s v="New"/>
  </r>
  <r>
    <x v="6"/>
    <x v="0"/>
    <x v="20"/>
    <x v="3"/>
    <s v="New Accts"/>
    <x v="1"/>
    <s v="Existing"/>
  </r>
  <r>
    <x v="6"/>
    <x v="0"/>
    <x v="79"/>
    <x v="2"/>
    <s v="New Accts"/>
    <x v="0"/>
    <s v="Existing"/>
  </r>
  <r>
    <x v="6"/>
    <x v="0"/>
    <x v="158"/>
    <x v="1"/>
    <s v="New Accts"/>
    <x v="0"/>
    <s v="Existing"/>
  </r>
  <r>
    <x v="6"/>
    <x v="0"/>
    <x v="159"/>
    <x v="3"/>
    <s v="Teller"/>
    <x v="0"/>
    <s v="Existing"/>
  </r>
  <r>
    <x v="6"/>
    <x v="0"/>
    <x v="160"/>
    <x v="2"/>
    <s v="New Accts"/>
    <x v="1"/>
    <s v="Existing"/>
  </r>
  <r>
    <x v="6"/>
    <x v="0"/>
    <x v="161"/>
    <x v="3"/>
    <s v="Teller"/>
    <x v="1"/>
    <s v="New"/>
  </r>
  <r>
    <x v="6"/>
    <x v="0"/>
    <x v="162"/>
    <x v="2"/>
    <s v="New Accts"/>
    <x v="1"/>
    <s v="New"/>
  </r>
  <r>
    <x v="6"/>
    <x v="0"/>
    <x v="163"/>
    <x v="1"/>
    <s v="Teller"/>
    <x v="1"/>
    <s v="New"/>
  </r>
  <r>
    <x v="6"/>
    <x v="0"/>
    <x v="164"/>
    <x v="1"/>
    <s v="New Accts"/>
    <x v="2"/>
    <s v="Existing"/>
  </r>
  <r>
    <x v="6"/>
    <x v="0"/>
    <x v="165"/>
    <x v="1"/>
    <s v="Teller"/>
    <x v="2"/>
    <s v="Existing"/>
  </r>
  <r>
    <x v="6"/>
    <x v="0"/>
    <x v="166"/>
    <x v="1"/>
    <s v="New Accts"/>
    <x v="1"/>
    <s v="Existing"/>
  </r>
  <r>
    <x v="6"/>
    <x v="0"/>
    <x v="167"/>
    <x v="1"/>
    <s v="Teller"/>
    <x v="2"/>
    <s v="New"/>
  </r>
  <r>
    <x v="6"/>
    <x v="0"/>
    <x v="168"/>
    <x v="1"/>
    <s v="Teller"/>
    <x v="2"/>
    <s v="New"/>
  </r>
  <r>
    <x v="6"/>
    <x v="0"/>
    <x v="169"/>
    <x v="1"/>
    <s v="New Accts"/>
    <x v="1"/>
    <s v="Existing"/>
  </r>
  <r>
    <x v="6"/>
    <x v="0"/>
    <x v="170"/>
    <x v="1"/>
    <s v="New Accts"/>
    <x v="2"/>
    <s v="New"/>
  </r>
  <r>
    <x v="6"/>
    <x v="0"/>
    <x v="171"/>
    <x v="2"/>
    <s v="New Accts"/>
    <x v="0"/>
    <s v="Existing"/>
  </r>
  <r>
    <x v="6"/>
    <x v="0"/>
    <x v="172"/>
    <x v="1"/>
    <s v="Teller"/>
    <x v="0"/>
    <s v="Existing"/>
  </r>
  <r>
    <x v="7"/>
    <x v="2"/>
    <x v="2"/>
    <x v="2"/>
    <s v="Teller"/>
    <x v="0"/>
    <s v="Existing"/>
  </r>
  <r>
    <x v="7"/>
    <x v="2"/>
    <x v="173"/>
    <x v="3"/>
    <s v="New Accts"/>
    <x v="0"/>
    <s v="Existing"/>
  </r>
  <r>
    <x v="7"/>
    <x v="2"/>
    <x v="174"/>
    <x v="2"/>
    <s v="Teller"/>
    <x v="0"/>
    <s v="New"/>
  </r>
  <r>
    <x v="7"/>
    <x v="2"/>
    <x v="175"/>
    <x v="3"/>
    <s v="Teller"/>
    <x v="0"/>
    <s v="New"/>
  </r>
  <r>
    <x v="7"/>
    <x v="2"/>
    <x v="176"/>
    <x v="2"/>
    <s v="Teller"/>
    <x v="0"/>
    <s v="New"/>
  </r>
  <r>
    <x v="7"/>
    <x v="2"/>
    <x v="177"/>
    <x v="1"/>
    <s v="Teller"/>
    <x v="1"/>
    <s v="New"/>
  </r>
  <r>
    <x v="7"/>
    <x v="2"/>
    <x v="178"/>
    <x v="2"/>
    <s v="Teller"/>
    <x v="0"/>
    <s v="Existing"/>
  </r>
  <r>
    <x v="7"/>
    <x v="2"/>
    <x v="179"/>
    <x v="1"/>
    <s v="Teller"/>
    <x v="0"/>
    <s v="New"/>
  </r>
  <r>
    <x v="7"/>
    <x v="2"/>
    <x v="180"/>
    <x v="3"/>
    <s v="Teller"/>
    <x v="0"/>
    <s v="New"/>
  </r>
  <r>
    <x v="7"/>
    <x v="2"/>
    <x v="181"/>
    <x v="3"/>
    <s v="New Accts"/>
    <x v="0"/>
    <s v="New"/>
  </r>
  <r>
    <x v="7"/>
    <x v="2"/>
    <x v="182"/>
    <x v="3"/>
    <s v="Teller"/>
    <x v="0"/>
    <s v="Existing"/>
  </r>
  <r>
    <x v="7"/>
    <x v="2"/>
    <x v="53"/>
    <x v="2"/>
    <s v="New Accts"/>
    <x v="0"/>
    <s v="Existing"/>
  </r>
  <r>
    <x v="7"/>
    <x v="2"/>
    <x v="183"/>
    <x v="2"/>
    <s v="Teller"/>
    <x v="1"/>
    <s v="New"/>
  </r>
  <r>
    <x v="7"/>
    <x v="2"/>
    <x v="2"/>
    <x v="2"/>
    <s v="New Accts"/>
    <x v="0"/>
    <s v="Existing"/>
  </r>
  <r>
    <x v="7"/>
    <x v="2"/>
    <x v="20"/>
    <x v="2"/>
    <s v="New Accts"/>
    <x v="0"/>
    <s v="Existing"/>
  </r>
  <r>
    <x v="7"/>
    <x v="2"/>
    <x v="184"/>
    <x v="3"/>
    <s v="Teller"/>
    <x v="2"/>
    <s v="Existing"/>
  </r>
  <r>
    <x v="7"/>
    <x v="2"/>
    <x v="185"/>
    <x v="1"/>
    <s v="Teller"/>
    <x v="0"/>
    <s v="Existing"/>
  </r>
  <r>
    <x v="7"/>
    <x v="2"/>
    <x v="2"/>
    <x v="2"/>
    <s v="New Accts"/>
    <x v="2"/>
    <s v="New"/>
  </r>
  <r>
    <x v="7"/>
    <x v="2"/>
    <x v="60"/>
    <x v="3"/>
    <s v="New Accts"/>
    <x v="2"/>
    <s v="Existing"/>
  </r>
  <r>
    <x v="7"/>
    <x v="2"/>
    <x v="186"/>
    <x v="1"/>
    <s v="New Accts"/>
    <x v="0"/>
    <s v="Existing"/>
  </r>
  <r>
    <x v="7"/>
    <x v="2"/>
    <x v="187"/>
    <x v="2"/>
    <s v="Teller"/>
    <x v="0"/>
    <s v="Existing"/>
  </r>
  <r>
    <x v="7"/>
    <x v="2"/>
    <x v="56"/>
    <x v="2"/>
    <s v="New Accts"/>
    <x v="2"/>
    <s v="Existing"/>
  </r>
  <r>
    <x v="7"/>
    <x v="2"/>
    <x v="50"/>
    <x v="1"/>
    <s v="New Accts"/>
    <x v="0"/>
    <s v="Existing"/>
  </r>
  <r>
    <x v="7"/>
    <x v="2"/>
    <x v="188"/>
    <x v="2"/>
    <s v="Teller"/>
    <x v="0"/>
    <s v="New"/>
  </r>
  <r>
    <x v="7"/>
    <x v="2"/>
    <x v="189"/>
    <x v="1"/>
    <s v="New Accts"/>
    <x v="0"/>
    <s v="New"/>
  </r>
  <r>
    <x v="7"/>
    <x v="2"/>
    <x v="63"/>
    <x v="3"/>
    <s v="New Accts"/>
    <x v="0"/>
    <s v="Existing"/>
  </r>
  <r>
    <x v="7"/>
    <x v="2"/>
    <x v="55"/>
    <x v="2"/>
    <s v="New Accts"/>
    <x v="0"/>
    <s v="Existing"/>
  </r>
  <r>
    <x v="7"/>
    <x v="2"/>
    <x v="190"/>
    <x v="2"/>
    <s v="New Accts"/>
    <x v="2"/>
    <s v="New"/>
  </r>
  <r>
    <x v="7"/>
    <x v="2"/>
    <x v="20"/>
    <x v="2"/>
    <s v="New Accts"/>
    <x v="1"/>
    <s v="Existing"/>
  </r>
  <r>
    <x v="7"/>
    <x v="2"/>
    <x v="191"/>
    <x v="3"/>
    <s v="Teller"/>
    <x v="0"/>
    <s v="New"/>
  </r>
  <r>
    <x v="7"/>
    <x v="2"/>
    <x v="68"/>
    <x v="3"/>
    <s v="New Accts"/>
    <x v="1"/>
    <s v="Existing"/>
  </r>
  <r>
    <x v="7"/>
    <x v="2"/>
    <x v="54"/>
    <x v="0"/>
    <s v="New Accts"/>
    <x v="0"/>
    <s v="Existing"/>
  </r>
  <r>
    <x v="7"/>
    <x v="2"/>
    <x v="70"/>
    <x v="1"/>
    <s v="New Accts"/>
    <x v="0"/>
    <s v="New"/>
  </r>
  <r>
    <x v="7"/>
    <x v="2"/>
    <x v="192"/>
    <x v="2"/>
    <s v="New Accts"/>
    <x v="1"/>
    <s v="Existing"/>
  </r>
  <r>
    <x v="8"/>
    <x v="3"/>
    <x v="193"/>
    <x v="3"/>
    <s v="Teller"/>
    <x v="0"/>
    <s v="Existing"/>
  </r>
  <r>
    <x v="8"/>
    <x v="3"/>
    <x v="79"/>
    <x v="2"/>
    <s v="New Accts"/>
    <x v="0"/>
    <s v="Existing"/>
  </r>
  <r>
    <x v="8"/>
    <x v="3"/>
    <x v="58"/>
    <x v="1"/>
    <s v="New Accts"/>
    <x v="1"/>
    <s v="New"/>
  </r>
  <r>
    <x v="8"/>
    <x v="3"/>
    <x v="79"/>
    <x v="2"/>
    <s v="New Accts"/>
    <x v="0"/>
    <s v="New"/>
  </r>
  <r>
    <x v="8"/>
    <x v="3"/>
    <x v="0"/>
    <x v="1"/>
    <s v="New Accts"/>
    <x v="0"/>
    <s v="Existing"/>
  </r>
  <r>
    <x v="8"/>
    <x v="3"/>
    <x v="194"/>
    <x v="2"/>
    <s v="New Accts"/>
    <x v="1"/>
    <s v="New"/>
  </r>
  <r>
    <x v="8"/>
    <x v="3"/>
    <x v="195"/>
    <x v="1"/>
    <s v="Teller"/>
    <x v="0"/>
    <s v="Existing"/>
  </r>
  <r>
    <x v="8"/>
    <x v="3"/>
    <x v="196"/>
    <x v="2"/>
    <s v="New Accts"/>
    <x v="0"/>
    <s v="Existing"/>
  </r>
  <r>
    <x v="8"/>
    <x v="3"/>
    <x v="18"/>
    <x v="1"/>
    <s v="New Accts"/>
    <x v="1"/>
    <s v="Existing"/>
  </r>
  <r>
    <x v="8"/>
    <x v="3"/>
    <x v="94"/>
    <x v="2"/>
    <s v="New Accts"/>
    <x v="0"/>
    <s v="New"/>
  </r>
  <r>
    <x v="8"/>
    <x v="3"/>
    <x v="197"/>
    <x v="3"/>
    <s v="Teller"/>
    <x v="0"/>
    <s v="Existing"/>
  </r>
  <r>
    <x v="8"/>
    <x v="3"/>
    <x v="198"/>
    <x v="1"/>
    <s v="Teller"/>
    <x v="2"/>
    <s v="New"/>
  </r>
  <r>
    <x v="8"/>
    <x v="3"/>
    <x v="94"/>
    <x v="2"/>
    <s v="Teller"/>
    <x v="0"/>
    <s v="Existing"/>
  </r>
  <r>
    <x v="8"/>
    <x v="3"/>
    <x v="199"/>
    <x v="2"/>
    <s v="New Accts"/>
    <x v="0"/>
    <s v="New"/>
  </r>
  <r>
    <x v="8"/>
    <x v="3"/>
    <x v="200"/>
    <x v="2"/>
    <s v="Teller"/>
    <x v="2"/>
    <s v="Existing"/>
  </r>
  <r>
    <x v="8"/>
    <x v="3"/>
    <x v="201"/>
    <x v="1"/>
    <s v="New Accts"/>
    <x v="0"/>
    <s v="New"/>
  </r>
  <r>
    <x v="8"/>
    <x v="3"/>
    <x v="102"/>
    <x v="1"/>
    <s v="New Accts"/>
    <x v="2"/>
    <s v="New"/>
  </r>
  <r>
    <x v="8"/>
    <x v="3"/>
    <x v="15"/>
    <x v="3"/>
    <s v="Teller"/>
    <x v="1"/>
    <s v="Existing"/>
  </r>
  <r>
    <x v="8"/>
    <x v="3"/>
    <x v="91"/>
    <x v="1"/>
    <s v="Teller"/>
    <x v="0"/>
    <s v="Existing"/>
  </r>
  <r>
    <x v="8"/>
    <x v="3"/>
    <x v="116"/>
    <x v="2"/>
    <s v="Teller"/>
    <x v="0"/>
    <s v="Existing"/>
  </r>
  <r>
    <x v="8"/>
    <x v="3"/>
    <x v="53"/>
    <x v="2"/>
    <s v="New Accts"/>
    <x v="0"/>
    <s v="Existing"/>
  </r>
  <r>
    <x v="8"/>
    <x v="3"/>
    <x v="202"/>
    <x v="2"/>
    <s v="New Accts"/>
    <x v="1"/>
    <s v="New"/>
  </r>
  <r>
    <x v="8"/>
    <x v="3"/>
    <x v="52"/>
    <x v="3"/>
    <s v="Teller"/>
    <x v="1"/>
    <s v="Existing"/>
  </r>
  <r>
    <x v="9"/>
    <x v="4"/>
    <x v="8"/>
    <x v="1"/>
    <s v="New Accts"/>
    <x v="2"/>
    <s v="Existing"/>
  </r>
  <r>
    <x v="9"/>
    <x v="4"/>
    <x v="8"/>
    <x v="1"/>
    <s v="New Accts"/>
    <x v="1"/>
    <s v="Existing"/>
  </r>
  <r>
    <x v="9"/>
    <x v="4"/>
    <x v="140"/>
    <x v="2"/>
    <s v="New Accts"/>
    <x v="0"/>
    <s v="Existing"/>
  </r>
  <r>
    <x v="9"/>
    <x v="4"/>
    <x v="203"/>
    <x v="3"/>
    <s v="New Accts"/>
    <x v="0"/>
    <s v="New"/>
  </r>
  <r>
    <x v="9"/>
    <x v="4"/>
    <x v="204"/>
    <x v="1"/>
    <s v="New Accts"/>
    <x v="1"/>
    <s v="Existing"/>
  </r>
  <r>
    <x v="9"/>
    <x v="4"/>
    <x v="54"/>
    <x v="0"/>
    <s v="New Accts"/>
    <x v="0"/>
    <s v="Existing"/>
  </r>
  <r>
    <x v="9"/>
    <x v="4"/>
    <x v="2"/>
    <x v="3"/>
    <s v="New Accts"/>
    <x v="2"/>
    <s v="Existing"/>
  </r>
  <r>
    <x v="9"/>
    <x v="4"/>
    <x v="138"/>
    <x v="1"/>
    <s v="New Accts"/>
    <x v="1"/>
    <s v="Existing"/>
  </r>
  <r>
    <x v="9"/>
    <x v="4"/>
    <x v="205"/>
    <x v="1"/>
    <s v="New Accts"/>
    <x v="1"/>
    <s v="Existing"/>
  </r>
  <r>
    <x v="9"/>
    <x v="4"/>
    <x v="8"/>
    <x v="2"/>
    <s v="New Accts"/>
    <x v="0"/>
    <s v="Existing"/>
  </r>
  <r>
    <x v="9"/>
    <x v="4"/>
    <x v="8"/>
    <x v="1"/>
    <s v="New Accts"/>
    <x v="1"/>
    <s v="Existing"/>
  </r>
  <r>
    <x v="9"/>
    <x v="4"/>
    <x v="2"/>
    <x v="3"/>
    <s v="New Accts"/>
    <x v="2"/>
    <s v="Existing"/>
  </r>
  <r>
    <x v="9"/>
    <x v="4"/>
    <x v="2"/>
    <x v="2"/>
    <s v="New Accts"/>
    <x v="2"/>
    <s v="Existing"/>
  </r>
  <r>
    <x v="9"/>
    <x v="4"/>
    <x v="63"/>
    <x v="3"/>
    <s v="New Accts"/>
    <x v="0"/>
    <s v="Existing"/>
  </r>
  <r>
    <x v="9"/>
    <x v="4"/>
    <x v="76"/>
    <x v="1"/>
    <s v="New Accts"/>
    <x v="1"/>
    <s v="Existing"/>
  </r>
  <r>
    <x v="9"/>
    <x v="4"/>
    <x v="206"/>
    <x v="1"/>
    <s v="New Accts"/>
    <x v="0"/>
    <s v="Existing"/>
  </r>
  <r>
    <x v="9"/>
    <x v="4"/>
    <x v="18"/>
    <x v="1"/>
    <s v="New Accts"/>
    <x v="0"/>
    <s v="Existing"/>
  </r>
  <r>
    <x v="9"/>
    <x v="4"/>
    <x v="129"/>
    <x v="3"/>
    <s v="New Accts"/>
    <x v="0"/>
    <s v="Existing"/>
  </r>
  <r>
    <x v="9"/>
    <x v="4"/>
    <x v="207"/>
    <x v="1"/>
    <s v="Teller"/>
    <x v="0"/>
    <s v="New"/>
  </r>
  <r>
    <x v="9"/>
    <x v="4"/>
    <x v="2"/>
    <x v="2"/>
    <s v="New Accts"/>
    <x v="0"/>
    <s v="Existing"/>
  </r>
  <r>
    <x v="9"/>
    <x v="4"/>
    <x v="56"/>
    <x v="2"/>
    <s v="New Accts"/>
    <x v="2"/>
    <s v="Existing"/>
  </r>
  <r>
    <x v="9"/>
    <x v="4"/>
    <x v="20"/>
    <x v="2"/>
    <s v="New Accts"/>
    <x v="0"/>
    <s v="Existing"/>
  </r>
  <r>
    <x v="9"/>
    <x v="4"/>
    <x v="2"/>
    <x v="2"/>
    <s v="New Accts"/>
    <x v="0"/>
    <s v="Existing"/>
  </r>
  <r>
    <x v="9"/>
    <x v="4"/>
    <x v="2"/>
    <x v="3"/>
    <s v="New Accts"/>
    <x v="2"/>
    <s v="Existing"/>
  </r>
  <r>
    <x v="9"/>
    <x v="4"/>
    <x v="208"/>
    <x v="3"/>
    <s v="Teller"/>
    <x v="0"/>
    <s v="New"/>
  </r>
  <r>
    <x v="9"/>
    <x v="4"/>
    <x v="20"/>
    <x v="2"/>
    <s v="New Accts"/>
    <x v="1"/>
    <s v="New"/>
  </r>
  <r>
    <x v="9"/>
    <x v="4"/>
    <x v="129"/>
    <x v="3"/>
    <s v="New Accts"/>
    <x v="0"/>
    <s v="Existing"/>
  </r>
  <r>
    <x v="9"/>
    <x v="4"/>
    <x v="15"/>
    <x v="0"/>
    <s v="New Accts"/>
    <x v="1"/>
    <s v="Existing"/>
  </r>
  <r>
    <x v="9"/>
    <x v="4"/>
    <x v="8"/>
    <x v="1"/>
    <s v="New Accts"/>
    <x v="2"/>
    <s v="Existing"/>
  </r>
  <r>
    <x v="9"/>
    <x v="4"/>
    <x v="209"/>
    <x v="3"/>
    <s v="New Accts"/>
    <x v="0"/>
    <s v="Existing"/>
  </r>
  <r>
    <x v="9"/>
    <x v="4"/>
    <x v="210"/>
    <x v="3"/>
    <s v="New Accts"/>
    <x v="1"/>
    <s v="New"/>
  </r>
  <r>
    <x v="9"/>
    <x v="4"/>
    <x v="0"/>
    <x v="2"/>
    <s v="New Accts"/>
    <x v="1"/>
    <s v="Existing"/>
  </r>
  <r>
    <x v="9"/>
    <x v="4"/>
    <x v="211"/>
    <x v="3"/>
    <s v="Teller"/>
    <x v="1"/>
    <s v="New"/>
  </r>
  <r>
    <x v="9"/>
    <x v="4"/>
    <x v="63"/>
    <x v="3"/>
    <s v="New Accts"/>
    <x v="0"/>
    <s v="Existing"/>
  </r>
  <r>
    <x v="9"/>
    <x v="4"/>
    <x v="212"/>
    <x v="2"/>
    <s v="Teller"/>
    <x v="1"/>
    <s v="Existing"/>
  </r>
  <r>
    <x v="9"/>
    <x v="4"/>
    <x v="54"/>
    <x v="0"/>
    <s v="New Accts"/>
    <x v="0"/>
    <s v="Existing"/>
  </r>
  <r>
    <x v="9"/>
    <x v="4"/>
    <x v="213"/>
    <x v="2"/>
    <s v="New Accts"/>
    <x v="0"/>
    <s v="New"/>
  </r>
  <r>
    <x v="9"/>
    <x v="4"/>
    <x v="63"/>
    <x v="3"/>
    <s v="New Accts"/>
    <x v="0"/>
    <s v="Existing"/>
  </r>
  <r>
    <x v="9"/>
    <x v="4"/>
    <x v="17"/>
    <x v="1"/>
    <s v="New Accts"/>
    <x v="1"/>
    <s v="Existing"/>
  </r>
  <r>
    <x v="9"/>
    <x v="4"/>
    <x v="0"/>
    <x v="3"/>
    <s v="Teller"/>
    <x v="1"/>
    <s v="Existing"/>
  </r>
  <r>
    <x v="10"/>
    <x v="5"/>
    <x v="12"/>
    <x v="1"/>
    <s v="New Accts"/>
    <x v="1"/>
    <s v="Existing"/>
  </r>
  <r>
    <x v="10"/>
    <x v="5"/>
    <x v="108"/>
    <x v="0"/>
    <s v="Teller"/>
    <x v="1"/>
    <s v="Existing"/>
  </r>
  <r>
    <x v="10"/>
    <x v="5"/>
    <x v="214"/>
    <x v="3"/>
    <s v="New Accts"/>
    <x v="1"/>
    <s v="New"/>
  </r>
  <r>
    <x v="10"/>
    <x v="5"/>
    <x v="215"/>
    <x v="3"/>
    <s v="New Accts"/>
    <x v="2"/>
    <s v="Existing"/>
  </r>
  <r>
    <x v="10"/>
    <x v="5"/>
    <x v="216"/>
    <x v="2"/>
    <s v="Teller"/>
    <x v="0"/>
    <s v="Existing"/>
  </r>
  <r>
    <x v="10"/>
    <x v="5"/>
    <x v="217"/>
    <x v="2"/>
    <s v="Teller"/>
    <x v="0"/>
    <s v="Existing"/>
  </r>
  <r>
    <x v="10"/>
    <x v="5"/>
    <x v="218"/>
    <x v="1"/>
    <s v="Teller"/>
    <x v="0"/>
    <s v="Existing"/>
  </r>
  <r>
    <x v="10"/>
    <x v="5"/>
    <x v="219"/>
    <x v="2"/>
    <s v="New Accts"/>
    <x v="0"/>
    <s v="Existing"/>
  </r>
  <r>
    <x v="10"/>
    <x v="5"/>
    <x v="111"/>
    <x v="2"/>
    <s v="New Accts"/>
    <x v="2"/>
    <s v="Existing"/>
  </r>
  <r>
    <x v="10"/>
    <x v="5"/>
    <x v="220"/>
    <x v="3"/>
    <s v="New Accts"/>
    <x v="2"/>
    <s v="Existing"/>
  </r>
  <r>
    <x v="10"/>
    <x v="5"/>
    <x v="221"/>
    <x v="3"/>
    <s v="Teller"/>
    <x v="0"/>
    <s v="New"/>
  </r>
  <r>
    <x v="10"/>
    <x v="5"/>
    <x v="99"/>
    <x v="2"/>
    <s v="New Accts"/>
    <x v="0"/>
    <s v="Existing"/>
  </r>
  <r>
    <x v="10"/>
    <x v="5"/>
    <x v="222"/>
    <x v="3"/>
    <s v="New Accts"/>
    <x v="1"/>
    <s v="New"/>
  </r>
  <r>
    <x v="10"/>
    <x v="5"/>
    <x v="223"/>
    <x v="2"/>
    <s v="Teller"/>
    <x v="1"/>
    <s v="New"/>
  </r>
  <r>
    <x v="10"/>
    <x v="5"/>
    <x v="115"/>
    <x v="2"/>
    <s v="New Accts"/>
    <x v="2"/>
    <s v="Existing"/>
  </r>
  <r>
    <x v="10"/>
    <x v="5"/>
    <x v="104"/>
    <x v="1"/>
    <s v="New Accts"/>
    <x v="0"/>
    <s v="New"/>
  </r>
  <r>
    <x v="10"/>
    <x v="5"/>
    <x v="224"/>
    <x v="3"/>
    <s v="New Accts"/>
    <x v="0"/>
    <s v="New"/>
  </r>
  <r>
    <x v="10"/>
    <x v="5"/>
    <x v="127"/>
    <x v="3"/>
    <s v="New Accts"/>
    <x v="0"/>
    <s v="Existing"/>
  </r>
  <r>
    <x v="10"/>
    <x v="5"/>
    <x v="50"/>
    <x v="1"/>
    <s v="Teller"/>
    <x v="2"/>
    <s v="Existing"/>
  </r>
  <r>
    <x v="10"/>
    <x v="5"/>
    <x v="225"/>
    <x v="3"/>
    <s v="New Accts"/>
    <x v="0"/>
    <s v="New"/>
  </r>
  <r>
    <x v="10"/>
    <x v="5"/>
    <x v="88"/>
    <x v="3"/>
    <s v="New Accts"/>
    <x v="0"/>
    <s v="Existing"/>
  </r>
  <r>
    <x v="10"/>
    <x v="5"/>
    <x v="226"/>
    <x v="2"/>
    <s v="Teller"/>
    <x v="1"/>
    <s v="New"/>
  </r>
  <r>
    <x v="10"/>
    <x v="5"/>
    <x v="21"/>
    <x v="0"/>
    <s v="Teller"/>
    <x v="1"/>
    <s v="Existing"/>
  </r>
  <r>
    <x v="10"/>
    <x v="5"/>
    <x v="227"/>
    <x v="3"/>
    <s v="Teller"/>
    <x v="0"/>
    <s v="New"/>
  </r>
  <r>
    <x v="10"/>
    <x v="5"/>
    <x v="228"/>
    <x v="1"/>
    <s v="Teller"/>
    <x v="0"/>
    <s v="Existing"/>
  </r>
  <r>
    <x v="10"/>
    <x v="5"/>
    <x v="96"/>
    <x v="3"/>
    <s v="New Accts"/>
    <x v="0"/>
    <s v="Existing"/>
  </r>
  <r>
    <x v="11"/>
    <x v="0"/>
    <x v="229"/>
    <x v="2"/>
    <s v="Teller"/>
    <x v="2"/>
    <s v="New"/>
  </r>
  <r>
    <x v="11"/>
    <x v="0"/>
    <x v="148"/>
    <x v="2"/>
    <s v="New Accts"/>
    <x v="0"/>
    <s v="Existing"/>
  </r>
  <r>
    <x v="11"/>
    <x v="0"/>
    <x v="230"/>
    <x v="3"/>
    <s v="New Accts"/>
    <x v="2"/>
    <s v="Existing"/>
  </r>
  <r>
    <x v="11"/>
    <x v="0"/>
    <x v="20"/>
    <x v="3"/>
    <s v="New Accts"/>
    <x v="0"/>
    <s v="Existing"/>
  </r>
  <r>
    <x v="11"/>
    <x v="0"/>
    <x v="154"/>
    <x v="1"/>
    <s v="New Accts"/>
    <x v="2"/>
    <s v="Existing"/>
  </r>
  <r>
    <x v="11"/>
    <x v="0"/>
    <x v="19"/>
    <x v="2"/>
    <s v="New Accts"/>
    <x v="0"/>
    <s v="Existing"/>
  </r>
  <r>
    <x v="11"/>
    <x v="0"/>
    <x v="231"/>
    <x v="1"/>
    <s v="New Accts"/>
    <x v="1"/>
    <s v="New"/>
  </r>
  <r>
    <x v="11"/>
    <x v="0"/>
    <x v="63"/>
    <x v="2"/>
    <s v="Teller"/>
    <x v="2"/>
    <s v="Existing"/>
  </r>
  <r>
    <x v="11"/>
    <x v="0"/>
    <x v="58"/>
    <x v="0"/>
    <s v="New Accts"/>
    <x v="2"/>
    <s v="Existing"/>
  </r>
  <r>
    <x v="11"/>
    <x v="0"/>
    <x v="232"/>
    <x v="2"/>
    <s v="Teller"/>
    <x v="0"/>
    <s v="Existing"/>
  </r>
  <r>
    <x v="11"/>
    <x v="0"/>
    <x v="11"/>
    <x v="2"/>
    <s v="New Accts"/>
    <x v="2"/>
    <s v="Existing"/>
  </r>
  <r>
    <x v="11"/>
    <x v="0"/>
    <x v="233"/>
    <x v="2"/>
    <s v="New Accts"/>
    <x v="0"/>
    <s v="New"/>
  </r>
  <r>
    <x v="11"/>
    <x v="0"/>
    <x v="234"/>
    <x v="2"/>
    <s v="Teller"/>
    <x v="0"/>
    <s v="Existing"/>
  </r>
  <r>
    <x v="11"/>
    <x v="0"/>
    <x v="235"/>
    <x v="3"/>
    <s v="New Accts"/>
    <x v="1"/>
    <s v="Existing"/>
  </r>
  <r>
    <x v="11"/>
    <x v="0"/>
    <x v="236"/>
    <x v="1"/>
    <s v="Teller"/>
    <x v="2"/>
    <s v="New"/>
  </r>
  <r>
    <x v="11"/>
    <x v="0"/>
    <x v="4"/>
    <x v="3"/>
    <s v="New Accts"/>
    <x v="1"/>
    <s v="New"/>
  </r>
  <r>
    <x v="11"/>
    <x v="0"/>
    <x v="237"/>
    <x v="3"/>
    <s v="Teller"/>
    <x v="1"/>
    <s v="New"/>
  </r>
  <r>
    <x v="11"/>
    <x v="0"/>
    <x v="238"/>
    <x v="1"/>
    <s v="New Accts"/>
    <x v="1"/>
    <s v="New"/>
  </r>
  <r>
    <x v="11"/>
    <x v="0"/>
    <x v="239"/>
    <x v="2"/>
    <s v="Teller"/>
    <x v="0"/>
    <s v="Existing"/>
  </r>
  <r>
    <x v="11"/>
    <x v="0"/>
    <x v="240"/>
    <x v="2"/>
    <s v="Teller"/>
    <x v="0"/>
    <s v="New"/>
  </r>
  <r>
    <x v="11"/>
    <x v="0"/>
    <x v="241"/>
    <x v="1"/>
    <s v="New Accts"/>
    <x v="1"/>
    <s v="Existing"/>
  </r>
  <r>
    <x v="11"/>
    <x v="0"/>
    <x v="242"/>
    <x v="2"/>
    <s v="Teller"/>
    <x v="2"/>
    <s v="New"/>
  </r>
  <r>
    <x v="11"/>
    <x v="0"/>
    <x v="0"/>
    <x v="3"/>
    <s v="New Accts"/>
    <x v="2"/>
    <s v="Existing"/>
  </r>
  <r>
    <x v="11"/>
    <x v="0"/>
    <x v="243"/>
    <x v="3"/>
    <s v="New Accts"/>
    <x v="0"/>
    <s v="Existing"/>
  </r>
  <r>
    <x v="11"/>
    <x v="0"/>
    <x v="79"/>
    <x v="2"/>
    <s v="New Accts"/>
    <x v="0"/>
    <s v="Existing"/>
  </r>
  <r>
    <x v="11"/>
    <x v="0"/>
    <x v="74"/>
    <x v="2"/>
    <s v="New Accts"/>
    <x v="0"/>
    <s v="Existing"/>
  </r>
  <r>
    <x v="11"/>
    <x v="0"/>
    <x v="244"/>
    <x v="2"/>
    <s v="New Accts"/>
    <x v="1"/>
    <s v="New"/>
  </r>
  <r>
    <x v="11"/>
    <x v="0"/>
    <x v="245"/>
    <x v="3"/>
    <s v="Teller"/>
    <x v="0"/>
    <s v="New"/>
  </r>
  <r>
    <x v="11"/>
    <x v="0"/>
    <x v="246"/>
    <x v="2"/>
    <s v="Teller"/>
    <x v="0"/>
    <s v="New"/>
  </r>
  <r>
    <x v="11"/>
    <x v="0"/>
    <x v="247"/>
    <x v="2"/>
    <s v="Teller"/>
    <x v="0"/>
    <s v="Existing"/>
  </r>
  <r>
    <x v="11"/>
    <x v="0"/>
    <x v="248"/>
    <x v="2"/>
    <s v="Teller"/>
    <x v="1"/>
    <s v="New"/>
  </r>
  <r>
    <x v="11"/>
    <x v="0"/>
    <x v="249"/>
    <x v="1"/>
    <s v="New Accts"/>
    <x v="0"/>
    <s v="New"/>
  </r>
  <r>
    <x v="11"/>
    <x v="0"/>
    <x v="250"/>
    <x v="1"/>
    <s v="Teller"/>
    <x v="0"/>
    <s v="New"/>
  </r>
  <r>
    <x v="11"/>
    <x v="0"/>
    <x v="251"/>
    <x v="2"/>
    <s v="Teller"/>
    <x v="0"/>
    <s v="Existing"/>
  </r>
  <r>
    <x v="11"/>
    <x v="0"/>
    <x v="252"/>
    <x v="1"/>
    <s v="New Accts"/>
    <x v="2"/>
    <s v="New"/>
  </r>
  <r>
    <x v="11"/>
    <x v="0"/>
    <x v="253"/>
    <x v="2"/>
    <s v="New Accts"/>
    <x v="0"/>
    <s v="Existing"/>
  </r>
  <r>
    <x v="11"/>
    <x v="0"/>
    <x v="254"/>
    <x v="2"/>
    <s v="New Accts"/>
    <x v="0"/>
    <s v="New"/>
  </r>
  <r>
    <x v="11"/>
    <x v="0"/>
    <x v="255"/>
    <x v="1"/>
    <s v="New Accts"/>
    <x v="0"/>
    <s v="New"/>
  </r>
  <r>
    <x v="11"/>
    <x v="0"/>
    <x v="256"/>
    <x v="1"/>
    <s v="Teller"/>
    <x v="0"/>
    <s v="New"/>
  </r>
  <r>
    <x v="12"/>
    <x v="2"/>
    <x v="257"/>
    <x v="3"/>
    <s v="New Accts"/>
    <x v="0"/>
    <s v="Existing"/>
  </r>
  <r>
    <x v="12"/>
    <x v="2"/>
    <x v="258"/>
    <x v="2"/>
    <s v="Teller"/>
    <x v="1"/>
    <s v="Existing"/>
  </r>
  <r>
    <x v="12"/>
    <x v="2"/>
    <x v="259"/>
    <x v="3"/>
    <s v="Teller"/>
    <x v="2"/>
    <s v="Existing"/>
  </r>
  <r>
    <x v="12"/>
    <x v="2"/>
    <x v="260"/>
    <x v="1"/>
    <s v="New Accts"/>
    <x v="1"/>
    <s v="New"/>
  </r>
  <r>
    <x v="12"/>
    <x v="2"/>
    <x v="261"/>
    <x v="3"/>
    <s v="New Accts"/>
    <x v="0"/>
    <s v="New"/>
  </r>
  <r>
    <x v="12"/>
    <x v="2"/>
    <x v="262"/>
    <x v="3"/>
    <s v="Teller"/>
    <x v="1"/>
    <s v="Existing"/>
  </r>
  <r>
    <x v="12"/>
    <x v="2"/>
    <x v="263"/>
    <x v="1"/>
    <s v="Teller"/>
    <x v="0"/>
    <s v="Existing"/>
  </r>
  <r>
    <x v="12"/>
    <x v="2"/>
    <x v="264"/>
    <x v="1"/>
    <s v="Teller"/>
    <x v="0"/>
    <s v="New"/>
  </r>
  <r>
    <x v="12"/>
    <x v="2"/>
    <x v="265"/>
    <x v="2"/>
    <s v="New Accts"/>
    <x v="1"/>
    <s v="New"/>
  </r>
  <r>
    <x v="12"/>
    <x v="2"/>
    <x v="50"/>
    <x v="1"/>
    <s v="New Accts"/>
    <x v="0"/>
    <s v="Existing"/>
  </r>
  <r>
    <x v="12"/>
    <x v="2"/>
    <x v="119"/>
    <x v="1"/>
    <s v="New Accts"/>
    <x v="2"/>
    <s v="Existing"/>
  </r>
  <r>
    <x v="12"/>
    <x v="2"/>
    <x v="266"/>
    <x v="3"/>
    <s v="New Accts"/>
    <x v="2"/>
    <s v="Existing"/>
  </r>
  <r>
    <x v="12"/>
    <x v="2"/>
    <x v="79"/>
    <x v="2"/>
    <s v="New Accts"/>
    <x v="2"/>
    <s v="Existing"/>
  </r>
  <r>
    <x v="12"/>
    <x v="2"/>
    <x v="70"/>
    <x v="1"/>
    <s v="New Accts"/>
    <x v="0"/>
    <s v="Existing"/>
  </r>
  <r>
    <x v="12"/>
    <x v="2"/>
    <x v="267"/>
    <x v="3"/>
    <s v="New Accts"/>
    <x v="0"/>
    <s v="New"/>
  </r>
  <r>
    <x v="12"/>
    <x v="2"/>
    <x v="268"/>
    <x v="3"/>
    <s v="New Accts"/>
    <x v="1"/>
    <s v="Existing"/>
  </r>
  <r>
    <x v="12"/>
    <x v="2"/>
    <x v="20"/>
    <x v="2"/>
    <s v="New Accts"/>
    <x v="0"/>
    <s v="Existing"/>
  </r>
  <r>
    <x v="12"/>
    <x v="2"/>
    <x v="269"/>
    <x v="3"/>
    <s v="Teller"/>
    <x v="2"/>
    <s v="Existing"/>
  </r>
  <r>
    <x v="12"/>
    <x v="2"/>
    <x v="270"/>
    <x v="3"/>
    <s v="Teller"/>
    <x v="0"/>
    <s v="Existing"/>
  </r>
  <r>
    <x v="12"/>
    <x v="2"/>
    <x v="0"/>
    <x v="1"/>
    <s v="Teller"/>
    <x v="1"/>
    <s v="Existing"/>
  </r>
  <r>
    <x v="12"/>
    <x v="2"/>
    <x v="20"/>
    <x v="2"/>
    <s v="New Accts"/>
    <x v="1"/>
    <s v="Existing"/>
  </r>
  <r>
    <x v="12"/>
    <x v="2"/>
    <x v="20"/>
    <x v="2"/>
    <s v="Teller"/>
    <x v="1"/>
    <s v="Existing"/>
  </r>
  <r>
    <x v="12"/>
    <x v="2"/>
    <x v="88"/>
    <x v="2"/>
    <s v="New Accts"/>
    <x v="0"/>
    <s v="Existing"/>
  </r>
  <r>
    <x v="12"/>
    <x v="2"/>
    <x v="271"/>
    <x v="1"/>
    <s v="New Accts"/>
    <x v="2"/>
    <s v="New"/>
  </r>
  <r>
    <x v="13"/>
    <x v="3"/>
    <x v="272"/>
    <x v="1"/>
    <s v="Teller"/>
    <x v="2"/>
    <s v="New"/>
  </r>
  <r>
    <x v="13"/>
    <x v="3"/>
    <x v="53"/>
    <x v="2"/>
    <s v="New Accts"/>
    <x v="0"/>
    <s v="Existing"/>
  </r>
  <r>
    <x v="13"/>
    <x v="3"/>
    <x v="17"/>
    <x v="1"/>
    <s v="New Accts"/>
    <x v="1"/>
    <s v="Existing"/>
  </r>
  <r>
    <x v="13"/>
    <x v="3"/>
    <x v="273"/>
    <x v="3"/>
    <s v="New Accts"/>
    <x v="1"/>
    <s v="New"/>
  </r>
  <r>
    <x v="13"/>
    <x v="3"/>
    <x v="0"/>
    <x v="3"/>
    <s v="New Accts"/>
    <x v="0"/>
    <s v="Existing"/>
  </r>
  <r>
    <x v="13"/>
    <x v="3"/>
    <x v="69"/>
    <x v="0"/>
    <s v="New Accts"/>
    <x v="0"/>
    <s v="Existing"/>
  </r>
  <r>
    <x v="13"/>
    <x v="3"/>
    <x v="138"/>
    <x v="1"/>
    <s v="New Accts"/>
    <x v="1"/>
    <s v="Existing"/>
  </r>
  <r>
    <x v="13"/>
    <x v="3"/>
    <x v="2"/>
    <x v="3"/>
    <s v="New Accts"/>
    <x v="2"/>
    <s v="New"/>
  </r>
  <r>
    <x v="13"/>
    <x v="3"/>
    <x v="274"/>
    <x v="3"/>
    <s v="New Accts"/>
    <x v="0"/>
    <s v="New"/>
  </r>
  <r>
    <x v="13"/>
    <x v="3"/>
    <x v="76"/>
    <x v="1"/>
    <s v="New Accts"/>
    <x v="1"/>
    <s v="Existing"/>
  </r>
  <r>
    <x v="13"/>
    <x v="3"/>
    <x v="55"/>
    <x v="2"/>
    <s v="New Accts"/>
    <x v="0"/>
    <s v="Existing"/>
  </r>
  <r>
    <x v="13"/>
    <x v="3"/>
    <x v="58"/>
    <x v="1"/>
    <s v="Teller"/>
    <x v="0"/>
    <s v="Existing"/>
  </r>
  <r>
    <x v="13"/>
    <x v="3"/>
    <x v="0"/>
    <x v="2"/>
    <s v="New Accts"/>
    <x v="1"/>
    <s v="Existing"/>
  </r>
  <r>
    <x v="13"/>
    <x v="3"/>
    <x v="50"/>
    <x v="1"/>
    <s v="New Accts"/>
    <x v="0"/>
    <s v="Existing"/>
  </r>
  <r>
    <x v="13"/>
    <x v="3"/>
    <x v="63"/>
    <x v="3"/>
    <s v="New Accts"/>
    <x v="0"/>
    <s v="Existing"/>
  </r>
  <r>
    <x v="13"/>
    <x v="3"/>
    <x v="275"/>
    <x v="3"/>
    <s v="New Accts"/>
    <x v="0"/>
    <s v="Existing"/>
  </r>
  <r>
    <x v="13"/>
    <x v="3"/>
    <x v="276"/>
    <x v="2"/>
    <s v="Teller"/>
    <x v="1"/>
    <s v="Existing"/>
  </r>
  <r>
    <x v="13"/>
    <x v="3"/>
    <x v="121"/>
    <x v="2"/>
    <s v="New Accts"/>
    <x v="2"/>
    <s v="Existing"/>
  </r>
  <r>
    <x v="13"/>
    <x v="3"/>
    <x v="15"/>
    <x v="0"/>
    <s v="New Accts"/>
    <x v="1"/>
    <s v="New"/>
  </r>
  <r>
    <x v="13"/>
    <x v="3"/>
    <x v="20"/>
    <x v="3"/>
    <s v="New Accts"/>
    <x v="1"/>
    <s v="Existing"/>
  </r>
  <r>
    <x v="13"/>
    <x v="3"/>
    <x v="277"/>
    <x v="1"/>
    <s v="Teller"/>
    <x v="1"/>
    <s v="New"/>
  </r>
  <r>
    <x v="13"/>
    <x v="3"/>
    <x v="278"/>
    <x v="3"/>
    <s v="Teller"/>
    <x v="0"/>
    <s v="Existing"/>
  </r>
  <r>
    <x v="13"/>
    <x v="3"/>
    <x v="279"/>
    <x v="3"/>
    <s v="New Accts"/>
    <x v="0"/>
    <s v="Existing"/>
  </r>
  <r>
    <x v="13"/>
    <x v="3"/>
    <x v="280"/>
    <x v="1"/>
    <s v="New Accts"/>
    <x v="2"/>
    <s v="New"/>
  </r>
  <r>
    <x v="13"/>
    <x v="3"/>
    <x v="128"/>
    <x v="1"/>
    <s v="New Accts"/>
    <x v="0"/>
    <s v="Existing"/>
  </r>
  <r>
    <x v="13"/>
    <x v="3"/>
    <x v="20"/>
    <x v="2"/>
    <s v="New Accts"/>
    <x v="2"/>
    <s v="Existing"/>
  </r>
  <r>
    <x v="13"/>
    <x v="3"/>
    <x v="130"/>
    <x v="1"/>
    <s v="New Accts"/>
    <x v="0"/>
    <s v="New"/>
  </r>
  <r>
    <x v="13"/>
    <x v="3"/>
    <x v="281"/>
    <x v="2"/>
    <s v="Teller"/>
    <x v="1"/>
    <s v="Existing"/>
  </r>
  <r>
    <x v="13"/>
    <x v="3"/>
    <x v="282"/>
    <x v="2"/>
    <s v="Teller"/>
    <x v="2"/>
    <s v="Existing"/>
  </r>
  <r>
    <x v="13"/>
    <x v="3"/>
    <x v="55"/>
    <x v="2"/>
    <s v="New Accts"/>
    <x v="0"/>
    <s v="Existing"/>
  </r>
  <r>
    <x v="13"/>
    <x v="3"/>
    <x v="283"/>
    <x v="1"/>
    <s v="New Accts"/>
    <x v="2"/>
    <s v="New"/>
  </r>
  <r>
    <x v="13"/>
    <x v="3"/>
    <x v="70"/>
    <x v="1"/>
    <s v="New Accts"/>
    <x v="0"/>
    <s v="Existing"/>
  </r>
  <r>
    <x v="13"/>
    <x v="3"/>
    <x v="284"/>
    <x v="2"/>
    <s v="Teller"/>
    <x v="0"/>
    <s v="Existing"/>
  </r>
  <r>
    <x v="13"/>
    <x v="3"/>
    <x v="8"/>
    <x v="1"/>
    <s v="New Accts"/>
    <x v="1"/>
    <s v="Existing"/>
  </r>
  <r>
    <x v="13"/>
    <x v="3"/>
    <x v="20"/>
    <x v="2"/>
    <s v="New Accts"/>
    <x v="1"/>
    <s v="New"/>
  </r>
  <r>
    <x v="13"/>
    <x v="3"/>
    <x v="140"/>
    <x v="2"/>
    <s v="New Accts"/>
    <x v="0"/>
    <s v="Existing"/>
  </r>
  <r>
    <x v="13"/>
    <x v="3"/>
    <x v="156"/>
    <x v="2"/>
    <s v="New Accts"/>
    <x v="0"/>
    <s v="Existing"/>
  </r>
  <r>
    <x v="13"/>
    <x v="3"/>
    <x v="20"/>
    <x v="2"/>
    <s v="New Accts"/>
    <x v="0"/>
    <s v="Existing"/>
  </r>
  <r>
    <x v="13"/>
    <x v="3"/>
    <x v="129"/>
    <x v="3"/>
    <s v="Teller"/>
    <x v="0"/>
    <s v="Existing"/>
  </r>
  <r>
    <x v="13"/>
    <x v="3"/>
    <x v="285"/>
    <x v="1"/>
    <s v="New Accts"/>
    <x v="0"/>
    <s v="New"/>
  </r>
  <r>
    <x v="13"/>
    <x v="3"/>
    <x v="286"/>
    <x v="1"/>
    <s v="Teller"/>
    <x v="1"/>
    <s v="Existing"/>
  </r>
  <r>
    <x v="13"/>
    <x v="3"/>
    <x v="287"/>
    <x v="1"/>
    <s v="Teller"/>
    <x v="1"/>
    <s v="Existing"/>
  </r>
  <r>
    <x v="13"/>
    <x v="3"/>
    <x v="0"/>
    <x v="3"/>
    <s v="New Accts"/>
    <x v="1"/>
    <s v="New"/>
  </r>
  <r>
    <x v="13"/>
    <x v="3"/>
    <x v="20"/>
    <x v="2"/>
    <s v="New Accts"/>
    <x v="1"/>
    <s v="Existing"/>
  </r>
  <r>
    <x v="13"/>
    <x v="3"/>
    <x v="20"/>
    <x v="2"/>
    <s v="New Accts"/>
    <x v="0"/>
    <s v="New"/>
  </r>
  <r>
    <x v="13"/>
    <x v="3"/>
    <x v="2"/>
    <x v="3"/>
    <s v="New Accts"/>
    <x v="2"/>
    <s v="Existing"/>
  </r>
  <r>
    <x v="13"/>
    <x v="3"/>
    <x v="63"/>
    <x v="3"/>
    <s v="New Accts"/>
    <x v="0"/>
    <s v="Existing"/>
  </r>
  <r>
    <x v="13"/>
    <x v="3"/>
    <x v="288"/>
    <x v="3"/>
    <s v="New Accts"/>
    <x v="0"/>
    <s v="Existing"/>
  </r>
  <r>
    <x v="13"/>
    <x v="3"/>
    <x v="2"/>
    <x v="3"/>
    <s v="New Accts"/>
    <x v="2"/>
    <s v="Existing"/>
  </r>
  <r>
    <x v="13"/>
    <x v="3"/>
    <x v="53"/>
    <x v="2"/>
    <s v="New Accts"/>
    <x v="0"/>
    <s v="Existing"/>
  </r>
  <r>
    <x v="13"/>
    <x v="3"/>
    <x v="79"/>
    <x v="2"/>
    <s v="New Accts"/>
    <x v="0"/>
    <s v="Existing"/>
  </r>
  <r>
    <x v="13"/>
    <x v="3"/>
    <x v="68"/>
    <x v="3"/>
    <s v="New Accts"/>
    <x v="1"/>
    <s v="Existing"/>
  </r>
  <r>
    <x v="13"/>
    <x v="3"/>
    <x v="56"/>
    <x v="2"/>
    <s v="New Accts"/>
    <x v="2"/>
    <s v="New"/>
  </r>
  <r>
    <x v="14"/>
    <x v="4"/>
    <x v="96"/>
    <x v="3"/>
    <s v="New Accts"/>
    <x v="0"/>
    <s v="Existing"/>
  </r>
  <r>
    <x v="14"/>
    <x v="4"/>
    <x v="289"/>
    <x v="3"/>
    <s v="New Accts"/>
    <x v="1"/>
    <s v="New"/>
  </r>
  <r>
    <x v="14"/>
    <x v="4"/>
    <x v="115"/>
    <x v="2"/>
    <s v="New Accts"/>
    <x v="2"/>
    <s v="Existing"/>
  </r>
  <r>
    <x v="14"/>
    <x v="4"/>
    <x v="290"/>
    <x v="3"/>
    <s v="Teller"/>
    <x v="0"/>
    <s v="Existing"/>
  </r>
  <r>
    <x v="14"/>
    <x v="4"/>
    <x v="111"/>
    <x v="2"/>
    <s v="New Accts"/>
    <x v="2"/>
    <s v="Existing"/>
  </r>
  <r>
    <x v="14"/>
    <x v="4"/>
    <x v="291"/>
    <x v="3"/>
    <s v="New Accts"/>
    <x v="1"/>
    <s v="Existing"/>
  </r>
  <r>
    <x v="14"/>
    <x v="4"/>
    <x v="292"/>
    <x v="2"/>
    <s v="New Accts"/>
    <x v="2"/>
    <s v="New"/>
  </r>
  <r>
    <x v="14"/>
    <x v="4"/>
    <x v="99"/>
    <x v="2"/>
    <s v="New Accts"/>
    <x v="0"/>
    <s v="Existing"/>
  </r>
  <r>
    <x v="14"/>
    <x v="4"/>
    <x v="108"/>
    <x v="0"/>
    <s v="Teller"/>
    <x v="1"/>
    <s v="Existing"/>
  </r>
  <r>
    <x v="14"/>
    <x v="4"/>
    <x v="293"/>
    <x v="3"/>
    <s v="Teller"/>
    <x v="2"/>
    <s v="Existing"/>
  </r>
  <r>
    <x v="14"/>
    <x v="4"/>
    <x v="294"/>
    <x v="2"/>
    <s v="Teller"/>
    <x v="2"/>
    <s v="Existing"/>
  </r>
  <r>
    <x v="14"/>
    <x v="4"/>
    <x v="21"/>
    <x v="0"/>
    <s v="Teller"/>
    <x v="1"/>
    <s v="Existing"/>
  </r>
  <r>
    <x v="14"/>
    <x v="4"/>
    <x v="104"/>
    <x v="1"/>
    <s v="New Accts"/>
    <x v="0"/>
    <s v="Existing"/>
  </r>
  <r>
    <x v="14"/>
    <x v="4"/>
    <x v="295"/>
    <x v="2"/>
    <s v="New Accts"/>
    <x v="0"/>
    <s v="Existing"/>
  </r>
  <r>
    <x v="14"/>
    <x v="4"/>
    <x v="138"/>
    <x v="1"/>
    <s v="New Accts"/>
    <x v="1"/>
    <s v="Existing"/>
  </r>
  <r>
    <x v="14"/>
    <x v="4"/>
    <x v="296"/>
    <x v="1"/>
    <s v="Teller"/>
    <x v="0"/>
    <s v="Existing"/>
  </r>
  <r>
    <x v="14"/>
    <x v="4"/>
    <x v="297"/>
    <x v="3"/>
    <s v="New Accts"/>
    <x v="1"/>
    <s v="New"/>
  </r>
  <r>
    <x v="14"/>
    <x v="4"/>
    <x v="298"/>
    <x v="3"/>
    <s v="Teller"/>
    <x v="2"/>
    <s v="New"/>
  </r>
  <r>
    <x v="14"/>
    <x v="4"/>
    <x v="299"/>
    <x v="3"/>
    <s v="New Accts"/>
    <x v="0"/>
    <s v="Existing"/>
  </r>
  <r>
    <x v="14"/>
    <x v="4"/>
    <x v="300"/>
    <x v="3"/>
    <s v="Teller"/>
    <x v="1"/>
    <s v="New"/>
  </r>
  <r>
    <x v="14"/>
    <x v="4"/>
    <x v="127"/>
    <x v="3"/>
    <s v="New Accts"/>
    <x v="0"/>
    <s v="Existing"/>
  </r>
  <r>
    <x v="14"/>
    <x v="4"/>
    <x v="301"/>
    <x v="2"/>
    <s v="New Accts"/>
    <x v="0"/>
    <s v="Existing"/>
  </r>
  <r>
    <x v="14"/>
    <x v="4"/>
    <x v="302"/>
    <x v="1"/>
    <s v="New Accts"/>
    <x v="2"/>
    <s v="Existing"/>
  </r>
  <r>
    <x v="14"/>
    <x v="4"/>
    <x v="303"/>
    <x v="1"/>
    <s v="New Accts"/>
    <x v="0"/>
    <s v="New"/>
  </r>
  <r>
    <x v="14"/>
    <x v="4"/>
    <x v="140"/>
    <x v="2"/>
    <s v="New Accts"/>
    <x v="0"/>
    <s v="Existing"/>
  </r>
  <r>
    <x v="14"/>
    <x v="4"/>
    <x v="304"/>
    <x v="3"/>
    <s v="Teller"/>
    <x v="0"/>
    <s v="New"/>
  </r>
  <r>
    <x v="14"/>
    <x v="4"/>
    <x v="305"/>
    <x v="2"/>
    <s v="Teller"/>
    <x v="0"/>
    <s v="New"/>
  </r>
  <r>
    <x v="14"/>
    <x v="4"/>
    <x v="50"/>
    <x v="1"/>
    <s v="Teller"/>
    <x v="2"/>
    <s v="Existing"/>
  </r>
  <r>
    <x v="14"/>
    <x v="4"/>
    <x v="306"/>
    <x v="3"/>
    <s v="New Accts"/>
    <x v="1"/>
    <s v="Existing"/>
  </r>
  <r>
    <x v="14"/>
    <x v="4"/>
    <x v="307"/>
    <x v="3"/>
    <s v="Teller"/>
    <x v="0"/>
    <s v="Existing"/>
  </r>
  <r>
    <x v="15"/>
    <x v="5"/>
    <x v="177"/>
    <x v="3"/>
    <s v="New Accts"/>
    <x v="1"/>
    <s v="Existing"/>
  </r>
  <r>
    <x v="15"/>
    <x v="5"/>
    <x v="156"/>
    <x v="2"/>
    <s v="New Accts"/>
    <x v="0"/>
    <s v="Existing"/>
  </r>
  <r>
    <x v="15"/>
    <x v="5"/>
    <x v="20"/>
    <x v="2"/>
    <s v="New Accts"/>
    <x v="1"/>
    <s v="Existing"/>
  </r>
  <r>
    <x v="15"/>
    <x v="5"/>
    <x v="20"/>
    <x v="2"/>
    <s v="New Accts"/>
    <x v="0"/>
    <s v="New"/>
  </r>
  <r>
    <x v="15"/>
    <x v="5"/>
    <x v="20"/>
    <x v="2"/>
    <s v="New Accts"/>
    <x v="0"/>
    <s v="Existing"/>
  </r>
  <r>
    <x v="15"/>
    <x v="5"/>
    <x v="308"/>
    <x v="2"/>
    <s v="Teller"/>
    <x v="1"/>
    <s v="Existing"/>
  </r>
  <r>
    <x v="15"/>
    <x v="5"/>
    <x v="309"/>
    <x v="2"/>
    <s v="New Accts"/>
    <x v="0"/>
    <s v="New"/>
  </r>
  <r>
    <x v="15"/>
    <x v="5"/>
    <x v="310"/>
    <x v="3"/>
    <s v="Teller"/>
    <x v="0"/>
    <s v="Existing"/>
  </r>
  <r>
    <x v="15"/>
    <x v="5"/>
    <x v="50"/>
    <x v="1"/>
    <s v="New Accts"/>
    <x v="0"/>
    <s v="Existing"/>
  </r>
  <r>
    <x v="15"/>
    <x v="5"/>
    <x v="311"/>
    <x v="3"/>
    <s v="Teller"/>
    <x v="0"/>
    <s v="Existing"/>
  </r>
  <r>
    <x v="15"/>
    <x v="5"/>
    <x v="312"/>
    <x v="1"/>
    <s v="New Accts"/>
    <x v="0"/>
    <s v="Existing"/>
  </r>
  <r>
    <x v="15"/>
    <x v="5"/>
    <x v="121"/>
    <x v="2"/>
    <s v="New Accts"/>
    <x v="2"/>
    <s v="New"/>
  </r>
  <r>
    <x v="15"/>
    <x v="5"/>
    <x v="53"/>
    <x v="2"/>
    <s v="New Accts"/>
    <x v="0"/>
    <s v="Existing"/>
  </r>
  <r>
    <x v="15"/>
    <x v="5"/>
    <x v="20"/>
    <x v="3"/>
    <s v="New Accts"/>
    <x v="1"/>
    <s v="Existing"/>
  </r>
  <r>
    <x v="15"/>
    <x v="5"/>
    <x v="70"/>
    <x v="1"/>
    <s v="New Accts"/>
    <x v="0"/>
    <s v="Existing"/>
  </r>
  <r>
    <x v="15"/>
    <x v="5"/>
    <x v="69"/>
    <x v="0"/>
    <s v="New Accts"/>
    <x v="0"/>
    <s v="Existing"/>
  </r>
  <r>
    <x v="15"/>
    <x v="5"/>
    <x v="68"/>
    <x v="3"/>
    <s v="New Accts"/>
    <x v="1"/>
    <s v="Existing"/>
  </r>
  <r>
    <x v="15"/>
    <x v="5"/>
    <x v="313"/>
    <x v="2"/>
    <s v="Teller"/>
    <x v="1"/>
    <s v="New"/>
  </r>
  <r>
    <x v="15"/>
    <x v="5"/>
    <x v="56"/>
    <x v="2"/>
    <s v="New Accts"/>
    <x v="2"/>
    <s v="Existing"/>
  </r>
  <r>
    <x v="16"/>
    <x v="0"/>
    <x v="314"/>
    <x v="2"/>
    <s v="Teller"/>
    <x v="2"/>
    <s v="Existing"/>
  </r>
  <r>
    <x v="16"/>
    <x v="0"/>
    <x v="315"/>
    <x v="2"/>
    <s v="New Accts"/>
    <x v="0"/>
    <s v="Existing"/>
  </r>
  <r>
    <x v="16"/>
    <x v="0"/>
    <x v="108"/>
    <x v="1"/>
    <s v="Teller"/>
    <x v="1"/>
    <s v="Existing"/>
  </r>
  <r>
    <x v="16"/>
    <x v="0"/>
    <x v="50"/>
    <x v="1"/>
    <s v="Teller"/>
    <x v="2"/>
    <s v="Existing"/>
  </r>
  <r>
    <x v="16"/>
    <x v="0"/>
    <x v="127"/>
    <x v="3"/>
    <s v="New Accts"/>
    <x v="0"/>
    <s v="Existing"/>
  </r>
  <r>
    <x v="16"/>
    <x v="0"/>
    <x v="316"/>
    <x v="1"/>
    <s v="Teller"/>
    <x v="1"/>
    <s v="Existing"/>
  </r>
  <r>
    <x v="16"/>
    <x v="0"/>
    <x v="317"/>
    <x v="2"/>
    <s v="New Accts"/>
    <x v="1"/>
    <s v="New"/>
  </r>
  <r>
    <x v="16"/>
    <x v="0"/>
    <x v="58"/>
    <x v="2"/>
    <s v="Teller"/>
    <x v="2"/>
    <s v="Existing"/>
  </r>
  <r>
    <x v="16"/>
    <x v="0"/>
    <x v="318"/>
    <x v="1"/>
    <s v="New Accts"/>
    <x v="0"/>
    <s v="New"/>
  </r>
  <r>
    <x v="16"/>
    <x v="0"/>
    <x v="319"/>
    <x v="3"/>
    <s v="Teller"/>
    <x v="1"/>
    <s v="New"/>
  </r>
  <r>
    <x v="16"/>
    <x v="0"/>
    <x v="320"/>
    <x v="3"/>
    <s v="Teller"/>
    <x v="0"/>
    <s v="New"/>
  </r>
  <r>
    <x v="16"/>
    <x v="0"/>
    <x v="312"/>
    <x v="1"/>
    <s v="Teller"/>
    <x v="2"/>
    <s v="Existing"/>
  </r>
  <r>
    <x v="16"/>
    <x v="0"/>
    <x v="88"/>
    <x v="3"/>
    <s v="New Accts"/>
    <x v="0"/>
    <s v="Existing"/>
  </r>
  <r>
    <x v="16"/>
    <x v="0"/>
    <x v="321"/>
    <x v="2"/>
    <s v="Teller"/>
    <x v="0"/>
    <s v="New"/>
  </r>
  <r>
    <x v="16"/>
    <x v="0"/>
    <x v="115"/>
    <x v="2"/>
    <s v="New Accts"/>
    <x v="2"/>
    <s v="Existing"/>
  </r>
  <r>
    <x v="16"/>
    <x v="0"/>
    <x v="322"/>
    <x v="3"/>
    <s v="New Accts"/>
    <x v="0"/>
    <s v="Existing"/>
  </r>
  <r>
    <x v="16"/>
    <x v="0"/>
    <x v="323"/>
    <x v="3"/>
    <s v="Teller"/>
    <x v="2"/>
    <s v="Existing"/>
  </r>
  <r>
    <x v="16"/>
    <x v="0"/>
    <x v="324"/>
    <x v="1"/>
    <s v="Teller"/>
    <x v="1"/>
    <s v="Existing"/>
  </r>
  <r>
    <x v="16"/>
    <x v="0"/>
    <x v="2"/>
    <x v="2"/>
    <s v="Teller"/>
    <x v="0"/>
    <s v="New"/>
  </r>
  <r>
    <x v="16"/>
    <x v="0"/>
    <x v="325"/>
    <x v="1"/>
    <s v="New Accts"/>
    <x v="2"/>
    <s v="New"/>
  </r>
  <r>
    <x v="16"/>
    <x v="0"/>
    <x v="326"/>
    <x v="1"/>
    <s v="New Accts"/>
    <x v="0"/>
    <s v="New"/>
  </r>
  <r>
    <x v="16"/>
    <x v="0"/>
    <x v="327"/>
    <x v="3"/>
    <s v="Teller"/>
    <x v="1"/>
    <s v="Existing"/>
  </r>
  <r>
    <x v="16"/>
    <x v="0"/>
    <x v="328"/>
    <x v="3"/>
    <s v="New Accts"/>
    <x v="2"/>
    <s v="Existing"/>
  </r>
  <r>
    <x v="16"/>
    <x v="0"/>
    <x v="329"/>
    <x v="3"/>
    <s v="New Accts"/>
    <x v="0"/>
    <s v="New"/>
  </r>
  <r>
    <x v="16"/>
    <x v="0"/>
    <x v="104"/>
    <x v="1"/>
    <s v="New Accts"/>
    <x v="0"/>
    <s v="Existing"/>
  </r>
  <r>
    <x v="16"/>
    <x v="0"/>
    <x v="140"/>
    <x v="2"/>
    <s v="New Accts"/>
    <x v="0"/>
    <s v="New"/>
  </r>
  <r>
    <x v="16"/>
    <x v="0"/>
    <x v="330"/>
    <x v="2"/>
    <s v="Teller"/>
    <x v="0"/>
    <s v="Existing"/>
  </r>
  <r>
    <x v="16"/>
    <x v="0"/>
    <x v="138"/>
    <x v="1"/>
    <s v="New Accts"/>
    <x v="1"/>
    <s v="Existing"/>
  </r>
  <r>
    <x v="16"/>
    <x v="0"/>
    <x v="331"/>
    <x v="1"/>
    <s v="Teller"/>
    <x v="0"/>
    <s v="Existing"/>
  </r>
  <r>
    <x v="16"/>
    <x v="0"/>
    <x v="332"/>
    <x v="1"/>
    <s v="New Accts"/>
    <x v="1"/>
    <s v="New"/>
  </r>
  <r>
    <x v="16"/>
    <x v="0"/>
    <x v="333"/>
    <x v="1"/>
    <s v="New Accts"/>
    <x v="1"/>
    <s v="New"/>
  </r>
  <r>
    <x v="16"/>
    <x v="0"/>
    <x v="58"/>
    <x v="0"/>
    <s v="Teller"/>
    <x v="1"/>
    <s v="New"/>
  </r>
  <r>
    <x v="16"/>
    <x v="0"/>
    <x v="111"/>
    <x v="2"/>
    <s v="New Accts"/>
    <x v="2"/>
    <s v="Existing"/>
  </r>
  <r>
    <x v="16"/>
    <x v="0"/>
    <x v="334"/>
    <x v="1"/>
    <s v="Teller"/>
    <x v="0"/>
    <s v="New"/>
  </r>
  <r>
    <x v="16"/>
    <x v="0"/>
    <x v="99"/>
    <x v="2"/>
    <s v="New Accts"/>
    <x v="0"/>
    <s v="New"/>
  </r>
  <r>
    <x v="16"/>
    <x v="0"/>
    <x v="335"/>
    <x v="3"/>
    <s v="New Accts"/>
    <x v="2"/>
    <s v="Existing"/>
  </r>
  <r>
    <x v="16"/>
    <x v="0"/>
    <x v="336"/>
    <x v="1"/>
    <s v="Teller"/>
    <x v="2"/>
    <s v="New"/>
  </r>
  <r>
    <x v="16"/>
    <x v="0"/>
    <x v="337"/>
    <x v="3"/>
    <s v="New Accts"/>
    <x v="0"/>
    <s v="Existing"/>
  </r>
  <r>
    <x v="16"/>
    <x v="0"/>
    <x v="338"/>
    <x v="2"/>
    <s v="New Accts"/>
    <x v="0"/>
    <s v="New"/>
  </r>
  <r>
    <x v="16"/>
    <x v="0"/>
    <x v="339"/>
    <x v="2"/>
    <s v="Teller"/>
    <x v="1"/>
    <s v="New"/>
  </r>
  <r>
    <x v="16"/>
    <x v="0"/>
    <x v="340"/>
    <x v="1"/>
    <s v="Teller"/>
    <x v="1"/>
    <s v="Existing"/>
  </r>
  <r>
    <x v="16"/>
    <x v="0"/>
    <x v="341"/>
    <x v="2"/>
    <s v="Teller"/>
    <x v="0"/>
    <s v="Existing"/>
  </r>
  <r>
    <x v="16"/>
    <x v="0"/>
    <x v="342"/>
    <x v="2"/>
    <s v="Teller"/>
    <x v="0"/>
    <s v="New"/>
  </r>
  <r>
    <x v="16"/>
    <x v="0"/>
    <x v="343"/>
    <x v="1"/>
    <s v="New Accts"/>
    <x v="0"/>
    <s v="Existing"/>
  </r>
  <r>
    <x v="16"/>
    <x v="0"/>
    <x v="344"/>
    <x v="1"/>
    <s v="Teller"/>
    <x v="0"/>
    <s v="New"/>
  </r>
  <r>
    <x v="17"/>
    <x v="2"/>
    <x v="345"/>
    <x v="1"/>
    <s v="Teller"/>
    <x v="2"/>
    <s v="New"/>
  </r>
  <r>
    <x v="17"/>
    <x v="2"/>
    <x v="346"/>
    <x v="2"/>
    <s v="New Accts"/>
    <x v="0"/>
    <s v="Existing"/>
  </r>
  <r>
    <x v="17"/>
    <x v="2"/>
    <x v="347"/>
    <x v="2"/>
    <s v="New Accts"/>
    <x v="0"/>
    <s v="New"/>
  </r>
  <r>
    <x v="17"/>
    <x v="2"/>
    <x v="348"/>
    <x v="2"/>
    <s v="Teller"/>
    <x v="0"/>
    <s v="Existing"/>
  </r>
  <r>
    <x v="17"/>
    <x v="2"/>
    <x v="349"/>
    <x v="1"/>
    <s v="Teller"/>
    <x v="0"/>
    <s v="New"/>
  </r>
  <r>
    <x v="17"/>
    <x v="2"/>
    <x v="350"/>
    <x v="2"/>
    <s v="Teller"/>
    <x v="0"/>
    <s v="New"/>
  </r>
  <r>
    <x v="17"/>
    <x v="2"/>
    <x v="351"/>
    <x v="3"/>
    <s v="New Accts"/>
    <x v="1"/>
    <s v="New"/>
  </r>
  <r>
    <x v="17"/>
    <x v="2"/>
    <x v="352"/>
    <x v="3"/>
    <s v="New Accts"/>
    <x v="1"/>
    <s v="Existing"/>
  </r>
  <r>
    <x v="17"/>
    <x v="2"/>
    <x v="353"/>
    <x v="3"/>
    <s v="New Accts"/>
    <x v="0"/>
    <s v="Existing"/>
  </r>
  <r>
    <x v="17"/>
    <x v="2"/>
    <x v="354"/>
    <x v="3"/>
    <s v="Teller"/>
    <x v="0"/>
    <s v="Existing"/>
  </r>
  <r>
    <x v="17"/>
    <x v="2"/>
    <x v="355"/>
    <x v="2"/>
    <s v="New Accts"/>
    <x v="2"/>
    <s v="New"/>
  </r>
  <r>
    <x v="17"/>
    <x v="2"/>
    <x v="356"/>
    <x v="1"/>
    <s v="New Accts"/>
    <x v="2"/>
    <s v="New"/>
  </r>
  <r>
    <x v="17"/>
    <x v="2"/>
    <x v="148"/>
    <x v="2"/>
    <s v="New Accts"/>
    <x v="0"/>
    <s v="New"/>
  </r>
  <r>
    <x v="17"/>
    <x v="2"/>
    <x v="63"/>
    <x v="2"/>
    <s v="Teller"/>
    <x v="2"/>
    <s v="Existing"/>
  </r>
  <r>
    <x v="17"/>
    <x v="2"/>
    <x v="357"/>
    <x v="2"/>
    <s v="Teller"/>
    <x v="0"/>
    <s v="New"/>
  </r>
  <r>
    <x v="17"/>
    <x v="2"/>
    <x v="358"/>
    <x v="3"/>
    <s v="New Accts"/>
    <x v="1"/>
    <s v="Existing"/>
  </r>
  <r>
    <x v="17"/>
    <x v="2"/>
    <x v="359"/>
    <x v="1"/>
    <s v="Teller"/>
    <x v="0"/>
    <s v="Existing"/>
  </r>
  <r>
    <x v="17"/>
    <x v="2"/>
    <x v="360"/>
    <x v="2"/>
    <s v="Teller"/>
    <x v="2"/>
    <s v="New"/>
  </r>
  <r>
    <x v="17"/>
    <x v="2"/>
    <x v="361"/>
    <x v="1"/>
    <s v="Teller"/>
    <x v="0"/>
    <s v="Existing"/>
  </r>
  <r>
    <x v="17"/>
    <x v="2"/>
    <x v="96"/>
    <x v="3"/>
    <s v="New Accts"/>
    <x v="0"/>
    <s v="Existing"/>
  </r>
  <r>
    <x v="17"/>
    <x v="2"/>
    <x v="104"/>
    <x v="1"/>
    <s v="New Accts"/>
    <x v="0"/>
    <s v="Existing"/>
  </r>
  <r>
    <x v="17"/>
    <x v="2"/>
    <x v="79"/>
    <x v="2"/>
    <s v="New Accts"/>
    <x v="0"/>
    <s v="New"/>
  </r>
  <r>
    <x v="17"/>
    <x v="2"/>
    <x v="154"/>
    <x v="1"/>
    <s v="New Accts"/>
    <x v="2"/>
    <s v="Existing"/>
  </r>
  <r>
    <x v="17"/>
    <x v="2"/>
    <x v="362"/>
    <x v="1"/>
    <s v="New Accts"/>
    <x v="1"/>
    <s v="New"/>
  </r>
  <r>
    <x v="17"/>
    <x v="2"/>
    <x v="127"/>
    <x v="3"/>
    <s v="New Accts"/>
    <x v="0"/>
    <s v="New"/>
  </r>
  <r>
    <x v="17"/>
    <x v="2"/>
    <x v="108"/>
    <x v="0"/>
    <s v="Teller"/>
    <x v="1"/>
    <s v="Existing"/>
  </r>
  <r>
    <x v="17"/>
    <x v="2"/>
    <x v="363"/>
    <x v="3"/>
    <s v="Teller"/>
    <x v="2"/>
    <s v="Existing"/>
  </r>
  <r>
    <x v="17"/>
    <x v="2"/>
    <x v="364"/>
    <x v="2"/>
    <s v="New Accts"/>
    <x v="1"/>
    <s v="Existing"/>
  </r>
  <r>
    <x v="17"/>
    <x v="2"/>
    <x v="74"/>
    <x v="2"/>
    <s v="New Accts"/>
    <x v="0"/>
    <s v="Existing"/>
  </r>
  <r>
    <x v="17"/>
    <x v="2"/>
    <x v="365"/>
    <x v="1"/>
    <s v="New Accts"/>
    <x v="0"/>
    <s v="New"/>
  </r>
  <r>
    <x v="17"/>
    <x v="2"/>
    <x v="79"/>
    <x v="2"/>
    <s v="New Accts"/>
    <x v="0"/>
    <s v="Existing"/>
  </r>
  <r>
    <x v="17"/>
    <x v="2"/>
    <x v="63"/>
    <x v="2"/>
    <s v="Teller"/>
    <x v="2"/>
    <s v="Existing"/>
  </r>
  <r>
    <x v="17"/>
    <x v="2"/>
    <x v="366"/>
    <x v="2"/>
    <s v="Teller"/>
    <x v="0"/>
    <s v="New"/>
  </r>
  <r>
    <x v="17"/>
    <x v="2"/>
    <x v="154"/>
    <x v="1"/>
    <s v="New Accts"/>
    <x v="2"/>
    <s v="Existing"/>
  </r>
  <r>
    <x v="17"/>
    <x v="2"/>
    <x v="367"/>
    <x v="2"/>
    <s v="New Accts"/>
    <x v="0"/>
    <s v="Existing"/>
  </r>
  <r>
    <x v="17"/>
    <x v="2"/>
    <x v="12"/>
    <x v="1"/>
    <s v="New Accts"/>
    <x v="1"/>
    <s v="Existing"/>
  </r>
  <r>
    <x v="17"/>
    <x v="2"/>
    <x v="21"/>
    <x v="0"/>
    <s v="Teller"/>
    <x v="1"/>
    <s v="Existing"/>
  </r>
  <r>
    <x v="17"/>
    <x v="2"/>
    <x v="368"/>
    <x v="2"/>
    <s v="New Accts"/>
    <x v="0"/>
    <s v="New"/>
  </r>
  <r>
    <x v="17"/>
    <x v="2"/>
    <x v="369"/>
    <x v="3"/>
    <s v="New Accts"/>
    <x v="0"/>
    <s v="New"/>
  </r>
  <r>
    <x v="17"/>
    <x v="2"/>
    <x v="74"/>
    <x v="2"/>
    <s v="New Accts"/>
    <x v="0"/>
    <s v="Existing"/>
  </r>
  <r>
    <x v="17"/>
    <x v="2"/>
    <x v="370"/>
    <x v="3"/>
    <s v="New Accts"/>
    <x v="0"/>
    <s v="Existing"/>
  </r>
  <r>
    <x v="17"/>
    <x v="2"/>
    <x v="371"/>
    <x v="3"/>
    <s v="Teller"/>
    <x v="0"/>
    <s v="Existing"/>
  </r>
  <r>
    <x v="17"/>
    <x v="2"/>
    <x v="372"/>
    <x v="1"/>
    <s v="Teller"/>
    <x v="1"/>
    <s v="New"/>
  </r>
  <r>
    <x v="18"/>
    <x v="3"/>
    <x v="373"/>
    <x v="1"/>
    <s v="New Accts"/>
    <x v="2"/>
    <s v="Existing"/>
  </r>
  <r>
    <x v="18"/>
    <x v="3"/>
    <x v="94"/>
    <x v="2"/>
    <s v="New Accts"/>
    <x v="0"/>
    <s v="Existing"/>
  </r>
  <r>
    <x v="18"/>
    <x v="3"/>
    <x v="374"/>
    <x v="1"/>
    <s v="New Accts"/>
    <x v="2"/>
    <s v="New"/>
  </r>
  <r>
    <x v="18"/>
    <x v="3"/>
    <x v="199"/>
    <x v="2"/>
    <s v="New Accts"/>
    <x v="0"/>
    <s v="New"/>
  </r>
  <r>
    <x v="18"/>
    <x v="3"/>
    <x v="375"/>
    <x v="3"/>
    <s v="Teller"/>
    <x v="1"/>
    <s v="New"/>
  </r>
  <r>
    <x v="18"/>
    <x v="3"/>
    <x v="91"/>
    <x v="1"/>
    <s v="Teller"/>
    <x v="0"/>
    <s v="Existing"/>
  </r>
  <r>
    <x v="18"/>
    <x v="3"/>
    <x v="376"/>
    <x v="1"/>
    <s v="New Accts"/>
    <x v="0"/>
    <s v="New"/>
  </r>
  <r>
    <x v="18"/>
    <x v="3"/>
    <x v="11"/>
    <x v="2"/>
    <s v="New Accts"/>
    <x v="2"/>
    <s v="Existing"/>
  </r>
  <r>
    <x v="18"/>
    <x v="3"/>
    <x v="377"/>
    <x v="1"/>
    <s v="Teller"/>
    <x v="2"/>
    <s v="Existing"/>
  </r>
  <r>
    <x v="18"/>
    <x v="3"/>
    <x v="378"/>
    <x v="1"/>
    <s v="New Accts"/>
    <x v="2"/>
    <s v="New"/>
  </r>
  <r>
    <x v="18"/>
    <x v="3"/>
    <x v="379"/>
    <x v="2"/>
    <s v="New Accts"/>
    <x v="2"/>
    <s v="New"/>
  </r>
  <r>
    <x v="18"/>
    <x v="3"/>
    <x v="380"/>
    <x v="2"/>
    <s v="Teller"/>
    <x v="2"/>
    <s v="New"/>
  </r>
  <r>
    <x v="18"/>
    <x v="3"/>
    <x v="381"/>
    <x v="2"/>
    <s v="Teller"/>
    <x v="2"/>
    <s v="New"/>
  </r>
  <r>
    <x v="18"/>
    <x v="3"/>
    <x v="52"/>
    <x v="3"/>
    <s v="New Accts"/>
    <x v="1"/>
    <s v="Existing"/>
  </r>
  <r>
    <x v="18"/>
    <x v="3"/>
    <x v="4"/>
    <x v="3"/>
    <s v="New Accts"/>
    <x v="1"/>
    <s v="Existing"/>
  </r>
  <r>
    <x v="18"/>
    <x v="3"/>
    <x v="116"/>
    <x v="2"/>
    <s v="Teller"/>
    <x v="0"/>
    <s v="Existing"/>
  </r>
  <r>
    <x v="18"/>
    <x v="3"/>
    <x v="58"/>
    <x v="0"/>
    <s v="New Accts"/>
    <x v="2"/>
    <s v="Existing"/>
  </r>
  <r>
    <x v="18"/>
    <x v="3"/>
    <x v="94"/>
    <x v="2"/>
    <s v="Teller"/>
    <x v="0"/>
    <s v="Existing"/>
  </r>
  <r>
    <x v="18"/>
    <x v="3"/>
    <x v="382"/>
    <x v="3"/>
    <s v="Teller"/>
    <x v="0"/>
    <s v="New"/>
  </r>
  <r>
    <x v="18"/>
    <x v="3"/>
    <x v="383"/>
    <x v="3"/>
    <s v="Teller"/>
    <x v="0"/>
    <s v="New"/>
  </r>
  <r>
    <x v="18"/>
    <x v="3"/>
    <x v="384"/>
    <x v="3"/>
    <s v="Teller"/>
    <x v="1"/>
    <s v="Existing"/>
  </r>
  <r>
    <x v="18"/>
    <x v="3"/>
    <x v="79"/>
    <x v="2"/>
    <s v="New Accts"/>
    <x v="0"/>
    <s v="Existing"/>
  </r>
  <r>
    <x v="18"/>
    <x v="3"/>
    <x v="385"/>
    <x v="3"/>
    <s v="New Accts"/>
    <x v="1"/>
    <s v="Existing"/>
  </r>
  <r>
    <x v="18"/>
    <x v="3"/>
    <x v="19"/>
    <x v="2"/>
    <s v="New Accts"/>
    <x v="0"/>
    <s v="New"/>
  </r>
  <r>
    <x v="18"/>
    <x v="3"/>
    <x v="79"/>
    <x v="2"/>
    <s v="New Accts"/>
    <x v="0"/>
    <s v="Existing"/>
  </r>
  <r>
    <x v="18"/>
    <x v="3"/>
    <x v="20"/>
    <x v="3"/>
    <s v="New Accts"/>
    <x v="0"/>
    <s v="New"/>
  </r>
  <r>
    <x v="18"/>
    <x v="3"/>
    <x v="0"/>
    <x v="3"/>
    <s v="New Accts"/>
    <x v="2"/>
    <s v="Existing"/>
  </r>
  <r>
    <x v="18"/>
    <x v="3"/>
    <x v="100"/>
    <x v="1"/>
    <s v="New Accts"/>
    <x v="0"/>
    <s v="Existing"/>
  </r>
  <r>
    <x v="19"/>
    <x v="4"/>
    <x v="386"/>
    <x v="3"/>
    <s v="New Accts"/>
    <x v="1"/>
    <s v="Existing"/>
  </r>
  <r>
    <x v="19"/>
    <x v="4"/>
    <x v="139"/>
    <x v="1"/>
    <s v="Teller"/>
    <x v="0"/>
    <s v="Existing"/>
  </r>
  <r>
    <x v="19"/>
    <x v="4"/>
    <x v="74"/>
    <x v="2"/>
    <s v="New Accts"/>
    <x v="1"/>
    <s v="New"/>
  </r>
  <r>
    <x v="19"/>
    <x v="4"/>
    <x v="387"/>
    <x v="1"/>
    <s v="New Accts"/>
    <x v="2"/>
    <s v="Existing"/>
  </r>
  <r>
    <x v="19"/>
    <x v="4"/>
    <x v="122"/>
    <x v="0"/>
    <s v="New Accts"/>
    <x v="1"/>
    <s v="Existing"/>
  </r>
  <r>
    <x v="19"/>
    <x v="4"/>
    <x v="74"/>
    <x v="2"/>
    <s v="New Accts"/>
    <x v="0"/>
    <s v="Existing"/>
  </r>
  <r>
    <x v="19"/>
    <x v="4"/>
    <x v="148"/>
    <x v="2"/>
    <s v="New Accts"/>
    <x v="0"/>
    <s v="Existing"/>
  </r>
  <r>
    <x v="19"/>
    <x v="4"/>
    <x v="388"/>
    <x v="2"/>
    <s v="Teller"/>
    <x v="0"/>
    <s v="New"/>
  </r>
  <r>
    <x v="19"/>
    <x v="4"/>
    <x v="79"/>
    <x v="2"/>
    <s v="New Accts"/>
    <x v="0"/>
    <s v="Existing"/>
  </r>
  <r>
    <x v="19"/>
    <x v="4"/>
    <x v="0"/>
    <x v="3"/>
    <s v="New Accts"/>
    <x v="2"/>
    <s v="Existing"/>
  </r>
  <r>
    <x v="19"/>
    <x v="4"/>
    <x v="389"/>
    <x v="2"/>
    <s v="Teller"/>
    <x v="2"/>
    <s v="New"/>
  </r>
  <r>
    <x v="19"/>
    <x v="4"/>
    <x v="390"/>
    <x v="3"/>
    <s v="Teller"/>
    <x v="1"/>
    <s v="New"/>
  </r>
  <r>
    <x v="19"/>
    <x v="4"/>
    <x v="391"/>
    <x v="1"/>
    <s v="Teller"/>
    <x v="0"/>
    <s v="Existing"/>
  </r>
  <r>
    <x v="19"/>
    <x v="4"/>
    <x v="63"/>
    <x v="2"/>
    <s v="Teller"/>
    <x v="2"/>
    <s v="Existing"/>
  </r>
  <r>
    <x v="19"/>
    <x v="4"/>
    <x v="392"/>
    <x v="1"/>
    <s v="Teller"/>
    <x v="2"/>
    <s v="Existing"/>
  </r>
  <r>
    <x v="19"/>
    <x v="4"/>
    <x v="393"/>
    <x v="3"/>
    <s v="Teller"/>
    <x v="1"/>
    <s v="New"/>
  </r>
  <r>
    <x v="19"/>
    <x v="4"/>
    <x v="394"/>
    <x v="2"/>
    <s v="Teller"/>
    <x v="1"/>
    <s v="New"/>
  </r>
  <r>
    <x v="19"/>
    <x v="4"/>
    <x v="154"/>
    <x v="1"/>
    <s v="New Accts"/>
    <x v="2"/>
    <s v="Existing"/>
  </r>
  <r>
    <x v="19"/>
    <x v="4"/>
    <x v="3"/>
    <x v="1"/>
    <s v="New Accts"/>
    <x v="0"/>
    <s v="Existing"/>
  </r>
  <r>
    <x v="19"/>
    <x v="4"/>
    <x v="395"/>
    <x v="3"/>
    <s v="New Accts"/>
    <x v="1"/>
    <s v="New"/>
  </r>
  <r>
    <x v="19"/>
    <x v="4"/>
    <x v="396"/>
    <x v="3"/>
    <s v="New Accts"/>
    <x v="0"/>
    <s v="New"/>
  </r>
  <r>
    <x v="20"/>
    <x v="5"/>
    <x v="74"/>
    <x v="2"/>
    <s v="Teller"/>
    <x v="2"/>
    <s v="New"/>
  </r>
  <r>
    <x v="20"/>
    <x v="5"/>
    <x v="397"/>
    <x v="3"/>
    <s v="New Accts"/>
    <x v="0"/>
    <s v="Existing"/>
  </r>
  <r>
    <x v="20"/>
    <x v="5"/>
    <x v="398"/>
    <x v="3"/>
    <s v="Teller"/>
    <x v="1"/>
    <s v="Existing"/>
  </r>
  <r>
    <x v="20"/>
    <x v="5"/>
    <x v="19"/>
    <x v="2"/>
    <s v="New Accts"/>
    <x v="0"/>
    <s v="New"/>
  </r>
  <r>
    <x v="20"/>
    <x v="5"/>
    <x v="58"/>
    <x v="0"/>
    <s v="New Accts"/>
    <x v="2"/>
    <s v="Existing"/>
  </r>
  <r>
    <x v="20"/>
    <x v="5"/>
    <x v="20"/>
    <x v="3"/>
    <s v="New Accts"/>
    <x v="0"/>
    <s v="New"/>
  </r>
  <r>
    <x v="20"/>
    <x v="5"/>
    <x v="399"/>
    <x v="1"/>
    <s v="New Accts"/>
    <x v="1"/>
    <s v="Existing"/>
  </r>
  <r>
    <x v="20"/>
    <x v="5"/>
    <x v="324"/>
    <x v="2"/>
    <s v="Teller"/>
    <x v="0"/>
    <s v="Existing"/>
  </r>
  <r>
    <x v="20"/>
    <x v="5"/>
    <x v="400"/>
    <x v="3"/>
    <s v="Teller"/>
    <x v="0"/>
    <s v="New"/>
  </r>
  <r>
    <x v="20"/>
    <x v="5"/>
    <x v="401"/>
    <x v="1"/>
    <s v="Teller"/>
    <x v="0"/>
    <s v="Existing"/>
  </r>
  <r>
    <x v="20"/>
    <x v="5"/>
    <x v="66"/>
    <x v="1"/>
    <s v="New Accts"/>
    <x v="0"/>
    <s v="Existing"/>
  </r>
  <r>
    <x v="20"/>
    <x v="5"/>
    <x v="11"/>
    <x v="2"/>
    <s v="New Accts"/>
    <x v="2"/>
    <s v="Existing"/>
  </r>
  <r>
    <x v="20"/>
    <x v="5"/>
    <x v="373"/>
    <x v="3"/>
    <s v="New Accts"/>
    <x v="1"/>
    <s v="Existing"/>
  </r>
  <r>
    <x v="20"/>
    <x v="5"/>
    <x v="402"/>
    <x v="2"/>
    <s v="Teller"/>
    <x v="2"/>
    <s v="New"/>
  </r>
  <r>
    <x v="20"/>
    <x v="5"/>
    <x v="403"/>
    <x v="3"/>
    <s v="New Accts"/>
    <x v="0"/>
    <s v="Existing"/>
  </r>
  <r>
    <x v="20"/>
    <x v="5"/>
    <x v="404"/>
    <x v="2"/>
    <s v="Teller"/>
    <x v="0"/>
    <s v="New"/>
  </r>
  <r>
    <x v="20"/>
    <x v="5"/>
    <x v="55"/>
    <x v="2"/>
    <s v="New Accts"/>
    <x v="0"/>
    <s v="Existing"/>
  </r>
  <r>
    <x v="21"/>
    <x v="0"/>
    <x v="116"/>
    <x v="2"/>
    <s v="Teller"/>
    <x v="0"/>
    <s v="Existing"/>
  </r>
  <r>
    <x v="21"/>
    <x v="0"/>
    <x v="405"/>
    <x v="3"/>
    <s v="New Accts"/>
    <x v="0"/>
    <s v="Existing"/>
  </r>
  <r>
    <x v="21"/>
    <x v="0"/>
    <x v="406"/>
    <x v="1"/>
    <s v="Teller"/>
    <x v="0"/>
    <s v="New"/>
  </r>
  <r>
    <x v="21"/>
    <x v="0"/>
    <x v="407"/>
    <x v="1"/>
    <s v="New Accts"/>
    <x v="0"/>
    <s v="New"/>
  </r>
  <r>
    <x v="21"/>
    <x v="0"/>
    <x v="100"/>
    <x v="1"/>
    <s v="New Accts"/>
    <x v="0"/>
    <s v="Existing"/>
  </r>
  <r>
    <x v="21"/>
    <x v="0"/>
    <x v="76"/>
    <x v="1"/>
    <s v="New Accts"/>
    <x v="1"/>
    <s v="Existing"/>
  </r>
  <r>
    <x v="21"/>
    <x v="0"/>
    <x v="67"/>
    <x v="1"/>
    <s v="New Accts"/>
    <x v="0"/>
    <s v="New"/>
  </r>
  <r>
    <x v="21"/>
    <x v="0"/>
    <x v="137"/>
    <x v="2"/>
    <s v="New Accts"/>
    <x v="1"/>
    <s v="New"/>
  </r>
  <r>
    <x v="21"/>
    <x v="0"/>
    <x v="8"/>
    <x v="2"/>
    <s v="New Accts"/>
    <x v="0"/>
    <s v="Existing"/>
  </r>
  <r>
    <x v="21"/>
    <x v="0"/>
    <x v="58"/>
    <x v="1"/>
    <s v="New Accts"/>
    <x v="0"/>
    <s v="New"/>
  </r>
  <r>
    <x v="21"/>
    <x v="0"/>
    <x v="102"/>
    <x v="1"/>
    <s v="New Accts"/>
    <x v="2"/>
    <s v="New"/>
  </r>
  <r>
    <x v="21"/>
    <x v="0"/>
    <x v="408"/>
    <x v="2"/>
    <s v="New Accts"/>
    <x v="0"/>
    <s v="New"/>
  </r>
  <r>
    <x v="21"/>
    <x v="0"/>
    <x v="409"/>
    <x v="1"/>
    <s v="Teller"/>
    <x v="0"/>
    <s v="Existing"/>
  </r>
  <r>
    <x v="21"/>
    <x v="0"/>
    <x v="408"/>
    <x v="2"/>
    <s v="New Accts"/>
    <x v="0"/>
    <s v="Existing"/>
  </r>
  <r>
    <x v="21"/>
    <x v="0"/>
    <x v="317"/>
    <x v="2"/>
    <s v="Teller"/>
    <x v="0"/>
    <s v="Existing"/>
  </r>
  <r>
    <x v="21"/>
    <x v="0"/>
    <x v="137"/>
    <x v="2"/>
    <s v="New Accts"/>
    <x v="1"/>
    <s v="Existing"/>
  </r>
  <r>
    <x v="21"/>
    <x v="0"/>
    <x v="410"/>
    <x v="3"/>
    <s v="Teller"/>
    <x v="2"/>
    <s v="New"/>
  </r>
  <r>
    <x v="21"/>
    <x v="0"/>
    <x v="79"/>
    <x v="2"/>
    <s v="New Accts"/>
    <x v="0"/>
    <s v="Existing"/>
  </r>
  <r>
    <x v="21"/>
    <x v="0"/>
    <x v="74"/>
    <x v="2"/>
    <s v="New Accts"/>
    <x v="0"/>
    <s v="Existing"/>
  </r>
  <r>
    <x v="22"/>
    <x v="1"/>
    <x v="411"/>
    <x v="2"/>
    <s v="New Accts"/>
    <x v="0"/>
    <s v="Existing"/>
  </r>
  <r>
    <x v="22"/>
    <x v="1"/>
    <x v="412"/>
    <x v="1"/>
    <s v="Teller"/>
    <x v="0"/>
    <s v="New"/>
  </r>
  <r>
    <x v="22"/>
    <x v="1"/>
    <x v="15"/>
    <x v="0"/>
    <s v="New Accts"/>
    <x v="1"/>
    <s v="Existing"/>
  </r>
  <r>
    <x v="22"/>
    <x v="1"/>
    <x v="413"/>
    <x v="3"/>
    <s v="New Accts"/>
    <x v="2"/>
    <s v="Existing"/>
  </r>
  <r>
    <x v="22"/>
    <x v="1"/>
    <x v="94"/>
    <x v="2"/>
    <s v="Teller"/>
    <x v="0"/>
    <s v="Existing"/>
  </r>
  <r>
    <x v="22"/>
    <x v="1"/>
    <x v="414"/>
    <x v="2"/>
    <s v="New Accts"/>
    <x v="2"/>
    <s v="New"/>
  </r>
  <r>
    <x v="22"/>
    <x v="1"/>
    <x v="20"/>
    <x v="2"/>
    <s v="Teller"/>
    <x v="1"/>
    <s v="Existing"/>
  </r>
</pivotCacheRecords>
</file>

<file path=xl/pivotCache/pivotCacheRecords2.xml><?xml version="1.0" encoding="utf-8"?>
<pivotCacheRecords xmlns="http://schemas.openxmlformats.org/spreadsheetml/2006/main" xmlns:r="http://schemas.openxmlformats.org/officeDocument/2006/relationships" count="712">
  <r>
    <d v="2006-09-01T00:00:00"/>
    <s v="Friday"/>
    <n v="5000"/>
    <x v="0"/>
    <s v="New Accts"/>
    <x v="0"/>
    <s v="Existing"/>
  </r>
  <r>
    <d v="2006-09-01T00:00:00"/>
    <s v="Friday"/>
    <n v="14571"/>
    <x v="1"/>
    <s v="Teller"/>
    <x v="0"/>
    <s v="New"/>
  </r>
  <r>
    <d v="2006-09-01T00:00:00"/>
    <s v="Friday"/>
    <n v="500"/>
    <x v="2"/>
    <s v="New Accts"/>
    <x v="0"/>
    <s v="Existing"/>
  </r>
  <r>
    <d v="2006-09-01T00:00:00"/>
    <s v="Friday"/>
    <n v="15000"/>
    <x v="1"/>
    <s v="New Accts"/>
    <x v="0"/>
    <s v="Existing"/>
  </r>
  <r>
    <d v="2006-09-01T00:00:00"/>
    <s v="Friday"/>
    <n v="4623"/>
    <x v="3"/>
    <s v="New Accts"/>
    <x v="1"/>
    <s v="Existing"/>
  </r>
  <r>
    <d v="2006-09-01T00:00:00"/>
    <s v="Friday"/>
    <n v="8721"/>
    <x v="3"/>
    <s v="New Accts"/>
    <x v="2"/>
    <s v="New"/>
  </r>
  <r>
    <d v="2006-09-01T00:00:00"/>
    <s v="Friday"/>
    <n v="15276"/>
    <x v="3"/>
    <s v="New Accts"/>
    <x v="1"/>
    <s v="Existing"/>
  </r>
  <r>
    <d v="2006-09-01T00:00:00"/>
    <s v="Friday"/>
    <n v="5000"/>
    <x v="3"/>
    <s v="New Accts"/>
    <x v="2"/>
    <s v="Existing"/>
  </r>
  <r>
    <d v="2006-09-01T00:00:00"/>
    <s v="Friday"/>
    <n v="15759"/>
    <x v="1"/>
    <s v="Teller"/>
    <x v="2"/>
    <s v="Existing"/>
  </r>
  <r>
    <d v="2006-09-01T00:00:00"/>
    <s v="Friday"/>
    <n v="12000"/>
    <x v="1"/>
    <s v="New Accts"/>
    <x v="2"/>
    <s v="Existing"/>
  </r>
  <r>
    <d v="2006-09-01T00:00:00"/>
    <s v="Friday"/>
    <n v="7177"/>
    <x v="3"/>
    <s v="Teller"/>
    <x v="1"/>
    <s v="Existing"/>
  </r>
  <r>
    <d v="2006-09-01T00:00:00"/>
    <s v="Friday"/>
    <n v="6837"/>
    <x v="3"/>
    <s v="New Accts"/>
    <x v="2"/>
    <s v="Existing"/>
  </r>
  <r>
    <d v="2006-09-01T00:00:00"/>
    <s v="Friday"/>
    <n v="3171"/>
    <x v="2"/>
    <s v="New Accts"/>
    <x v="2"/>
    <s v="Existing"/>
  </r>
  <r>
    <d v="2006-09-01T00:00:00"/>
    <s v="Friday"/>
    <n v="50000"/>
    <x v="3"/>
    <s v="New Accts"/>
    <x v="0"/>
    <s v="Existing"/>
  </r>
  <r>
    <d v="2006-09-01T00:00:00"/>
    <s v="Friday"/>
    <n v="4690"/>
    <x v="2"/>
    <s v="New Accts"/>
    <x v="1"/>
    <s v="New"/>
  </r>
  <r>
    <d v="2006-09-01T00:00:00"/>
    <s v="Friday"/>
    <n v="12438"/>
    <x v="2"/>
    <s v="New Accts"/>
    <x v="0"/>
    <s v="Existing"/>
  </r>
  <r>
    <d v="2006-09-01T00:00:00"/>
    <s v="Friday"/>
    <n v="5000"/>
    <x v="2"/>
    <s v="New Accts"/>
    <x v="1"/>
    <s v="Existing"/>
  </r>
  <r>
    <d v="2006-09-01T00:00:00"/>
    <s v="Friday"/>
    <n v="7000"/>
    <x v="3"/>
    <s v="New Accts"/>
    <x v="1"/>
    <s v="New"/>
  </r>
  <r>
    <d v="2006-09-01T00:00:00"/>
    <s v="Friday"/>
    <n v="11957"/>
    <x v="2"/>
    <s v="New Accts"/>
    <x v="0"/>
    <s v="Existing"/>
  </r>
  <r>
    <d v="2006-09-01T00:00:00"/>
    <s v="Friday"/>
    <n v="13636"/>
    <x v="1"/>
    <s v="New Accts"/>
    <x v="1"/>
    <s v="Existing"/>
  </r>
  <r>
    <d v="2006-09-01T00:00:00"/>
    <s v="Friday"/>
    <n v="16000"/>
    <x v="1"/>
    <s v="New Accts"/>
    <x v="0"/>
    <s v="New"/>
  </r>
  <r>
    <d v="2006-09-01T00:00:00"/>
    <s v="Friday"/>
    <n v="5879"/>
    <x v="2"/>
    <s v="New Accts"/>
    <x v="0"/>
    <s v="Existing"/>
  </r>
  <r>
    <d v="2006-09-01T00:00:00"/>
    <s v="Friday"/>
    <n v="4000"/>
    <x v="3"/>
    <s v="New Accts"/>
    <x v="0"/>
    <s v="Existing"/>
  </r>
  <r>
    <d v="2006-09-01T00:00:00"/>
    <s v="Friday"/>
    <n v="10000"/>
    <x v="1"/>
    <s v="Teller"/>
    <x v="1"/>
    <s v="Existing"/>
  </r>
  <r>
    <d v="2006-09-01T00:00:00"/>
    <s v="Friday"/>
    <n v="7427"/>
    <x v="2"/>
    <s v="New Accts"/>
    <x v="1"/>
    <s v="Existing"/>
  </r>
  <r>
    <d v="2006-09-01T00:00:00"/>
    <s v="Friday"/>
    <n v="4500"/>
    <x v="2"/>
    <s v="New Accts"/>
    <x v="1"/>
    <s v="New"/>
  </r>
  <r>
    <d v="2006-09-01T00:00:00"/>
    <s v="Friday"/>
    <n v="12962"/>
    <x v="2"/>
    <s v="Teller"/>
    <x v="0"/>
    <s v="Existing"/>
  </r>
  <r>
    <d v="2006-09-01T00:00:00"/>
    <s v="Friday"/>
    <n v="500"/>
    <x v="2"/>
    <s v="New Accts"/>
    <x v="0"/>
    <s v="New"/>
  </r>
  <r>
    <d v="2006-09-01T00:00:00"/>
    <s v="Friday"/>
    <n v="5364"/>
    <x v="2"/>
    <s v="Teller"/>
    <x v="0"/>
    <s v="New"/>
  </r>
  <r>
    <d v="2006-09-01T00:00:00"/>
    <s v="Friday"/>
    <n v="45000"/>
    <x v="1"/>
    <s v="Teller"/>
    <x v="1"/>
    <s v="Existing"/>
  </r>
  <r>
    <d v="2006-09-01T00:00:00"/>
    <s v="Friday"/>
    <n v="14867"/>
    <x v="2"/>
    <s v="Teller"/>
    <x v="1"/>
    <s v="Existing"/>
  </r>
  <r>
    <d v="2006-09-01T00:00:00"/>
    <s v="Friday"/>
    <n v="13061"/>
    <x v="2"/>
    <s v="Teller"/>
    <x v="0"/>
    <s v="New"/>
  </r>
  <r>
    <d v="2006-09-01T00:00:00"/>
    <s v="Friday"/>
    <n v="11779"/>
    <x v="1"/>
    <s v="Teller"/>
    <x v="0"/>
    <s v="New"/>
  </r>
  <r>
    <d v="2006-09-02T00:00:00"/>
    <s v="Saturday"/>
    <n v="4995"/>
    <x v="2"/>
    <s v="New Accts"/>
    <x v="0"/>
    <s v="New"/>
  </r>
  <r>
    <d v="2006-09-02T00:00:00"/>
    <s v="Saturday"/>
    <n v="10096"/>
    <x v="3"/>
    <s v="New Accts"/>
    <x v="0"/>
    <s v="New"/>
  </r>
  <r>
    <d v="2006-09-02T00:00:00"/>
    <s v="Saturday"/>
    <n v="14861"/>
    <x v="3"/>
    <s v="New Accts"/>
    <x v="0"/>
    <s v="New"/>
  </r>
  <r>
    <d v="2006-09-02T00:00:00"/>
    <s v="Saturday"/>
    <n v="500"/>
    <x v="2"/>
    <s v="Teller"/>
    <x v="0"/>
    <s v="New"/>
  </r>
  <r>
    <d v="2006-09-02T00:00:00"/>
    <s v="Saturday"/>
    <n v="5524"/>
    <x v="2"/>
    <s v="New Accts"/>
    <x v="0"/>
    <s v="Existing"/>
  </r>
  <r>
    <d v="2006-09-02T00:00:00"/>
    <s v="Saturday"/>
    <n v="5862"/>
    <x v="3"/>
    <s v="Teller"/>
    <x v="1"/>
    <s v="New"/>
  </r>
  <r>
    <d v="2006-09-02T00:00:00"/>
    <s v="Saturday"/>
    <n v="12592"/>
    <x v="3"/>
    <s v="Teller"/>
    <x v="0"/>
    <s v="Existing"/>
  </r>
  <r>
    <d v="2006-09-02T00:00:00"/>
    <s v="Saturday"/>
    <n v="7188"/>
    <x v="2"/>
    <s v="Teller"/>
    <x v="2"/>
    <s v="New"/>
  </r>
  <r>
    <d v="2006-09-02T00:00:00"/>
    <s v="Saturday"/>
    <n v="9159"/>
    <x v="2"/>
    <s v="Teller"/>
    <x v="1"/>
    <s v="New"/>
  </r>
  <r>
    <d v="2006-09-02T00:00:00"/>
    <s v="Saturday"/>
    <n v="9208"/>
    <x v="2"/>
    <s v="Teller"/>
    <x v="0"/>
    <s v="Existing"/>
  </r>
  <r>
    <d v="2006-09-02T00:00:00"/>
    <s v="Saturday"/>
    <n v="5756"/>
    <x v="3"/>
    <s v="Teller"/>
    <x v="1"/>
    <s v="Existing"/>
  </r>
  <r>
    <d v="2006-09-02T00:00:00"/>
    <s v="Saturday"/>
    <n v="14480"/>
    <x v="2"/>
    <s v="Teller"/>
    <x v="0"/>
    <s v="New"/>
  </r>
  <r>
    <d v="2006-09-02T00:00:00"/>
    <s v="Saturday"/>
    <n v="7028"/>
    <x v="1"/>
    <s v="New Accts"/>
    <x v="1"/>
    <s v="New"/>
  </r>
  <r>
    <d v="2006-09-04T00:00:00"/>
    <s v="Monday"/>
    <n v="9397"/>
    <x v="2"/>
    <s v="Teller"/>
    <x v="1"/>
    <s v="Existing"/>
  </r>
  <r>
    <d v="2006-09-04T00:00:00"/>
    <s v="Monday"/>
    <n v="14067"/>
    <x v="1"/>
    <s v="New Accts"/>
    <x v="1"/>
    <s v="New"/>
  </r>
  <r>
    <d v="2006-09-04T00:00:00"/>
    <s v="Monday"/>
    <n v="500"/>
    <x v="2"/>
    <s v="Teller"/>
    <x v="2"/>
    <s v="Existing"/>
  </r>
  <r>
    <d v="2006-09-04T00:00:00"/>
    <s v="Monday"/>
    <n v="12429"/>
    <x v="1"/>
    <s v="New Accts"/>
    <x v="2"/>
    <s v="New"/>
  </r>
  <r>
    <d v="2006-09-04T00:00:00"/>
    <s v="Monday"/>
    <n v="5538"/>
    <x v="3"/>
    <s v="New Accts"/>
    <x v="0"/>
    <s v="Existing"/>
  </r>
  <r>
    <d v="2006-09-04T00:00:00"/>
    <s v="Monday"/>
    <n v="12953"/>
    <x v="3"/>
    <s v="Teller"/>
    <x v="0"/>
    <s v="Existing"/>
  </r>
  <r>
    <d v="2006-09-04T00:00:00"/>
    <s v="Monday"/>
    <n v="8190"/>
    <x v="3"/>
    <s v="New Accts"/>
    <x v="1"/>
    <s v="Existing"/>
  </r>
  <r>
    <d v="2006-09-04T00:00:00"/>
    <s v="Monday"/>
    <n v="4348"/>
    <x v="3"/>
    <s v="Teller"/>
    <x v="0"/>
    <s v="Existing"/>
  </r>
  <r>
    <d v="2006-09-04T00:00:00"/>
    <s v="Monday"/>
    <n v="6071"/>
    <x v="3"/>
    <s v="Teller"/>
    <x v="1"/>
    <s v="Existing"/>
  </r>
  <r>
    <d v="2006-09-04T00:00:00"/>
    <s v="Monday"/>
    <n v="13000"/>
    <x v="1"/>
    <s v="New Accts"/>
    <x v="1"/>
    <s v="New"/>
  </r>
  <r>
    <d v="2006-09-04T00:00:00"/>
    <s v="Monday"/>
    <n v="15000"/>
    <x v="1"/>
    <s v="New Accts"/>
    <x v="2"/>
    <s v="New"/>
  </r>
  <r>
    <d v="2006-09-04T00:00:00"/>
    <s v="Monday"/>
    <n v="12824"/>
    <x v="1"/>
    <s v="New Accts"/>
    <x v="2"/>
    <s v="Existing"/>
  </r>
  <r>
    <d v="2006-09-04T00:00:00"/>
    <s v="Monday"/>
    <n v="250"/>
    <x v="2"/>
    <s v="Teller"/>
    <x v="1"/>
    <s v="New"/>
  </r>
  <r>
    <d v="2006-09-04T00:00:00"/>
    <s v="Monday"/>
    <n v="3000"/>
    <x v="2"/>
    <s v="New Accts"/>
    <x v="0"/>
    <s v="Existing"/>
  </r>
  <r>
    <d v="2006-09-04T00:00:00"/>
    <s v="Monday"/>
    <n v="9095"/>
    <x v="0"/>
    <s v="Teller"/>
    <x v="0"/>
    <s v="Existing"/>
  </r>
  <r>
    <d v="2006-09-04T00:00:00"/>
    <s v="Monday"/>
    <n v="240"/>
    <x v="2"/>
    <s v="New Accts"/>
    <x v="0"/>
    <s v="Existing"/>
  </r>
  <r>
    <d v="2006-09-04T00:00:00"/>
    <s v="Monday"/>
    <n v="3075"/>
    <x v="2"/>
    <s v="New Accts"/>
    <x v="2"/>
    <s v="Existing"/>
  </r>
  <r>
    <d v="2006-09-04T00:00:00"/>
    <s v="Monday"/>
    <n v="4309"/>
    <x v="3"/>
    <s v="Teller"/>
    <x v="0"/>
    <s v="Existing"/>
  </r>
  <r>
    <d v="2006-09-04T00:00:00"/>
    <s v="Monday"/>
    <n v="12000"/>
    <x v="1"/>
    <s v="New Accts"/>
    <x v="2"/>
    <s v="Existing"/>
  </r>
  <r>
    <d v="2006-09-04T00:00:00"/>
    <s v="Monday"/>
    <n v="4000"/>
    <x v="2"/>
    <s v="New Accts"/>
    <x v="0"/>
    <s v="Existing"/>
  </r>
  <r>
    <d v="2006-09-04T00:00:00"/>
    <s v="Monday"/>
    <n v="4000"/>
    <x v="2"/>
    <s v="New Accts"/>
    <x v="1"/>
    <s v="Existing"/>
  </r>
  <r>
    <d v="2006-09-04T00:00:00"/>
    <s v="Monday"/>
    <n v="2000"/>
    <x v="0"/>
    <s v="New Accts"/>
    <x v="2"/>
    <s v="Existing"/>
  </r>
  <r>
    <d v="2006-09-04T00:00:00"/>
    <s v="Monday"/>
    <n v="5025"/>
    <x v="1"/>
    <s v="New Accts"/>
    <x v="1"/>
    <s v="New"/>
  </r>
  <r>
    <d v="2006-09-04T00:00:00"/>
    <s v="Monday"/>
    <n v="65000"/>
    <x v="3"/>
    <s v="New Accts"/>
    <x v="2"/>
    <s v="Existing"/>
  </r>
  <r>
    <d v="2006-09-04T00:00:00"/>
    <s v="Monday"/>
    <n v="6307"/>
    <x v="3"/>
    <s v="Teller"/>
    <x v="1"/>
    <s v="Existing"/>
  </r>
  <r>
    <d v="2006-09-04T00:00:00"/>
    <s v="Monday"/>
    <n v="5000"/>
    <x v="2"/>
    <s v="New Accts"/>
    <x v="1"/>
    <s v="Existing"/>
  </r>
  <r>
    <d v="2006-09-04T00:00:00"/>
    <s v="Monday"/>
    <n v="12203"/>
    <x v="1"/>
    <s v="New Accts"/>
    <x v="1"/>
    <s v="Existing"/>
  </r>
  <r>
    <d v="2006-09-04T00:00:00"/>
    <s v="Monday"/>
    <n v="6000"/>
    <x v="3"/>
    <s v="New Accts"/>
    <x v="0"/>
    <s v="Existing"/>
  </r>
  <r>
    <d v="2006-09-04T00:00:00"/>
    <s v="Monday"/>
    <n v="13215"/>
    <x v="2"/>
    <s v="Teller"/>
    <x v="1"/>
    <s v="Existing"/>
  </r>
  <r>
    <d v="2006-09-04T00:00:00"/>
    <s v="Monday"/>
    <n v="35000"/>
    <x v="1"/>
    <s v="New Accts"/>
    <x v="0"/>
    <s v="Existing"/>
  </r>
  <r>
    <d v="2006-09-04T00:00:00"/>
    <s v="Monday"/>
    <n v="13000"/>
    <x v="1"/>
    <s v="New Accts"/>
    <x v="0"/>
    <s v="Existing"/>
  </r>
  <r>
    <d v="2006-09-04T00:00:00"/>
    <s v="Monday"/>
    <n v="14548"/>
    <x v="1"/>
    <s v="New Accts"/>
    <x v="0"/>
    <s v="Existing"/>
  </r>
  <r>
    <d v="2006-09-04T00:00:00"/>
    <s v="Monday"/>
    <n v="500"/>
    <x v="2"/>
    <s v="Teller"/>
    <x v="0"/>
    <s v="Existing"/>
  </r>
  <r>
    <d v="2006-09-04T00:00:00"/>
    <s v="Monday"/>
    <n v="11000"/>
    <x v="1"/>
    <s v="New Accts"/>
    <x v="0"/>
    <s v="New"/>
  </r>
  <r>
    <d v="2006-09-04T00:00:00"/>
    <s v="Monday"/>
    <n v="2878"/>
    <x v="3"/>
    <s v="New Accts"/>
    <x v="1"/>
    <s v="Existing"/>
  </r>
  <r>
    <d v="2006-09-04T00:00:00"/>
    <s v="Monday"/>
    <n v="9000"/>
    <x v="1"/>
    <s v="Teller"/>
    <x v="0"/>
    <s v="Existing"/>
  </r>
  <r>
    <d v="2006-09-04T00:00:00"/>
    <s v="Monday"/>
    <n v="240"/>
    <x v="2"/>
    <s v="New Accts"/>
    <x v="0"/>
    <s v="Existing"/>
  </r>
  <r>
    <d v="2006-09-04T00:00:00"/>
    <s v="Monday"/>
    <n v="50000"/>
    <x v="1"/>
    <s v="New Accts"/>
    <x v="1"/>
    <s v="New"/>
  </r>
  <r>
    <d v="2006-09-04T00:00:00"/>
    <s v="Monday"/>
    <n v="13519"/>
    <x v="1"/>
    <s v="New Accts"/>
    <x v="0"/>
    <s v="New"/>
  </r>
  <r>
    <d v="2006-09-04T00:00:00"/>
    <s v="Monday"/>
    <n v="14702"/>
    <x v="1"/>
    <s v="Teller"/>
    <x v="1"/>
    <s v="New"/>
  </r>
  <r>
    <d v="2006-09-05T00:00:00"/>
    <s v="Tuesday"/>
    <n v="9705"/>
    <x v="1"/>
    <s v="New Accts"/>
    <x v="2"/>
    <s v="New"/>
  </r>
  <r>
    <d v="2006-09-05T00:00:00"/>
    <s v="Tuesday"/>
    <n v="11135"/>
    <x v="1"/>
    <s v="New Accts"/>
    <x v="0"/>
    <s v="Existing"/>
  </r>
  <r>
    <d v="2006-09-05T00:00:00"/>
    <s v="Tuesday"/>
    <n v="12000"/>
    <x v="1"/>
    <s v="Teller"/>
    <x v="0"/>
    <s v="Existing"/>
  </r>
  <r>
    <d v="2006-09-05T00:00:00"/>
    <s v="Tuesday"/>
    <n v="1000"/>
    <x v="2"/>
    <s v="New Accts"/>
    <x v="0"/>
    <s v="Existing"/>
  </r>
  <r>
    <d v="2006-09-05T00:00:00"/>
    <s v="Tuesday"/>
    <n v="7434"/>
    <x v="2"/>
    <s v="Teller"/>
    <x v="0"/>
    <s v="Existing"/>
  </r>
  <r>
    <d v="2006-09-05T00:00:00"/>
    <s v="Tuesday"/>
    <n v="3000"/>
    <x v="2"/>
    <s v="New Accts"/>
    <x v="0"/>
    <s v="New"/>
  </r>
  <r>
    <d v="2006-09-05T00:00:00"/>
    <s v="Tuesday"/>
    <n v="13500"/>
    <x v="1"/>
    <s v="New Accts"/>
    <x v="1"/>
    <s v="Existing"/>
  </r>
  <r>
    <d v="2006-09-05T00:00:00"/>
    <s v="Tuesday"/>
    <n v="8456"/>
    <x v="1"/>
    <s v="Teller"/>
    <x v="0"/>
    <s v="Existing"/>
  </r>
  <r>
    <d v="2006-09-05T00:00:00"/>
    <s v="Tuesday"/>
    <n v="7770"/>
    <x v="1"/>
    <s v="New Accts"/>
    <x v="0"/>
    <s v="Existing"/>
  </r>
  <r>
    <d v="2006-09-05T00:00:00"/>
    <s v="Tuesday"/>
    <n v="4000"/>
    <x v="2"/>
    <s v="Teller"/>
    <x v="1"/>
    <s v="Existing"/>
  </r>
  <r>
    <d v="2006-09-05T00:00:00"/>
    <s v="Tuesday"/>
    <n v="13000"/>
    <x v="1"/>
    <s v="Teller"/>
    <x v="2"/>
    <s v="Existing"/>
  </r>
  <r>
    <d v="2006-09-05T00:00:00"/>
    <s v="Tuesday"/>
    <n v="100"/>
    <x v="2"/>
    <s v="New Accts"/>
    <x v="1"/>
    <s v="Existing"/>
  </r>
  <r>
    <d v="2006-09-05T00:00:00"/>
    <s v="Tuesday"/>
    <n v="12310"/>
    <x v="3"/>
    <s v="New Accts"/>
    <x v="2"/>
    <s v="New"/>
  </r>
  <r>
    <d v="2006-09-05T00:00:00"/>
    <s v="Tuesday"/>
    <n v="3715"/>
    <x v="2"/>
    <s v="New Accts"/>
    <x v="0"/>
    <s v="Existing"/>
  </r>
  <r>
    <d v="2006-09-05T00:00:00"/>
    <s v="Tuesday"/>
    <n v="4231"/>
    <x v="2"/>
    <s v="Teller"/>
    <x v="0"/>
    <s v="New"/>
  </r>
  <r>
    <d v="2006-09-05T00:00:00"/>
    <s v="Tuesday"/>
    <n v="100"/>
    <x v="2"/>
    <s v="New Accts"/>
    <x v="0"/>
    <s v="Existing"/>
  </r>
  <r>
    <d v="2006-09-05T00:00:00"/>
    <s v="Tuesday"/>
    <n v="3644"/>
    <x v="2"/>
    <s v="New Accts"/>
    <x v="0"/>
    <s v="Existing"/>
  </r>
  <r>
    <d v="2006-09-05T00:00:00"/>
    <s v="Tuesday"/>
    <n v="5701"/>
    <x v="3"/>
    <s v="Teller"/>
    <x v="0"/>
    <s v="New"/>
  </r>
  <r>
    <d v="2006-09-05T00:00:00"/>
    <s v="Tuesday"/>
    <n v="3559"/>
    <x v="3"/>
    <s v="Teller"/>
    <x v="0"/>
    <s v="Existing"/>
  </r>
  <r>
    <d v="2006-09-05T00:00:00"/>
    <s v="Tuesday"/>
    <n v="5000"/>
    <x v="2"/>
    <s v="New Accts"/>
    <x v="1"/>
    <s v="Existing"/>
  </r>
  <r>
    <d v="2006-09-05T00:00:00"/>
    <s v="Tuesday"/>
    <n v="275"/>
    <x v="2"/>
    <s v="Teller"/>
    <x v="1"/>
    <s v="Existing"/>
  </r>
  <r>
    <d v="2006-09-05T00:00:00"/>
    <s v="Tuesday"/>
    <n v="11761"/>
    <x v="1"/>
    <s v="New Accts"/>
    <x v="0"/>
    <s v="New"/>
  </r>
  <r>
    <d v="2006-09-05T00:00:00"/>
    <s v="Tuesday"/>
    <n v="45000"/>
    <x v="1"/>
    <s v="New Accts"/>
    <x v="2"/>
    <s v="Existing"/>
  </r>
  <r>
    <d v="2006-09-05T00:00:00"/>
    <s v="Tuesday"/>
    <n v="1000"/>
    <x v="3"/>
    <s v="Teller"/>
    <x v="1"/>
    <s v="Existing"/>
  </r>
  <r>
    <d v="2006-09-05T00:00:00"/>
    <s v="Tuesday"/>
    <n v="200"/>
    <x v="2"/>
    <s v="New Accts"/>
    <x v="2"/>
    <s v="Existing"/>
  </r>
  <r>
    <d v="2006-09-05T00:00:00"/>
    <s v="Tuesday"/>
    <n v="3000"/>
    <x v="2"/>
    <s v="New Accts"/>
    <x v="1"/>
    <s v="New"/>
  </r>
  <r>
    <d v="2006-09-05T00:00:00"/>
    <s v="Tuesday"/>
    <n v="10135"/>
    <x v="3"/>
    <s v="Teller"/>
    <x v="0"/>
    <s v="New"/>
  </r>
  <r>
    <d v="2006-09-05T00:00:00"/>
    <s v="Tuesday"/>
    <n v="7000"/>
    <x v="0"/>
    <s v="New Accts"/>
    <x v="1"/>
    <s v="Existing"/>
  </r>
  <r>
    <d v="2006-09-05T00:00:00"/>
    <s v="Tuesday"/>
    <n v="5807"/>
    <x v="1"/>
    <s v="New Accts"/>
    <x v="1"/>
    <s v="New"/>
  </r>
  <r>
    <d v="2006-09-05T00:00:00"/>
    <s v="Tuesday"/>
    <n v="17000"/>
    <x v="1"/>
    <s v="New Accts"/>
    <x v="2"/>
    <s v="Existing"/>
  </r>
  <r>
    <d v="2006-09-05T00:00:00"/>
    <s v="Tuesday"/>
    <n v="7839"/>
    <x v="1"/>
    <s v="Teller"/>
    <x v="0"/>
    <s v="Existing"/>
  </r>
  <r>
    <d v="2006-09-05T00:00:00"/>
    <s v="Tuesday"/>
    <n v="10612"/>
    <x v="3"/>
    <s v="New Accts"/>
    <x v="1"/>
    <s v="Existing"/>
  </r>
  <r>
    <d v="2006-09-05T00:00:00"/>
    <s v="Tuesday"/>
    <n v="200"/>
    <x v="2"/>
    <s v="Teller"/>
    <x v="2"/>
    <s v="Existing"/>
  </r>
  <r>
    <d v="2006-09-06T00:00:00"/>
    <s v="Wednesday"/>
    <n v="400"/>
    <x v="2"/>
    <s v="Teller"/>
    <x v="0"/>
    <s v="Existing"/>
  </r>
  <r>
    <d v="2006-09-06T00:00:00"/>
    <s v="Wednesday"/>
    <n v="14158"/>
    <x v="2"/>
    <s v="New Accts"/>
    <x v="2"/>
    <s v="New"/>
  </r>
  <r>
    <d v="2006-09-06T00:00:00"/>
    <s v="Wednesday"/>
    <n v="6762"/>
    <x v="3"/>
    <s v="New Accts"/>
    <x v="0"/>
    <s v="Existing"/>
  </r>
  <r>
    <d v="2006-09-06T00:00:00"/>
    <s v="Wednesday"/>
    <n v="11719"/>
    <x v="2"/>
    <s v="New Accts"/>
    <x v="2"/>
    <s v="Existing"/>
  </r>
  <r>
    <d v="2006-09-06T00:00:00"/>
    <s v="Wednesday"/>
    <n v="500"/>
    <x v="3"/>
    <s v="New Accts"/>
    <x v="2"/>
    <s v="Existing"/>
  </r>
  <r>
    <d v="2006-09-06T00:00:00"/>
    <s v="Wednesday"/>
    <n v="5000"/>
    <x v="1"/>
    <s v="New Accts"/>
    <x v="1"/>
    <s v="Existing"/>
  </r>
  <r>
    <d v="2006-09-06T00:00:00"/>
    <s v="Wednesday"/>
    <n v="11552"/>
    <x v="1"/>
    <s v="New Accts"/>
    <x v="1"/>
    <s v="New"/>
  </r>
  <r>
    <d v="2006-09-06T00:00:00"/>
    <s v="Wednesday"/>
    <n v="7342"/>
    <x v="2"/>
    <s v="New Accts"/>
    <x v="0"/>
    <s v="Existing"/>
  </r>
  <r>
    <d v="2006-09-06T00:00:00"/>
    <s v="Wednesday"/>
    <n v="90000"/>
    <x v="1"/>
    <s v="New Accts"/>
    <x v="0"/>
    <s v="Existing"/>
  </r>
  <r>
    <d v="2006-09-06T00:00:00"/>
    <s v="Wednesday"/>
    <n v="11828"/>
    <x v="1"/>
    <s v="New Accts"/>
    <x v="0"/>
    <s v="New"/>
  </r>
  <r>
    <d v="2006-09-06T00:00:00"/>
    <s v="Wednesday"/>
    <n v="14644"/>
    <x v="1"/>
    <s v="New Accts"/>
    <x v="2"/>
    <s v="New"/>
  </r>
  <r>
    <d v="2006-09-06T00:00:00"/>
    <s v="Wednesday"/>
    <n v="3820"/>
    <x v="2"/>
    <s v="New Accts"/>
    <x v="1"/>
    <s v="Existing"/>
  </r>
  <r>
    <d v="2006-09-06T00:00:00"/>
    <s v="Wednesday"/>
    <n v="100"/>
    <x v="2"/>
    <s v="New Accts"/>
    <x v="0"/>
    <s v="Existing"/>
  </r>
  <r>
    <d v="2006-09-06T00:00:00"/>
    <s v="Wednesday"/>
    <n v="10000"/>
    <x v="0"/>
    <s v="Teller"/>
    <x v="1"/>
    <s v="Existing"/>
  </r>
  <r>
    <d v="2006-09-06T00:00:00"/>
    <s v="Wednesday"/>
    <n v="15208"/>
    <x v="1"/>
    <s v="New Accts"/>
    <x v="0"/>
    <s v="Existing"/>
  </r>
  <r>
    <d v="2006-09-06T00:00:00"/>
    <s v="Wednesday"/>
    <n v="7777"/>
    <x v="2"/>
    <s v="Teller"/>
    <x v="2"/>
    <s v="Existing"/>
  </r>
  <r>
    <d v="2006-09-06T00:00:00"/>
    <s v="Wednesday"/>
    <n v="13574"/>
    <x v="3"/>
    <s v="New Accts"/>
    <x v="0"/>
    <s v="New"/>
  </r>
  <r>
    <d v="2006-09-06T00:00:00"/>
    <s v="Wednesday"/>
    <n v="7000"/>
    <x v="3"/>
    <s v="New Accts"/>
    <x v="1"/>
    <s v="New"/>
  </r>
  <r>
    <d v="2006-09-06T00:00:00"/>
    <s v="Wednesday"/>
    <n v="8371"/>
    <x v="3"/>
    <s v="Teller"/>
    <x v="0"/>
    <s v="New"/>
  </r>
  <r>
    <d v="2006-09-06T00:00:00"/>
    <s v="Wednesday"/>
    <n v="12455"/>
    <x v="0"/>
    <s v="Teller"/>
    <x v="1"/>
    <s v="Existing"/>
  </r>
  <r>
    <d v="2006-09-06T00:00:00"/>
    <s v="Wednesday"/>
    <n v="13669"/>
    <x v="1"/>
    <s v="Teller"/>
    <x v="0"/>
    <s v="New"/>
  </r>
  <r>
    <d v="2006-09-06T00:00:00"/>
    <s v="Wednesday"/>
    <n v="200"/>
    <x v="3"/>
    <s v="Teller"/>
    <x v="0"/>
    <s v="Existing"/>
  </r>
  <r>
    <d v="2006-09-06T00:00:00"/>
    <s v="Wednesday"/>
    <n v="5221"/>
    <x v="2"/>
    <s v="Teller"/>
    <x v="0"/>
    <s v="New"/>
  </r>
  <r>
    <d v="2006-09-06T00:00:00"/>
    <s v="Wednesday"/>
    <n v="12000"/>
    <x v="1"/>
    <s v="New Accts"/>
    <x v="1"/>
    <s v="Existing"/>
  </r>
  <r>
    <d v="2006-09-06T00:00:00"/>
    <s v="Wednesday"/>
    <n v="3807"/>
    <x v="2"/>
    <s v="New Accts"/>
    <x v="2"/>
    <s v="Existing"/>
  </r>
  <r>
    <d v="2006-09-06T00:00:00"/>
    <s v="Wednesday"/>
    <n v="14841"/>
    <x v="1"/>
    <s v="Teller"/>
    <x v="1"/>
    <s v="Existing"/>
  </r>
  <r>
    <d v="2006-09-06T00:00:00"/>
    <s v="Wednesday"/>
    <n v="10056"/>
    <x v="2"/>
    <s v="Teller"/>
    <x v="1"/>
    <s v="New"/>
  </r>
  <r>
    <d v="2006-09-06T00:00:00"/>
    <s v="Wednesday"/>
    <n v="10219"/>
    <x v="2"/>
    <s v="New Accts"/>
    <x v="0"/>
    <s v="Existing"/>
  </r>
  <r>
    <d v="2006-09-06T00:00:00"/>
    <s v="Wednesday"/>
    <n v="133"/>
    <x v="2"/>
    <s v="New Accts"/>
    <x v="2"/>
    <s v="Existing"/>
  </r>
  <r>
    <d v="2006-09-06T00:00:00"/>
    <s v="Wednesday"/>
    <n v="5000"/>
    <x v="3"/>
    <s v="New Accts"/>
    <x v="1"/>
    <s v="Existing"/>
  </r>
  <r>
    <d v="2006-09-06T00:00:00"/>
    <s v="Wednesday"/>
    <n v="124"/>
    <x v="2"/>
    <s v="Teller"/>
    <x v="0"/>
    <s v="Existing"/>
  </r>
  <r>
    <d v="2006-09-06T00:00:00"/>
    <s v="Wednesday"/>
    <n v="5000"/>
    <x v="1"/>
    <s v="New Accts"/>
    <x v="0"/>
    <s v="New"/>
  </r>
  <r>
    <d v="2006-09-07T00:00:00"/>
    <s v="Thursday"/>
    <n v="4005"/>
    <x v="1"/>
    <s v="Teller"/>
    <x v="2"/>
    <s v="Existing"/>
  </r>
  <r>
    <d v="2006-09-07T00:00:00"/>
    <s v="Thursday"/>
    <n v="13519"/>
    <x v="1"/>
    <s v="New Accts"/>
    <x v="0"/>
    <s v="Existing"/>
  </r>
  <r>
    <d v="2006-09-07T00:00:00"/>
    <s v="Thursday"/>
    <n v="4405"/>
    <x v="3"/>
    <s v="New Accts"/>
    <x v="2"/>
    <s v="Existing"/>
  </r>
  <r>
    <d v="2006-09-07T00:00:00"/>
    <s v="Thursday"/>
    <n v="10373"/>
    <x v="1"/>
    <s v="New Accts"/>
    <x v="2"/>
    <s v="Existing"/>
  </r>
  <r>
    <d v="2006-09-07T00:00:00"/>
    <s v="Thursday"/>
    <n v="12164"/>
    <x v="1"/>
    <s v="New Accts"/>
    <x v="2"/>
    <s v="Existing"/>
  </r>
  <r>
    <d v="2006-09-07T00:00:00"/>
    <s v="Thursday"/>
    <n v="250"/>
    <x v="3"/>
    <s v="New Accts"/>
    <x v="1"/>
    <s v="Existing"/>
  </r>
  <r>
    <d v="2006-09-07T00:00:00"/>
    <s v="Thursday"/>
    <n v="2878"/>
    <x v="3"/>
    <s v="New Accts"/>
    <x v="1"/>
    <s v="Existing"/>
  </r>
  <r>
    <d v="2006-09-07T00:00:00"/>
    <s v="Thursday"/>
    <n v="344"/>
    <x v="2"/>
    <s v="New Accts"/>
    <x v="2"/>
    <s v="Existing"/>
  </r>
  <r>
    <d v="2006-09-07T00:00:00"/>
    <s v="Thursday"/>
    <n v="4000"/>
    <x v="2"/>
    <s v="Teller"/>
    <x v="1"/>
    <s v="Existing"/>
  </r>
  <r>
    <d v="2006-09-07T00:00:00"/>
    <s v="Thursday"/>
    <n v="12000"/>
    <x v="1"/>
    <s v="New Accts"/>
    <x v="1"/>
    <s v="Existing"/>
  </r>
  <r>
    <d v="2006-09-07T00:00:00"/>
    <s v="Thursday"/>
    <n v="7277"/>
    <x v="0"/>
    <s v="New Accts"/>
    <x v="1"/>
    <s v="Existing"/>
  </r>
  <r>
    <d v="2006-09-07T00:00:00"/>
    <s v="Thursday"/>
    <n v="11000"/>
    <x v="1"/>
    <s v="New Accts"/>
    <x v="0"/>
    <s v="New"/>
  </r>
  <r>
    <d v="2006-09-07T00:00:00"/>
    <s v="Thursday"/>
    <n v="4000"/>
    <x v="2"/>
    <s v="New Accts"/>
    <x v="0"/>
    <s v="New"/>
  </r>
  <r>
    <d v="2006-09-07T00:00:00"/>
    <s v="Thursday"/>
    <n v="5282"/>
    <x v="2"/>
    <s v="Teller"/>
    <x v="0"/>
    <s v="Existing"/>
  </r>
  <r>
    <d v="2006-09-07T00:00:00"/>
    <s v="Thursday"/>
    <n v="14974"/>
    <x v="2"/>
    <s v="Teller"/>
    <x v="0"/>
    <s v="Existing"/>
  </r>
  <r>
    <d v="2006-09-07T00:00:00"/>
    <s v="Thursday"/>
    <n v="500"/>
    <x v="2"/>
    <s v="New Accts"/>
    <x v="1"/>
    <s v="Existing"/>
  </r>
  <r>
    <d v="2006-09-07T00:00:00"/>
    <s v="Thursday"/>
    <n v="13390"/>
    <x v="3"/>
    <s v="New Accts"/>
    <x v="0"/>
    <s v="New"/>
  </r>
  <r>
    <d v="2006-09-07T00:00:00"/>
    <s v="Thursday"/>
    <n v="12063"/>
    <x v="3"/>
    <s v="New Accts"/>
    <x v="2"/>
    <s v="New"/>
  </r>
  <r>
    <d v="2006-09-07T00:00:00"/>
    <s v="Thursday"/>
    <n v="500"/>
    <x v="2"/>
    <s v="New Accts"/>
    <x v="2"/>
    <s v="Existing"/>
  </r>
  <r>
    <d v="2006-09-07T00:00:00"/>
    <s v="Thursday"/>
    <n v="600"/>
    <x v="3"/>
    <s v="New Accts"/>
    <x v="0"/>
    <s v="Existing"/>
  </r>
  <r>
    <d v="2006-09-07T00:00:00"/>
    <s v="Thursday"/>
    <n v="15703"/>
    <x v="1"/>
    <s v="New Accts"/>
    <x v="0"/>
    <s v="Existing"/>
  </r>
  <r>
    <d v="2006-09-07T00:00:00"/>
    <s v="Thursday"/>
    <n v="8000"/>
    <x v="3"/>
    <s v="Teller"/>
    <x v="0"/>
    <s v="Existing"/>
  </r>
  <r>
    <d v="2006-09-07T00:00:00"/>
    <s v="Thursday"/>
    <n v="14548"/>
    <x v="1"/>
    <s v="New Accts"/>
    <x v="0"/>
    <s v="Existing"/>
  </r>
  <r>
    <d v="2006-09-07T00:00:00"/>
    <s v="Thursday"/>
    <n v="13903"/>
    <x v="1"/>
    <s v="New Accts"/>
    <x v="0"/>
    <s v="Existing"/>
  </r>
  <r>
    <d v="2006-09-07T00:00:00"/>
    <s v="Thursday"/>
    <n v="6307"/>
    <x v="3"/>
    <s v="Teller"/>
    <x v="1"/>
    <s v="Existing"/>
  </r>
  <r>
    <d v="2006-09-07T00:00:00"/>
    <s v="Thursday"/>
    <n v="3171"/>
    <x v="2"/>
    <s v="New Accts"/>
    <x v="2"/>
    <s v="Existing"/>
  </r>
  <r>
    <d v="2006-09-07T00:00:00"/>
    <s v="Thursday"/>
    <n v="6202"/>
    <x v="3"/>
    <s v="Teller"/>
    <x v="0"/>
    <s v="Existing"/>
  </r>
  <r>
    <d v="2006-09-07T00:00:00"/>
    <s v="Thursday"/>
    <n v="9009"/>
    <x v="2"/>
    <s v="Teller"/>
    <x v="0"/>
    <s v="New"/>
  </r>
  <r>
    <d v="2006-09-07T00:00:00"/>
    <s v="Thursday"/>
    <n v="245"/>
    <x v="2"/>
    <s v="New Accts"/>
    <x v="1"/>
    <s v="Existing"/>
  </r>
  <r>
    <d v="2006-09-07T00:00:00"/>
    <s v="Thursday"/>
    <n v="400"/>
    <x v="2"/>
    <s v="New Accts"/>
    <x v="0"/>
    <s v="Existing"/>
  </r>
  <r>
    <d v="2006-09-07T00:00:00"/>
    <s v="Thursday"/>
    <n v="11594"/>
    <x v="1"/>
    <s v="Teller"/>
    <x v="0"/>
    <s v="New"/>
  </r>
  <r>
    <d v="2006-09-07T00:00:00"/>
    <s v="Thursday"/>
    <n v="35000"/>
    <x v="1"/>
    <s v="New Accts"/>
    <x v="0"/>
    <s v="Existing"/>
  </r>
  <r>
    <d v="2006-09-07T00:00:00"/>
    <s v="Thursday"/>
    <n v="5000"/>
    <x v="3"/>
    <s v="New Accts"/>
    <x v="0"/>
    <s v="New"/>
  </r>
  <r>
    <d v="2006-09-07T00:00:00"/>
    <s v="Thursday"/>
    <n v="500"/>
    <x v="2"/>
    <s v="New Accts"/>
    <x v="2"/>
    <s v="Existing"/>
  </r>
  <r>
    <d v="2006-09-07T00:00:00"/>
    <s v="Thursday"/>
    <n v="7865"/>
    <x v="2"/>
    <s v="Teller"/>
    <x v="0"/>
    <s v="New"/>
  </r>
  <r>
    <d v="2006-09-07T00:00:00"/>
    <s v="Thursday"/>
    <n v="4198"/>
    <x v="1"/>
    <s v="New Accts"/>
    <x v="1"/>
    <s v="Existing"/>
  </r>
  <r>
    <d v="2006-09-07T00:00:00"/>
    <s v="Thursday"/>
    <n v="500"/>
    <x v="2"/>
    <s v="New Accts"/>
    <x v="1"/>
    <s v="Existing"/>
  </r>
  <r>
    <d v="2006-09-07T00:00:00"/>
    <s v="Thursday"/>
    <n v="4535"/>
    <x v="2"/>
    <s v="New Accts"/>
    <x v="1"/>
    <s v="New"/>
  </r>
  <r>
    <d v="2006-09-07T00:00:00"/>
    <s v="Thursday"/>
    <n v="240"/>
    <x v="2"/>
    <s v="New Accts"/>
    <x v="0"/>
    <s v="Existing"/>
  </r>
  <r>
    <d v="2006-09-07T00:00:00"/>
    <s v="Thursday"/>
    <n v="100"/>
    <x v="2"/>
    <s v="New Accts"/>
    <x v="0"/>
    <s v="Existing"/>
  </r>
  <r>
    <d v="2006-09-07T00:00:00"/>
    <s v="Thursday"/>
    <n v="13000"/>
    <x v="1"/>
    <s v="New Accts"/>
    <x v="0"/>
    <s v="Existing"/>
  </r>
  <r>
    <d v="2006-09-07T00:00:00"/>
    <s v="Thursday"/>
    <n v="4000"/>
    <x v="3"/>
    <s v="New Accts"/>
    <x v="0"/>
    <s v="Existing"/>
  </r>
  <r>
    <d v="2006-09-07T00:00:00"/>
    <s v="Thursday"/>
    <n v="17000"/>
    <x v="1"/>
    <s v="Teller"/>
    <x v="0"/>
    <s v="Existing"/>
  </r>
  <r>
    <d v="2006-09-07T00:00:00"/>
    <s v="Thursday"/>
    <n v="75000"/>
    <x v="1"/>
    <s v="New Accts"/>
    <x v="1"/>
    <s v="New"/>
  </r>
  <r>
    <d v="2006-09-07T00:00:00"/>
    <s v="Thursday"/>
    <n v="13428"/>
    <x v="1"/>
    <s v="New Accts"/>
    <x v="0"/>
    <s v="Existing"/>
  </r>
  <r>
    <d v="2006-09-07T00:00:00"/>
    <s v="Thursday"/>
    <n v="2000"/>
    <x v="0"/>
    <s v="New Accts"/>
    <x v="2"/>
    <s v="Existing"/>
  </r>
  <r>
    <d v="2006-09-07T00:00:00"/>
    <s v="Thursday"/>
    <n v="2749"/>
    <x v="2"/>
    <s v="New Accts"/>
    <x v="0"/>
    <s v="New"/>
  </r>
  <r>
    <d v="2006-09-07T00:00:00"/>
    <s v="Thursday"/>
    <n v="3000"/>
    <x v="2"/>
    <s v="New Accts"/>
    <x v="0"/>
    <s v="Existing"/>
  </r>
  <r>
    <d v="2006-09-07T00:00:00"/>
    <s v="Thursday"/>
    <n v="11721"/>
    <x v="3"/>
    <s v="New Accts"/>
    <x v="0"/>
    <s v="New"/>
  </r>
  <r>
    <d v="2006-09-07T00:00:00"/>
    <s v="Thursday"/>
    <n v="4006"/>
    <x v="3"/>
    <s v="New Accts"/>
    <x v="1"/>
    <s v="New"/>
  </r>
  <r>
    <d v="2006-09-07T00:00:00"/>
    <s v="Thursday"/>
    <n v="50000"/>
    <x v="1"/>
    <s v="New Accts"/>
    <x v="1"/>
    <s v="Existing"/>
  </r>
  <r>
    <d v="2006-09-07T00:00:00"/>
    <s v="Thursday"/>
    <n v="10492"/>
    <x v="2"/>
    <s v="New Accts"/>
    <x v="1"/>
    <s v="Existing"/>
  </r>
  <r>
    <d v="2006-09-07T00:00:00"/>
    <s v="Thursday"/>
    <n v="14000"/>
    <x v="1"/>
    <s v="Teller"/>
    <x v="1"/>
    <s v="Existing"/>
  </r>
  <r>
    <d v="2006-09-07T00:00:00"/>
    <s v="Thursday"/>
    <n v="16000"/>
    <x v="1"/>
    <s v="New Accts"/>
    <x v="0"/>
    <s v="New"/>
  </r>
  <r>
    <d v="2006-09-07T00:00:00"/>
    <s v="Thursday"/>
    <n v="4000"/>
    <x v="2"/>
    <s v="New Accts"/>
    <x v="2"/>
    <s v="New"/>
  </r>
  <r>
    <d v="2006-09-08T00:00:00"/>
    <s v="Friday"/>
    <n v="9000"/>
    <x v="0"/>
    <s v="New Accts"/>
    <x v="0"/>
    <s v="Existing"/>
  </r>
  <r>
    <d v="2006-09-08T00:00:00"/>
    <s v="Friday"/>
    <n v="4000"/>
    <x v="2"/>
    <s v="New Accts"/>
    <x v="1"/>
    <s v="Existing"/>
  </r>
  <r>
    <d v="2006-09-08T00:00:00"/>
    <s v="Friday"/>
    <n v="14969"/>
    <x v="1"/>
    <s v="Teller"/>
    <x v="2"/>
    <s v="New"/>
  </r>
  <r>
    <d v="2006-09-08T00:00:00"/>
    <s v="Friday"/>
    <n v="8915"/>
    <x v="3"/>
    <s v="New Accts"/>
    <x v="0"/>
    <s v="New"/>
  </r>
  <r>
    <d v="2006-09-08T00:00:00"/>
    <s v="Friday"/>
    <n v="6000"/>
    <x v="2"/>
    <s v="Teller"/>
    <x v="2"/>
    <s v="Existing"/>
  </r>
  <r>
    <d v="2006-09-08T00:00:00"/>
    <s v="Friday"/>
    <n v="4853"/>
    <x v="3"/>
    <s v="New Accts"/>
    <x v="0"/>
    <s v="Existing"/>
  </r>
  <r>
    <d v="2006-09-08T00:00:00"/>
    <s v="Friday"/>
    <n v="3434"/>
    <x v="2"/>
    <s v="New Accts"/>
    <x v="0"/>
    <s v="Existing"/>
  </r>
  <r>
    <d v="2006-09-08T00:00:00"/>
    <s v="Friday"/>
    <n v="4000"/>
    <x v="2"/>
    <s v="New Accts"/>
    <x v="0"/>
    <s v="Existing"/>
  </r>
  <r>
    <d v="2006-09-08T00:00:00"/>
    <s v="Friday"/>
    <n v="500"/>
    <x v="3"/>
    <s v="New Accts"/>
    <x v="2"/>
    <s v="Existing"/>
  </r>
  <r>
    <d v="2006-09-08T00:00:00"/>
    <s v="Friday"/>
    <n v="5570"/>
    <x v="2"/>
    <s v="New Accts"/>
    <x v="1"/>
    <s v="New"/>
  </r>
  <r>
    <d v="2006-09-08T00:00:00"/>
    <s v="Friday"/>
    <n v="3845"/>
    <x v="3"/>
    <s v="Teller"/>
    <x v="2"/>
    <s v="Existing"/>
  </r>
  <r>
    <d v="2006-09-08T00:00:00"/>
    <s v="Friday"/>
    <n v="8815"/>
    <x v="3"/>
    <s v="Teller"/>
    <x v="0"/>
    <s v="Existing"/>
  </r>
  <r>
    <d v="2006-09-08T00:00:00"/>
    <s v="Friday"/>
    <n v="4329"/>
    <x v="1"/>
    <s v="New Accts"/>
    <x v="2"/>
    <s v="New"/>
  </r>
  <r>
    <d v="2006-09-08T00:00:00"/>
    <s v="Friday"/>
    <n v="1000"/>
    <x v="2"/>
    <s v="New Accts"/>
    <x v="0"/>
    <s v="New"/>
  </r>
  <r>
    <d v="2006-09-08T00:00:00"/>
    <s v="Friday"/>
    <n v="10553"/>
    <x v="2"/>
    <s v="New Accts"/>
    <x v="1"/>
    <s v="New"/>
  </r>
  <r>
    <d v="2006-09-08T00:00:00"/>
    <s v="Friday"/>
    <n v="500"/>
    <x v="2"/>
    <s v="Teller"/>
    <x v="2"/>
    <s v="New"/>
  </r>
  <r>
    <d v="2006-09-08T00:00:00"/>
    <s v="Friday"/>
    <n v="6000"/>
    <x v="3"/>
    <s v="New Accts"/>
    <x v="0"/>
    <s v="New"/>
  </r>
  <r>
    <d v="2006-09-08T00:00:00"/>
    <s v="Friday"/>
    <n v="12505"/>
    <x v="1"/>
    <s v="New Accts"/>
    <x v="2"/>
    <s v="New"/>
  </r>
  <r>
    <d v="2006-09-08T00:00:00"/>
    <s v="Friday"/>
    <n v="4681"/>
    <x v="1"/>
    <s v="Teller"/>
    <x v="2"/>
    <s v="New"/>
  </r>
  <r>
    <d v="2006-09-08T00:00:00"/>
    <s v="Friday"/>
    <n v="4635"/>
    <x v="2"/>
    <s v="New Accts"/>
    <x v="0"/>
    <s v="Existing"/>
  </r>
  <r>
    <d v="2006-09-08T00:00:00"/>
    <s v="Friday"/>
    <n v="8093"/>
    <x v="2"/>
    <s v="Teller"/>
    <x v="0"/>
    <s v="New"/>
  </r>
  <r>
    <d v="2006-09-08T00:00:00"/>
    <s v="Friday"/>
    <n v="4000"/>
    <x v="3"/>
    <s v="New Accts"/>
    <x v="1"/>
    <s v="Existing"/>
  </r>
  <r>
    <d v="2006-09-08T00:00:00"/>
    <s v="Friday"/>
    <n v="100"/>
    <x v="2"/>
    <s v="New Accts"/>
    <x v="0"/>
    <s v="Existing"/>
  </r>
  <r>
    <d v="2006-09-08T00:00:00"/>
    <s v="Friday"/>
    <n v="9154"/>
    <x v="1"/>
    <s v="New Accts"/>
    <x v="0"/>
    <s v="Existing"/>
  </r>
  <r>
    <d v="2006-09-08T00:00:00"/>
    <s v="Friday"/>
    <n v="14475"/>
    <x v="3"/>
    <s v="Teller"/>
    <x v="0"/>
    <s v="Existing"/>
  </r>
  <r>
    <d v="2006-09-08T00:00:00"/>
    <s v="Friday"/>
    <n v="12794"/>
    <x v="2"/>
    <s v="New Accts"/>
    <x v="1"/>
    <s v="Existing"/>
  </r>
  <r>
    <d v="2006-09-08T00:00:00"/>
    <s v="Friday"/>
    <n v="6674"/>
    <x v="3"/>
    <s v="Teller"/>
    <x v="1"/>
    <s v="New"/>
  </r>
  <r>
    <d v="2006-09-08T00:00:00"/>
    <s v="Friday"/>
    <n v="4805"/>
    <x v="2"/>
    <s v="New Accts"/>
    <x v="1"/>
    <s v="New"/>
  </r>
  <r>
    <d v="2006-09-08T00:00:00"/>
    <s v="Friday"/>
    <n v="8801"/>
    <x v="1"/>
    <s v="Teller"/>
    <x v="1"/>
    <s v="New"/>
  </r>
  <r>
    <d v="2006-09-08T00:00:00"/>
    <s v="Friday"/>
    <n v="6794"/>
    <x v="1"/>
    <s v="New Accts"/>
    <x v="2"/>
    <s v="Existing"/>
  </r>
  <r>
    <d v="2006-09-08T00:00:00"/>
    <s v="Friday"/>
    <n v="13524"/>
    <x v="1"/>
    <s v="Teller"/>
    <x v="2"/>
    <s v="Existing"/>
  </r>
  <r>
    <d v="2006-09-08T00:00:00"/>
    <s v="Friday"/>
    <n v="8174"/>
    <x v="1"/>
    <s v="New Accts"/>
    <x v="1"/>
    <s v="Existing"/>
  </r>
  <r>
    <d v="2006-09-08T00:00:00"/>
    <s v="Friday"/>
    <n v="6586"/>
    <x v="1"/>
    <s v="Teller"/>
    <x v="2"/>
    <s v="New"/>
  </r>
  <r>
    <d v="2006-09-08T00:00:00"/>
    <s v="Friday"/>
    <n v="9268"/>
    <x v="1"/>
    <s v="Teller"/>
    <x v="2"/>
    <s v="New"/>
  </r>
  <r>
    <d v="2006-09-08T00:00:00"/>
    <s v="Friday"/>
    <n v="12303"/>
    <x v="1"/>
    <s v="New Accts"/>
    <x v="1"/>
    <s v="Existing"/>
  </r>
  <r>
    <d v="2006-09-08T00:00:00"/>
    <s v="Friday"/>
    <n v="8512"/>
    <x v="1"/>
    <s v="New Accts"/>
    <x v="2"/>
    <s v="New"/>
  </r>
  <r>
    <d v="2006-09-08T00:00:00"/>
    <s v="Friday"/>
    <n v="12516"/>
    <x v="2"/>
    <s v="New Accts"/>
    <x v="0"/>
    <s v="Existing"/>
  </r>
  <r>
    <d v="2006-09-08T00:00:00"/>
    <s v="Friday"/>
    <n v="10097"/>
    <x v="1"/>
    <s v="Teller"/>
    <x v="0"/>
    <s v="Existing"/>
  </r>
  <r>
    <d v="2006-09-11T00:00:00"/>
    <s v="Monday"/>
    <n v="500"/>
    <x v="2"/>
    <s v="Teller"/>
    <x v="0"/>
    <s v="Existing"/>
  </r>
  <r>
    <d v="2006-09-11T00:00:00"/>
    <s v="Monday"/>
    <n v="9877"/>
    <x v="3"/>
    <s v="New Accts"/>
    <x v="0"/>
    <s v="Existing"/>
  </r>
  <r>
    <d v="2006-09-11T00:00:00"/>
    <s v="Monday"/>
    <n v="4915"/>
    <x v="2"/>
    <s v="Teller"/>
    <x v="0"/>
    <s v="New"/>
  </r>
  <r>
    <d v="2006-09-11T00:00:00"/>
    <s v="Monday"/>
    <n v="7316"/>
    <x v="3"/>
    <s v="Teller"/>
    <x v="0"/>
    <s v="New"/>
  </r>
  <r>
    <d v="2006-09-11T00:00:00"/>
    <s v="Monday"/>
    <n v="4295"/>
    <x v="2"/>
    <s v="Teller"/>
    <x v="0"/>
    <s v="New"/>
  </r>
  <r>
    <d v="2006-09-11T00:00:00"/>
    <s v="Monday"/>
    <n v="11935"/>
    <x v="1"/>
    <s v="Teller"/>
    <x v="1"/>
    <s v="New"/>
  </r>
  <r>
    <d v="2006-09-11T00:00:00"/>
    <s v="Monday"/>
    <n v="9624"/>
    <x v="2"/>
    <s v="Teller"/>
    <x v="0"/>
    <s v="Existing"/>
  </r>
  <r>
    <d v="2006-09-11T00:00:00"/>
    <s v="Monday"/>
    <n v="10181"/>
    <x v="1"/>
    <s v="Teller"/>
    <x v="0"/>
    <s v="New"/>
  </r>
  <r>
    <d v="2006-09-11T00:00:00"/>
    <s v="Monday"/>
    <n v="8552"/>
    <x v="3"/>
    <s v="Teller"/>
    <x v="0"/>
    <s v="New"/>
  </r>
  <r>
    <d v="2006-09-11T00:00:00"/>
    <s v="Monday"/>
    <n v="13494"/>
    <x v="3"/>
    <s v="New Accts"/>
    <x v="0"/>
    <s v="New"/>
  </r>
  <r>
    <d v="2006-09-11T00:00:00"/>
    <s v="Monday"/>
    <n v="12932"/>
    <x v="3"/>
    <s v="Teller"/>
    <x v="0"/>
    <s v="Existing"/>
  </r>
  <r>
    <d v="2006-09-11T00:00:00"/>
    <s v="Monday"/>
    <n v="3000"/>
    <x v="2"/>
    <s v="New Accts"/>
    <x v="0"/>
    <s v="Existing"/>
  </r>
  <r>
    <d v="2006-09-11T00:00:00"/>
    <s v="Monday"/>
    <n v="12722"/>
    <x v="2"/>
    <s v="Teller"/>
    <x v="1"/>
    <s v="New"/>
  </r>
  <r>
    <d v="2006-09-11T00:00:00"/>
    <s v="Monday"/>
    <n v="500"/>
    <x v="2"/>
    <s v="New Accts"/>
    <x v="0"/>
    <s v="Existing"/>
  </r>
  <r>
    <d v="2006-09-11T00:00:00"/>
    <s v="Monday"/>
    <n v="4000"/>
    <x v="2"/>
    <s v="New Accts"/>
    <x v="0"/>
    <s v="Existing"/>
  </r>
  <r>
    <d v="2006-09-11T00:00:00"/>
    <s v="Monday"/>
    <n v="12334"/>
    <x v="3"/>
    <s v="Teller"/>
    <x v="2"/>
    <s v="Existing"/>
  </r>
  <r>
    <d v="2006-09-11T00:00:00"/>
    <s v="Monday"/>
    <n v="5360"/>
    <x v="1"/>
    <s v="Teller"/>
    <x v="0"/>
    <s v="Existing"/>
  </r>
  <r>
    <d v="2006-09-11T00:00:00"/>
    <s v="Monday"/>
    <n v="500"/>
    <x v="2"/>
    <s v="New Accts"/>
    <x v="2"/>
    <s v="New"/>
  </r>
  <r>
    <d v="2006-09-11T00:00:00"/>
    <s v="Monday"/>
    <n v="65000"/>
    <x v="3"/>
    <s v="New Accts"/>
    <x v="2"/>
    <s v="Existing"/>
  </r>
  <r>
    <d v="2006-09-11T00:00:00"/>
    <s v="Monday"/>
    <n v="10751"/>
    <x v="1"/>
    <s v="New Accts"/>
    <x v="0"/>
    <s v="Existing"/>
  </r>
  <r>
    <d v="2006-09-11T00:00:00"/>
    <s v="Monday"/>
    <n v="10190"/>
    <x v="2"/>
    <s v="Teller"/>
    <x v="0"/>
    <s v="Existing"/>
  </r>
  <r>
    <d v="2006-09-11T00:00:00"/>
    <s v="Monday"/>
    <n v="3075"/>
    <x v="2"/>
    <s v="New Accts"/>
    <x v="2"/>
    <s v="Existing"/>
  </r>
  <r>
    <d v="2006-09-11T00:00:00"/>
    <s v="Monday"/>
    <n v="13000"/>
    <x v="1"/>
    <s v="New Accts"/>
    <x v="0"/>
    <s v="Existing"/>
  </r>
  <r>
    <d v="2006-09-11T00:00:00"/>
    <s v="Monday"/>
    <n v="5116"/>
    <x v="2"/>
    <s v="Teller"/>
    <x v="0"/>
    <s v="New"/>
  </r>
  <r>
    <d v="2006-09-11T00:00:00"/>
    <s v="Monday"/>
    <n v="5097"/>
    <x v="1"/>
    <s v="New Accts"/>
    <x v="0"/>
    <s v="New"/>
  </r>
  <r>
    <d v="2006-09-11T00:00:00"/>
    <s v="Monday"/>
    <n v="6000"/>
    <x v="3"/>
    <s v="New Accts"/>
    <x v="0"/>
    <s v="Existing"/>
  </r>
  <r>
    <d v="2006-09-11T00:00:00"/>
    <s v="Monday"/>
    <n v="240"/>
    <x v="2"/>
    <s v="New Accts"/>
    <x v="0"/>
    <s v="Existing"/>
  </r>
  <r>
    <d v="2006-09-11T00:00:00"/>
    <s v="Monday"/>
    <n v="8349"/>
    <x v="2"/>
    <s v="New Accts"/>
    <x v="2"/>
    <s v="New"/>
  </r>
  <r>
    <d v="2006-09-11T00:00:00"/>
    <s v="Monday"/>
    <n v="4000"/>
    <x v="2"/>
    <s v="New Accts"/>
    <x v="1"/>
    <s v="Existing"/>
  </r>
  <r>
    <d v="2006-09-11T00:00:00"/>
    <s v="Monday"/>
    <n v="5366"/>
    <x v="3"/>
    <s v="Teller"/>
    <x v="0"/>
    <s v="New"/>
  </r>
  <r>
    <d v="2006-09-11T00:00:00"/>
    <s v="Monday"/>
    <n v="2878"/>
    <x v="3"/>
    <s v="New Accts"/>
    <x v="1"/>
    <s v="Existing"/>
  </r>
  <r>
    <d v="2006-09-11T00:00:00"/>
    <s v="Monday"/>
    <n v="9095"/>
    <x v="0"/>
    <s v="New Accts"/>
    <x v="0"/>
    <s v="Existing"/>
  </r>
  <r>
    <d v="2006-09-11T00:00:00"/>
    <s v="Monday"/>
    <n v="13519"/>
    <x v="1"/>
    <s v="New Accts"/>
    <x v="0"/>
    <s v="New"/>
  </r>
  <r>
    <d v="2006-09-11T00:00:00"/>
    <s v="Monday"/>
    <n v="12418"/>
    <x v="2"/>
    <s v="New Accts"/>
    <x v="1"/>
    <s v="Existing"/>
  </r>
  <r>
    <d v="2006-09-12T00:00:00"/>
    <s v="Tuesday"/>
    <n v="5761"/>
    <x v="3"/>
    <s v="Teller"/>
    <x v="0"/>
    <s v="Existing"/>
  </r>
  <r>
    <d v="2006-09-12T00:00:00"/>
    <s v="Tuesday"/>
    <n v="100"/>
    <x v="2"/>
    <s v="New Accts"/>
    <x v="0"/>
    <s v="Existing"/>
  </r>
  <r>
    <d v="2006-09-12T00:00:00"/>
    <s v="Tuesday"/>
    <n v="2000"/>
    <x v="1"/>
    <s v="New Accts"/>
    <x v="1"/>
    <s v="New"/>
  </r>
  <r>
    <d v="2006-09-12T00:00:00"/>
    <s v="Tuesday"/>
    <n v="100"/>
    <x v="2"/>
    <s v="New Accts"/>
    <x v="0"/>
    <s v="New"/>
  </r>
  <r>
    <d v="2006-09-12T00:00:00"/>
    <s v="Tuesday"/>
    <n v="5000"/>
    <x v="1"/>
    <s v="New Accts"/>
    <x v="0"/>
    <s v="Existing"/>
  </r>
  <r>
    <d v="2006-09-12T00:00:00"/>
    <s v="Tuesday"/>
    <n v="6573"/>
    <x v="2"/>
    <s v="New Accts"/>
    <x v="1"/>
    <s v="New"/>
  </r>
  <r>
    <d v="2006-09-12T00:00:00"/>
    <s v="Tuesday"/>
    <n v="12006"/>
    <x v="1"/>
    <s v="Teller"/>
    <x v="0"/>
    <s v="Existing"/>
  </r>
  <r>
    <d v="2006-09-12T00:00:00"/>
    <s v="Tuesday"/>
    <n v="4540"/>
    <x v="2"/>
    <s v="New Accts"/>
    <x v="0"/>
    <s v="Existing"/>
  </r>
  <r>
    <d v="2006-09-12T00:00:00"/>
    <s v="Tuesday"/>
    <n v="16000"/>
    <x v="1"/>
    <s v="New Accts"/>
    <x v="1"/>
    <s v="Existing"/>
  </r>
  <r>
    <d v="2006-09-12T00:00:00"/>
    <s v="Tuesday"/>
    <n v="400"/>
    <x v="2"/>
    <s v="New Accts"/>
    <x v="0"/>
    <s v="New"/>
  </r>
  <r>
    <d v="2006-09-12T00:00:00"/>
    <s v="Tuesday"/>
    <n v="11931"/>
    <x v="3"/>
    <s v="Teller"/>
    <x v="0"/>
    <s v="Existing"/>
  </r>
  <r>
    <d v="2006-09-12T00:00:00"/>
    <s v="Tuesday"/>
    <n v="10431"/>
    <x v="1"/>
    <s v="Teller"/>
    <x v="2"/>
    <s v="New"/>
  </r>
  <r>
    <d v="2006-09-12T00:00:00"/>
    <s v="Tuesday"/>
    <n v="400"/>
    <x v="2"/>
    <s v="Teller"/>
    <x v="0"/>
    <s v="Existing"/>
  </r>
  <r>
    <d v="2006-09-12T00:00:00"/>
    <s v="Tuesday"/>
    <n v="1325"/>
    <x v="2"/>
    <s v="New Accts"/>
    <x v="0"/>
    <s v="New"/>
  </r>
  <r>
    <d v="2006-09-12T00:00:00"/>
    <s v="Tuesday"/>
    <n v="14722"/>
    <x v="2"/>
    <s v="Teller"/>
    <x v="2"/>
    <s v="Existing"/>
  </r>
  <r>
    <d v="2006-09-12T00:00:00"/>
    <s v="Tuesday"/>
    <n v="8613"/>
    <x v="1"/>
    <s v="New Accts"/>
    <x v="0"/>
    <s v="New"/>
  </r>
  <r>
    <d v="2006-09-12T00:00:00"/>
    <s v="Tuesday"/>
    <n v="14644"/>
    <x v="1"/>
    <s v="New Accts"/>
    <x v="2"/>
    <s v="New"/>
  </r>
  <r>
    <d v="2006-09-12T00:00:00"/>
    <s v="Tuesday"/>
    <n v="7000"/>
    <x v="3"/>
    <s v="Teller"/>
    <x v="1"/>
    <s v="Existing"/>
  </r>
  <r>
    <d v="2006-09-12T00:00:00"/>
    <s v="Tuesday"/>
    <n v="17000"/>
    <x v="1"/>
    <s v="Teller"/>
    <x v="0"/>
    <s v="Existing"/>
  </r>
  <r>
    <d v="2006-09-12T00:00:00"/>
    <s v="Tuesday"/>
    <n v="124"/>
    <x v="2"/>
    <s v="Teller"/>
    <x v="0"/>
    <s v="Existing"/>
  </r>
  <r>
    <d v="2006-09-12T00:00:00"/>
    <s v="Tuesday"/>
    <n v="3000"/>
    <x v="2"/>
    <s v="New Accts"/>
    <x v="0"/>
    <s v="Existing"/>
  </r>
  <r>
    <d v="2006-09-12T00:00:00"/>
    <s v="Tuesday"/>
    <n v="11798"/>
    <x v="2"/>
    <s v="New Accts"/>
    <x v="1"/>
    <s v="New"/>
  </r>
  <r>
    <d v="2006-09-12T00:00:00"/>
    <s v="Tuesday"/>
    <n v="250"/>
    <x v="3"/>
    <s v="Teller"/>
    <x v="1"/>
    <s v="Existing"/>
  </r>
  <r>
    <d v="2006-09-13T00:00:00"/>
    <s v="Wednesday"/>
    <n v="12000"/>
    <x v="1"/>
    <s v="New Accts"/>
    <x v="2"/>
    <s v="Existing"/>
  </r>
  <r>
    <d v="2006-09-13T00:00:00"/>
    <s v="Wednesday"/>
    <n v="12000"/>
    <x v="1"/>
    <s v="New Accts"/>
    <x v="1"/>
    <s v="Existing"/>
  </r>
  <r>
    <d v="2006-09-13T00:00:00"/>
    <s v="Wednesday"/>
    <n v="2749"/>
    <x v="2"/>
    <s v="New Accts"/>
    <x v="0"/>
    <s v="Existing"/>
  </r>
  <r>
    <d v="2006-09-13T00:00:00"/>
    <s v="Wednesday"/>
    <n v="19000"/>
    <x v="3"/>
    <s v="New Accts"/>
    <x v="0"/>
    <s v="New"/>
  </r>
  <r>
    <d v="2006-09-13T00:00:00"/>
    <s v="Wednesday"/>
    <n v="10202"/>
    <x v="1"/>
    <s v="New Accts"/>
    <x v="1"/>
    <s v="Existing"/>
  </r>
  <r>
    <d v="2006-09-13T00:00:00"/>
    <s v="Wednesday"/>
    <n v="9095"/>
    <x v="0"/>
    <s v="New Accts"/>
    <x v="0"/>
    <s v="Existing"/>
  </r>
  <r>
    <d v="2006-09-13T00:00:00"/>
    <s v="Wednesday"/>
    <n v="500"/>
    <x v="3"/>
    <s v="New Accts"/>
    <x v="2"/>
    <s v="Existing"/>
  </r>
  <r>
    <d v="2006-09-13T00:00:00"/>
    <s v="Wednesday"/>
    <n v="75000"/>
    <x v="1"/>
    <s v="New Accts"/>
    <x v="1"/>
    <s v="Existing"/>
  </r>
  <r>
    <d v="2006-09-13T00:00:00"/>
    <s v="Wednesday"/>
    <n v="3525"/>
    <x v="1"/>
    <s v="New Accts"/>
    <x v="1"/>
    <s v="Existing"/>
  </r>
  <r>
    <d v="2006-09-13T00:00:00"/>
    <s v="Wednesday"/>
    <n v="12000"/>
    <x v="2"/>
    <s v="New Accts"/>
    <x v="0"/>
    <s v="Existing"/>
  </r>
  <r>
    <d v="2006-09-13T00:00:00"/>
    <s v="Wednesday"/>
    <n v="12000"/>
    <x v="1"/>
    <s v="New Accts"/>
    <x v="1"/>
    <s v="Existing"/>
  </r>
  <r>
    <d v="2006-09-13T00:00:00"/>
    <s v="Wednesday"/>
    <n v="500"/>
    <x v="3"/>
    <s v="New Accts"/>
    <x v="2"/>
    <s v="Existing"/>
  </r>
  <r>
    <d v="2006-09-13T00:00:00"/>
    <s v="Wednesday"/>
    <n v="500"/>
    <x v="2"/>
    <s v="New Accts"/>
    <x v="2"/>
    <s v="Existing"/>
  </r>
  <r>
    <d v="2006-09-13T00:00:00"/>
    <s v="Wednesday"/>
    <n v="6000"/>
    <x v="3"/>
    <s v="New Accts"/>
    <x v="0"/>
    <s v="Existing"/>
  </r>
  <r>
    <d v="2006-09-13T00:00:00"/>
    <s v="Wednesday"/>
    <n v="13500"/>
    <x v="1"/>
    <s v="New Accts"/>
    <x v="1"/>
    <s v="Existing"/>
  </r>
  <r>
    <d v="2006-09-13T00:00:00"/>
    <s v="Wednesday"/>
    <n v="12535"/>
    <x v="1"/>
    <s v="New Accts"/>
    <x v="0"/>
    <s v="Existing"/>
  </r>
  <r>
    <d v="2006-09-13T00:00:00"/>
    <s v="Wednesday"/>
    <n v="16000"/>
    <x v="1"/>
    <s v="New Accts"/>
    <x v="0"/>
    <s v="Existing"/>
  </r>
  <r>
    <d v="2006-09-13T00:00:00"/>
    <s v="Wednesday"/>
    <n v="8000"/>
    <x v="3"/>
    <s v="New Accts"/>
    <x v="0"/>
    <s v="Existing"/>
  </r>
  <r>
    <d v="2006-09-13T00:00:00"/>
    <s v="Wednesday"/>
    <n v="6190"/>
    <x v="1"/>
    <s v="Teller"/>
    <x v="0"/>
    <s v="New"/>
  </r>
  <r>
    <d v="2006-09-13T00:00:00"/>
    <s v="Wednesday"/>
    <n v="500"/>
    <x v="2"/>
    <s v="New Accts"/>
    <x v="0"/>
    <s v="Existing"/>
  </r>
  <r>
    <d v="2006-09-13T00:00:00"/>
    <s v="Wednesday"/>
    <n v="3075"/>
    <x v="2"/>
    <s v="New Accts"/>
    <x v="2"/>
    <s v="Existing"/>
  </r>
  <r>
    <d v="2006-09-13T00:00:00"/>
    <s v="Wednesday"/>
    <n v="4000"/>
    <x v="2"/>
    <s v="New Accts"/>
    <x v="0"/>
    <s v="Existing"/>
  </r>
  <r>
    <d v="2006-09-13T00:00:00"/>
    <s v="Wednesday"/>
    <n v="500"/>
    <x v="2"/>
    <s v="New Accts"/>
    <x v="0"/>
    <s v="Existing"/>
  </r>
  <r>
    <d v="2006-09-13T00:00:00"/>
    <s v="Wednesday"/>
    <n v="500"/>
    <x v="3"/>
    <s v="New Accts"/>
    <x v="2"/>
    <s v="Existing"/>
  </r>
  <r>
    <d v="2006-09-13T00:00:00"/>
    <s v="Wednesday"/>
    <n v="5723"/>
    <x v="3"/>
    <s v="Teller"/>
    <x v="0"/>
    <s v="New"/>
  </r>
  <r>
    <d v="2006-09-13T00:00:00"/>
    <s v="Wednesday"/>
    <n v="4000"/>
    <x v="2"/>
    <s v="New Accts"/>
    <x v="1"/>
    <s v="New"/>
  </r>
  <r>
    <d v="2006-09-13T00:00:00"/>
    <s v="Wednesday"/>
    <n v="8000"/>
    <x v="3"/>
    <s v="New Accts"/>
    <x v="0"/>
    <s v="Existing"/>
  </r>
  <r>
    <d v="2006-09-13T00:00:00"/>
    <s v="Wednesday"/>
    <n v="7000"/>
    <x v="0"/>
    <s v="New Accts"/>
    <x v="1"/>
    <s v="Existing"/>
  </r>
  <r>
    <d v="2006-09-13T00:00:00"/>
    <s v="Wednesday"/>
    <n v="12000"/>
    <x v="1"/>
    <s v="New Accts"/>
    <x v="2"/>
    <s v="Existing"/>
  </r>
  <r>
    <d v="2006-09-13T00:00:00"/>
    <s v="Wednesday"/>
    <n v="5245"/>
    <x v="3"/>
    <s v="New Accts"/>
    <x v="0"/>
    <s v="Existing"/>
  </r>
  <r>
    <d v="2006-09-13T00:00:00"/>
    <s v="Wednesday"/>
    <n v="3596"/>
    <x v="3"/>
    <s v="New Accts"/>
    <x v="1"/>
    <s v="New"/>
  </r>
  <r>
    <d v="2006-09-13T00:00:00"/>
    <s v="Wednesday"/>
    <n v="5000"/>
    <x v="2"/>
    <s v="New Accts"/>
    <x v="1"/>
    <s v="Existing"/>
  </r>
  <r>
    <d v="2006-09-13T00:00:00"/>
    <s v="Wednesday"/>
    <n v="7882"/>
    <x v="3"/>
    <s v="Teller"/>
    <x v="1"/>
    <s v="New"/>
  </r>
  <r>
    <d v="2006-09-13T00:00:00"/>
    <s v="Wednesday"/>
    <n v="6000"/>
    <x v="3"/>
    <s v="New Accts"/>
    <x v="0"/>
    <s v="Existing"/>
  </r>
  <r>
    <d v="2006-09-13T00:00:00"/>
    <s v="Wednesday"/>
    <n v="4357"/>
    <x v="2"/>
    <s v="Teller"/>
    <x v="1"/>
    <s v="Existing"/>
  </r>
  <r>
    <d v="2006-09-13T00:00:00"/>
    <s v="Wednesday"/>
    <n v="9095"/>
    <x v="0"/>
    <s v="New Accts"/>
    <x v="0"/>
    <s v="Existing"/>
  </r>
  <r>
    <d v="2006-09-13T00:00:00"/>
    <s v="Wednesday"/>
    <n v="7289"/>
    <x v="2"/>
    <s v="New Accts"/>
    <x v="0"/>
    <s v="New"/>
  </r>
  <r>
    <d v="2006-09-13T00:00:00"/>
    <s v="Wednesday"/>
    <n v="6000"/>
    <x v="3"/>
    <s v="New Accts"/>
    <x v="0"/>
    <s v="Existing"/>
  </r>
  <r>
    <d v="2006-09-13T00:00:00"/>
    <s v="Wednesday"/>
    <n v="13636"/>
    <x v="1"/>
    <s v="New Accts"/>
    <x v="1"/>
    <s v="Existing"/>
  </r>
  <r>
    <d v="2006-09-13T00:00:00"/>
    <s v="Wednesday"/>
    <n v="5000"/>
    <x v="3"/>
    <s v="Teller"/>
    <x v="1"/>
    <s v="Existing"/>
  </r>
  <r>
    <d v="2006-09-14T00:00:00"/>
    <s v="Thursday"/>
    <n v="50000"/>
    <x v="1"/>
    <s v="New Accts"/>
    <x v="1"/>
    <s v="Existing"/>
  </r>
  <r>
    <d v="2006-09-14T00:00:00"/>
    <s v="Thursday"/>
    <n v="12455"/>
    <x v="0"/>
    <s v="Teller"/>
    <x v="1"/>
    <s v="Existing"/>
  </r>
  <r>
    <d v="2006-09-14T00:00:00"/>
    <s v="Thursday"/>
    <n v="13637"/>
    <x v="3"/>
    <s v="New Accts"/>
    <x v="1"/>
    <s v="New"/>
  </r>
  <r>
    <d v="2006-09-14T00:00:00"/>
    <s v="Thursday"/>
    <n v="5603"/>
    <x v="3"/>
    <s v="New Accts"/>
    <x v="2"/>
    <s v="Existing"/>
  </r>
  <r>
    <d v="2006-09-14T00:00:00"/>
    <s v="Thursday"/>
    <n v="13899"/>
    <x v="2"/>
    <s v="Teller"/>
    <x v="0"/>
    <s v="Existing"/>
  </r>
  <r>
    <d v="2006-09-14T00:00:00"/>
    <s v="Thursday"/>
    <n v="11217"/>
    <x v="2"/>
    <s v="Teller"/>
    <x v="0"/>
    <s v="Existing"/>
  </r>
  <r>
    <d v="2006-09-14T00:00:00"/>
    <s v="Thursday"/>
    <n v="10795"/>
    <x v="1"/>
    <s v="Teller"/>
    <x v="0"/>
    <s v="Existing"/>
  </r>
  <r>
    <d v="2006-09-14T00:00:00"/>
    <s v="Thursday"/>
    <n v="10122"/>
    <x v="2"/>
    <s v="New Accts"/>
    <x v="0"/>
    <s v="Existing"/>
  </r>
  <r>
    <d v="2006-09-14T00:00:00"/>
    <s v="Thursday"/>
    <n v="3807"/>
    <x v="2"/>
    <s v="New Accts"/>
    <x v="2"/>
    <s v="Existing"/>
  </r>
  <r>
    <d v="2006-09-14T00:00:00"/>
    <s v="Thursday"/>
    <n v="13521"/>
    <x v="3"/>
    <s v="New Accts"/>
    <x v="2"/>
    <s v="Existing"/>
  </r>
  <r>
    <d v="2006-09-14T00:00:00"/>
    <s v="Thursday"/>
    <n v="7649"/>
    <x v="3"/>
    <s v="Teller"/>
    <x v="0"/>
    <s v="New"/>
  </r>
  <r>
    <d v="2006-09-14T00:00:00"/>
    <s v="Thursday"/>
    <n v="7342"/>
    <x v="2"/>
    <s v="New Accts"/>
    <x v="0"/>
    <s v="Existing"/>
  </r>
  <r>
    <d v="2006-09-14T00:00:00"/>
    <s v="Thursday"/>
    <n v="5233"/>
    <x v="3"/>
    <s v="New Accts"/>
    <x v="1"/>
    <s v="New"/>
  </r>
  <r>
    <d v="2006-09-14T00:00:00"/>
    <s v="Thursday"/>
    <n v="14227"/>
    <x v="2"/>
    <s v="Teller"/>
    <x v="1"/>
    <s v="New"/>
  </r>
  <r>
    <d v="2006-09-14T00:00:00"/>
    <s v="Thursday"/>
    <n v="133"/>
    <x v="2"/>
    <s v="New Accts"/>
    <x v="2"/>
    <s v="Existing"/>
  </r>
  <r>
    <d v="2006-09-14T00:00:00"/>
    <s v="Thursday"/>
    <n v="15208"/>
    <x v="1"/>
    <s v="New Accts"/>
    <x v="0"/>
    <s v="New"/>
  </r>
  <r>
    <d v="2006-09-14T00:00:00"/>
    <s v="Thursday"/>
    <n v="3949"/>
    <x v="3"/>
    <s v="New Accts"/>
    <x v="0"/>
    <s v="New"/>
  </r>
  <r>
    <d v="2006-09-14T00:00:00"/>
    <s v="Thursday"/>
    <n v="600"/>
    <x v="3"/>
    <s v="New Accts"/>
    <x v="0"/>
    <s v="Existing"/>
  </r>
  <r>
    <d v="2006-09-14T00:00:00"/>
    <s v="Thursday"/>
    <n v="13000"/>
    <x v="1"/>
    <s v="Teller"/>
    <x v="2"/>
    <s v="Existing"/>
  </r>
  <r>
    <d v="2006-09-14T00:00:00"/>
    <s v="Thursday"/>
    <n v="10862"/>
    <x v="3"/>
    <s v="New Accts"/>
    <x v="0"/>
    <s v="New"/>
  </r>
  <r>
    <d v="2006-09-14T00:00:00"/>
    <s v="Thursday"/>
    <n v="200"/>
    <x v="3"/>
    <s v="New Accts"/>
    <x v="0"/>
    <s v="Existing"/>
  </r>
  <r>
    <d v="2006-09-14T00:00:00"/>
    <s v="Thursday"/>
    <n v="8866"/>
    <x v="2"/>
    <s v="Teller"/>
    <x v="1"/>
    <s v="New"/>
  </r>
  <r>
    <d v="2006-09-14T00:00:00"/>
    <s v="Thursday"/>
    <n v="10000"/>
    <x v="0"/>
    <s v="Teller"/>
    <x v="1"/>
    <s v="Existing"/>
  </r>
  <r>
    <d v="2006-09-14T00:00:00"/>
    <s v="Thursday"/>
    <n v="6676"/>
    <x v="3"/>
    <s v="Teller"/>
    <x v="0"/>
    <s v="New"/>
  </r>
  <r>
    <d v="2006-09-14T00:00:00"/>
    <s v="Thursday"/>
    <n v="12519"/>
    <x v="1"/>
    <s v="Teller"/>
    <x v="0"/>
    <s v="Existing"/>
  </r>
  <r>
    <d v="2006-09-14T00:00:00"/>
    <s v="Thursday"/>
    <n v="6762"/>
    <x v="3"/>
    <s v="New Accts"/>
    <x v="0"/>
    <s v="Existing"/>
  </r>
  <r>
    <d v="2006-09-15T00:00:00"/>
    <s v="Friday"/>
    <n v="14782"/>
    <x v="2"/>
    <s v="Teller"/>
    <x v="2"/>
    <s v="New"/>
  </r>
  <r>
    <d v="2006-09-15T00:00:00"/>
    <s v="Friday"/>
    <n v="3434"/>
    <x v="2"/>
    <s v="New Accts"/>
    <x v="0"/>
    <s v="Existing"/>
  </r>
  <r>
    <d v="2006-09-15T00:00:00"/>
    <s v="Friday"/>
    <n v="14679"/>
    <x v="3"/>
    <s v="New Accts"/>
    <x v="2"/>
    <s v="Existing"/>
  </r>
  <r>
    <d v="2006-09-15T00:00:00"/>
    <s v="Friday"/>
    <n v="4000"/>
    <x v="3"/>
    <s v="New Accts"/>
    <x v="0"/>
    <s v="Existing"/>
  </r>
  <r>
    <d v="2006-09-15T00:00:00"/>
    <s v="Friday"/>
    <n v="12505"/>
    <x v="1"/>
    <s v="New Accts"/>
    <x v="2"/>
    <s v="Existing"/>
  </r>
  <r>
    <d v="2006-09-15T00:00:00"/>
    <s v="Friday"/>
    <n v="5879"/>
    <x v="2"/>
    <s v="New Accts"/>
    <x v="0"/>
    <s v="Existing"/>
  </r>
  <r>
    <d v="2006-09-15T00:00:00"/>
    <s v="Friday"/>
    <n v="7165"/>
    <x v="1"/>
    <s v="New Accts"/>
    <x v="1"/>
    <s v="New"/>
  </r>
  <r>
    <d v="2006-09-15T00:00:00"/>
    <s v="Friday"/>
    <n v="6000"/>
    <x v="2"/>
    <s v="Teller"/>
    <x v="2"/>
    <s v="Existing"/>
  </r>
  <r>
    <d v="2006-09-15T00:00:00"/>
    <s v="Friday"/>
    <n v="2000"/>
    <x v="0"/>
    <s v="New Accts"/>
    <x v="2"/>
    <s v="Existing"/>
  </r>
  <r>
    <d v="2006-09-15T00:00:00"/>
    <s v="Friday"/>
    <n v="11489"/>
    <x v="2"/>
    <s v="Teller"/>
    <x v="0"/>
    <s v="Existing"/>
  </r>
  <r>
    <d v="2006-09-15T00:00:00"/>
    <s v="Friday"/>
    <n v="3171"/>
    <x v="2"/>
    <s v="New Accts"/>
    <x v="2"/>
    <s v="Existing"/>
  </r>
  <r>
    <d v="2006-09-15T00:00:00"/>
    <s v="Friday"/>
    <n v="14706"/>
    <x v="2"/>
    <s v="New Accts"/>
    <x v="0"/>
    <s v="New"/>
  </r>
  <r>
    <d v="2006-09-15T00:00:00"/>
    <s v="Friday"/>
    <n v="12908"/>
    <x v="2"/>
    <s v="Teller"/>
    <x v="0"/>
    <s v="Existing"/>
  </r>
  <r>
    <d v="2006-09-15T00:00:00"/>
    <s v="Friday"/>
    <n v="7811"/>
    <x v="3"/>
    <s v="New Accts"/>
    <x v="1"/>
    <s v="Existing"/>
  </r>
  <r>
    <d v="2006-09-15T00:00:00"/>
    <s v="Friday"/>
    <n v="13126"/>
    <x v="1"/>
    <s v="Teller"/>
    <x v="2"/>
    <s v="New"/>
  </r>
  <r>
    <d v="2006-09-15T00:00:00"/>
    <s v="Friday"/>
    <n v="4623"/>
    <x v="3"/>
    <s v="New Accts"/>
    <x v="1"/>
    <s v="New"/>
  </r>
  <r>
    <d v="2006-09-15T00:00:00"/>
    <s v="Friday"/>
    <n v="7989"/>
    <x v="3"/>
    <s v="Teller"/>
    <x v="1"/>
    <s v="New"/>
  </r>
  <r>
    <d v="2006-09-15T00:00:00"/>
    <s v="Friday"/>
    <n v="4652"/>
    <x v="1"/>
    <s v="New Accts"/>
    <x v="1"/>
    <s v="New"/>
  </r>
  <r>
    <d v="2006-09-15T00:00:00"/>
    <s v="Friday"/>
    <n v="10368"/>
    <x v="2"/>
    <s v="Teller"/>
    <x v="0"/>
    <s v="Existing"/>
  </r>
  <r>
    <d v="2006-09-15T00:00:00"/>
    <s v="Friday"/>
    <n v="10071"/>
    <x v="2"/>
    <s v="Teller"/>
    <x v="0"/>
    <s v="New"/>
  </r>
  <r>
    <d v="2006-09-15T00:00:00"/>
    <s v="Friday"/>
    <n v="9395"/>
    <x v="1"/>
    <s v="New Accts"/>
    <x v="1"/>
    <s v="Existing"/>
  </r>
  <r>
    <d v="2006-09-15T00:00:00"/>
    <s v="Friday"/>
    <n v="7218"/>
    <x v="2"/>
    <s v="Teller"/>
    <x v="2"/>
    <s v="New"/>
  </r>
  <r>
    <d v="2006-09-15T00:00:00"/>
    <s v="Friday"/>
    <n v="5000"/>
    <x v="3"/>
    <s v="New Accts"/>
    <x v="2"/>
    <s v="Existing"/>
  </r>
  <r>
    <d v="2006-09-15T00:00:00"/>
    <s v="Friday"/>
    <n v="14611"/>
    <x v="3"/>
    <s v="New Accts"/>
    <x v="0"/>
    <s v="Existing"/>
  </r>
  <r>
    <d v="2006-09-15T00:00:00"/>
    <s v="Friday"/>
    <n v="100"/>
    <x v="2"/>
    <s v="New Accts"/>
    <x v="0"/>
    <s v="Existing"/>
  </r>
  <r>
    <d v="2006-09-15T00:00:00"/>
    <s v="Friday"/>
    <n v="1000"/>
    <x v="2"/>
    <s v="New Accts"/>
    <x v="0"/>
    <s v="Existing"/>
  </r>
  <r>
    <d v="2006-09-15T00:00:00"/>
    <s v="Friday"/>
    <n v="11406"/>
    <x v="2"/>
    <s v="New Accts"/>
    <x v="1"/>
    <s v="New"/>
  </r>
  <r>
    <d v="2006-09-15T00:00:00"/>
    <s v="Friday"/>
    <n v="8920"/>
    <x v="3"/>
    <s v="Teller"/>
    <x v="0"/>
    <s v="New"/>
  </r>
  <r>
    <d v="2006-09-15T00:00:00"/>
    <s v="Friday"/>
    <n v="10273"/>
    <x v="2"/>
    <s v="Teller"/>
    <x v="0"/>
    <s v="New"/>
  </r>
  <r>
    <d v="2006-09-15T00:00:00"/>
    <s v="Friday"/>
    <n v="14473"/>
    <x v="2"/>
    <s v="Teller"/>
    <x v="0"/>
    <s v="Existing"/>
  </r>
  <r>
    <d v="2006-09-15T00:00:00"/>
    <s v="Friday"/>
    <n v="9746"/>
    <x v="2"/>
    <s v="Teller"/>
    <x v="1"/>
    <s v="New"/>
  </r>
  <r>
    <d v="2006-09-15T00:00:00"/>
    <s v="Friday"/>
    <n v="9940"/>
    <x v="1"/>
    <s v="New Accts"/>
    <x v="0"/>
    <s v="New"/>
  </r>
  <r>
    <d v="2006-09-15T00:00:00"/>
    <s v="Friday"/>
    <n v="14189"/>
    <x v="1"/>
    <s v="Teller"/>
    <x v="0"/>
    <s v="New"/>
  </r>
  <r>
    <d v="2006-09-15T00:00:00"/>
    <s v="Friday"/>
    <n v="9800"/>
    <x v="2"/>
    <s v="Teller"/>
    <x v="0"/>
    <s v="Existing"/>
  </r>
  <r>
    <d v="2006-09-15T00:00:00"/>
    <s v="Friday"/>
    <n v="6534"/>
    <x v="1"/>
    <s v="New Accts"/>
    <x v="2"/>
    <s v="New"/>
  </r>
  <r>
    <d v="2006-09-15T00:00:00"/>
    <s v="Friday"/>
    <n v="11984"/>
    <x v="2"/>
    <s v="New Accts"/>
    <x v="0"/>
    <s v="Existing"/>
  </r>
  <r>
    <d v="2006-09-15T00:00:00"/>
    <s v="Friday"/>
    <n v="5156"/>
    <x v="2"/>
    <s v="New Accts"/>
    <x v="0"/>
    <s v="New"/>
  </r>
  <r>
    <d v="2006-09-15T00:00:00"/>
    <s v="Friday"/>
    <n v="10177"/>
    <x v="1"/>
    <s v="New Accts"/>
    <x v="0"/>
    <s v="New"/>
  </r>
  <r>
    <d v="2006-09-15T00:00:00"/>
    <s v="Friday"/>
    <n v="8133"/>
    <x v="1"/>
    <s v="Teller"/>
    <x v="0"/>
    <s v="New"/>
  </r>
  <r>
    <d v="2006-09-18T00:00:00"/>
    <s v="Monday"/>
    <n v="10141"/>
    <x v="3"/>
    <s v="New Accts"/>
    <x v="0"/>
    <s v="Existing"/>
  </r>
  <r>
    <d v="2006-09-18T00:00:00"/>
    <s v="Monday"/>
    <n v="9936"/>
    <x v="2"/>
    <s v="Teller"/>
    <x v="1"/>
    <s v="Existing"/>
  </r>
  <r>
    <d v="2006-09-18T00:00:00"/>
    <s v="Monday"/>
    <n v="7037"/>
    <x v="3"/>
    <s v="Teller"/>
    <x v="2"/>
    <s v="Existing"/>
  </r>
  <r>
    <d v="2006-09-18T00:00:00"/>
    <s v="Monday"/>
    <n v="4857"/>
    <x v="1"/>
    <s v="New Accts"/>
    <x v="1"/>
    <s v="New"/>
  </r>
  <r>
    <d v="2006-09-18T00:00:00"/>
    <s v="Monday"/>
    <n v="9098"/>
    <x v="3"/>
    <s v="New Accts"/>
    <x v="0"/>
    <s v="New"/>
  </r>
  <r>
    <d v="2006-09-18T00:00:00"/>
    <s v="Monday"/>
    <n v="14587"/>
    <x v="3"/>
    <s v="Teller"/>
    <x v="1"/>
    <s v="Existing"/>
  </r>
  <r>
    <d v="2006-09-18T00:00:00"/>
    <s v="Monday"/>
    <n v="8940"/>
    <x v="1"/>
    <s v="Teller"/>
    <x v="0"/>
    <s v="Existing"/>
  </r>
  <r>
    <d v="2006-09-18T00:00:00"/>
    <s v="Monday"/>
    <n v="4542"/>
    <x v="1"/>
    <s v="Teller"/>
    <x v="0"/>
    <s v="New"/>
  </r>
  <r>
    <d v="2006-09-18T00:00:00"/>
    <s v="Monday"/>
    <n v="8882"/>
    <x v="2"/>
    <s v="New Accts"/>
    <x v="1"/>
    <s v="New"/>
  </r>
  <r>
    <d v="2006-09-18T00:00:00"/>
    <s v="Monday"/>
    <n v="13000"/>
    <x v="1"/>
    <s v="New Accts"/>
    <x v="0"/>
    <s v="Existing"/>
  </r>
  <r>
    <d v="2006-09-18T00:00:00"/>
    <s v="Monday"/>
    <n v="10373"/>
    <x v="1"/>
    <s v="New Accts"/>
    <x v="2"/>
    <s v="Existing"/>
  </r>
  <r>
    <d v="2006-09-18T00:00:00"/>
    <s v="Monday"/>
    <n v="6808"/>
    <x v="3"/>
    <s v="New Accts"/>
    <x v="2"/>
    <s v="Existing"/>
  </r>
  <r>
    <d v="2006-09-18T00:00:00"/>
    <s v="Monday"/>
    <n v="100"/>
    <x v="2"/>
    <s v="New Accts"/>
    <x v="2"/>
    <s v="Existing"/>
  </r>
  <r>
    <d v="2006-09-18T00:00:00"/>
    <s v="Monday"/>
    <n v="13519"/>
    <x v="1"/>
    <s v="New Accts"/>
    <x v="0"/>
    <s v="Existing"/>
  </r>
  <r>
    <d v="2006-09-18T00:00:00"/>
    <s v="Monday"/>
    <n v="5589"/>
    <x v="3"/>
    <s v="New Accts"/>
    <x v="0"/>
    <s v="New"/>
  </r>
  <r>
    <d v="2006-09-18T00:00:00"/>
    <s v="Monday"/>
    <n v="21000"/>
    <x v="3"/>
    <s v="New Accts"/>
    <x v="1"/>
    <s v="Existing"/>
  </r>
  <r>
    <d v="2006-09-18T00:00:00"/>
    <s v="Monday"/>
    <n v="4000"/>
    <x v="2"/>
    <s v="New Accts"/>
    <x v="0"/>
    <s v="Existing"/>
  </r>
  <r>
    <d v="2006-09-18T00:00:00"/>
    <s v="Monday"/>
    <n v="10103"/>
    <x v="3"/>
    <s v="Teller"/>
    <x v="2"/>
    <s v="Existing"/>
  </r>
  <r>
    <d v="2006-09-18T00:00:00"/>
    <s v="Monday"/>
    <n v="10365"/>
    <x v="3"/>
    <s v="Teller"/>
    <x v="0"/>
    <s v="Existing"/>
  </r>
  <r>
    <d v="2006-09-18T00:00:00"/>
    <s v="Monday"/>
    <n v="5000"/>
    <x v="1"/>
    <s v="Teller"/>
    <x v="1"/>
    <s v="Existing"/>
  </r>
  <r>
    <d v="2006-09-18T00:00:00"/>
    <s v="Monday"/>
    <n v="4000"/>
    <x v="2"/>
    <s v="New Accts"/>
    <x v="1"/>
    <s v="Existing"/>
  </r>
  <r>
    <d v="2006-09-18T00:00:00"/>
    <s v="Monday"/>
    <n v="4000"/>
    <x v="2"/>
    <s v="Teller"/>
    <x v="1"/>
    <s v="Existing"/>
  </r>
  <r>
    <d v="2006-09-18T00:00:00"/>
    <s v="Monday"/>
    <n v="200"/>
    <x v="2"/>
    <s v="New Accts"/>
    <x v="0"/>
    <s v="Existing"/>
  </r>
  <r>
    <d v="2006-09-18T00:00:00"/>
    <s v="Monday"/>
    <n v="13916"/>
    <x v="1"/>
    <s v="New Accts"/>
    <x v="2"/>
    <s v="New"/>
  </r>
  <r>
    <d v="2006-09-19T00:00:00"/>
    <s v="Tuesday"/>
    <n v="13130"/>
    <x v="1"/>
    <s v="Teller"/>
    <x v="2"/>
    <s v="New"/>
  </r>
  <r>
    <d v="2006-09-19T00:00:00"/>
    <s v="Tuesday"/>
    <n v="3000"/>
    <x v="2"/>
    <s v="New Accts"/>
    <x v="0"/>
    <s v="Existing"/>
  </r>
  <r>
    <d v="2006-09-19T00:00:00"/>
    <s v="Tuesday"/>
    <n v="13636"/>
    <x v="1"/>
    <s v="New Accts"/>
    <x v="1"/>
    <s v="Existing"/>
  </r>
  <r>
    <d v="2006-09-19T00:00:00"/>
    <s v="Tuesday"/>
    <n v="14750"/>
    <x v="3"/>
    <s v="New Accts"/>
    <x v="1"/>
    <s v="New"/>
  </r>
  <r>
    <d v="2006-09-19T00:00:00"/>
    <s v="Tuesday"/>
    <n v="5000"/>
    <x v="3"/>
    <s v="New Accts"/>
    <x v="0"/>
    <s v="Existing"/>
  </r>
  <r>
    <d v="2006-09-19T00:00:00"/>
    <s v="Tuesday"/>
    <n v="9000"/>
    <x v="0"/>
    <s v="New Accts"/>
    <x v="0"/>
    <s v="Existing"/>
  </r>
  <r>
    <d v="2006-09-19T00:00:00"/>
    <s v="Tuesday"/>
    <n v="75000"/>
    <x v="1"/>
    <s v="New Accts"/>
    <x v="1"/>
    <s v="Existing"/>
  </r>
  <r>
    <d v="2006-09-19T00:00:00"/>
    <s v="Tuesday"/>
    <n v="500"/>
    <x v="3"/>
    <s v="New Accts"/>
    <x v="2"/>
    <s v="New"/>
  </r>
  <r>
    <d v="2006-09-19T00:00:00"/>
    <s v="Tuesday"/>
    <n v="6394"/>
    <x v="3"/>
    <s v="New Accts"/>
    <x v="0"/>
    <s v="New"/>
  </r>
  <r>
    <d v="2006-09-19T00:00:00"/>
    <s v="Tuesday"/>
    <n v="13500"/>
    <x v="1"/>
    <s v="New Accts"/>
    <x v="1"/>
    <s v="Existing"/>
  </r>
  <r>
    <d v="2006-09-19T00:00:00"/>
    <s v="Tuesday"/>
    <n v="240"/>
    <x v="2"/>
    <s v="New Accts"/>
    <x v="0"/>
    <s v="Existing"/>
  </r>
  <r>
    <d v="2006-09-19T00:00:00"/>
    <s v="Tuesday"/>
    <n v="2000"/>
    <x v="1"/>
    <s v="Teller"/>
    <x v="0"/>
    <s v="Existing"/>
  </r>
  <r>
    <d v="2006-09-19T00:00:00"/>
    <s v="Tuesday"/>
    <n v="5000"/>
    <x v="2"/>
    <s v="New Accts"/>
    <x v="1"/>
    <s v="Existing"/>
  </r>
  <r>
    <d v="2006-09-19T00:00:00"/>
    <s v="Tuesday"/>
    <n v="13000"/>
    <x v="1"/>
    <s v="New Accts"/>
    <x v="0"/>
    <s v="Existing"/>
  </r>
  <r>
    <d v="2006-09-19T00:00:00"/>
    <s v="Tuesday"/>
    <n v="6000"/>
    <x v="3"/>
    <s v="New Accts"/>
    <x v="0"/>
    <s v="Existing"/>
  </r>
  <r>
    <d v="2006-09-19T00:00:00"/>
    <s v="Tuesday"/>
    <n v="40599"/>
    <x v="3"/>
    <s v="New Accts"/>
    <x v="0"/>
    <s v="Existing"/>
  </r>
  <r>
    <d v="2006-09-19T00:00:00"/>
    <s v="Tuesday"/>
    <n v="12134"/>
    <x v="2"/>
    <s v="Teller"/>
    <x v="1"/>
    <s v="Existing"/>
  </r>
  <r>
    <d v="2006-09-19T00:00:00"/>
    <s v="Tuesday"/>
    <n v="344"/>
    <x v="2"/>
    <s v="New Accts"/>
    <x v="2"/>
    <s v="Existing"/>
  </r>
  <r>
    <d v="2006-09-19T00:00:00"/>
    <s v="Tuesday"/>
    <n v="7000"/>
    <x v="0"/>
    <s v="New Accts"/>
    <x v="1"/>
    <s v="New"/>
  </r>
  <r>
    <d v="2006-09-19T00:00:00"/>
    <s v="Tuesday"/>
    <n v="4000"/>
    <x v="3"/>
    <s v="New Accts"/>
    <x v="1"/>
    <s v="Existing"/>
  </r>
  <r>
    <d v="2006-09-19T00:00:00"/>
    <s v="Tuesday"/>
    <n v="11498"/>
    <x v="1"/>
    <s v="Teller"/>
    <x v="1"/>
    <s v="New"/>
  </r>
  <r>
    <d v="2006-09-19T00:00:00"/>
    <s v="Tuesday"/>
    <n v="14851"/>
    <x v="3"/>
    <s v="Teller"/>
    <x v="0"/>
    <s v="Existing"/>
  </r>
  <r>
    <d v="2006-09-19T00:00:00"/>
    <s v="Tuesday"/>
    <n v="7258"/>
    <x v="3"/>
    <s v="New Accts"/>
    <x v="0"/>
    <s v="Existing"/>
  </r>
  <r>
    <d v="2006-09-19T00:00:00"/>
    <s v="Tuesday"/>
    <n v="12724"/>
    <x v="1"/>
    <s v="New Accts"/>
    <x v="2"/>
    <s v="New"/>
  </r>
  <r>
    <d v="2006-09-19T00:00:00"/>
    <s v="Tuesday"/>
    <n v="15703"/>
    <x v="1"/>
    <s v="New Accts"/>
    <x v="0"/>
    <s v="Existing"/>
  </r>
  <r>
    <d v="2006-09-19T00:00:00"/>
    <s v="Tuesday"/>
    <n v="4000"/>
    <x v="2"/>
    <s v="New Accts"/>
    <x v="2"/>
    <s v="Existing"/>
  </r>
  <r>
    <d v="2006-09-19T00:00:00"/>
    <s v="Tuesday"/>
    <n v="13903"/>
    <x v="1"/>
    <s v="New Accts"/>
    <x v="0"/>
    <s v="New"/>
  </r>
  <r>
    <d v="2006-09-19T00:00:00"/>
    <s v="Tuesday"/>
    <n v="8545"/>
    <x v="2"/>
    <s v="Teller"/>
    <x v="1"/>
    <s v="Existing"/>
  </r>
  <r>
    <d v="2006-09-19T00:00:00"/>
    <s v="Tuesday"/>
    <n v="4779"/>
    <x v="2"/>
    <s v="Teller"/>
    <x v="2"/>
    <s v="Existing"/>
  </r>
  <r>
    <d v="2006-09-19T00:00:00"/>
    <s v="Tuesday"/>
    <n v="240"/>
    <x v="2"/>
    <s v="New Accts"/>
    <x v="0"/>
    <s v="Existing"/>
  </r>
  <r>
    <d v="2006-09-19T00:00:00"/>
    <s v="Tuesday"/>
    <n v="14169"/>
    <x v="1"/>
    <s v="New Accts"/>
    <x v="2"/>
    <s v="New"/>
  </r>
  <r>
    <d v="2006-09-19T00:00:00"/>
    <s v="Tuesday"/>
    <n v="13519"/>
    <x v="1"/>
    <s v="New Accts"/>
    <x v="0"/>
    <s v="Existing"/>
  </r>
  <r>
    <d v="2006-09-19T00:00:00"/>
    <s v="Tuesday"/>
    <n v="4810"/>
    <x v="2"/>
    <s v="Teller"/>
    <x v="0"/>
    <s v="Existing"/>
  </r>
  <r>
    <d v="2006-09-19T00:00:00"/>
    <s v="Tuesday"/>
    <n v="12000"/>
    <x v="1"/>
    <s v="New Accts"/>
    <x v="1"/>
    <s v="Existing"/>
  </r>
  <r>
    <d v="2006-09-19T00:00:00"/>
    <s v="Tuesday"/>
    <n v="4000"/>
    <x v="2"/>
    <s v="New Accts"/>
    <x v="1"/>
    <s v="New"/>
  </r>
  <r>
    <d v="2006-09-19T00:00:00"/>
    <s v="Tuesday"/>
    <n v="2749"/>
    <x v="2"/>
    <s v="New Accts"/>
    <x v="0"/>
    <s v="Existing"/>
  </r>
  <r>
    <d v="2006-09-19T00:00:00"/>
    <s v="Tuesday"/>
    <n v="4635"/>
    <x v="2"/>
    <s v="New Accts"/>
    <x v="0"/>
    <s v="Existing"/>
  </r>
  <r>
    <d v="2006-09-19T00:00:00"/>
    <s v="Tuesday"/>
    <n v="4000"/>
    <x v="2"/>
    <s v="New Accts"/>
    <x v="0"/>
    <s v="Existing"/>
  </r>
  <r>
    <d v="2006-09-19T00:00:00"/>
    <s v="Tuesday"/>
    <n v="8000"/>
    <x v="3"/>
    <s v="Teller"/>
    <x v="0"/>
    <s v="Existing"/>
  </r>
  <r>
    <d v="2006-09-19T00:00:00"/>
    <s v="Tuesday"/>
    <n v="10768"/>
    <x v="1"/>
    <s v="New Accts"/>
    <x v="0"/>
    <s v="New"/>
  </r>
  <r>
    <d v="2006-09-19T00:00:00"/>
    <s v="Tuesday"/>
    <n v="7884"/>
    <x v="1"/>
    <s v="Teller"/>
    <x v="1"/>
    <s v="Existing"/>
  </r>
  <r>
    <d v="2006-09-19T00:00:00"/>
    <s v="Tuesday"/>
    <n v="12903"/>
    <x v="1"/>
    <s v="Teller"/>
    <x v="1"/>
    <s v="Existing"/>
  </r>
  <r>
    <d v="2006-09-19T00:00:00"/>
    <s v="Tuesday"/>
    <n v="5000"/>
    <x v="3"/>
    <s v="New Accts"/>
    <x v="1"/>
    <s v="New"/>
  </r>
  <r>
    <d v="2006-09-19T00:00:00"/>
    <s v="Tuesday"/>
    <n v="4000"/>
    <x v="2"/>
    <s v="New Accts"/>
    <x v="1"/>
    <s v="Existing"/>
  </r>
  <r>
    <d v="2006-09-19T00:00:00"/>
    <s v="Tuesday"/>
    <n v="4000"/>
    <x v="2"/>
    <s v="New Accts"/>
    <x v="0"/>
    <s v="New"/>
  </r>
  <r>
    <d v="2006-09-19T00:00:00"/>
    <s v="Tuesday"/>
    <n v="500"/>
    <x v="3"/>
    <s v="New Accts"/>
    <x v="2"/>
    <s v="Existing"/>
  </r>
  <r>
    <d v="2006-09-19T00:00:00"/>
    <s v="Tuesday"/>
    <n v="6000"/>
    <x v="3"/>
    <s v="New Accts"/>
    <x v="0"/>
    <s v="Existing"/>
  </r>
  <r>
    <d v="2006-09-19T00:00:00"/>
    <s v="Tuesday"/>
    <n v="10147"/>
    <x v="3"/>
    <s v="New Accts"/>
    <x v="0"/>
    <s v="Existing"/>
  </r>
  <r>
    <d v="2006-09-19T00:00:00"/>
    <s v="Tuesday"/>
    <n v="500"/>
    <x v="3"/>
    <s v="New Accts"/>
    <x v="2"/>
    <s v="Existing"/>
  </r>
  <r>
    <d v="2006-09-19T00:00:00"/>
    <s v="Tuesday"/>
    <n v="3000"/>
    <x v="2"/>
    <s v="New Accts"/>
    <x v="0"/>
    <s v="Existing"/>
  </r>
  <r>
    <d v="2006-09-19T00:00:00"/>
    <s v="Tuesday"/>
    <n v="100"/>
    <x v="2"/>
    <s v="New Accts"/>
    <x v="0"/>
    <s v="Existing"/>
  </r>
  <r>
    <d v="2006-09-19T00:00:00"/>
    <s v="Tuesday"/>
    <n v="2878"/>
    <x v="3"/>
    <s v="New Accts"/>
    <x v="1"/>
    <s v="Existing"/>
  </r>
  <r>
    <d v="2006-09-19T00:00:00"/>
    <s v="Tuesday"/>
    <n v="3075"/>
    <x v="2"/>
    <s v="New Accts"/>
    <x v="2"/>
    <s v="New"/>
  </r>
  <r>
    <d v="2006-09-20T00:00:00"/>
    <s v="Wednesday"/>
    <n v="6762"/>
    <x v="3"/>
    <s v="New Accts"/>
    <x v="0"/>
    <s v="Existing"/>
  </r>
  <r>
    <d v="2006-09-20T00:00:00"/>
    <s v="Wednesday"/>
    <n v="5664"/>
    <x v="3"/>
    <s v="New Accts"/>
    <x v="1"/>
    <s v="New"/>
  </r>
  <r>
    <d v="2006-09-20T00:00:00"/>
    <s v="Wednesday"/>
    <n v="133"/>
    <x v="2"/>
    <s v="New Accts"/>
    <x v="2"/>
    <s v="Existing"/>
  </r>
  <r>
    <d v="2006-09-20T00:00:00"/>
    <s v="Wednesday"/>
    <n v="7970"/>
    <x v="3"/>
    <s v="Teller"/>
    <x v="0"/>
    <s v="Existing"/>
  </r>
  <r>
    <d v="2006-09-20T00:00:00"/>
    <s v="Wednesday"/>
    <n v="3807"/>
    <x v="2"/>
    <s v="New Accts"/>
    <x v="2"/>
    <s v="Existing"/>
  </r>
  <r>
    <d v="2006-09-20T00:00:00"/>
    <s v="Wednesday"/>
    <n v="7013"/>
    <x v="3"/>
    <s v="New Accts"/>
    <x v="1"/>
    <s v="Existing"/>
  </r>
  <r>
    <d v="2006-09-20T00:00:00"/>
    <s v="Wednesday"/>
    <n v="10976"/>
    <x v="2"/>
    <s v="New Accts"/>
    <x v="2"/>
    <s v="New"/>
  </r>
  <r>
    <d v="2006-09-20T00:00:00"/>
    <s v="Wednesday"/>
    <n v="7342"/>
    <x v="2"/>
    <s v="New Accts"/>
    <x v="0"/>
    <s v="Existing"/>
  </r>
  <r>
    <d v="2006-09-20T00:00:00"/>
    <s v="Wednesday"/>
    <n v="12455"/>
    <x v="0"/>
    <s v="Teller"/>
    <x v="1"/>
    <s v="Existing"/>
  </r>
  <r>
    <d v="2006-09-20T00:00:00"/>
    <s v="Wednesday"/>
    <n v="8633"/>
    <x v="3"/>
    <s v="Teller"/>
    <x v="2"/>
    <s v="Existing"/>
  </r>
  <r>
    <d v="2006-09-20T00:00:00"/>
    <s v="Wednesday"/>
    <n v="9591"/>
    <x v="2"/>
    <s v="Teller"/>
    <x v="2"/>
    <s v="Existing"/>
  </r>
  <r>
    <d v="2006-09-20T00:00:00"/>
    <s v="Wednesday"/>
    <n v="10000"/>
    <x v="0"/>
    <s v="Teller"/>
    <x v="1"/>
    <s v="Existing"/>
  </r>
  <r>
    <d v="2006-09-20T00:00:00"/>
    <s v="Wednesday"/>
    <n v="15208"/>
    <x v="1"/>
    <s v="New Accts"/>
    <x v="0"/>
    <s v="Existing"/>
  </r>
  <r>
    <d v="2006-09-20T00:00:00"/>
    <s v="Wednesday"/>
    <n v="12158"/>
    <x v="2"/>
    <s v="New Accts"/>
    <x v="0"/>
    <s v="Existing"/>
  </r>
  <r>
    <d v="2006-09-20T00:00:00"/>
    <s v="Wednesday"/>
    <n v="75000"/>
    <x v="1"/>
    <s v="New Accts"/>
    <x v="1"/>
    <s v="Existing"/>
  </r>
  <r>
    <d v="2006-09-20T00:00:00"/>
    <s v="Wednesday"/>
    <n v="6761"/>
    <x v="1"/>
    <s v="Teller"/>
    <x v="0"/>
    <s v="Existing"/>
  </r>
  <r>
    <d v="2006-09-20T00:00:00"/>
    <s v="Wednesday"/>
    <n v="12198"/>
    <x v="3"/>
    <s v="New Accts"/>
    <x v="1"/>
    <s v="New"/>
  </r>
  <r>
    <d v="2006-09-20T00:00:00"/>
    <s v="Wednesday"/>
    <n v="5981"/>
    <x v="3"/>
    <s v="Teller"/>
    <x v="2"/>
    <s v="New"/>
  </r>
  <r>
    <d v="2006-09-20T00:00:00"/>
    <s v="Wednesday"/>
    <n v="13900"/>
    <x v="3"/>
    <s v="New Accts"/>
    <x v="0"/>
    <s v="Existing"/>
  </r>
  <r>
    <d v="2006-09-20T00:00:00"/>
    <s v="Wednesday"/>
    <n v="6608"/>
    <x v="3"/>
    <s v="Teller"/>
    <x v="1"/>
    <s v="New"/>
  </r>
  <r>
    <d v="2006-09-20T00:00:00"/>
    <s v="Wednesday"/>
    <n v="600"/>
    <x v="3"/>
    <s v="New Accts"/>
    <x v="0"/>
    <s v="Existing"/>
  </r>
  <r>
    <d v="2006-09-20T00:00:00"/>
    <s v="Wednesday"/>
    <n v="12958"/>
    <x v="2"/>
    <s v="New Accts"/>
    <x v="0"/>
    <s v="Existing"/>
  </r>
  <r>
    <d v="2006-09-20T00:00:00"/>
    <s v="Wednesday"/>
    <n v="4323"/>
    <x v="1"/>
    <s v="New Accts"/>
    <x v="2"/>
    <s v="Existing"/>
  </r>
  <r>
    <d v="2006-09-20T00:00:00"/>
    <s v="Wednesday"/>
    <n v="9251"/>
    <x v="1"/>
    <s v="New Accts"/>
    <x v="0"/>
    <s v="New"/>
  </r>
  <r>
    <d v="2006-09-20T00:00:00"/>
    <s v="Wednesday"/>
    <n v="2749"/>
    <x v="2"/>
    <s v="New Accts"/>
    <x v="0"/>
    <s v="Existing"/>
  </r>
  <r>
    <d v="2006-09-20T00:00:00"/>
    <s v="Wednesday"/>
    <n v="11684"/>
    <x v="3"/>
    <s v="Teller"/>
    <x v="0"/>
    <s v="New"/>
  </r>
  <r>
    <d v="2006-09-20T00:00:00"/>
    <s v="Wednesday"/>
    <n v="7604"/>
    <x v="2"/>
    <s v="Teller"/>
    <x v="0"/>
    <s v="New"/>
  </r>
  <r>
    <d v="2006-09-20T00:00:00"/>
    <s v="Wednesday"/>
    <n v="13000"/>
    <x v="1"/>
    <s v="Teller"/>
    <x v="2"/>
    <s v="Existing"/>
  </r>
  <r>
    <d v="2006-09-20T00:00:00"/>
    <s v="Wednesday"/>
    <n v="11801"/>
    <x v="3"/>
    <s v="New Accts"/>
    <x v="1"/>
    <s v="Existing"/>
  </r>
  <r>
    <d v="2006-09-20T00:00:00"/>
    <s v="Wednesday"/>
    <n v="10329"/>
    <x v="3"/>
    <s v="Teller"/>
    <x v="0"/>
    <s v="Existing"/>
  </r>
  <r>
    <d v="2006-09-21T00:00:00"/>
    <s v="Thursday"/>
    <n v="11935"/>
    <x v="3"/>
    <s v="New Accts"/>
    <x v="1"/>
    <s v="Existing"/>
  </r>
  <r>
    <d v="2006-09-21T00:00:00"/>
    <s v="Thursday"/>
    <n v="4635"/>
    <x v="2"/>
    <s v="New Accts"/>
    <x v="0"/>
    <s v="Existing"/>
  </r>
  <r>
    <d v="2006-09-21T00:00:00"/>
    <s v="Thursday"/>
    <n v="4000"/>
    <x v="2"/>
    <s v="New Accts"/>
    <x v="1"/>
    <s v="Existing"/>
  </r>
  <r>
    <d v="2006-09-21T00:00:00"/>
    <s v="Thursday"/>
    <n v="4000"/>
    <x v="2"/>
    <s v="New Accts"/>
    <x v="0"/>
    <s v="New"/>
  </r>
  <r>
    <d v="2006-09-21T00:00:00"/>
    <s v="Thursday"/>
    <n v="4000"/>
    <x v="2"/>
    <s v="New Accts"/>
    <x v="0"/>
    <s v="Existing"/>
  </r>
  <r>
    <d v="2006-09-21T00:00:00"/>
    <s v="Thursday"/>
    <n v="6379"/>
    <x v="2"/>
    <s v="Teller"/>
    <x v="1"/>
    <s v="Existing"/>
  </r>
  <r>
    <d v="2006-09-21T00:00:00"/>
    <s v="Thursday"/>
    <n v="3951"/>
    <x v="2"/>
    <s v="New Accts"/>
    <x v="0"/>
    <s v="New"/>
  </r>
  <r>
    <d v="2006-09-21T00:00:00"/>
    <s v="Thursday"/>
    <n v="10101"/>
    <x v="3"/>
    <s v="Teller"/>
    <x v="0"/>
    <s v="Existing"/>
  </r>
  <r>
    <d v="2006-09-21T00:00:00"/>
    <s v="Thursday"/>
    <n v="13000"/>
    <x v="1"/>
    <s v="New Accts"/>
    <x v="0"/>
    <s v="Existing"/>
  </r>
  <r>
    <d v="2006-09-21T00:00:00"/>
    <s v="Thursday"/>
    <n v="5680"/>
    <x v="3"/>
    <s v="Teller"/>
    <x v="0"/>
    <s v="Existing"/>
  </r>
  <r>
    <d v="2006-09-21T00:00:00"/>
    <s v="Thursday"/>
    <n v="8469"/>
    <x v="1"/>
    <s v="New Accts"/>
    <x v="0"/>
    <s v="Existing"/>
  </r>
  <r>
    <d v="2006-09-21T00:00:00"/>
    <s v="Thursday"/>
    <n v="344"/>
    <x v="2"/>
    <s v="New Accts"/>
    <x v="2"/>
    <s v="New"/>
  </r>
  <r>
    <d v="2006-09-21T00:00:00"/>
    <s v="Thursday"/>
    <n v="3000"/>
    <x v="2"/>
    <s v="New Accts"/>
    <x v="0"/>
    <s v="Existing"/>
  </r>
  <r>
    <d v="2006-09-21T00:00:00"/>
    <s v="Thursday"/>
    <n v="4000"/>
    <x v="3"/>
    <s v="New Accts"/>
    <x v="1"/>
    <s v="Existing"/>
  </r>
  <r>
    <d v="2006-09-21T00:00:00"/>
    <s v="Thursday"/>
    <n v="13519"/>
    <x v="1"/>
    <s v="New Accts"/>
    <x v="0"/>
    <s v="Existing"/>
  </r>
  <r>
    <d v="2006-09-21T00:00:00"/>
    <s v="Thursday"/>
    <n v="9000"/>
    <x v="0"/>
    <s v="New Accts"/>
    <x v="0"/>
    <s v="Existing"/>
  </r>
  <r>
    <d v="2006-09-21T00:00:00"/>
    <s v="Thursday"/>
    <n v="2878"/>
    <x v="3"/>
    <s v="New Accts"/>
    <x v="1"/>
    <s v="Existing"/>
  </r>
  <r>
    <d v="2006-09-21T00:00:00"/>
    <s v="Thursday"/>
    <n v="6561"/>
    <x v="2"/>
    <s v="Teller"/>
    <x v="1"/>
    <s v="New"/>
  </r>
  <r>
    <d v="2006-09-21T00:00:00"/>
    <s v="Thursday"/>
    <n v="3075"/>
    <x v="2"/>
    <s v="New Accts"/>
    <x v="2"/>
    <s v="Existing"/>
  </r>
  <r>
    <d v="2006-09-22T00:00:00"/>
    <s v="Friday"/>
    <n v="12700"/>
    <x v="2"/>
    <s v="Teller"/>
    <x v="2"/>
    <s v="Existing"/>
  </r>
  <r>
    <d v="2006-09-22T00:00:00"/>
    <s v="Friday"/>
    <n v="5904"/>
    <x v="2"/>
    <s v="New Accts"/>
    <x v="0"/>
    <s v="Existing"/>
  </r>
  <r>
    <d v="2006-09-22T00:00:00"/>
    <s v="Friday"/>
    <n v="12455"/>
    <x v="1"/>
    <s v="Teller"/>
    <x v="1"/>
    <s v="Existing"/>
  </r>
  <r>
    <d v="2006-09-22T00:00:00"/>
    <s v="Friday"/>
    <n v="13000"/>
    <x v="1"/>
    <s v="Teller"/>
    <x v="2"/>
    <s v="Existing"/>
  </r>
  <r>
    <d v="2006-09-22T00:00:00"/>
    <s v="Friday"/>
    <n v="600"/>
    <x v="3"/>
    <s v="New Accts"/>
    <x v="0"/>
    <s v="Existing"/>
  </r>
  <r>
    <d v="2006-09-22T00:00:00"/>
    <s v="Friday"/>
    <n v="13155"/>
    <x v="1"/>
    <s v="Teller"/>
    <x v="1"/>
    <s v="Existing"/>
  </r>
  <r>
    <d v="2006-09-22T00:00:00"/>
    <s v="Friday"/>
    <n v="3728"/>
    <x v="2"/>
    <s v="New Accts"/>
    <x v="1"/>
    <s v="New"/>
  </r>
  <r>
    <d v="2006-09-22T00:00:00"/>
    <s v="Friday"/>
    <n v="2000"/>
    <x v="2"/>
    <s v="Teller"/>
    <x v="2"/>
    <s v="Existing"/>
  </r>
  <r>
    <d v="2006-09-22T00:00:00"/>
    <s v="Friday"/>
    <n v="13550"/>
    <x v="1"/>
    <s v="New Accts"/>
    <x v="0"/>
    <s v="New"/>
  </r>
  <r>
    <d v="2006-09-22T00:00:00"/>
    <s v="Friday"/>
    <n v="7854"/>
    <x v="3"/>
    <s v="Teller"/>
    <x v="1"/>
    <s v="New"/>
  </r>
  <r>
    <d v="2006-09-22T00:00:00"/>
    <s v="Friday"/>
    <n v="5393"/>
    <x v="3"/>
    <s v="Teller"/>
    <x v="0"/>
    <s v="New"/>
  </r>
  <r>
    <d v="2006-09-22T00:00:00"/>
    <s v="Friday"/>
    <n v="8469"/>
    <x v="1"/>
    <s v="Teller"/>
    <x v="2"/>
    <s v="Existing"/>
  </r>
  <r>
    <d v="2006-09-22T00:00:00"/>
    <s v="Friday"/>
    <n v="200"/>
    <x v="3"/>
    <s v="New Accts"/>
    <x v="0"/>
    <s v="Existing"/>
  </r>
  <r>
    <d v="2006-09-22T00:00:00"/>
    <s v="Friday"/>
    <n v="12789"/>
    <x v="2"/>
    <s v="Teller"/>
    <x v="0"/>
    <s v="New"/>
  </r>
  <r>
    <d v="2006-09-22T00:00:00"/>
    <s v="Friday"/>
    <n v="133"/>
    <x v="2"/>
    <s v="New Accts"/>
    <x v="2"/>
    <s v="Existing"/>
  </r>
  <r>
    <d v="2006-09-22T00:00:00"/>
    <s v="Friday"/>
    <n v="30000"/>
    <x v="3"/>
    <s v="New Accts"/>
    <x v="0"/>
    <s v="Existing"/>
  </r>
  <r>
    <d v="2006-09-22T00:00:00"/>
    <s v="Friday"/>
    <n v="11169"/>
    <x v="3"/>
    <s v="Teller"/>
    <x v="2"/>
    <s v="Existing"/>
  </r>
  <r>
    <d v="2006-09-22T00:00:00"/>
    <s v="Friday"/>
    <n v="6314"/>
    <x v="1"/>
    <s v="Teller"/>
    <x v="1"/>
    <s v="Existing"/>
  </r>
  <r>
    <d v="2006-09-22T00:00:00"/>
    <s v="Friday"/>
    <n v="500"/>
    <x v="2"/>
    <s v="Teller"/>
    <x v="0"/>
    <s v="New"/>
  </r>
  <r>
    <d v="2006-09-22T00:00:00"/>
    <s v="Friday"/>
    <n v="14698"/>
    <x v="1"/>
    <s v="New Accts"/>
    <x v="2"/>
    <s v="New"/>
  </r>
  <r>
    <d v="2006-09-22T00:00:00"/>
    <s v="Friday"/>
    <n v="11201"/>
    <x v="1"/>
    <s v="New Accts"/>
    <x v="0"/>
    <s v="New"/>
  </r>
  <r>
    <d v="2006-09-22T00:00:00"/>
    <s v="Friday"/>
    <n v="8042"/>
    <x v="3"/>
    <s v="Teller"/>
    <x v="1"/>
    <s v="Existing"/>
  </r>
  <r>
    <d v="2006-09-22T00:00:00"/>
    <s v="Friday"/>
    <n v="13973"/>
    <x v="3"/>
    <s v="New Accts"/>
    <x v="2"/>
    <s v="Existing"/>
  </r>
  <r>
    <d v="2006-09-22T00:00:00"/>
    <s v="Friday"/>
    <n v="7192"/>
    <x v="3"/>
    <s v="New Accts"/>
    <x v="0"/>
    <s v="New"/>
  </r>
  <r>
    <d v="2006-09-22T00:00:00"/>
    <s v="Friday"/>
    <n v="15208"/>
    <x v="1"/>
    <s v="New Accts"/>
    <x v="0"/>
    <s v="Existing"/>
  </r>
  <r>
    <d v="2006-09-22T00:00:00"/>
    <s v="Friday"/>
    <n v="2749"/>
    <x v="2"/>
    <s v="New Accts"/>
    <x v="0"/>
    <s v="New"/>
  </r>
  <r>
    <d v="2006-09-22T00:00:00"/>
    <s v="Friday"/>
    <n v="9641"/>
    <x v="2"/>
    <s v="Teller"/>
    <x v="0"/>
    <s v="Existing"/>
  </r>
  <r>
    <d v="2006-09-22T00:00:00"/>
    <s v="Friday"/>
    <n v="75000"/>
    <x v="1"/>
    <s v="New Accts"/>
    <x v="1"/>
    <s v="Existing"/>
  </r>
  <r>
    <d v="2006-09-22T00:00:00"/>
    <s v="Friday"/>
    <n v="5943"/>
    <x v="1"/>
    <s v="Teller"/>
    <x v="0"/>
    <s v="Existing"/>
  </r>
  <r>
    <d v="2006-09-22T00:00:00"/>
    <s v="Friday"/>
    <n v="11898"/>
    <x v="1"/>
    <s v="New Accts"/>
    <x v="1"/>
    <s v="New"/>
  </r>
  <r>
    <d v="2006-09-22T00:00:00"/>
    <s v="Friday"/>
    <n v="9001"/>
    <x v="1"/>
    <s v="New Accts"/>
    <x v="1"/>
    <s v="New"/>
  </r>
  <r>
    <d v="2006-09-22T00:00:00"/>
    <s v="Friday"/>
    <n v="2000"/>
    <x v="0"/>
    <s v="Teller"/>
    <x v="1"/>
    <s v="New"/>
  </r>
  <r>
    <d v="2006-09-22T00:00:00"/>
    <s v="Friday"/>
    <n v="3807"/>
    <x v="2"/>
    <s v="New Accts"/>
    <x v="2"/>
    <s v="Existing"/>
  </r>
  <r>
    <d v="2006-09-22T00:00:00"/>
    <s v="Friday"/>
    <n v="4191"/>
    <x v="1"/>
    <s v="Teller"/>
    <x v="0"/>
    <s v="New"/>
  </r>
  <r>
    <d v="2006-09-22T00:00:00"/>
    <s v="Friday"/>
    <n v="7342"/>
    <x v="2"/>
    <s v="New Accts"/>
    <x v="0"/>
    <s v="New"/>
  </r>
  <r>
    <d v="2006-09-22T00:00:00"/>
    <s v="Friday"/>
    <n v="4985"/>
    <x v="3"/>
    <s v="New Accts"/>
    <x v="2"/>
    <s v="Existing"/>
  </r>
  <r>
    <d v="2006-09-22T00:00:00"/>
    <s v="Friday"/>
    <n v="12276"/>
    <x v="1"/>
    <s v="Teller"/>
    <x v="2"/>
    <s v="New"/>
  </r>
  <r>
    <d v="2006-09-22T00:00:00"/>
    <s v="Friday"/>
    <n v="7167"/>
    <x v="3"/>
    <s v="New Accts"/>
    <x v="0"/>
    <s v="Existing"/>
  </r>
  <r>
    <d v="2006-09-22T00:00:00"/>
    <s v="Friday"/>
    <n v="12817"/>
    <x v="2"/>
    <s v="New Accts"/>
    <x v="0"/>
    <s v="New"/>
  </r>
  <r>
    <d v="2006-09-22T00:00:00"/>
    <s v="Friday"/>
    <n v="5517"/>
    <x v="2"/>
    <s v="Teller"/>
    <x v="1"/>
    <s v="New"/>
  </r>
  <r>
    <d v="2006-09-22T00:00:00"/>
    <s v="Friday"/>
    <n v="10306"/>
    <x v="1"/>
    <s v="Teller"/>
    <x v="1"/>
    <s v="Existing"/>
  </r>
  <r>
    <d v="2006-09-22T00:00:00"/>
    <s v="Friday"/>
    <n v="14433"/>
    <x v="2"/>
    <s v="Teller"/>
    <x v="0"/>
    <s v="Existing"/>
  </r>
  <r>
    <d v="2006-09-22T00:00:00"/>
    <s v="Friday"/>
    <n v="4562"/>
    <x v="2"/>
    <s v="Teller"/>
    <x v="0"/>
    <s v="New"/>
  </r>
  <r>
    <d v="2006-09-22T00:00:00"/>
    <s v="Friday"/>
    <n v="11541"/>
    <x v="1"/>
    <s v="New Accts"/>
    <x v="0"/>
    <s v="Existing"/>
  </r>
  <r>
    <d v="2006-09-22T00:00:00"/>
    <s v="Friday"/>
    <n v="5586"/>
    <x v="1"/>
    <s v="Teller"/>
    <x v="0"/>
    <s v="New"/>
  </r>
  <r>
    <d v="2006-09-25T00:00:00"/>
    <s v="Monday"/>
    <n v="7668"/>
    <x v="1"/>
    <s v="Teller"/>
    <x v="2"/>
    <s v="New"/>
  </r>
  <r>
    <d v="2006-09-25T00:00:00"/>
    <s v="Monday"/>
    <n v="4010"/>
    <x v="2"/>
    <s v="New Accts"/>
    <x v="0"/>
    <s v="Existing"/>
  </r>
  <r>
    <d v="2006-09-25T00:00:00"/>
    <s v="Monday"/>
    <n v="10332"/>
    <x v="2"/>
    <s v="New Accts"/>
    <x v="0"/>
    <s v="New"/>
  </r>
  <r>
    <d v="2006-09-25T00:00:00"/>
    <s v="Monday"/>
    <n v="14693"/>
    <x v="2"/>
    <s v="Teller"/>
    <x v="0"/>
    <s v="Existing"/>
  </r>
  <r>
    <d v="2006-09-25T00:00:00"/>
    <s v="Monday"/>
    <n v="13091"/>
    <x v="1"/>
    <s v="Teller"/>
    <x v="0"/>
    <s v="New"/>
  </r>
  <r>
    <d v="2006-09-25T00:00:00"/>
    <s v="Monday"/>
    <n v="14757"/>
    <x v="2"/>
    <s v="Teller"/>
    <x v="0"/>
    <s v="New"/>
  </r>
  <r>
    <d v="2006-09-25T00:00:00"/>
    <s v="Monday"/>
    <n v="8436"/>
    <x v="3"/>
    <s v="New Accts"/>
    <x v="1"/>
    <s v="New"/>
  </r>
  <r>
    <d v="2006-09-25T00:00:00"/>
    <s v="Monday"/>
    <n v="14849"/>
    <x v="3"/>
    <s v="New Accts"/>
    <x v="1"/>
    <s v="Existing"/>
  </r>
  <r>
    <d v="2006-09-25T00:00:00"/>
    <s v="Monday"/>
    <n v="11365"/>
    <x v="3"/>
    <s v="New Accts"/>
    <x v="0"/>
    <s v="Existing"/>
  </r>
  <r>
    <d v="2006-09-25T00:00:00"/>
    <s v="Monday"/>
    <n v="7358"/>
    <x v="3"/>
    <s v="Teller"/>
    <x v="0"/>
    <s v="Existing"/>
  </r>
  <r>
    <d v="2006-09-25T00:00:00"/>
    <s v="Monday"/>
    <n v="7193"/>
    <x v="2"/>
    <s v="New Accts"/>
    <x v="2"/>
    <s v="New"/>
  </r>
  <r>
    <d v="2006-09-25T00:00:00"/>
    <s v="Monday"/>
    <n v="13596"/>
    <x v="1"/>
    <s v="New Accts"/>
    <x v="2"/>
    <s v="New"/>
  </r>
  <r>
    <d v="2006-09-25T00:00:00"/>
    <s v="Monday"/>
    <n v="3434"/>
    <x v="2"/>
    <s v="New Accts"/>
    <x v="0"/>
    <s v="New"/>
  </r>
  <r>
    <d v="2006-09-25T00:00:00"/>
    <s v="Monday"/>
    <n v="6000"/>
    <x v="2"/>
    <s v="Teller"/>
    <x v="2"/>
    <s v="Existing"/>
  </r>
  <r>
    <d v="2006-09-25T00:00:00"/>
    <s v="Monday"/>
    <n v="7197"/>
    <x v="2"/>
    <s v="Teller"/>
    <x v="0"/>
    <s v="New"/>
  </r>
  <r>
    <d v="2006-09-25T00:00:00"/>
    <s v="Monday"/>
    <n v="5445"/>
    <x v="3"/>
    <s v="New Accts"/>
    <x v="1"/>
    <s v="Existing"/>
  </r>
  <r>
    <d v="2006-09-25T00:00:00"/>
    <s v="Monday"/>
    <n v="12127"/>
    <x v="1"/>
    <s v="Teller"/>
    <x v="0"/>
    <s v="Existing"/>
  </r>
  <r>
    <d v="2006-09-25T00:00:00"/>
    <s v="Monday"/>
    <n v="10322"/>
    <x v="2"/>
    <s v="Teller"/>
    <x v="2"/>
    <s v="New"/>
  </r>
  <r>
    <d v="2006-09-25T00:00:00"/>
    <s v="Monday"/>
    <n v="4518"/>
    <x v="1"/>
    <s v="Teller"/>
    <x v="0"/>
    <s v="Existing"/>
  </r>
  <r>
    <d v="2006-09-25T00:00:00"/>
    <s v="Monday"/>
    <n v="6762"/>
    <x v="3"/>
    <s v="New Accts"/>
    <x v="0"/>
    <s v="Existing"/>
  </r>
  <r>
    <d v="2006-09-25T00:00:00"/>
    <s v="Monday"/>
    <n v="15208"/>
    <x v="1"/>
    <s v="New Accts"/>
    <x v="0"/>
    <s v="Existing"/>
  </r>
  <r>
    <d v="2006-09-25T00:00:00"/>
    <s v="Monday"/>
    <n v="100"/>
    <x v="2"/>
    <s v="New Accts"/>
    <x v="0"/>
    <s v="New"/>
  </r>
  <r>
    <d v="2006-09-25T00:00:00"/>
    <s v="Monday"/>
    <n v="12505"/>
    <x v="1"/>
    <s v="New Accts"/>
    <x v="2"/>
    <s v="Existing"/>
  </r>
  <r>
    <d v="2006-09-25T00:00:00"/>
    <s v="Monday"/>
    <n v="12500"/>
    <x v="1"/>
    <s v="New Accts"/>
    <x v="1"/>
    <s v="New"/>
  </r>
  <r>
    <d v="2006-09-25T00:00:00"/>
    <s v="Monday"/>
    <n v="600"/>
    <x v="3"/>
    <s v="New Accts"/>
    <x v="0"/>
    <s v="New"/>
  </r>
  <r>
    <d v="2006-09-25T00:00:00"/>
    <s v="Monday"/>
    <n v="12455"/>
    <x v="0"/>
    <s v="Teller"/>
    <x v="1"/>
    <s v="Existing"/>
  </r>
  <r>
    <d v="2006-09-25T00:00:00"/>
    <s v="Monday"/>
    <n v="10039"/>
    <x v="3"/>
    <s v="Teller"/>
    <x v="2"/>
    <s v="Existing"/>
  </r>
  <r>
    <d v="2006-09-25T00:00:00"/>
    <s v="Monday"/>
    <n v="11439"/>
    <x v="2"/>
    <s v="New Accts"/>
    <x v="1"/>
    <s v="Existing"/>
  </r>
  <r>
    <d v="2006-09-25T00:00:00"/>
    <s v="Monday"/>
    <n v="1000"/>
    <x v="2"/>
    <s v="New Accts"/>
    <x v="0"/>
    <s v="Existing"/>
  </r>
  <r>
    <d v="2006-09-25T00:00:00"/>
    <s v="Monday"/>
    <n v="3714"/>
    <x v="1"/>
    <s v="New Accts"/>
    <x v="0"/>
    <s v="New"/>
  </r>
  <r>
    <d v="2006-09-25T00:00:00"/>
    <s v="Monday"/>
    <n v="100"/>
    <x v="2"/>
    <s v="New Accts"/>
    <x v="0"/>
    <s v="Existing"/>
  </r>
  <r>
    <d v="2006-09-25T00:00:00"/>
    <s v="Monday"/>
    <n v="6000"/>
    <x v="2"/>
    <s v="Teller"/>
    <x v="2"/>
    <s v="Existing"/>
  </r>
  <r>
    <d v="2006-09-25T00:00:00"/>
    <s v="Monday"/>
    <n v="10351"/>
    <x v="2"/>
    <s v="Teller"/>
    <x v="0"/>
    <s v="New"/>
  </r>
  <r>
    <d v="2006-09-25T00:00:00"/>
    <s v="Monday"/>
    <n v="12505"/>
    <x v="1"/>
    <s v="New Accts"/>
    <x v="2"/>
    <s v="Existing"/>
  </r>
  <r>
    <d v="2006-09-25T00:00:00"/>
    <s v="Monday"/>
    <n v="8894"/>
    <x v="2"/>
    <s v="New Accts"/>
    <x v="0"/>
    <s v="Existing"/>
  </r>
  <r>
    <d v="2006-09-25T00:00:00"/>
    <s v="Monday"/>
    <n v="50000"/>
    <x v="1"/>
    <s v="New Accts"/>
    <x v="1"/>
    <s v="Existing"/>
  </r>
  <r>
    <d v="2006-09-25T00:00:00"/>
    <s v="Monday"/>
    <n v="10000"/>
    <x v="0"/>
    <s v="Teller"/>
    <x v="1"/>
    <s v="Existing"/>
  </r>
  <r>
    <d v="2006-09-25T00:00:00"/>
    <s v="Monday"/>
    <n v="13777"/>
    <x v="2"/>
    <s v="New Accts"/>
    <x v="0"/>
    <s v="New"/>
  </r>
  <r>
    <d v="2006-09-25T00:00:00"/>
    <s v="Monday"/>
    <n v="32000"/>
    <x v="3"/>
    <s v="New Accts"/>
    <x v="0"/>
    <s v="New"/>
  </r>
  <r>
    <d v="2006-09-25T00:00:00"/>
    <s v="Monday"/>
    <n v="1000"/>
    <x v="2"/>
    <s v="New Accts"/>
    <x v="0"/>
    <s v="Existing"/>
  </r>
  <r>
    <d v="2006-09-25T00:00:00"/>
    <s v="Monday"/>
    <n v="7955"/>
    <x v="3"/>
    <s v="New Accts"/>
    <x v="0"/>
    <s v="Existing"/>
  </r>
  <r>
    <d v="2006-09-25T00:00:00"/>
    <s v="Monday"/>
    <n v="14546"/>
    <x v="3"/>
    <s v="Teller"/>
    <x v="0"/>
    <s v="Existing"/>
  </r>
  <r>
    <d v="2006-09-25T00:00:00"/>
    <s v="Monday"/>
    <n v="11901"/>
    <x v="1"/>
    <s v="Teller"/>
    <x v="1"/>
    <s v="New"/>
  </r>
  <r>
    <d v="2006-09-26T00:00:00"/>
    <s v="Tuesday"/>
    <n v="25000"/>
    <x v="1"/>
    <s v="New Accts"/>
    <x v="2"/>
    <s v="Existing"/>
  </r>
  <r>
    <d v="2006-09-26T00:00:00"/>
    <s v="Tuesday"/>
    <n v="400"/>
    <x v="2"/>
    <s v="New Accts"/>
    <x v="0"/>
    <s v="Existing"/>
  </r>
  <r>
    <d v="2006-09-26T00:00:00"/>
    <s v="Tuesday"/>
    <n v="8312"/>
    <x v="1"/>
    <s v="New Accts"/>
    <x v="2"/>
    <s v="New"/>
  </r>
  <r>
    <d v="2006-09-26T00:00:00"/>
    <s v="Tuesday"/>
    <n v="1325"/>
    <x v="2"/>
    <s v="New Accts"/>
    <x v="0"/>
    <s v="New"/>
  </r>
  <r>
    <d v="2006-09-26T00:00:00"/>
    <s v="Tuesday"/>
    <n v="7874"/>
    <x v="3"/>
    <s v="Teller"/>
    <x v="1"/>
    <s v="New"/>
  </r>
  <r>
    <d v="2006-09-26T00:00:00"/>
    <s v="Tuesday"/>
    <n v="17000"/>
    <x v="1"/>
    <s v="Teller"/>
    <x v="0"/>
    <s v="Existing"/>
  </r>
  <r>
    <d v="2006-09-26T00:00:00"/>
    <s v="Tuesday"/>
    <n v="4307"/>
    <x v="1"/>
    <s v="New Accts"/>
    <x v="0"/>
    <s v="New"/>
  </r>
  <r>
    <d v="2006-09-26T00:00:00"/>
    <s v="Tuesday"/>
    <n v="3171"/>
    <x v="2"/>
    <s v="New Accts"/>
    <x v="2"/>
    <s v="Existing"/>
  </r>
  <r>
    <d v="2006-09-26T00:00:00"/>
    <s v="Tuesday"/>
    <n v="4384"/>
    <x v="1"/>
    <s v="Teller"/>
    <x v="2"/>
    <s v="Existing"/>
  </r>
  <r>
    <d v="2006-09-26T00:00:00"/>
    <s v="Tuesday"/>
    <n v="9974"/>
    <x v="1"/>
    <s v="New Accts"/>
    <x v="2"/>
    <s v="New"/>
  </r>
  <r>
    <d v="2006-09-26T00:00:00"/>
    <s v="Tuesday"/>
    <n v="14348"/>
    <x v="2"/>
    <s v="New Accts"/>
    <x v="2"/>
    <s v="New"/>
  </r>
  <r>
    <d v="2006-09-26T00:00:00"/>
    <s v="Tuesday"/>
    <n v="12489"/>
    <x v="2"/>
    <s v="Teller"/>
    <x v="2"/>
    <s v="New"/>
  </r>
  <r>
    <d v="2006-09-26T00:00:00"/>
    <s v="Tuesday"/>
    <n v="9632"/>
    <x v="2"/>
    <s v="Teller"/>
    <x v="2"/>
    <s v="New"/>
  </r>
  <r>
    <d v="2006-09-26T00:00:00"/>
    <s v="Tuesday"/>
    <n v="250"/>
    <x v="3"/>
    <s v="New Accts"/>
    <x v="1"/>
    <s v="Existing"/>
  </r>
  <r>
    <d v="2006-09-26T00:00:00"/>
    <s v="Tuesday"/>
    <n v="4623"/>
    <x v="3"/>
    <s v="New Accts"/>
    <x v="1"/>
    <s v="Existing"/>
  </r>
  <r>
    <d v="2006-09-26T00:00:00"/>
    <s v="Tuesday"/>
    <n v="124"/>
    <x v="2"/>
    <s v="Teller"/>
    <x v="0"/>
    <s v="Existing"/>
  </r>
  <r>
    <d v="2006-09-26T00:00:00"/>
    <s v="Tuesday"/>
    <n v="2000"/>
    <x v="0"/>
    <s v="New Accts"/>
    <x v="2"/>
    <s v="Existing"/>
  </r>
  <r>
    <d v="2006-09-26T00:00:00"/>
    <s v="Tuesday"/>
    <n v="400"/>
    <x v="2"/>
    <s v="Teller"/>
    <x v="0"/>
    <s v="Existing"/>
  </r>
  <r>
    <d v="2006-09-26T00:00:00"/>
    <s v="Tuesday"/>
    <n v="13617"/>
    <x v="3"/>
    <s v="Teller"/>
    <x v="0"/>
    <s v="New"/>
  </r>
  <r>
    <d v="2006-09-26T00:00:00"/>
    <s v="Tuesday"/>
    <n v="12887"/>
    <x v="3"/>
    <s v="Teller"/>
    <x v="0"/>
    <s v="New"/>
  </r>
  <r>
    <d v="2006-09-26T00:00:00"/>
    <s v="Tuesday"/>
    <n v="5159"/>
    <x v="3"/>
    <s v="Teller"/>
    <x v="1"/>
    <s v="Existing"/>
  </r>
  <r>
    <d v="2006-09-26T00:00:00"/>
    <s v="Tuesday"/>
    <n v="100"/>
    <x v="2"/>
    <s v="New Accts"/>
    <x v="0"/>
    <s v="Existing"/>
  </r>
  <r>
    <d v="2006-09-26T00:00:00"/>
    <s v="Tuesday"/>
    <n v="11134"/>
    <x v="3"/>
    <s v="New Accts"/>
    <x v="1"/>
    <s v="Existing"/>
  </r>
  <r>
    <d v="2006-09-26T00:00:00"/>
    <s v="Tuesday"/>
    <n v="5879"/>
    <x v="2"/>
    <s v="New Accts"/>
    <x v="0"/>
    <s v="New"/>
  </r>
  <r>
    <d v="2006-09-26T00:00:00"/>
    <s v="Tuesday"/>
    <n v="100"/>
    <x v="2"/>
    <s v="New Accts"/>
    <x v="0"/>
    <s v="Existing"/>
  </r>
  <r>
    <d v="2006-09-26T00:00:00"/>
    <s v="Tuesday"/>
    <n v="4000"/>
    <x v="3"/>
    <s v="New Accts"/>
    <x v="0"/>
    <s v="New"/>
  </r>
  <r>
    <d v="2006-09-26T00:00:00"/>
    <s v="Tuesday"/>
    <n v="5000"/>
    <x v="3"/>
    <s v="New Accts"/>
    <x v="2"/>
    <s v="Existing"/>
  </r>
  <r>
    <d v="2006-09-26T00:00:00"/>
    <s v="Tuesday"/>
    <n v="90000"/>
    <x v="1"/>
    <s v="New Accts"/>
    <x v="0"/>
    <s v="Existing"/>
  </r>
  <r>
    <d v="2006-09-27T00:00:00"/>
    <s v="Wednesday"/>
    <n v="12572"/>
    <x v="3"/>
    <s v="New Accts"/>
    <x v="1"/>
    <s v="Existing"/>
  </r>
  <r>
    <d v="2006-09-27T00:00:00"/>
    <s v="Wednesday"/>
    <n v="13428"/>
    <x v="1"/>
    <s v="Teller"/>
    <x v="0"/>
    <s v="Existing"/>
  </r>
  <r>
    <d v="2006-09-27T00:00:00"/>
    <s v="Wednesday"/>
    <n v="1000"/>
    <x v="2"/>
    <s v="New Accts"/>
    <x v="1"/>
    <s v="New"/>
  </r>
  <r>
    <d v="2006-09-27T00:00:00"/>
    <s v="Wednesday"/>
    <n v="9405"/>
    <x v="1"/>
    <s v="New Accts"/>
    <x v="2"/>
    <s v="Existing"/>
  </r>
  <r>
    <d v="2006-09-27T00:00:00"/>
    <s v="Wednesday"/>
    <n v="7277"/>
    <x v="0"/>
    <s v="New Accts"/>
    <x v="1"/>
    <s v="Existing"/>
  </r>
  <r>
    <d v="2006-09-27T00:00:00"/>
    <s v="Wednesday"/>
    <n v="1000"/>
    <x v="2"/>
    <s v="New Accts"/>
    <x v="0"/>
    <s v="Existing"/>
  </r>
  <r>
    <d v="2006-09-27T00:00:00"/>
    <s v="Wednesday"/>
    <n v="3434"/>
    <x v="2"/>
    <s v="New Accts"/>
    <x v="0"/>
    <s v="Existing"/>
  </r>
  <r>
    <d v="2006-09-27T00:00:00"/>
    <s v="Wednesday"/>
    <n v="4566"/>
    <x v="2"/>
    <s v="Teller"/>
    <x v="0"/>
    <s v="New"/>
  </r>
  <r>
    <d v="2006-09-27T00:00:00"/>
    <s v="Wednesday"/>
    <n v="100"/>
    <x v="2"/>
    <s v="New Accts"/>
    <x v="0"/>
    <s v="Existing"/>
  </r>
  <r>
    <d v="2006-09-27T00:00:00"/>
    <s v="Wednesday"/>
    <n v="5000"/>
    <x v="3"/>
    <s v="New Accts"/>
    <x v="2"/>
    <s v="Existing"/>
  </r>
  <r>
    <d v="2006-09-27T00:00:00"/>
    <s v="Wednesday"/>
    <n v="3900"/>
    <x v="2"/>
    <s v="Teller"/>
    <x v="2"/>
    <s v="New"/>
  </r>
  <r>
    <d v="2006-09-27T00:00:00"/>
    <s v="Wednesday"/>
    <n v="13128"/>
    <x v="3"/>
    <s v="Teller"/>
    <x v="1"/>
    <s v="New"/>
  </r>
  <r>
    <d v="2006-09-27T00:00:00"/>
    <s v="Wednesday"/>
    <n v="8264"/>
    <x v="1"/>
    <s v="Teller"/>
    <x v="0"/>
    <s v="Existing"/>
  </r>
  <r>
    <d v="2006-09-27T00:00:00"/>
    <s v="Wednesday"/>
    <n v="6000"/>
    <x v="2"/>
    <s v="Teller"/>
    <x v="2"/>
    <s v="Existing"/>
  </r>
  <r>
    <d v="2006-09-27T00:00:00"/>
    <s v="Wednesday"/>
    <n v="6662"/>
    <x v="1"/>
    <s v="Teller"/>
    <x v="2"/>
    <s v="Existing"/>
  </r>
  <r>
    <d v="2006-09-27T00:00:00"/>
    <s v="Wednesday"/>
    <n v="9525"/>
    <x v="3"/>
    <s v="Teller"/>
    <x v="1"/>
    <s v="New"/>
  </r>
  <r>
    <d v="2006-09-27T00:00:00"/>
    <s v="Wednesday"/>
    <n v="13462"/>
    <x v="2"/>
    <s v="Teller"/>
    <x v="1"/>
    <s v="New"/>
  </r>
  <r>
    <d v="2006-09-27T00:00:00"/>
    <s v="Wednesday"/>
    <n v="12505"/>
    <x v="1"/>
    <s v="New Accts"/>
    <x v="2"/>
    <s v="Existing"/>
  </r>
  <r>
    <d v="2006-09-27T00:00:00"/>
    <s v="Wednesday"/>
    <n v="15000"/>
    <x v="1"/>
    <s v="New Accts"/>
    <x v="0"/>
    <s v="Existing"/>
  </r>
  <r>
    <d v="2006-09-27T00:00:00"/>
    <s v="Wednesday"/>
    <n v="15984"/>
    <x v="3"/>
    <s v="New Accts"/>
    <x v="1"/>
    <s v="New"/>
  </r>
  <r>
    <d v="2006-09-27T00:00:00"/>
    <s v="Wednesday"/>
    <n v="10587"/>
    <x v="3"/>
    <s v="New Accts"/>
    <x v="0"/>
    <s v="New"/>
  </r>
  <r>
    <d v="2006-09-28T00:00:00"/>
    <s v="Thursday"/>
    <n v="1000"/>
    <x v="2"/>
    <s v="Teller"/>
    <x v="2"/>
    <s v="New"/>
  </r>
  <r>
    <d v="2006-09-28T00:00:00"/>
    <s v="Thursday"/>
    <n v="3539"/>
    <x v="3"/>
    <s v="New Accts"/>
    <x v="0"/>
    <s v="Existing"/>
  </r>
  <r>
    <d v="2006-09-28T00:00:00"/>
    <s v="Thursday"/>
    <n v="10461"/>
    <x v="3"/>
    <s v="Teller"/>
    <x v="1"/>
    <s v="Existing"/>
  </r>
  <r>
    <d v="2006-09-28T00:00:00"/>
    <s v="Thursday"/>
    <n v="5879"/>
    <x v="2"/>
    <s v="New Accts"/>
    <x v="0"/>
    <s v="New"/>
  </r>
  <r>
    <d v="2006-09-28T00:00:00"/>
    <s v="Thursday"/>
    <n v="2000"/>
    <x v="0"/>
    <s v="New Accts"/>
    <x v="2"/>
    <s v="Existing"/>
  </r>
  <r>
    <d v="2006-09-28T00:00:00"/>
    <s v="Thursday"/>
    <n v="4000"/>
    <x v="3"/>
    <s v="New Accts"/>
    <x v="0"/>
    <s v="New"/>
  </r>
  <r>
    <d v="2006-09-28T00:00:00"/>
    <s v="Thursday"/>
    <n v="7756"/>
    <x v="1"/>
    <s v="New Accts"/>
    <x v="1"/>
    <s v="Existing"/>
  </r>
  <r>
    <d v="2006-09-28T00:00:00"/>
    <s v="Thursday"/>
    <n v="6314"/>
    <x v="2"/>
    <s v="Teller"/>
    <x v="0"/>
    <s v="Existing"/>
  </r>
  <r>
    <d v="2006-09-28T00:00:00"/>
    <s v="Thursday"/>
    <n v="9247"/>
    <x v="3"/>
    <s v="Teller"/>
    <x v="0"/>
    <s v="New"/>
  </r>
  <r>
    <d v="2006-09-28T00:00:00"/>
    <s v="Thursday"/>
    <n v="5302"/>
    <x v="1"/>
    <s v="Teller"/>
    <x v="0"/>
    <s v="Existing"/>
  </r>
  <r>
    <d v="2006-09-28T00:00:00"/>
    <s v="Thursday"/>
    <n v="14548"/>
    <x v="1"/>
    <s v="New Accts"/>
    <x v="0"/>
    <s v="Existing"/>
  </r>
  <r>
    <d v="2006-09-28T00:00:00"/>
    <s v="Thursday"/>
    <n v="3171"/>
    <x v="2"/>
    <s v="New Accts"/>
    <x v="2"/>
    <s v="Existing"/>
  </r>
  <r>
    <d v="2006-09-28T00:00:00"/>
    <s v="Thursday"/>
    <n v="25000"/>
    <x v="3"/>
    <s v="New Accts"/>
    <x v="1"/>
    <s v="Existing"/>
  </r>
  <r>
    <d v="2006-09-28T00:00:00"/>
    <s v="Thursday"/>
    <n v="5957"/>
    <x v="2"/>
    <s v="Teller"/>
    <x v="2"/>
    <s v="New"/>
  </r>
  <r>
    <d v="2006-09-28T00:00:00"/>
    <s v="Thursday"/>
    <n v="4113"/>
    <x v="3"/>
    <s v="New Accts"/>
    <x v="0"/>
    <s v="Existing"/>
  </r>
  <r>
    <d v="2006-09-28T00:00:00"/>
    <s v="Thursday"/>
    <n v="9010"/>
    <x v="2"/>
    <s v="Teller"/>
    <x v="0"/>
    <s v="New"/>
  </r>
  <r>
    <d v="2006-09-28T00:00:00"/>
    <s v="Thursday"/>
    <n v="240"/>
    <x v="2"/>
    <s v="New Accts"/>
    <x v="0"/>
    <s v="Existing"/>
  </r>
  <r>
    <d v="2006-09-29T00:00:00"/>
    <s v="Friday"/>
    <n v="124"/>
    <x v="2"/>
    <s v="Teller"/>
    <x v="0"/>
    <s v="Existing"/>
  </r>
  <r>
    <d v="2006-09-29T00:00:00"/>
    <s v="Friday"/>
    <n v="11765"/>
    <x v="3"/>
    <s v="New Accts"/>
    <x v="0"/>
    <s v="Existing"/>
  </r>
  <r>
    <d v="2006-09-29T00:00:00"/>
    <s v="Friday"/>
    <n v="13583"/>
    <x v="1"/>
    <s v="Teller"/>
    <x v="0"/>
    <s v="New"/>
  </r>
  <r>
    <d v="2006-09-29T00:00:00"/>
    <s v="Friday"/>
    <n v="10474"/>
    <x v="1"/>
    <s v="New Accts"/>
    <x v="0"/>
    <s v="New"/>
  </r>
  <r>
    <d v="2006-09-29T00:00:00"/>
    <s v="Friday"/>
    <n v="90000"/>
    <x v="1"/>
    <s v="New Accts"/>
    <x v="0"/>
    <s v="Existing"/>
  </r>
  <r>
    <d v="2006-09-29T00:00:00"/>
    <s v="Friday"/>
    <n v="13500"/>
    <x v="1"/>
    <s v="New Accts"/>
    <x v="1"/>
    <s v="Existing"/>
  </r>
  <r>
    <d v="2006-09-29T00:00:00"/>
    <s v="Friday"/>
    <n v="11000"/>
    <x v="1"/>
    <s v="New Accts"/>
    <x v="0"/>
    <s v="New"/>
  </r>
  <r>
    <d v="2006-09-29T00:00:00"/>
    <s v="Friday"/>
    <n v="4535"/>
    <x v="2"/>
    <s v="New Accts"/>
    <x v="1"/>
    <s v="New"/>
  </r>
  <r>
    <d v="2006-09-29T00:00:00"/>
    <s v="Friday"/>
    <n v="12000"/>
    <x v="2"/>
    <s v="New Accts"/>
    <x v="0"/>
    <s v="Existing"/>
  </r>
  <r>
    <d v="2006-09-29T00:00:00"/>
    <s v="Friday"/>
    <n v="2000"/>
    <x v="1"/>
    <s v="New Accts"/>
    <x v="0"/>
    <s v="New"/>
  </r>
  <r>
    <d v="2006-09-29T00:00:00"/>
    <s v="Friday"/>
    <n v="14644"/>
    <x v="1"/>
    <s v="New Accts"/>
    <x v="2"/>
    <s v="New"/>
  </r>
  <r>
    <d v="2006-09-29T00:00:00"/>
    <s v="Friday"/>
    <n v="1946"/>
    <x v="2"/>
    <s v="New Accts"/>
    <x v="0"/>
    <s v="New"/>
  </r>
  <r>
    <d v="2006-09-29T00:00:00"/>
    <s v="Friday"/>
    <n v="9113"/>
    <x v="1"/>
    <s v="Teller"/>
    <x v="0"/>
    <s v="Existing"/>
  </r>
  <r>
    <d v="2006-09-29T00:00:00"/>
    <s v="Friday"/>
    <n v="1946"/>
    <x v="2"/>
    <s v="New Accts"/>
    <x v="0"/>
    <s v="Existing"/>
  </r>
  <r>
    <d v="2006-09-29T00:00:00"/>
    <s v="Friday"/>
    <n v="3728"/>
    <x v="2"/>
    <s v="Teller"/>
    <x v="0"/>
    <s v="Existing"/>
  </r>
  <r>
    <d v="2006-09-29T00:00:00"/>
    <s v="Friday"/>
    <n v="4535"/>
    <x v="2"/>
    <s v="New Accts"/>
    <x v="1"/>
    <s v="Existing"/>
  </r>
  <r>
    <d v="2006-09-29T00:00:00"/>
    <s v="Friday"/>
    <n v="4785"/>
    <x v="3"/>
    <s v="Teller"/>
    <x v="2"/>
    <s v="New"/>
  </r>
  <r>
    <d v="2006-09-29T00:00:00"/>
    <s v="Friday"/>
    <n v="100"/>
    <x v="2"/>
    <s v="New Accts"/>
    <x v="0"/>
    <s v="Existing"/>
  </r>
  <r>
    <d v="2006-09-29T00:00:00"/>
    <s v="Friday"/>
    <n v="1000"/>
    <x v="2"/>
    <s v="New Accts"/>
    <x v="0"/>
    <s v="Existing"/>
  </r>
  <r>
    <d v="2006-09-30T00:00:00"/>
    <s v="Saturday"/>
    <n v="11632"/>
    <x v="2"/>
    <s v="New Accts"/>
    <x v="0"/>
    <s v="Existing"/>
  </r>
  <r>
    <d v="2006-09-30T00:00:00"/>
    <s v="Saturday"/>
    <n v="6144"/>
    <x v="1"/>
    <s v="Teller"/>
    <x v="0"/>
    <s v="New"/>
  </r>
  <r>
    <d v="2006-09-30T00:00:00"/>
    <s v="Saturday"/>
    <n v="7000"/>
    <x v="0"/>
    <s v="New Accts"/>
    <x v="1"/>
    <s v="Existing"/>
  </r>
  <r>
    <d v="2006-09-30T00:00:00"/>
    <s v="Saturday"/>
    <n v="4257"/>
    <x v="3"/>
    <s v="New Accts"/>
    <x v="2"/>
    <s v="Existing"/>
  </r>
  <r>
    <d v="2006-09-30T00:00:00"/>
    <s v="Saturday"/>
    <n v="400"/>
    <x v="2"/>
    <s v="Teller"/>
    <x v="0"/>
    <s v="Existing"/>
  </r>
  <r>
    <d v="2006-09-30T00:00:00"/>
    <s v="Saturday"/>
    <n v="12673"/>
    <x v="2"/>
    <s v="New Accts"/>
    <x v="2"/>
    <s v="New"/>
  </r>
  <r>
    <d v="2006-09-30T00:00:00"/>
    <s v="Saturday"/>
    <n v="4000"/>
    <x v="2"/>
    <s v="Teller"/>
    <x v="1"/>
    <s v="Exist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0" applyNumberFormats="0" applyBorderFormats="0" applyFontFormats="0" applyPatternFormats="0" applyAlignmentFormats="0" applyWidthHeightFormats="1" dataCaption="Values" missingCaption="-" updatedVersion="8" minRefreshableVersion="3" useAutoFormatting="1" itemPrintTitles="1" createdVersion="8" indent="0" compact="0" compactData="0" gridDropZones="1" multipleFieldFilters="0">
  <location ref="A3:F33" firstHeaderRow="1" firstDataRow="2" firstDataCol="2"/>
  <pivotFields count="9">
    <pivotField axis="axisRow" compact="0" numFmtId="176"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dataField="1" compact="0" numFmtId="174" outline="0" showAll="0">
      <items count="7">
        <item x="0"/>
        <item x="1"/>
        <item x="2"/>
        <item x="3"/>
        <item x="4"/>
        <item x="5"/>
        <item t="default"/>
      </items>
    </pivotField>
    <pivotField compact="0" outline="0" showAll="0"/>
    <pivotField compact="0" outline="0" showAll="0"/>
    <pivotField axis="axisCol" compact="0" outline="0" showAll="0">
      <items count="4">
        <item x="0"/>
        <item x="1"/>
        <item x="2"/>
        <item t="default"/>
      </items>
    </pivotField>
    <pivotField compact="0" outline="0" showAll="0"/>
    <pivotField axis="axisRow" compact="0" outline="0" subtotalTop="0" showAll="0">
      <items count="8">
        <item x="0"/>
        <item x="1"/>
        <item x="2"/>
        <item x="3"/>
        <item x="4"/>
        <item x="5"/>
        <item x="6"/>
        <item t="default"/>
      </items>
    </pivotField>
    <pivotField compact="0" outline="0" subtotalTop="0" dragToRow="0" dragToCol="0" dragToPage="0" showAll="0" defaultSubtotal="0"/>
  </pivotFields>
  <rowFields count="2">
    <field x="7"/>
    <field x="0"/>
  </rowFields>
  <rowItems count="29">
    <i>
      <x v="1"/>
      <x/>
    </i>
    <i r="1">
      <x v="1"/>
    </i>
    <i r="1">
      <x v="2"/>
    </i>
    <i r="1">
      <x v="3"/>
    </i>
    <i r="1">
      <x v="4"/>
    </i>
    <i r="1">
      <x v="5"/>
    </i>
    <i t="default">
      <x v="1"/>
    </i>
    <i>
      <x v="2"/>
      <x v="6"/>
    </i>
    <i r="1">
      <x v="7"/>
    </i>
    <i r="1">
      <x v="8"/>
    </i>
    <i r="1">
      <x v="9"/>
    </i>
    <i r="1">
      <x v="10"/>
    </i>
    <i t="default">
      <x v="2"/>
    </i>
    <i>
      <x v="3"/>
      <x v="11"/>
    </i>
    <i r="1">
      <x v="12"/>
    </i>
    <i r="1">
      <x v="13"/>
    </i>
    <i r="1">
      <x v="14"/>
    </i>
    <i r="1">
      <x v="15"/>
    </i>
    <i t="default">
      <x v="3"/>
    </i>
    <i>
      <x v="4"/>
      <x v="16"/>
    </i>
    <i r="1">
      <x v="17"/>
    </i>
    <i r="1">
      <x v="18"/>
    </i>
    <i r="1">
      <x v="19"/>
    </i>
    <i r="1">
      <x v="20"/>
    </i>
    <i t="default">
      <x v="4"/>
    </i>
    <i>
      <x v="5"/>
      <x v="21"/>
    </i>
    <i r="1">
      <x v="22"/>
    </i>
    <i t="default">
      <x v="5"/>
    </i>
    <i t="grand">
      <x/>
    </i>
  </rowItems>
  <colFields count="1">
    <field x="5"/>
  </colFields>
  <colItems count="4">
    <i>
      <x/>
    </i>
    <i>
      <x v="1"/>
    </i>
    <i>
      <x v="2"/>
    </i>
    <i t="grand">
      <x/>
    </i>
  </colItems>
  <dataFields count="1">
    <dataField name="Sum of Amount" fld="2"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7" cacheId="0" applyNumberFormats="0" applyBorderFormats="0" applyFontFormats="0" applyPatternFormats="0" applyAlignmentFormats="0" applyWidthHeightFormats="1" dataCaption="Values" missingCaption="-" updatedVersion="8" minRefreshableVersion="3" useAutoFormatting="1" itemPrintTitles="1" createdVersion="8" indent="0" compact="0" compactData="0" gridDropZones="1" multipleFieldFilters="0">
  <location ref="Q3:S20" firstHeaderRow="2" firstDataRow="2" firstDataCol="2"/>
  <pivotFields count="9">
    <pivotField compact="0" numFmtId="176"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items count="7">
        <item x="2"/>
        <item x="3"/>
        <item x="4"/>
        <item x="5"/>
        <item x="0"/>
        <item x="1"/>
        <item t="default"/>
      </items>
    </pivotField>
    <pivotField compact="0" numFmtId="174" outline="0" showAll="0">
      <items count="7">
        <item x="0"/>
        <item x="1"/>
        <item x="2"/>
        <item x="3"/>
        <item x="4"/>
        <item x="5"/>
        <item t="default"/>
      </items>
    </pivotField>
    <pivotField axis="axisRow" dataField="1" compact="0" outline="0" showAll="0">
      <items count="5">
        <item x="1"/>
        <item x="2"/>
        <item x="0"/>
        <item x="3"/>
        <item t="default"/>
      </items>
    </pivotField>
    <pivotField compact="0" outline="0" showAll="0"/>
    <pivotField axis="axisRow" compact="0" outline="0" showAll="0">
      <items count="4">
        <item x="0"/>
        <item x="1"/>
        <item x="2"/>
        <item t="default"/>
      </items>
    </pivotField>
    <pivotField compact="0" outline="0" showAll="0"/>
    <pivotField compact="0" outline="0" subtotalTop="0" showAll="0">
      <items count="8">
        <item x="0"/>
        <item x="1"/>
        <item x="2"/>
        <item x="3"/>
        <item x="4"/>
        <item x="5"/>
        <item x="6"/>
        <item t="default"/>
      </items>
    </pivotField>
    <pivotField compact="0" outline="0" subtotalTop="0" dragToRow="0" dragToCol="0" dragToPage="0" showAll="0" defaultSubtotal="0"/>
  </pivotFields>
  <rowFields count="2">
    <field x="5"/>
    <field x="3"/>
  </rowFields>
  <rowItems count="16">
    <i>
      <x/>
      <x/>
    </i>
    <i r="1">
      <x v="1"/>
    </i>
    <i r="1">
      <x v="2"/>
    </i>
    <i r="1">
      <x v="3"/>
    </i>
    <i t="default">
      <x/>
    </i>
    <i>
      <x v="1"/>
      <x/>
    </i>
    <i r="1">
      <x v="1"/>
    </i>
    <i r="1">
      <x v="2"/>
    </i>
    <i r="1">
      <x v="3"/>
    </i>
    <i t="default">
      <x v="1"/>
    </i>
    <i>
      <x v="2"/>
      <x/>
    </i>
    <i r="1">
      <x v="1"/>
    </i>
    <i r="1">
      <x v="2"/>
    </i>
    <i r="1">
      <x v="3"/>
    </i>
    <i t="default">
      <x v="2"/>
    </i>
    <i t="grand">
      <x/>
    </i>
  </rowItems>
  <colItems count="1">
    <i/>
  </colItems>
  <dataFields count="1">
    <dataField name="Count of AcctType" fld="3"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6" cacheId="0" applyNumberFormats="0" applyBorderFormats="0" applyFontFormats="0" applyPatternFormats="0" applyAlignmentFormats="0" applyWidthHeightFormats="1" dataCaption="Values" missingCaption="-" updatedVersion="8" minRefreshableVersion="3" useAutoFormatting="1" itemPrintTitles="1" createdVersion="8" indent="0" compact="0" compactData="0" gridDropZones="1" multipleFieldFilters="0">
  <location ref="I3:M11" firstHeaderRow="1" firstDataRow="2" firstDataCol="1"/>
  <pivotFields count="9">
    <pivotField compact="0" numFmtId="176" outline="0" showAll="0">
      <items count="24">
        <item x="0"/>
        <item x="1"/>
        <item x="2"/>
        <item x="3"/>
        <item x="4"/>
        <item x="5"/>
        <item x="6"/>
        <item x="7"/>
        <item x="8"/>
        <item x="9"/>
        <item x="10"/>
        <item x="11"/>
        <item x="12"/>
        <item x="13"/>
        <item x="14"/>
        <item x="15"/>
        <item x="16"/>
        <item x="17"/>
        <item x="18"/>
        <item x="19"/>
        <item x="20"/>
        <item x="21"/>
        <item x="22"/>
        <item t="default"/>
      </items>
    </pivotField>
    <pivotField axis="axisRow" compact="0" outline="0" showAll="0" sortType="descending">
      <items count="7">
        <item x="2"/>
        <item x="3"/>
        <item x="4"/>
        <item x="5"/>
        <item x="0"/>
        <item x="1"/>
        <item t="default"/>
      </items>
      <autoSortScope>
        <pivotArea dataOnly="0" outline="0" fieldPosition="0">
          <references count="1">
            <reference field="4294967294" count="1" selected="0">
              <x v="0"/>
            </reference>
          </references>
        </pivotArea>
      </autoSortScope>
    </pivotField>
    <pivotField dataField="1" compact="0" numFmtId="174" outline="0" showAll="0">
      <items count="7">
        <item x="0"/>
        <item x="1"/>
        <item x="2"/>
        <item x="3"/>
        <item x="4"/>
        <item x="5"/>
        <item t="default"/>
      </items>
    </pivotField>
    <pivotField compact="0" outline="0" showAll="0"/>
    <pivotField compact="0" outline="0" showAll="0"/>
    <pivotField axis="axisCol" compact="0" outline="0" showAll="0">
      <items count="4">
        <item x="0"/>
        <item x="1"/>
        <item x="2"/>
        <item t="default"/>
      </items>
    </pivotField>
    <pivotField compact="0" outline="0" showAll="0"/>
    <pivotField compact="0" outline="0" subtotalTop="0" showAll="0">
      <items count="8">
        <item x="0"/>
        <item x="1"/>
        <item x="2"/>
        <item x="3"/>
        <item x="4"/>
        <item x="5"/>
        <item x="6"/>
        <item t="default"/>
      </items>
    </pivotField>
    <pivotField compact="0" outline="0" subtotalTop="0" dragToRow="0" dragToCol="0" dragToPage="0" showAll="0" defaultSubtotal="0"/>
  </pivotFields>
  <rowFields count="1">
    <field x="1"/>
  </rowFields>
  <rowItems count="7">
    <i>
      <x v="4"/>
    </i>
    <i>
      <x/>
    </i>
    <i>
      <x v="2"/>
    </i>
    <i>
      <x v="1"/>
    </i>
    <i>
      <x v="3"/>
    </i>
    <i>
      <x v="5"/>
    </i>
    <i t="grand">
      <x/>
    </i>
  </rowItems>
  <colFields count="1">
    <field x="5"/>
  </colFields>
  <colItems count="4">
    <i>
      <x/>
    </i>
    <i>
      <x v="1"/>
    </i>
    <i>
      <x v="2"/>
    </i>
    <i t="grand">
      <x/>
    </i>
  </colItems>
  <dataFields count="1">
    <dataField name="Sum of Amount" fld="2"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2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8">
    <pivotField numFmtId="176" showAll="0"/>
    <pivotField showAll="0"/>
    <pivotField numFmtId="174" showAll="0"/>
    <pivotField axis="axisPage" showAll="0">
      <items count="5">
        <item x="1"/>
        <item x="2"/>
        <item x="0"/>
        <item x="3"/>
        <item t="default"/>
      </items>
    </pivotField>
    <pivotField showAll="0"/>
    <pivotField axis="axisRow" showAll="0">
      <items count="4">
        <item x="0"/>
        <item x="1"/>
        <item x="2"/>
        <item t="default"/>
      </items>
    </pivotField>
    <pivotField showAll="0"/>
    <pivotField dataField="1" dragToRow="0" dragToCol="0" dragToPage="0" showAll="0" defaultSubtotal="0"/>
  </pivotFields>
  <rowFields count="1">
    <field x="5"/>
  </rowFields>
  <rowItems count="4">
    <i>
      <x/>
    </i>
    <i>
      <x v="1"/>
    </i>
    <i>
      <x v="2"/>
    </i>
    <i t="grand">
      <x/>
    </i>
  </rowItems>
  <colItems count="1">
    <i/>
  </colItems>
  <pageFields count="1">
    <pageField fld="3" item="0" hier="-1"/>
  </pageFields>
  <dataFields count="1">
    <dataField name="Sum of Interest" fld="7" baseField="0" baseItem="0" numFmtId="174"/>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8">
    <pivotField numFmtId="176" showAll="0"/>
    <pivotField showAll="0"/>
    <pivotField numFmtId="174" showAll="0"/>
    <pivotField axis="axisPage" showAll="0">
      <items count="5">
        <item x="1"/>
        <item x="2"/>
        <item x="0"/>
        <item x="3"/>
        <item t="default"/>
      </items>
    </pivotField>
    <pivotField showAll="0"/>
    <pivotField axis="axisRow" showAll="0">
      <items count="4">
        <item x="0"/>
        <item x="1"/>
        <item x="2"/>
        <item t="default"/>
      </items>
    </pivotField>
    <pivotField showAll="0"/>
    <pivotField dataField="1" dragToRow="0" dragToCol="0" dragToPage="0" showAll="0" defaultSubtotal="0"/>
  </pivotFields>
  <rowFields count="1">
    <field x="5"/>
  </rowFields>
  <rowItems count="4">
    <i>
      <x/>
    </i>
    <i>
      <x v="1"/>
    </i>
    <i>
      <x v="2"/>
    </i>
    <i t="grand">
      <x/>
    </i>
  </rowItems>
  <colItems count="1">
    <i/>
  </colItems>
  <pageFields count="1">
    <pageField fld="3" item="1" hier="-1"/>
  </pageFields>
  <dataFields count="1">
    <dataField name="Sum of Interest" fld="7" baseField="0" baseItem="0" numFmtId="174"/>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8">
    <pivotField numFmtId="176" showAll="0"/>
    <pivotField showAll="0"/>
    <pivotField numFmtId="174" showAll="0"/>
    <pivotField axis="axisPage" showAll="0">
      <items count="5">
        <item x="1"/>
        <item x="2"/>
        <item x="0"/>
        <item x="3"/>
        <item t="default"/>
      </items>
    </pivotField>
    <pivotField showAll="0"/>
    <pivotField axis="axisRow" showAll="0">
      <items count="4">
        <item x="0"/>
        <item x="1"/>
        <item x="2"/>
        <item t="default"/>
      </items>
    </pivotField>
    <pivotField showAll="0"/>
    <pivotField dataField="1" dragToRow="0" dragToCol="0" dragToPage="0" showAll="0" defaultSubtotal="0"/>
  </pivotFields>
  <rowFields count="1">
    <field x="5"/>
  </rowFields>
  <rowItems count="4">
    <i>
      <x/>
    </i>
    <i>
      <x v="1"/>
    </i>
    <i>
      <x v="2"/>
    </i>
    <i t="grand">
      <x/>
    </i>
  </rowItems>
  <colItems count="1">
    <i/>
  </colItems>
  <pageFields count="1">
    <pageField fld="3" item="2" hier="-1"/>
  </pageFields>
  <dataFields count="1">
    <dataField name="Sum of Interest" fld="7" baseField="0" baseItem="0" numFmtId="174"/>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rowPageCount="1" colPageCount="1"/>
  <pivotFields count="8">
    <pivotField numFmtId="176" showAll="0"/>
    <pivotField showAll="0"/>
    <pivotField numFmtId="174" showAll="0"/>
    <pivotField axis="axisPage" showAll="0">
      <items count="5">
        <item x="1"/>
        <item x="2"/>
        <item x="0"/>
        <item x="3"/>
        <item t="default"/>
      </items>
    </pivotField>
    <pivotField showAll="0"/>
    <pivotField axis="axisRow" showAll="0">
      <items count="4">
        <item x="0"/>
        <item x="1"/>
        <item x="2"/>
        <item t="default"/>
      </items>
    </pivotField>
    <pivotField showAll="0"/>
    <pivotField dataField="1" dragToRow="0" dragToCol="0" dragToPage="0" showAll="0" defaultSubtotal="0"/>
  </pivotFields>
  <rowFields count="1">
    <field x="5"/>
  </rowFields>
  <rowItems count="4">
    <i>
      <x/>
    </i>
    <i>
      <x v="1"/>
    </i>
    <i>
      <x v="2"/>
    </i>
    <i t="grand">
      <x/>
    </i>
  </rowItems>
  <colItems count="1">
    <i/>
  </colItems>
  <pageFields count="1">
    <pageField fld="3" item="3" hier="-1"/>
  </pageFields>
  <dataFields count="1">
    <dataField name="Sum of Interest" fld="7" baseField="0" baseItem="0" numFmtId="174"/>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A000000}" name="PivotTable8" cacheId="0" applyNumberFormats="0" applyBorderFormats="0" applyFontFormats="0" applyPatternFormats="0" applyAlignmentFormats="0" applyWidthHeightFormats="1" dataCaption="Values" missingCaption="-" updatedVersion="8" minRefreshableVersion="3" useAutoFormatting="1" itemPrintTitles="1" createdVersion="8" indent="0" compact="0" compactData="0" gridDropZones="1" multipleFieldFilters="0">
  <location ref="A38:E45" firstHeaderRow="1" firstDataRow="2" firstDataCol="1"/>
  <pivotFields count="9">
    <pivotField compact="0" numFmtId="176"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dataField="1" compact="0" numFmtId="174" outline="0" showAll="0">
      <items count="7">
        <item x="0"/>
        <item x="1"/>
        <item x="2"/>
        <item x="3"/>
        <item x="4"/>
        <item x="5"/>
        <item t="default"/>
      </items>
    </pivotField>
    <pivotField compact="0" outline="0"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compact="0" outline="0" showAll="0"/>
    <pivotField axis="axisCol" compact="0" outline="0" showAll="0">
      <items count="4">
        <item x="0"/>
        <item x="1"/>
        <item x="2"/>
        <item t="default"/>
      </items>
    </pivotField>
    <pivotField compact="0" outline="0" showAll="0"/>
    <pivotField axis="axisRow" compact="0" outline="0" subtotalTop="0" showAll="0">
      <items count="8">
        <item x="0"/>
        <item x="1"/>
        <item x="2"/>
        <item x="3"/>
        <item x="4"/>
        <item x="5"/>
        <item x="6"/>
        <item t="default"/>
      </items>
    </pivotField>
    <pivotField compact="0" outline="0" subtotalTop="0" dragToRow="0" dragToCol="0" dragToPage="0" showAll="0" defaultSubtotal="0"/>
  </pivotFields>
  <rowFields count="1">
    <field x="7"/>
  </rowFields>
  <rowItems count="6">
    <i>
      <x v="1"/>
    </i>
    <i>
      <x v="2"/>
    </i>
    <i>
      <x v="3"/>
    </i>
    <i>
      <x v="4"/>
    </i>
    <i>
      <x v="5"/>
    </i>
    <i t="grand">
      <x/>
    </i>
  </rowItems>
  <colFields count="1">
    <field x="5"/>
  </colFields>
  <colItems count="4">
    <i>
      <x/>
    </i>
    <i>
      <x v="1"/>
    </i>
    <i>
      <x v="2"/>
    </i>
    <i t="grand">
      <x/>
    </i>
  </colItems>
  <dataFields count="1">
    <dataField name="Sum of Amount" fld="2" baseField="5"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9000000}" name="PivotTable6" cacheId="0" applyNumberFormats="0" applyBorderFormats="0" applyFontFormats="0" applyPatternFormats="0" applyAlignmentFormats="0" applyWidthHeightFormats="1" dataCaption="Values" missingCaption="-" updatedVersion="8" minRefreshableVersion="3" useAutoFormatting="1" itemPrintTitles="1" createdVersion="8" indent="0" compact="0" compactData="0" gridDropZones="1" multipleFieldFilters="0">
  <location ref="A25:B30" firstHeaderRow="2" firstDataRow="2" firstDataCol="1"/>
  <pivotFields count="9">
    <pivotField compact="0" numFmtId="176"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dataField="1" compact="0" numFmtId="174" outline="0" showAll="0">
      <items count="7">
        <item x="0"/>
        <item x="1"/>
        <item x="2"/>
        <item x="3"/>
        <item x="4"/>
        <item x="5"/>
        <item t="default"/>
      </items>
    </pivotField>
    <pivotField compact="0" outline="0"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compact="0" outline="0" showAll="0"/>
    <pivotField axis="axisRow" compact="0" outline="0" showAll="0">
      <items count="4">
        <item x="0"/>
        <item x="1"/>
        <item x="2"/>
        <item t="default"/>
      </items>
    </pivotField>
    <pivotField compact="0" outline="0" showAll="0"/>
    <pivotField compact="0" outline="0" subtotalTop="0" showAll="0">
      <items count="8">
        <item x="0"/>
        <item x="1"/>
        <item x="2"/>
        <item x="3"/>
        <item x="4"/>
        <item x="5"/>
        <item x="6"/>
        <item t="default"/>
      </items>
    </pivotField>
    <pivotField compact="0" outline="0" subtotalTop="0" dragToRow="0" dragToCol="0" dragToPage="0" showAll="0" defaultSubtotal="0"/>
  </pivotFields>
  <rowFields count="1">
    <field x="5"/>
  </rowFields>
  <rowItems count="4">
    <i>
      <x/>
    </i>
    <i>
      <x v="1"/>
    </i>
    <i>
      <x v="2"/>
    </i>
    <i t="grand">
      <x/>
    </i>
  </rowItems>
  <colItems count="1">
    <i/>
  </colItems>
  <dataFields count="1">
    <dataField name="Sum of Amount" fld="2" showDataAs="percentDiff" baseField="5"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600-000008000000}" name="PivotTable10" cacheId="0" applyNumberFormats="0" applyBorderFormats="0" applyFontFormats="0" applyPatternFormats="0" applyAlignmentFormats="0" applyWidthHeightFormats="1" dataCaption="Values" missingCaption="-" updatedVersion="8" minRefreshableVersion="3" useAutoFormatting="1" itemPrintTitles="1" createdVersion="8" indent="0" compact="0" compactData="0" gridDropZones="1" multipleFieldFilters="0">
  <location ref="A68:C73" firstHeaderRow="1" firstDataRow="2" firstDataCol="1"/>
  <pivotFields count="9">
    <pivotField compact="0" numFmtId="176"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dataField="1" compact="0" numFmtId="174" outline="0" showAll="0">
      <items count="7">
        <item x="0"/>
        <item x="1"/>
        <item x="2"/>
        <item x="3"/>
        <item x="4"/>
        <item x="5"/>
        <item t="default"/>
      </items>
    </pivotField>
    <pivotField compact="0" outline="0" showAll="0">
      <items count="5">
        <item x="1"/>
        <item x="2"/>
        <item x="0"/>
        <item x="3"/>
        <item t="default"/>
      </items>
    </pivotField>
    <pivotField compact="0" outline="0" showAll="0"/>
    <pivotField axis="axisRow" compact="0" outline="0" showAll="0">
      <items count="4">
        <item x="0"/>
        <item x="1"/>
        <item x="2"/>
        <item t="default"/>
      </items>
    </pivotField>
    <pivotField compact="0" outline="0" showAll="0"/>
    <pivotField compact="0" outline="0" subtotalTop="0" showAll="0">
      <items count="8">
        <item x="0"/>
        <item x="1"/>
        <item x="2"/>
        <item x="3"/>
        <item x="4"/>
        <item x="5"/>
        <item x="6"/>
        <item t="default"/>
      </items>
    </pivotField>
    <pivotField dataField="1" compact="0" outline="0" subtotalTop="0" dragToRow="0" dragToCol="0" dragToPage="0" showAll="0" defaultSubtotal="0"/>
  </pivotFields>
  <rowFields count="1">
    <field x="5"/>
  </rowFields>
  <rowItems count="4">
    <i>
      <x/>
    </i>
    <i>
      <x v="1"/>
    </i>
    <i>
      <x v="2"/>
    </i>
    <i t="grand">
      <x/>
    </i>
  </rowItems>
  <colFields count="1">
    <field x="-2"/>
  </colFields>
  <colItems count="2">
    <i>
      <x/>
    </i>
    <i i="1">
      <x v="1"/>
    </i>
  </colItems>
  <dataFields count="2">
    <dataField name="Sum of Amount" fld="2" baseField="0" baseItem="0"/>
    <dataField name="Sum of Interest" fld="8" baseField="0" baseItem="0" numFmtId="174"/>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600-00000D000000}" name="PivotTable9" cacheId="0" applyNumberFormats="0" applyBorderFormats="0" applyFontFormats="0" applyPatternFormats="0" applyAlignmentFormats="0" applyWidthHeightFormats="1" dataCaption="Values" missingCaption="-" updatedVersion="8" minRefreshableVersion="3" useAutoFormatting="1" itemPrintTitles="1" createdVersion="8" indent="0" compact="0" compactData="0" gridDropZones="1" multipleFieldFilters="0">
  <location ref="A53:B60" firstHeaderRow="2" firstDataRow="2" firstDataCol="1"/>
  <pivotFields count="9">
    <pivotField compact="0" numFmtId="176"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axis="axisRow" compact="0" numFmtId="174" outline="0" showAll="0">
      <items count="7">
        <item x="0"/>
        <item x="1"/>
        <item x="2"/>
        <item x="3"/>
        <item x="4"/>
        <item x="5"/>
        <item t="default"/>
      </items>
    </pivotField>
    <pivotField compact="0" outline="0" showAll="0">
      <items count="5">
        <item x="1"/>
        <item x="2"/>
        <item x="0"/>
        <item x="3"/>
        <item t="default"/>
      </items>
    </pivotField>
    <pivotField dataField="1" compact="0" outline="0" showAll="0"/>
    <pivotField compact="0" outline="0" showAll="0">
      <items count="4">
        <item x="0"/>
        <item x="1"/>
        <item x="2"/>
        <item t="default"/>
      </items>
    </pivotField>
    <pivotField compact="0" outline="0" showAll="0"/>
    <pivotField compact="0" outline="0" subtotalTop="0" showAll="0">
      <items count="8">
        <item x="0"/>
        <item x="1"/>
        <item x="2"/>
        <item x="3"/>
        <item x="4"/>
        <item x="5"/>
        <item x="6"/>
        <item t="default"/>
      </items>
    </pivotField>
    <pivotField compact="0" outline="0" subtotalTop="0" dragToRow="0" dragToCol="0" dragToPage="0" showAll="0" defaultSubtotal="0"/>
  </pivotFields>
  <rowFields count="1">
    <field x="2"/>
  </rowFields>
  <rowItems count="6">
    <i>
      <x v="1"/>
    </i>
    <i>
      <x v="2"/>
    </i>
    <i>
      <x v="3"/>
    </i>
    <i>
      <x v="4"/>
    </i>
    <i>
      <x v="5"/>
    </i>
    <i t="grand">
      <x/>
    </i>
  </rowItems>
  <colItems count="1">
    <i/>
  </colItems>
  <dataFields count="1">
    <dataField name="Count of OpenedBy" fld="4"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PivotTable5" cacheId="0" applyNumberFormats="0" applyBorderFormats="0" applyFontFormats="0" applyPatternFormats="0" applyAlignmentFormats="0" applyWidthHeightFormats="1" dataCaption="Values" missingCaption="-" updatedVersion="8" minRefreshableVersion="3" useAutoFormatting="1" itemPrintTitles="1" createdVersion="8" indent="0" compact="0" compactData="0" gridDropZones="1" multipleFieldFilters="0">
  <location ref="A6:B12" firstHeaderRow="2" firstDataRow="2" firstDataCol="1"/>
  <pivotFields count="9">
    <pivotField compact="0" numFmtId="176"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dataField="1" compact="0" numFmtId="174" outline="0" showAll="0">
      <items count="7">
        <item x="0"/>
        <item x="1"/>
        <item x="2"/>
        <item x="3"/>
        <item x="4"/>
        <item x="5"/>
        <item t="default"/>
      </items>
    </pivotField>
    <pivotField axis="axisRow" compact="0" outline="0"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ubtotalTop="0" showAll="0">
      <items count="8">
        <item x="0"/>
        <item x="1"/>
        <item x="2"/>
        <item x="3"/>
        <item x="4"/>
        <item x="5"/>
        <item x="6"/>
        <item t="default"/>
      </items>
    </pivotField>
    <pivotField compact="0" outline="0" subtotalTop="0" dragToRow="0" dragToCol="0" dragToPage="0" showAll="0" defaultSubtotal="0"/>
  </pivotFields>
  <rowFields count="1">
    <field x="3"/>
  </rowFields>
  <rowItems count="5">
    <i>
      <x/>
    </i>
    <i>
      <x v="3"/>
    </i>
    <i>
      <x v="1"/>
    </i>
    <i>
      <x v="2"/>
    </i>
    <i t="grand">
      <x/>
    </i>
  </rowItems>
  <colItems count="1">
    <i/>
  </colItems>
  <dataFields count="1">
    <dataField name="Sum of Amount" fld="2" showDataAs="percentOfCol" baseField="0"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600-00000B000000}"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6:B80" firstHeaderRow="1" firstDataRow="1" firstDataCol="1" rowPageCount="1" colPageCount="1"/>
  <pivotFields count="8">
    <pivotField numFmtId="176" showAll="0"/>
    <pivotField showAll="0"/>
    <pivotField numFmtId="174" showAll="0"/>
    <pivotField axis="axisPage" showAll="0">
      <items count="5">
        <item x="1"/>
        <item x="2"/>
        <item x="0"/>
        <item x="3"/>
        <item t="default"/>
      </items>
    </pivotField>
    <pivotField showAll="0"/>
    <pivotField axis="axisRow" showAll="0">
      <items count="4">
        <item x="0"/>
        <item x="1"/>
        <item x="2"/>
        <item t="default"/>
      </items>
    </pivotField>
    <pivotField showAll="0"/>
    <pivotField dataField="1" dragToRow="0" dragToCol="0" dragToPage="0" showAll="0" defaultSubtotal="0"/>
  </pivotFields>
  <rowFields count="1">
    <field x="5"/>
  </rowFields>
  <rowItems count="4">
    <i>
      <x/>
    </i>
    <i>
      <x v="1"/>
    </i>
    <i>
      <x v="2"/>
    </i>
    <i t="grand">
      <x/>
    </i>
  </rowItems>
  <colItems count="1">
    <i/>
  </colItems>
  <pageFields count="1">
    <pageField fld="3" hier="-1"/>
  </pageFields>
  <dataFields count="1">
    <dataField name="Sum of Interest" fld="7" baseField="0" baseItem="0" numFmtId="174"/>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600-00000C000000}" name="PivotTable7" cacheId="0" applyNumberFormats="0" applyBorderFormats="0" applyFontFormats="0" applyPatternFormats="0" applyAlignmentFormats="0" applyWidthHeightFormats="1" dataCaption="Values" missingCaption="-" updatedVersion="8" minRefreshableVersion="3" useAutoFormatting="1" itemPrintTitles="1" createdVersion="8" indent="0" compact="0" compactData="0" gridDropZones="1" multipleFieldFilters="0">
  <location ref="F25:G30" firstHeaderRow="2" firstDataRow="2" firstDataCol="1"/>
  <pivotFields count="9">
    <pivotField compact="0" numFmtId="176" outline="0" showAll="0">
      <items count="24">
        <item x="0"/>
        <item x="1"/>
        <item x="2"/>
        <item x="3"/>
        <item x="4"/>
        <item x="5"/>
        <item x="6"/>
        <item x="7"/>
        <item x="8"/>
        <item x="9"/>
        <item x="10"/>
        <item x="11"/>
        <item x="12"/>
        <item x="13"/>
        <item x="14"/>
        <item x="15"/>
        <item x="16"/>
        <item x="17"/>
        <item x="18"/>
        <item x="19"/>
        <item x="20"/>
        <item x="21"/>
        <item x="22"/>
        <item t="default"/>
      </items>
    </pivotField>
    <pivotField compact="0" outline="0" showAll="0"/>
    <pivotField dataField="1" compact="0" numFmtId="174" outline="0" showAll="0">
      <items count="7">
        <item x="0"/>
        <item x="1"/>
        <item x="2"/>
        <item x="3"/>
        <item x="4"/>
        <item x="5"/>
        <item t="default"/>
      </items>
    </pivotField>
    <pivotField compact="0" outline="0"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compact="0" outline="0" showAll="0"/>
    <pivotField axis="axisRow" compact="0" outline="0" showAll="0">
      <items count="4">
        <item x="0"/>
        <item x="1"/>
        <item x="2"/>
        <item t="default"/>
      </items>
    </pivotField>
    <pivotField compact="0" outline="0" showAll="0"/>
    <pivotField compact="0" outline="0" subtotalTop="0" showAll="0">
      <items count="8">
        <item x="0"/>
        <item x="1"/>
        <item x="2"/>
        <item x="3"/>
        <item x="4"/>
        <item x="5"/>
        <item x="6"/>
        <item t="default"/>
      </items>
    </pivotField>
    <pivotField compact="0" outline="0" subtotalTop="0" dragToRow="0" dragToCol="0" dragToPage="0" showAll="0" defaultSubtotal="0"/>
  </pivotFields>
  <rowFields count="1">
    <field x="5"/>
  </rowFields>
  <rowItems count="4">
    <i>
      <x/>
    </i>
    <i>
      <x v="1"/>
    </i>
    <i>
      <x v="2"/>
    </i>
    <i t="grand">
      <x/>
    </i>
  </rowItems>
  <colItems count="1">
    <i/>
  </colItems>
  <dataFields count="1">
    <dataField name="Sum of Amount" fld="2" showDataAs="percent" baseField="5" baseItem="0" numFmtId="1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G725" totalsRowShown="0" headerRowDxfId="31" tableBorderDxfId="30">
  <autoFilter ref="A12:G725" xr:uid="{00000000-0009-0000-0100-000001000000}"/>
  <tableColumns count="7">
    <tableColumn id="1" xr3:uid="{00000000-0010-0000-0000-000001000000}" name="Date" dataDxfId="29"/>
    <tableColumn id="2" xr3:uid="{00000000-0010-0000-0000-000002000000}" name="Weekday" dataDxfId="28"/>
    <tableColumn id="3" xr3:uid="{00000000-0010-0000-0000-000003000000}" name="Amount" dataDxfId="27" dataCellStyle="Comma"/>
    <tableColumn id="4" xr3:uid="{00000000-0010-0000-0000-000004000000}" name="AcctType" dataDxfId="26"/>
    <tableColumn id="5" xr3:uid="{00000000-0010-0000-0000-000005000000}" name="OpenedBy" dataDxfId="25"/>
    <tableColumn id="6" xr3:uid="{00000000-0010-0000-0000-000006000000}" name="Branch" dataDxfId="24"/>
    <tableColumn id="7" xr3:uid="{00000000-0010-0000-0000-000007000000}" name="Customer" dataDxfId="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duct" displayName="product" ref="A1:D101" totalsRowShown="0" headerRowDxfId="22" headerRowBorderDxfId="21" tableBorderDxfId="20" totalsRowBorderDxfId="19">
  <autoFilter ref="A1:D101" xr:uid="{00000000-0009-0000-0100-000002000000}"/>
  <tableColumns count="4">
    <tableColumn id="1" xr3:uid="{00000000-0010-0000-0100-000001000000}" name="Product" dataDxfId="18"/>
    <tableColumn id="2" xr3:uid="{00000000-0010-0000-0100-000002000000}" name="Month" dataDxfId="17"/>
    <tableColumn id="3" xr3:uid="{00000000-0010-0000-0100-000003000000}" name="Sales" dataDxfId="16" dataCellStyle="Currency"/>
    <tableColumn id="4" xr3:uid="{00000000-0010-0000-0100-000004000000}" name="Profit" dataDxfId="15" dataCellStyle="Currency"/>
  </tableColumns>
  <tableStyleInfo name="TableStyleLight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398D02-4D28-4A72-9A18-528AD87BAE5A}" name="vlook" displayName="vlook" ref="A1:F1839" totalsRowShown="0" headerRowDxfId="14" headerRowBorderDxfId="13" tableBorderDxfId="12" totalsRowBorderDxfId="11">
  <autoFilter ref="A1:F1839" xr:uid="{39398D02-4D28-4A72-9A18-528AD87BAE5A}"/>
  <tableColumns count="6">
    <tableColumn id="1" xr3:uid="{AEF19D13-7C5D-486D-B179-16B3951B8781}" name="Transaction ID" dataDxfId="10"/>
    <tableColumn id="2" xr3:uid="{BC854A35-BCEB-4EFE-8AC8-A7563E089581}" name="Region" dataDxfId="9"/>
    <tableColumn id="3" xr3:uid="{CD0AE672-C71D-4B46-9608-810ABBF358DF}" name="Customer" dataDxfId="8"/>
    <tableColumn id="4" xr3:uid="{04B873DF-758D-481E-AC9D-B5CEEF4EC369}" name="Product" dataDxfId="7"/>
    <tableColumn id="5" xr3:uid="{09570855-467F-4E4D-B78F-976E0CCA2998}" name="COGS" dataDxfId="6"/>
    <tableColumn id="6" xr3:uid="{B3068D8A-E7C4-486E-99F7-846927797F87}" name="Sales"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B43056-D3C6-4069-B8BE-B46985389E40}" name="t" displayName="t" ref="A2:J4" totalsRowShown="0" headerRowDxfId="4" headerRowBorderDxfId="3" tableBorderDxfId="2" totalsRowBorderDxfId="1">
  <autoFilter ref="A2:J4" xr:uid="{5FB43056-D3C6-4069-B8BE-B46985389E40}"/>
  <tableColumns count="10">
    <tableColumn id="1" xr3:uid="{4342B7F4-9108-4B76-95E0-0494EB76AFB9}" name="Product" dataDxfId="0"/>
    <tableColumn id="2" xr3:uid="{D965D24D-2E50-455F-ADCA-D2EE27B0FC09}" name="Boom01"/>
    <tableColumn id="3" xr3:uid="{684D8311-8848-4D0A-B59D-FCC5B538DBD7}" name="Boom08"/>
    <tableColumn id="4" xr3:uid="{8F3442B7-ABE7-4053-806E-58D5762AEAE2}" name="Boom09"/>
    <tableColumn id="5" xr3:uid="{07ED52F7-DE5F-47D4-A263-80314840FA49}" name="Boom02"/>
    <tableColumn id="6" xr3:uid="{1058A211-06AD-43BD-954D-93C94181060D}" name="Boom03"/>
    <tableColumn id="7" xr3:uid="{16D6E149-A862-4E93-930B-437D9C72F1BC}" name="Boom04"/>
    <tableColumn id="8" xr3:uid="{AD9F0537-B68E-4198-AB06-AEA28D52E8C0}" name="Boom05"/>
    <tableColumn id="9" xr3:uid="{85907357-8F7E-4090-997B-AB95CA289AB6}" name="Boom06"/>
    <tableColumn id="10" xr3:uid="{695BC908-C8EE-4E03-8D77-B4B25581CDAD}" name="Boom0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Word_Document.docx"/></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5.xml.rels><?xml version="1.0" encoding="UTF-8" standalone="yes"?>
<Relationships xmlns="http://schemas.openxmlformats.org/package/2006/relationships"><Relationship Id="rId8" Type="http://schemas.openxmlformats.org/officeDocument/2006/relationships/hyperlink" Target="mailto:Ashwini.g@ivy.com" TargetMode="External"/><Relationship Id="rId3" Type="http://schemas.openxmlformats.org/officeDocument/2006/relationships/hyperlink" Target="mailto:Ashwini.Gupta@capgemini.com" TargetMode="External"/><Relationship Id="rId7" Type="http://schemas.openxmlformats.org/officeDocument/2006/relationships/hyperlink" Target="mailto:Ishani.d@ivy.com" TargetMode="External"/><Relationship Id="rId2" Type="http://schemas.openxmlformats.org/officeDocument/2006/relationships/hyperlink" Target="mailto:Ishani.Dutta@toi.com" TargetMode="External"/><Relationship Id="rId1" Type="http://schemas.openxmlformats.org/officeDocument/2006/relationships/hyperlink" Target="mailto:Ravi.Dasgupta@hcl.com" TargetMode="External"/><Relationship Id="rId6" Type="http://schemas.openxmlformats.org/officeDocument/2006/relationships/hyperlink" Target="mailto:Ravi.d@ivy.com" TargetMode="External"/><Relationship Id="rId5" Type="http://schemas.openxmlformats.org/officeDocument/2006/relationships/hyperlink" Target="mailto:Zoya.Sood@Apple.com" TargetMode="External"/><Relationship Id="rId10" Type="http://schemas.openxmlformats.org/officeDocument/2006/relationships/hyperlink" Target="mailto:Zoya.s@ivy.com" TargetMode="External"/><Relationship Id="rId4" Type="http://schemas.openxmlformats.org/officeDocument/2006/relationships/hyperlink" Target="mailto:Amita.Patel@infosys.com" TargetMode="External"/><Relationship Id="rId9" Type="http://schemas.openxmlformats.org/officeDocument/2006/relationships/hyperlink" Target="mailto:Amita.p@ivy.com" TargetMode="Externa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sheetPr>
  <dimension ref="A1:V1"/>
  <sheetViews>
    <sheetView workbookViewId="0">
      <selection activeCell="C22" sqref="C22"/>
    </sheetView>
  </sheetViews>
  <sheetFormatPr defaultRowHeight="15" x14ac:dyDescent="0.25"/>
  <cols>
    <col min="11" max="11" width="3.42578125" customWidth="1"/>
    <col min="12" max="12" width="2.5703125" customWidth="1"/>
  </cols>
  <sheetData>
    <row r="1" spans="1:22" ht="387.75" customHeight="1" x14ac:dyDescent="0.25">
      <c r="A1" s="185" t="s">
        <v>4356</v>
      </c>
      <c r="B1" s="185"/>
      <c r="C1" s="185"/>
      <c r="D1" s="185"/>
      <c r="E1" s="185"/>
      <c r="F1" s="185"/>
      <c r="G1" s="185"/>
      <c r="H1" s="185"/>
      <c r="I1" s="185"/>
      <c r="J1" s="185"/>
      <c r="M1" s="185" t="s">
        <v>4355</v>
      </c>
      <c r="N1" s="186"/>
      <c r="O1" s="186"/>
      <c r="P1" s="186"/>
      <c r="Q1" s="186"/>
      <c r="R1" s="186"/>
      <c r="S1" s="186"/>
      <c r="T1" s="186"/>
      <c r="U1" s="186"/>
      <c r="V1" s="186"/>
    </row>
  </sheetData>
  <mergeCells count="2">
    <mergeCell ref="A1:J1"/>
    <mergeCell ref="M1:V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S33"/>
  <sheetViews>
    <sheetView topLeftCell="I1" workbookViewId="0">
      <selection activeCell="L8" sqref="L8"/>
    </sheetView>
  </sheetViews>
  <sheetFormatPr defaultRowHeight="15" x14ac:dyDescent="0.25"/>
  <cols>
    <col min="1" max="1" width="13.85546875" bestFit="1" customWidth="1"/>
    <col min="2" max="2" width="7" bestFit="1" customWidth="1"/>
    <col min="3" max="5" width="12.140625" bestFit="1" customWidth="1"/>
    <col min="6" max="6" width="10.7109375" bestFit="1" customWidth="1"/>
    <col min="9" max="9" width="13.85546875" bestFit="1" customWidth="1"/>
    <col min="10" max="12" width="12.140625" bestFit="1" customWidth="1"/>
    <col min="13" max="13" width="10.7109375" bestFit="1" customWidth="1"/>
    <col min="14" max="14" width="7.85546875" customWidth="1"/>
    <col min="17" max="17" width="16.140625" bestFit="1" customWidth="1"/>
    <col min="18" max="18" width="10.7109375" bestFit="1" customWidth="1"/>
    <col min="19" max="19" width="5.140625" bestFit="1" customWidth="1"/>
    <col min="20" max="20" width="12.140625" bestFit="1" customWidth="1"/>
    <col min="21" max="21" width="10.7109375" bestFit="1" customWidth="1"/>
  </cols>
  <sheetData>
    <row r="3" spans="1:19" x14ac:dyDescent="0.25">
      <c r="A3" s="137" t="s">
        <v>4427</v>
      </c>
      <c r="C3" s="137" t="s">
        <v>4340</v>
      </c>
      <c r="I3" s="137" t="s">
        <v>4427</v>
      </c>
      <c r="J3" s="137" t="s">
        <v>4340</v>
      </c>
      <c r="Q3" s="137" t="s">
        <v>4432</v>
      </c>
    </row>
    <row r="4" spans="1:19" x14ac:dyDescent="0.25">
      <c r="A4" s="137" t="s">
        <v>4433</v>
      </c>
      <c r="B4" s="137" t="s">
        <v>3658</v>
      </c>
      <c r="C4" t="s">
        <v>4331</v>
      </c>
      <c r="D4" t="s">
        <v>4324</v>
      </c>
      <c r="E4" t="s">
        <v>4329</v>
      </c>
      <c r="F4" t="s">
        <v>4426</v>
      </c>
      <c r="I4" s="137" t="s">
        <v>4343</v>
      </c>
      <c r="J4" t="s">
        <v>4331</v>
      </c>
      <c r="K4" t="s">
        <v>4324</v>
      </c>
      <c r="L4" t="s">
        <v>4329</v>
      </c>
      <c r="M4" t="s">
        <v>4426</v>
      </c>
      <c r="Q4" s="137" t="s">
        <v>4340</v>
      </c>
      <c r="R4" s="137" t="s">
        <v>4342</v>
      </c>
      <c r="S4" t="s">
        <v>4428</v>
      </c>
    </row>
    <row r="5" spans="1:19" x14ac:dyDescent="0.25">
      <c r="A5" t="s">
        <v>4434</v>
      </c>
      <c r="B5" s="138">
        <v>38961</v>
      </c>
      <c r="C5">
        <v>179011</v>
      </c>
      <c r="D5">
        <v>139196</v>
      </c>
      <c r="E5">
        <v>51488</v>
      </c>
      <c r="F5">
        <v>369695</v>
      </c>
      <c r="I5" t="s">
        <v>4335</v>
      </c>
      <c r="J5">
        <v>832997</v>
      </c>
      <c r="K5">
        <v>467497</v>
      </c>
      <c r="L5">
        <v>345155</v>
      </c>
      <c r="M5">
        <v>1645649</v>
      </c>
      <c r="Q5" t="s">
        <v>4331</v>
      </c>
      <c r="R5" t="s">
        <v>4334</v>
      </c>
      <c r="S5">
        <v>97</v>
      </c>
    </row>
    <row r="6" spans="1:19" x14ac:dyDescent="0.25">
      <c r="B6" s="138">
        <v>38962</v>
      </c>
      <c r="C6">
        <v>72256</v>
      </c>
      <c r="D6">
        <v>27805</v>
      </c>
      <c r="E6">
        <v>7188</v>
      </c>
      <c r="F6">
        <v>107249</v>
      </c>
      <c r="I6" t="s">
        <v>4339</v>
      </c>
      <c r="J6">
        <v>617493</v>
      </c>
      <c r="K6">
        <v>417545</v>
      </c>
      <c r="L6">
        <v>346251</v>
      </c>
      <c r="M6">
        <v>1381289</v>
      </c>
      <c r="R6" t="s">
        <v>4326</v>
      </c>
      <c r="S6">
        <v>158</v>
      </c>
    </row>
    <row r="7" spans="1:19" x14ac:dyDescent="0.25">
      <c r="B7" s="138">
        <v>38964</v>
      </c>
      <c r="C7">
        <v>146290</v>
      </c>
      <c r="D7">
        <v>164305</v>
      </c>
      <c r="E7">
        <v>122828</v>
      </c>
      <c r="F7">
        <v>433423</v>
      </c>
      <c r="I7" t="s">
        <v>4337</v>
      </c>
      <c r="J7">
        <v>513594</v>
      </c>
      <c r="K7">
        <v>482109</v>
      </c>
      <c r="L7">
        <v>181729</v>
      </c>
      <c r="M7">
        <v>1177432</v>
      </c>
      <c r="R7" t="s">
        <v>4333</v>
      </c>
      <c r="S7">
        <v>8</v>
      </c>
    </row>
    <row r="8" spans="1:19" x14ac:dyDescent="0.25">
      <c r="B8" s="138">
        <v>38965</v>
      </c>
      <c r="C8">
        <v>101480</v>
      </c>
      <c r="D8">
        <v>50294</v>
      </c>
      <c r="E8">
        <v>97415</v>
      </c>
      <c r="F8">
        <v>249189</v>
      </c>
      <c r="I8" t="s">
        <v>4338</v>
      </c>
      <c r="J8">
        <v>530835</v>
      </c>
      <c r="K8">
        <v>336683</v>
      </c>
      <c r="L8">
        <v>285243</v>
      </c>
      <c r="M8">
        <v>1152761</v>
      </c>
      <c r="R8" t="s">
        <v>4332</v>
      </c>
      <c r="S8">
        <v>99</v>
      </c>
    </row>
    <row r="9" spans="1:19" x14ac:dyDescent="0.25">
      <c r="B9" s="138">
        <v>38966</v>
      </c>
      <c r="C9">
        <v>188018</v>
      </c>
      <c r="D9">
        <v>91724</v>
      </c>
      <c r="E9">
        <v>52738</v>
      </c>
      <c r="F9">
        <v>332480</v>
      </c>
      <c r="I9" t="s">
        <v>4336</v>
      </c>
      <c r="J9">
        <v>530574</v>
      </c>
      <c r="K9">
        <v>389576</v>
      </c>
      <c r="L9">
        <v>105136</v>
      </c>
      <c r="M9">
        <v>1025286</v>
      </c>
      <c r="Q9" t="s">
        <v>4429</v>
      </c>
      <c r="S9">
        <v>362</v>
      </c>
    </row>
    <row r="10" spans="1:19" x14ac:dyDescent="0.25">
      <c r="B10" s="138">
        <v>38967</v>
      </c>
      <c r="C10">
        <v>271227</v>
      </c>
      <c r="D10">
        <v>196188</v>
      </c>
      <c r="E10">
        <v>53525</v>
      </c>
      <c r="F10">
        <v>520940</v>
      </c>
      <c r="I10" t="s">
        <v>4327</v>
      </c>
      <c r="J10">
        <v>90432</v>
      </c>
      <c r="K10">
        <v>38805</v>
      </c>
      <c r="L10">
        <v>24118</v>
      </c>
      <c r="M10">
        <v>153355</v>
      </c>
      <c r="Q10" t="s">
        <v>4324</v>
      </c>
      <c r="R10" t="s">
        <v>4334</v>
      </c>
      <c r="S10">
        <v>60</v>
      </c>
    </row>
    <row r="11" spans="1:19" x14ac:dyDescent="0.25">
      <c r="A11" t="s">
        <v>4435</v>
      </c>
      <c r="C11">
        <v>958282</v>
      </c>
      <c r="D11">
        <v>669512</v>
      </c>
      <c r="E11">
        <v>385182</v>
      </c>
      <c r="F11">
        <v>2012976</v>
      </c>
      <c r="I11" t="s">
        <v>4426</v>
      </c>
      <c r="J11">
        <v>3115925</v>
      </c>
      <c r="K11">
        <v>2132215</v>
      </c>
      <c r="L11">
        <v>1287632</v>
      </c>
      <c r="M11">
        <v>6535772</v>
      </c>
      <c r="R11" t="s">
        <v>4326</v>
      </c>
      <c r="S11">
        <v>61</v>
      </c>
    </row>
    <row r="12" spans="1:19" x14ac:dyDescent="0.25">
      <c r="A12" t="s">
        <v>4436</v>
      </c>
      <c r="B12" s="138">
        <v>38968</v>
      </c>
      <c r="C12">
        <v>105087</v>
      </c>
      <c r="D12">
        <v>77674</v>
      </c>
      <c r="E12">
        <v>92013</v>
      </c>
      <c r="F12">
        <v>274774</v>
      </c>
      <c r="R12" t="s">
        <v>4333</v>
      </c>
      <c r="S12">
        <v>15</v>
      </c>
    </row>
    <row r="13" spans="1:19" x14ac:dyDescent="0.25">
      <c r="B13" s="138">
        <v>38971</v>
      </c>
      <c r="C13">
        <v>172920</v>
      </c>
      <c r="D13">
        <v>43953</v>
      </c>
      <c r="E13">
        <v>89258</v>
      </c>
      <c r="F13">
        <v>306131</v>
      </c>
      <c r="R13" t="s">
        <v>4332</v>
      </c>
      <c r="S13">
        <v>61</v>
      </c>
    </row>
    <row r="14" spans="1:19" x14ac:dyDescent="0.25">
      <c r="B14" s="138">
        <v>38972</v>
      </c>
      <c r="C14">
        <v>70300</v>
      </c>
      <c r="D14">
        <v>43621</v>
      </c>
      <c r="E14">
        <v>39797</v>
      </c>
      <c r="F14">
        <v>153718</v>
      </c>
      <c r="Q14" t="s">
        <v>4430</v>
      </c>
      <c r="S14">
        <v>197</v>
      </c>
    </row>
    <row r="15" spans="1:19" x14ac:dyDescent="0.25">
      <c r="B15" s="138">
        <v>38973</v>
      </c>
      <c r="C15">
        <v>143921</v>
      </c>
      <c r="D15">
        <v>176698</v>
      </c>
      <c r="E15">
        <v>29075</v>
      </c>
      <c r="F15">
        <v>349694</v>
      </c>
      <c r="Q15" t="s">
        <v>4329</v>
      </c>
      <c r="R15" t="s">
        <v>4334</v>
      </c>
      <c r="S15">
        <v>54</v>
      </c>
    </row>
    <row r="16" spans="1:19" x14ac:dyDescent="0.25">
      <c r="B16" s="138">
        <v>38974</v>
      </c>
      <c r="C16">
        <v>117800</v>
      </c>
      <c r="D16">
        <v>114418</v>
      </c>
      <c r="E16">
        <v>36064</v>
      </c>
      <c r="F16">
        <v>268282</v>
      </c>
      <c r="R16" t="s">
        <v>4326</v>
      </c>
      <c r="S16">
        <v>59</v>
      </c>
    </row>
    <row r="17" spans="1:19" x14ac:dyDescent="0.25">
      <c r="A17" t="s">
        <v>4437</v>
      </c>
      <c r="C17">
        <v>610028</v>
      </c>
      <c r="D17">
        <v>456364</v>
      </c>
      <c r="E17">
        <v>286207</v>
      </c>
      <c r="F17">
        <v>1352599</v>
      </c>
      <c r="R17" t="s">
        <v>4333</v>
      </c>
      <c r="S17">
        <v>5</v>
      </c>
    </row>
    <row r="18" spans="1:19" x14ac:dyDescent="0.25">
      <c r="A18" t="s">
        <v>4438</v>
      </c>
      <c r="B18" s="138">
        <v>38975</v>
      </c>
      <c r="C18">
        <v>191611</v>
      </c>
      <c r="D18">
        <v>62787</v>
      </c>
      <c r="E18">
        <v>85015</v>
      </c>
      <c r="F18">
        <v>339413</v>
      </c>
      <c r="R18" t="s">
        <v>4332</v>
      </c>
      <c r="S18">
        <v>35</v>
      </c>
    </row>
    <row r="19" spans="1:19" x14ac:dyDescent="0.25">
      <c r="B19" s="138">
        <v>38978</v>
      </c>
      <c r="C19">
        <v>79394</v>
      </c>
      <c r="D19">
        <v>72262</v>
      </c>
      <c r="E19">
        <v>48337</v>
      </c>
      <c r="F19">
        <v>199993</v>
      </c>
      <c r="Q19" t="s">
        <v>4431</v>
      </c>
      <c r="S19">
        <v>153</v>
      </c>
    </row>
    <row r="20" spans="1:19" x14ac:dyDescent="0.25">
      <c r="B20" s="138">
        <v>38979</v>
      </c>
      <c r="C20">
        <v>208916</v>
      </c>
      <c r="D20">
        <v>213728</v>
      </c>
      <c r="E20">
        <v>53721</v>
      </c>
      <c r="F20">
        <v>476365</v>
      </c>
      <c r="Q20" t="s">
        <v>4426</v>
      </c>
      <c r="S20">
        <v>712</v>
      </c>
    </row>
    <row r="21" spans="1:19" x14ac:dyDescent="0.25">
      <c r="B21" s="138">
        <v>38980</v>
      </c>
      <c r="C21">
        <v>125276</v>
      </c>
      <c r="D21">
        <v>140739</v>
      </c>
      <c r="E21">
        <v>56444</v>
      </c>
      <c r="F21">
        <v>322459</v>
      </c>
    </row>
    <row r="22" spans="1:19" x14ac:dyDescent="0.25">
      <c r="B22" s="138">
        <v>38981</v>
      </c>
      <c r="C22">
        <v>79355</v>
      </c>
      <c r="D22">
        <v>35753</v>
      </c>
      <c r="E22">
        <v>3419</v>
      </c>
      <c r="F22">
        <v>118527</v>
      </c>
    </row>
    <row r="23" spans="1:19" x14ac:dyDescent="0.25">
      <c r="A23" t="s">
        <v>4439</v>
      </c>
      <c r="C23">
        <v>684552</v>
      </c>
      <c r="D23">
        <v>525269</v>
      </c>
      <c r="E23">
        <v>246936</v>
      </c>
      <c r="F23">
        <v>1456757</v>
      </c>
    </row>
    <row r="24" spans="1:19" x14ac:dyDescent="0.25">
      <c r="A24" t="s">
        <v>4440</v>
      </c>
      <c r="B24" s="138">
        <v>38982</v>
      </c>
      <c r="C24">
        <v>188509</v>
      </c>
      <c r="D24">
        <v>165270</v>
      </c>
      <c r="E24">
        <v>97210</v>
      </c>
      <c r="F24">
        <v>450989</v>
      </c>
    </row>
    <row r="25" spans="1:19" x14ac:dyDescent="0.25">
      <c r="B25" s="138">
        <v>38985</v>
      </c>
      <c r="C25">
        <v>218889</v>
      </c>
      <c r="D25">
        <v>137025</v>
      </c>
      <c r="E25">
        <v>85828</v>
      </c>
      <c r="F25">
        <v>441742</v>
      </c>
    </row>
    <row r="26" spans="1:19" x14ac:dyDescent="0.25">
      <c r="B26" s="138">
        <v>38986</v>
      </c>
      <c r="C26">
        <v>150139</v>
      </c>
      <c r="D26">
        <v>29040</v>
      </c>
      <c r="E26">
        <v>94310</v>
      </c>
      <c r="F26">
        <v>273489</v>
      </c>
    </row>
    <row r="27" spans="1:19" x14ac:dyDescent="0.25">
      <c r="B27" s="138">
        <v>38987</v>
      </c>
      <c r="C27">
        <v>56379</v>
      </c>
      <c r="D27">
        <v>72948</v>
      </c>
      <c r="E27">
        <v>43472</v>
      </c>
      <c r="F27">
        <v>172799</v>
      </c>
    </row>
    <row r="28" spans="1:19" x14ac:dyDescent="0.25">
      <c r="B28" s="138">
        <v>38988</v>
      </c>
      <c r="C28">
        <v>62192</v>
      </c>
      <c r="D28">
        <v>43217</v>
      </c>
      <c r="E28">
        <v>12128</v>
      </c>
      <c r="F28">
        <v>117537</v>
      </c>
    </row>
    <row r="29" spans="1:19" x14ac:dyDescent="0.25">
      <c r="A29" t="s">
        <v>4441</v>
      </c>
      <c r="C29">
        <v>676108</v>
      </c>
      <c r="D29">
        <v>447500</v>
      </c>
      <c r="E29">
        <v>332948</v>
      </c>
      <c r="F29">
        <v>1456556</v>
      </c>
    </row>
    <row r="30" spans="1:19" x14ac:dyDescent="0.25">
      <c r="A30" t="s">
        <v>4442</v>
      </c>
      <c r="B30" s="138">
        <v>38989</v>
      </c>
      <c r="C30">
        <v>168779</v>
      </c>
      <c r="D30">
        <v>22570</v>
      </c>
      <c r="E30">
        <v>19429</v>
      </c>
      <c r="F30">
        <v>210778</v>
      </c>
    </row>
    <row r="31" spans="1:19" x14ac:dyDescent="0.25">
      <c r="B31" s="138">
        <v>38990</v>
      </c>
      <c r="C31">
        <v>18176</v>
      </c>
      <c r="D31">
        <v>11000</v>
      </c>
      <c r="E31">
        <v>16930</v>
      </c>
      <c r="F31">
        <v>46106</v>
      </c>
    </row>
    <row r="32" spans="1:19" x14ac:dyDescent="0.25">
      <c r="A32" t="s">
        <v>4443</v>
      </c>
      <c r="C32">
        <v>186955</v>
      </c>
      <c r="D32">
        <v>33570</v>
      </c>
      <c r="E32">
        <v>36359</v>
      </c>
      <c r="F32">
        <v>256884</v>
      </c>
    </row>
    <row r="33" spans="1:6" x14ac:dyDescent="0.25">
      <c r="A33" t="s">
        <v>4426</v>
      </c>
      <c r="C33">
        <v>3115925</v>
      </c>
      <c r="D33">
        <v>2132215</v>
      </c>
      <c r="E33">
        <v>1287632</v>
      </c>
      <c r="F33">
        <v>6535772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election activeCell="E4" sqref="E4"/>
    </sheetView>
  </sheetViews>
  <sheetFormatPr defaultRowHeight="15" x14ac:dyDescent="0.25"/>
  <cols>
    <col min="1" max="1" width="12.42578125" bestFit="1" customWidth="1"/>
    <col min="2" max="2" width="13.5703125" bestFit="1" customWidth="1"/>
  </cols>
  <sheetData>
    <row r="1" spans="1:5" x14ac:dyDescent="0.25">
      <c r="A1" s="137" t="s">
        <v>4342</v>
      </c>
      <c r="B1" t="s">
        <v>4334</v>
      </c>
    </row>
    <row r="3" spans="1:5" x14ac:dyDescent="0.25">
      <c r="A3" s="137" t="s">
        <v>4451</v>
      </c>
      <c r="B3" t="s">
        <v>4450</v>
      </c>
    </row>
    <row r="4" spans="1:5" x14ac:dyDescent="0.25">
      <c r="A4" s="141" t="s">
        <v>4331</v>
      </c>
      <c r="B4" s="140">
        <v>67969.25</v>
      </c>
      <c r="E4">
        <v>67969.25</v>
      </c>
    </row>
    <row r="5" spans="1:5" x14ac:dyDescent="0.25">
      <c r="A5" s="141" t="s">
        <v>4324</v>
      </c>
      <c r="B5" s="140">
        <v>56895.55</v>
      </c>
    </row>
    <row r="6" spans="1:5" x14ac:dyDescent="0.25">
      <c r="A6" s="141" t="s">
        <v>4329</v>
      </c>
      <c r="B6" s="140">
        <v>32427.45</v>
      </c>
    </row>
    <row r="7" spans="1:5" x14ac:dyDescent="0.25">
      <c r="A7" s="141" t="s">
        <v>4426</v>
      </c>
      <c r="B7" s="140">
        <v>157292.25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5" x14ac:dyDescent="0.25"/>
  <cols>
    <col min="1" max="1" width="12.42578125" bestFit="1" customWidth="1"/>
    <col min="2" max="2" width="13.5703125" bestFit="1" customWidth="1"/>
  </cols>
  <sheetData>
    <row r="1" spans="1:2" x14ac:dyDescent="0.25">
      <c r="A1" s="137" t="s">
        <v>4342</v>
      </c>
      <c r="B1" t="s">
        <v>4326</v>
      </c>
    </row>
    <row r="3" spans="1:2" x14ac:dyDescent="0.25">
      <c r="A3" s="137" t="s">
        <v>4451</v>
      </c>
      <c r="B3" t="s">
        <v>4450</v>
      </c>
    </row>
    <row r="4" spans="1:2" x14ac:dyDescent="0.25">
      <c r="A4" s="141" t="s">
        <v>4331</v>
      </c>
      <c r="B4" s="140">
        <v>40120.15</v>
      </c>
    </row>
    <row r="5" spans="1:2" x14ac:dyDescent="0.25">
      <c r="A5" s="141" t="s">
        <v>4324</v>
      </c>
      <c r="B5" s="140">
        <v>19625.8</v>
      </c>
    </row>
    <row r="6" spans="1:2" x14ac:dyDescent="0.25">
      <c r="A6" s="141" t="s">
        <v>4329</v>
      </c>
      <c r="B6" s="140">
        <v>14649.75</v>
      </c>
    </row>
    <row r="7" spans="1:2" x14ac:dyDescent="0.25">
      <c r="A7" s="141" t="s">
        <v>4426</v>
      </c>
      <c r="B7" s="140">
        <v>74395.7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heetViews>
  <sheetFormatPr defaultRowHeight="15" x14ac:dyDescent="0.25"/>
  <cols>
    <col min="1" max="1" width="12.42578125" bestFit="1" customWidth="1"/>
    <col min="2" max="2" width="13.5703125" bestFit="1" customWidth="1"/>
  </cols>
  <sheetData>
    <row r="1" spans="1:2" x14ac:dyDescent="0.25">
      <c r="A1" s="137" t="s">
        <v>4342</v>
      </c>
      <c r="B1" t="s">
        <v>4333</v>
      </c>
    </row>
    <row r="3" spans="1:2" x14ac:dyDescent="0.25">
      <c r="A3" s="137" t="s">
        <v>4451</v>
      </c>
      <c r="B3" t="s">
        <v>4450</v>
      </c>
    </row>
    <row r="4" spans="1:2" x14ac:dyDescent="0.25">
      <c r="A4" s="141" t="s">
        <v>4331</v>
      </c>
      <c r="B4" s="140">
        <v>3419</v>
      </c>
    </row>
    <row r="5" spans="1:2" x14ac:dyDescent="0.25">
      <c r="A5" s="141" t="s">
        <v>4324</v>
      </c>
      <c r="B5" s="140">
        <v>6718.7000000000007</v>
      </c>
    </row>
    <row r="6" spans="1:2" x14ac:dyDescent="0.25">
      <c r="A6" s="141" t="s">
        <v>4329</v>
      </c>
      <c r="B6" s="140">
        <v>500</v>
      </c>
    </row>
    <row r="7" spans="1:2" x14ac:dyDescent="0.25">
      <c r="A7" s="141" t="s">
        <v>4426</v>
      </c>
      <c r="B7" s="140">
        <v>10637.7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heetViews>
  <sheetFormatPr defaultRowHeight="15" x14ac:dyDescent="0.25"/>
  <cols>
    <col min="1" max="1" width="12.42578125" bestFit="1" customWidth="1"/>
    <col min="2" max="2" width="13.5703125" bestFit="1" customWidth="1"/>
  </cols>
  <sheetData>
    <row r="1" spans="1:2" x14ac:dyDescent="0.25">
      <c r="A1" s="137" t="s">
        <v>4342</v>
      </c>
      <c r="B1" t="s">
        <v>4332</v>
      </c>
    </row>
    <row r="3" spans="1:2" x14ac:dyDescent="0.25">
      <c r="A3" s="137" t="s">
        <v>4451</v>
      </c>
      <c r="B3" t="s">
        <v>4450</v>
      </c>
    </row>
    <row r="4" spans="1:2" x14ac:dyDescent="0.25">
      <c r="A4" s="141" t="s">
        <v>4331</v>
      </c>
      <c r="B4" s="140">
        <v>44287.850000000006</v>
      </c>
    </row>
    <row r="5" spans="1:2" x14ac:dyDescent="0.25">
      <c r="A5" s="141" t="s">
        <v>4324</v>
      </c>
      <c r="B5" s="140">
        <v>23370.7</v>
      </c>
    </row>
    <row r="6" spans="1:2" x14ac:dyDescent="0.25">
      <c r="A6" s="141" t="s">
        <v>4329</v>
      </c>
      <c r="B6" s="140">
        <v>16804.400000000001</v>
      </c>
    </row>
    <row r="7" spans="1:2" x14ac:dyDescent="0.25">
      <c r="A7" s="141" t="s">
        <v>4426</v>
      </c>
      <c r="B7" s="140">
        <v>84462.950000000012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G82"/>
  <sheetViews>
    <sheetView topLeftCell="A73" zoomScale="120" zoomScaleNormal="120" workbookViewId="0">
      <selection activeCell="B78" sqref="B78"/>
    </sheetView>
  </sheetViews>
  <sheetFormatPr defaultRowHeight="15" x14ac:dyDescent="0.25"/>
  <cols>
    <col min="1" max="1" width="12.42578125" bestFit="1" customWidth="1"/>
    <col min="2" max="2" width="13.5703125" bestFit="1" customWidth="1"/>
    <col min="3" max="4" width="12.140625" bestFit="1" customWidth="1"/>
    <col min="5" max="5" width="10.7109375" bestFit="1" customWidth="1"/>
    <col min="6" max="6" width="13.85546875" bestFit="1" customWidth="1"/>
    <col min="7" max="7" width="7.85546875" bestFit="1" customWidth="1"/>
  </cols>
  <sheetData>
    <row r="2" spans="1:2" x14ac:dyDescent="0.25">
      <c r="A2" s="111" t="s">
        <v>3844</v>
      </c>
      <c r="B2" s="121" t="s">
        <v>4351</v>
      </c>
    </row>
    <row r="6" spans="1:2" x14ac:dyDescent="0.25">
      <c r="A6" s="137" t="s">
        <v>4427</v>
      </c>
    </row>
    <row r="7" spans="1:2" x14ac:dyDescent="0.25">
      <c r="A7" s="137" t="s">
        <v>4342</v>
      </c>
      <c r="B7" t="s">
        <v>4428</v>
      </c>
    </row>
    <row r="8" spans="1:2" x14ac:dyDescent="0.25">
      <c r="A8" t="s">
        <v>4334</v>
      </c>
      <c r="B8" s="139">
        <v>0.48132722500111691</v>
      </c>
    </row>
    <row r="9" spans="1:2" x14ac:dyDescent="0.25">
      <c r="A9" t="s">
        <v>4332</v>
      </c>
      <c r="B9" s="139">
        <v>0.25846357553476468</v>
      </c>
    </row>
    <row r="10" spans="1:2" x14ac:dyDescent="0.25">
      <c r="A10" t="s">
        <v>4326</v>
      </c>
      <c r="B10" s="139">
        <v>0.22765696232977528</v>
      </c>
    </row>
    <row r="11" spans="1:2" x14ac:dyDescent="0.25">
      <c r="A11" t="s">
        <v>4333</v>
      </c>
      <c r="B11" s="139">
        <v>3.2552237134343118E-2</v>
      </c>
    </row>
    <row r="12" spans="1:2" x14ac:dyDescent="0.25">
      <c r="A12" t="s">
        <v>4426</v>
      </c>
      <c r="B12" s="139">
        <v>1</v>
      </c>
    </row>
    <row r="20" spans="1:7" x14ac:dyDescent="0.25">
      <c r="A20" s="111" t="s">
        <v>3848</v>
      </c>
      <c r="B20" s="121" t="s">
        <v>4349</v>
      </c>
    </row>
    <row r="25" spans="1:7" x14ac:dyDescent="0.25">
      <c r="A25" s="137" t="s">
        <v>4427</v>
      </c>
      <c r="F25" s="137" t="s">
        <v>4427</v>
      </c>
    </row>
    <row r="26" spans="1:7" x14ac:dyDescent="0.25">
      <c r="A26" s="137" t="s">
        <v>4340</v>
      </c>
      <c r="B26" t="s">
        <v>4428</v>
      </c>
      <c r="F26" s="137" t="s">
        <v>4340</v>
      </c>
      <c r="G26" t="s">
        <v>4428</v>
      </c>
    </row>
    <row r="27" spans="1:7" x14ac:dyDescent="0.25">
      <c r="A27" t="s">
        <v>4331</v>
      </c>
      <c r="B27" s="139"/>
      <c r="F27" t="s">
        <v>4331</v>
      </c>
      <c r="G27" s="139">
        <v>1</v>
      </c>
    </row>
    <row r="28" spans="1:7" x14ac:dyDescent="0.25">
      <c r="A28" t="s">
        <v>4324</v>
      </c>
      <c r="B28" s="139">
        <v>-0.31570400442886143</v>
      </c>
      <c r="F28" t="s">
        <v>4324</v>
      </c>
      <c r="G28" s="139">
        <v>0.68429599557113863</v>
      </c>
    </row>
    <row r="29" spans="1:7" x14ac:dyDescent="0.25">
      <c r="A29" t="s">
        <v>4329</v>
      </c>
      <c r="B29" s="139">
        <v>-0.58675770437350061</v>
      </c>
      <c r="F29" t="s">
        <v>4329</v>
      </c>
      <c r="G29" s="139">
        <v>0.41324229562649933</v>
      </c>
    </row>
    <row r="30" spans="1:7" x14ac:dyDescent="0.25">
      <c r="A30" t="s">
        <v>4426</v>
      </c>
      <c r="B30" s="139"/>
      <c r="F30" t="s">
        <v>4426</v>
      </c>
      <c r="G30" s="139"/>
    </row>
    <row r="34" spans="1:5" x14ac:dyDescent="0.25">
      <c r="A34" s="111" t="s">
        <v>4201</v>
      </c>
      <c r="B34" s="121" t="s">
        <v>4347</v>
      </c>
    </row>
    <row r="38" spans="1:5" x14ac:dyDescent="0.25">
      <c r="A38" s="137" t="s">
        <v>4427</v>
      </c>
      <c r="B38" s="137" t="s">
        <v>4340</v>
      </c>
    </row>
    <row r="39" spans="1:5" x14ac:dyDescent="0.25">
      <c r="A39" s="137" t="s">
        <v>4433</v>
      </c>
      <c r="B39" t="s">
        <v>4331</v>
      </c>
      <c r="C39" t="s">
        <v>4324</v>
      </c>
      <c r="D39" t="s">
        <v>4329</v>
      </c>
      <c r="E39" t="s">
        <v>4426</v>
      </c>
    </row>
    <row r="40" spans="1:5" x14ac:dyDescent="0.25">
      <c r="A40" t="s">
        <v>4434</v>
      </c>
      <c r="B40">
        <v>958282</v>
      </c>
      <c r="C40">
        <v>669512</v>
      </c>
      <c r="D40">
        <v>385182</v>
      </c>
      <c r="E40">
        <v>2012976</v>
      </c>
    </row>
    <row r="41" spans="1:5" x14ac:dyDescent="0.25">
      <c r="A41" t="s">
        <v>4436</v>
      </c>
      <c r="B41">
        <v>610028</v>
      </c>
      <c r="C41">
        <v>456364</v>
      </c>
      <c r="D41">
        <v>286207</v>
      </c>
      <c r="E41">
        <v>1352599</v>
      </c>
    </row>
    <row r="42" spans="1:5" x14ac:dyDescent="0.25">
      <c r="A42" t="s">
        <v>4438</v>
      </c>
      <c r="B42">
        <v>684552</v>
      </c>
      <c r="C42">
        <v>525269</v>
      </c>
      <c r="D42">
        <v>246936</v>
      </c>
      <c r="E42">
        <v>1456757</v>
      </c>
    </row>
    <row r="43" spans="1:5" x14ac:dyDescent="0.25">
      <c r="A43" t="s">
        <v>4440</v>
      </c>
      <c r="B43">
        <v>676108</v>
      </c>
      <c r="C43">
        <v>447500</v>
      </c>
      <c r="D43">
        <v>332948</v>
      </c>
      <c r="E43">
        <v>1456556</v>
      </c>
    </row>
    <row r="44" spans="1:5" x14ac:dyDescent="0.25">
      <c r="A44" t="s">
        <v>4442</v>
      </c>
      <c r="B44">
        <v>186955</v>
      </c>
      <c r="C44">
        <v>33570</v>
      </c>
      <c r="D44">
        <v>36359</v>
      </c>
      <c r="E44">
        <v>256884</v>
      </c>
    </row>
    <row r="45" spans="1:5" x14ac:dyDescent="0.25">
      <c r="A45" t="s">
        <v>4426</v>
      </c>
      <c r="B45">
        <v>3115925</v>
      </c>
      <c r="C45">
        <v>2132215</v>
      </c>
      <c r="D45">
        <v>1287632</v>
      </c>
      <c r="E45">
        <v>6535772</v>
      </c>
    </row>
    <row r="48" spans="1:5" x14ac:dyDescent="0.25">
      <c r="A48" s="111" t="s">
        <v>4202</v>
      </c>
      <c r="B48" s="121" t="s">
        <v>4346</v>
      </c>
    </row>
    <row r="53" spans="1:2" x14ac:dyDescent="0.25">
      <c r="A53" s="137" t="s">
        <v>4448</v>
      </c>
    </row>
    <row r="54" spans="1:2" x14ac:dyDescent="0.25">
      <c r="A54" s="137" t="s">
        <v>4288</v>
      </c>
      <c r="B54" t="s">
        <v>4428</v>
      </c>
    </row>
    <row r="55" spans="1:2" x14ac:dyDescent="0.25">
      <c r="A55" s="140" t="s">
        <v>4444</v>
      </c>
      <c r="B55">
        <v>253</v>
      </c>
    </row>
    <row r="56" spans="1:2" x14ac:dyDescent="0.25">
      <c r="A56" s="140" t="s">
        <v>4445</v>
      </c>
      <c r="B56">
        <v>193</v>
      </c>
    </row>
    <row r="57" spans="1:2" x14ac:dyDescent="0.25">
      <c r="A57" s="140" t="s">
        <v>3975</v>
      </c>
      <c r="B57">
        <v>222</v>
      </c>
    </row>
    <row r="58" spans="1:2" x14ac:dyDescent="0.25">
      <c r="A58" s="140" t="s">
        <v>4446</v>
      </c>
      <c r="B58">
        <v>19</v>
      </c>
    </row>
    <row r="59" spans="1:2" x14ac:dyDescent="0.25">
      <c r="A59" s="140" t="s">
        <v>4447</v>
      </c>
      <c r="B59">
        <v>25</v>
      </c>
    </row>
    <row r="60" spans="1:2" x14ac:dyDescent="0.25">
      <c r="A60" s="140" t="s">
        <v>4426</v>
      </c>
      <c r="B60">
        <v>712</v>
      </c>
    </row>
    <row r="64" spans="1:2" x14ac:dyDescent="0.25">
      <c r="A64" s="111" t="s">
        <v>4345</v>
      </c>
      <c r="B64" s="121" t="s">
        <v>4344</v>
      </c>
    </row>
    <row r="68" spans="1:4" x14ac:dyDescent="0.25">
      <c r="B68" s="137" t="s">
        <v>4449</v>
      </c>
    </row>
    <row r="69" spans="1:4" x14ac:dyDescent="0.25">
      <c r="A69" s="137" t="s">
        <v>4340</v>
      </c>
      <c r="B69" t="s">
        <v>4427</v>
      </c>
      <c r="C69" t="s">
        <v>4450</v>
      </c>
    </row>
    <row r="70" spans="1:4" x14ac:dyDescent="0.25">
      <c r="A70" t="s">
        <v>4331</v>
      </c>
      <c r="B70">
        <v>3115925</v>
      </c>
      <c r="C70" s="140">
        <v>0</v>
      </c>
    </row>
    <row r="71" spans="1:4" x14ac:dyDescent="0.25">
      <c r="A71" t="s">
        <v>4324</v>
      </c>
      <c r="B71">
        <v>2132215</v>
      </c>
      <c r="C71" s="140">
        <v>0</v>
      </c>
    </row>
    <row r="72" spans="1:4" x14ac:dyDescent="0.25">
      <c r="A72" t="s">
        <v>4329</v>
      </c>
      <c r="B72">
        <v>1287632</v>
      </c>
      <c r="C72" s="140">
        <v>0</v>
      </c>
    </row>
    <row r="73" spans="1:4" x14ac:dyDescent="0.25">
      <c r="A73" t="s">
        <v>4426</v>
      </c>
      <c r="B73">
        <v>6535772</v>
      </c>
      <c r="C73" s="140">
        <v>0</v>
      </c>
    </row>
    <row r="74" spans="1:4" x14ac:dyDescent="0.25">
      <c r="A74" s="137" t="s">
        <v>4342</v>
      </c>
      <c r="B74" t="s">
        <v>4459</v>
      </c>
    </row>
    <row r="76" spans="1:4" x14ac:dyDescent="0.25">
      <c r="A76" s="137" t="s">
        <v>4451</v>
      </c>
      <c r="B76" t="s">
        <v>4450</v>
      </c>
      <c r="D76" t="s">
        <v>4452</v>
      </c>
    </row>
    <row r="77" spans="1:4" x14ac:dyDescent="0.25">
      <c r="A77" s="141" t="s">
        <v>4331</v>
      </c>
      <c r="B77" s="140">
        <v>155796.25</v>
      </c>
      <c r="D77" t="s">
        <v>4453</v>
      </c>
    </row>
    <row r="78" spans="1:4" x14ac:dyDescent="0.25">
      <c r="A78" s="141" t="s">
        <v>4324</v>
      </c>
      <c r="B78" s="140">
        <v>106610.75</v>
      </c>
      <c r="D78" t="s">
        <v>4454</v>
      </c>
    </row>
    <row r="79" spans="1:4" x14ac:dyDescent="0.25">
      <c r="A79" s="141" t="s">
        <v>4329</v>
      </c>
      <c r="B79" s="140">
        <v>64381.600000000006</v>
      </c>
      <c r="D79" t="s">
        <v>4455</v>
      </c>
    </row>
    <row r="80" spans="1:4" x14ac:dyDescent="0.25">
      <c r="A80" s="141" t="s">
        <v>4426</v>
      </c>
      <c r="B80" s="140">
        <v>326788.60000000003</v>
      </c>
      <c r="D80" t="s">
        <v>4456</v>
      </c>
    </row>
    <row r="81" spans="4:4" x14ac:dyDescent="0.25">
      <c r="D81" t="s">
        <v>4457</v>
      </c>
    </row>
    <row r="82" spans="4:4" x14ac:dyDescent="0.25">
      <c r="D82" t="s">
        <v>4458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5"/>
  </sheetPr>
  <dimension ref="A1:G725"/>
  <sheetViews>
    <sheetView topLeftCell="A720" zoomScale="160" zoomScaleNormal="160" workbookViewId="0">
      <selection activeCell="C720" sqref="C720"/>
    </sheetView>
  </sheetViews>
  <sheetFormatPr defaultRowHeight="15" x14ac:dyDescent="0.25"/>
  <cols>
    <col min="1" max="1" width="7" bestFit="1" customWidth="1"/>
    <col min="2" max="2" width="15.140625" customWidth="1"/>
    <col min="3" max="3" width="9.5703125" bestFit="1" customWidth="1"/>
    <col min="4" max="4" width="9.140625" customWidth="1"/>
    <col min="5" max="5" width="10.42578125" bestFit="1" customWidth="1"/>
    <col min="6" max="6" width="12.85546875" bestFit="1" customWidth="1"/>
    <col min="7" max="7" width="9.5703125" customWidth="1"/>
  </cols>
  <sheetData>
    <row r="1" spans="1:7" x14ac:dyDescent="0.25">
      <c r="A1" s="111" t="s">
        <v>3838</v>
      </c>
      <c r="B1" t="s">
        <v>4354</v>
      </c>
    </row>
    <row r="2" spans="1:7" x14ac:dyDescent="0.25">
      <c r="A2" s="111" t="s">
        <v>3840</v>
      </c>
      <c r="B2" t="s">
        <v>4353</v>
      </c>
    </row>
    <row r="3" spans="1:7" x14ac:dyDescent="0.25">
      <c r="A3" s="111" t="s">
        <v>3842</v>
      </c>
      <c r="B3" t="s">
        <v>4352</v>
      </c>
    </row>
    <row r="4" spans="1:7" x14ac:dyDescent="0.25">
      <c r="A4" s="111" t="s">
        <v>3844</v>
      </c>
      <c r="B4" s="121" t="s">
        <v>4351</v>
      </c>
    </row>
    <row r="5" spans="1:7" x14ac:dyDescent="0.25">
      <c r="A5" s="111" t="s">
        <v>3846</v>
      </c>
      <c r="B5" t="s">
        <v>4350</v>
      </c>
    </row>
    <row r="6" spans="1:7" x14ac:dyDescent="0.25">
      <c r="A6" s="111" t="s">
        <v>3848</v>
      </c>
      <c r="B6" s="121" t="s">
        <v>4349</v>
      </c>
    </row>
    <row r="7" spans="1:7" x14ac:dyDescent="0.25">
      <c r="A7" s="111" t="s">
        <v>3850</v>
      </c>
      <c r="B7" t="s">
        <v>4348</v>
      </c>
    </row>
    <row r="8" spans="1:7" x14ac:dyDescent="0.25">
      <c r="A8" s="111" t="s">
        <v>4201</v>
      </c>
      <c r="B8" s="121" t="s">
        <v>4347</v>
      </c>
    </row>
    <row r="9" spans="1:7" x14ac:dyDescent="0.25">
      <c r="A9" s="111" t="s">
        <v>4202</v>
      </c>
      <c r="B9" s="121" t="s">
        <v>4346</v>
      </c>
    </row>
    <row r="10" spans="1:7" x14ac:dyDescent="0.25">
      <c r="A10" s="111" t="s">
        <v>4345</v>
      </c>
      <c r="B10" s="121" t="s">
        <v>4344</v>
      </c>
    </row>
    <row r="12" spans="1:7" x14ac:dyDescent="0.25">
      <c r="A12" s="135" t="s">
        <v>3658</v>
      </c>
      <c r="B12" s="135" t="s">
        <v>4343</v>
      </c>
      <c r="C12" s="136" t="s">
        <v>4288</v>
      </c>
      <c r="D12" s="135" t="s">
        <v>4342</v>
      </c>
      <c r="E12" s="135" t="s">
        <v>4341</v>
      </c>
      <c r="F12" s="135" t="s">
        <v>4340</v>
      </c>
      <c r="G12" s="135" t="s">
        <v>3</v>
      </c>
    </row>
    <row r="13" spans="1:7" x14ac:dyDescent="0.25">
      <c r="A13" s="134">
        <v>38961</v>
      </c>
      <c r="B13" s="117" t="s">
        <v>4335</v>
      </c>
      <c r="C13" s="118">
        <v>5000</v>
      </c>
      <c r="D13" s="119" t="s">
        <v>4333</v>
      </c>
      <c r="E13" s="119" t="s">
        <v>4330</v>
      </c>
      <c r="F13" s="119" t="s">
        <v>4331</v>
      </c>
      <c r="G13" s="119" t="s">
        <v>4323</v>
      </c>
    </row>
    <row r="14" spans="1:7" x14ac:dyDescent="0.25">
      <c r="A14" s="134">
        <v>38961</v>
      </c>
      <c r="B14" s="117" t="s">
        <v>4335</v>
      </c>
      <c r="C14" s="118">
        <v>14571</v>
      </c>
      <c r="D14" s="119" t="s">
        <v>4334</v>
      </c>
      <c r="E14" s="119" t="s">
        <v>4325</v>
      </c>
      <c r="F14" s="119" t="s">
        <v>4331</v>
      </c>
      <c r="G14" s="119" t="s">
        <v>4328</v>
      </c>
    </row>
    <row r="15" spans="1:7" x14ac:dyDescent="0.25">
      <c r="A15" s="134">
        <v>38961</v>
      </c>
      <c r="B15" s="117" t="s">
        <v>4335</v>
      </c>
      <c r="C15" s="118">
        <v>500</v>
      </c>
      <c r="D15" s="119" t="s">
        <v>4326</v>
      </c>
      <c r="E15" s="119" t="s">
        <v>4330</v>
      </c>
      <c r="F15" s="119" t="s">
        <v>4331</v>
      </c>
      <c r="G15" s="119" t="s">
        <v>4323</v>
      </c>
    </row>
    <row r="16" spans="1:7" x14ac:dyDescent="0.25">
      <c r="A16" s="134">
        <v>38961</v>
      </c>
      <c r="B16" s="117" t="s">
        <v>4335</v>
      </c>
      <c r="C16" s="118">
        <v>15000</v>
      </c>
      <c r="D16" s="119" t="s">
        <v>4334</v>
      </c>
      <c r="E16" s="119" t="s">
        <v>4330</v>
      </c>
      <c r="F16" s="119" t="s">
        <v>4331</v>
      </c>
      <c r="G16" s="119" t="s">
        <v>4323</v>
      </c>
    </row>
    <row r="17" spans="1:7" x14ac:dyDescent="0.25">
      <c r="A17" s="134">
        <v>38961</v>
      </c>
      <c r="B17" s="117" t="s">
        <v>4335</v>
      </c>
      <c r="C17" s="118">
        <v>4623</v>
      </c>
      <c r="D17" s="119" t="s">
        <v>4332</v>
      </c>
      <c r="E17" s="119" t="s">
        <v>4330</v>
      </c>
      <c r="F17" s="119" t="s">
        <v>4324</v>
      </c>
      <c r="G17" s="119" t="s">
        <v>4323</v>
      </c>
    </row>
    <row r="18" spans="1:7" x14ac:dyDescent="0.25">
      <c r="A18" s="134">
        <v>38961</v>
      </c>
      <c r="B18" s="117" t="s">
        <v>4335</v>
      </c>
      <c r="C18" s="118">
        <v>8721</v>
      </c>
      <c r="D18" s="119" t="s">
        <v>4332</v>
      </c>
      <c r="E18" s="119" t="s">
        <v>4330</v>
      </c>
      <c r="F18" s="119" t="s">
        <v>4329</v>
      </c>
      <c r="G18" s="119" t="s">
        <v>4328</v>
      </c>
    </row>
    <row r="19" spans="1:7" x14ac:dyDescent="0.25">
      <c r="A19" s="134">
        <v>38961</v>
      </c>
      <c r="B19" s="117" t="s">
        <v>4335</v>
      </c>
      <c r="C19" s="118">
        <v>15276</v>
      </c>
      <c r="D19" s="119" t="s">
        <v>4332</v>
      </c>
      <c r="E19" s="119" t="s">
        <v>4330</v>
      </c>
      <c r="F19" s="119" t="s">
        <v>4324</v>
      </c>
      <c r="G19" s="119" t="s">
        <v>4323</v>
      </c>
    </row>
    <row r="20" spans="1:7" x14ac:dyDescent="0.25">
      <c r="A20" s="134">
        <v>38961</v>
      </c>
      <c r="B20" s="117" t="s">
        <v>4335</v>
      </c>
      <c r="C20" s="118">
        <v>5000</v>
      </c>
      <c r="D20" s="119" t="s">
        <v>4332</v>
      </c>
      <c r="E20" s="119" t="s">
        <v>4330</v>
      </c>
      <c r="F20" s="119" t="s">
        <v>4329</v>
      </c>
      <c r="G20" s="119" t="s">
        <v>4323</v>
      </c>
    </row>
    <row r="21" spans="1:7" x14ac:dyDescent="0.25">
      <c r="A21" s="134">
        <v>38961</v>
      </c>
      <c r="B21" s="117" t="s">
        <v>4335</v>
      </c>
      <c r="C21" s="118">
        <v>15759</v>
      </c>
      <c r="D21" s="119" t="s">
        <v>4334</v>
      </c>
      <c r="E21" s="119" t="s">
        <v>4325</v>
      </c>
      <c r="F21" s="119" t="s">
        <v>4329</v>
      </c>
      <c r="G21" s="119" t="s">
        <v>4323</v>
      </c>
    </row>
    <row r="22" spans="1:7" x14ac:dyDescent="0.25">
      <c r="A22" s="134">
        <v>38961</v>
      </c>
      <c r="B22" s="117" t="s">
        <v>4335</v>
      </c>
      <c r="C22" s="118">
        <v>12000</v>
      </c>
      <c r="D22" s="119" t="s">
        <v>4334</v>
      </c>
      <c r="E22" s="119" t="s">
        <v>4330</v>
      </c>
      <c r="F22" s="119" t="s">
        <v>4329</v>
      </c>
      <c r="G22" s="119" t="s">
        <v>4323</v>
      </c>
    </row>
    <row r="23" spans="1:7" x14ac:dyDescent="0.25">
      <c r="A23" s="134">
        <v>38961</v>
      </c>
      <c r="B23" s="117" t="s">
        <v>4335</v>
      </c>
      <c r="C23" s="118">
        <v>7177</v>
      </c>
      <c r="D23" s="119" t="s">
        <v>4332</v>
      </c>
      <c r="E23" s="119" t="s">
        <v>4325</v>
      </c>
      <c r="F23" s="119" t="s">
        <v>4324</v>
      </c>
      <c r="G23" s="119" t="s">
        <v>4323</v>
      </c>
    </row>
    <row r="24" spans="1:7" x14ac:dyDescent="0.25">
      <c r="A24" s="134">
        <v>38961</v>
      </c>
      <c r="B24" s="117" t="s">
        <v>4335</v>
      </c>
      <c r="C24" s="118">
        <v>6837</v>
      </c>
      <c r="D24" s="119" t="s">
        <v>4332</v>
      </c>
      <c r="E24" s="119" t="s">
        <v>4330</v>
      </c>
      <c r="F24" s="119" t="s">
        <v>4329</v>
      </c>
      <c r="G24" s="119" t="s">
        <v>4323</v>
      </c>
    </row>
    <row r="25" spans="1:7" x14ac:dyDescent="0.25">
      <c r="A25" s="134">
        <v>38961</v>
      </c>
      <c r="B25" s="117" t="s">
        <v>4335</v>
      </c>
      <c r="C25" s="118">
        <v>3171</v>
      </c>
      <c r="D25" s="119" t="s">
        <v>4326</v>
      </c>
      <c r="E25" s="119" t="s">
        <v>4330</v>
      </c>
      <c r="F25" s="119" t="s">
        <v>4329</v>
      </c>
      <c r="G25" s="119" t="s">
        <v>4323</v>
      </c>
    </row>
    <row r="26" spans="1:7" x14ac:dyDescent="0.25">
      <c r="A26" s="134">
        <v>38961</v>
      </c>
      <c r="B26" s="117" t="s">
        <v>4335</v>
      </c>
      <c r="C26" s="118">
        <v>50000</v>
      </c>
      <c r="D26" s="119" t="s">
        <v>4332</v>
      </c>
      <c r="E26" s="119" t="s">
        <v>4330</v>
      </c>
      <c r="F26" s="119" t="s">
        <v>4331</v>
      </c>
      <c r="G26" s="119" t="s">
        <v>4323</v>
      </c>
    </row>
    <row r="27" spans="1:7" x14ac:dyDescent="0.25">
      <c r="A27" s="134">
        <v>38961</v>
      </c>
      <c r="B27" s="117" t="s">
        <v>4335</v>
      </c>
      <c r="C27" s="118">
        <v>4690</v>
      </c>
      <c r="D27" s="119" t="s">
        <v>4326</v>
      </c>
      <c r="E27" s="119" t="s">
        <v>4330</v>
      </c>
      <c r="F27" s="119" t="s">
        <v>4324</v>
      </c>
      <c r="G27" s="119" t="s">
        <v>4328</v>
      </c>
    </row>
    <row r="28" spans="1:7" x14ac:dyDescent="0.25">
      <c r="A28" s="134">
        <v>38961</v>
      </c>
      <c r="B28" s="117" t="s">
        <v>4335</v>
      </c>
      <c r="C28" s="118">
        <v>12438</v>
      </c>
      <c r="D28" s="119" t="s">
        <v>4326</v>
      </c>
      <c r="E28" s="119" t="s">
        <v>4330</v>
      </c>
      <c r="F28" s="119" t="s">
        <v>4331</v>
      </c>
      <c r="G28" s="119" t="s">
        <v>4323</v>
      </c>
    </row>
    <row r="29" spans="1:7" x14ac:dyDescent="0.25">
      <c r="A29" s="134">
        <v>38961</v>
      </c>
      <c r="B29" s="117" t="s">
        <v>4335</v>
      </c>
      <c r="C29" s="118">
        <v>5000</v>
      </c>
      <c r="D29" s="119" t="s">
        <v>4326</v>
      </c>
      <c r="E29" s="119" t="s">
        <v>4330</v>
      </c>
      <c r="F29" s="119" t="s">
        <v>4324</v>
      </c>
      <c r="G29" s="119" t="s">
        <v>4323</v>
      </c>
    </row>
    <row r="30" spans="1:7" x14ac:dyDescent="0.25">
      <c r="A30" s="134">
        <v>38961</v>
      </c>
      <c r="B30" s="117" t="s">
        <v>4335</v>
      </c>
      <c r="C30" s="118">
        <v>7000</v>
      </c>
      <c r="D30" s="119" t="s">
        <v>4332</v>
      </c>
      <c r="E30" s="119" t="s">
        <v>4330</v>
      </c>
      <c r="F30" s="119" t="s">
        <v>4324</v>
      </c>
      <c r="G30" s="119" t="s">
        <v>4328</v>
      </c>
    </row>
    <row r="31" spans="1:7" x14ac:dyDescent="0.25">
      <c r="A31" s="134">
        <v>38961</v>
      </c>
      <c r="B31" s="117" t="s">
        <v>4335</v>
      </c>
      <c r="C31" s="118">
        <v>11957</v>
      </c>
      <c r="D31" s="119" t="s">
        <v>4326</v>
      </c>
      <c r="E31" s="119" t="s">
        <v>4330</v>
      </c>
      <c r="F31" s="119" t="s">
        <v>4331</v>
      </c>
      <c r="G31" s="119" t="s">
        <v>4323</v>
      </c>
    </row>
    <row r="32" spans="1:7" x14ac:dyDescent="0.25">
      <c r="A32" s="134">
        <v>38961</v>
      </c>
      <c r="B32" s="117" t="s">
        <v>4335</v>
      </c>
      <c r="C32" s="118">
        <v>13636</v>
      </c>
      <c r="D32" s="119" t="s">
        <v>4334</v>
      </c>
      <c r="E32" s="119" t="s">
        <v>4330</v>
      </c>
      <c r="F32" s="119" t="s">
        <v>4324</v>
      </c>
      <c r="G32" s="119" t="s">
        <v>4323</v>
      </c>
    </row>
    <row r="33" spans="1:7" x14ac:dyDescent="0.25">
      <c r="A33" s="134">
        <v>38961</v>
      </c>
      <c r="B33" s="117" t="s">
        <v>4335</v>
      </c>
      <c r="C33" s="118">
        <v>16000</v>
      </c>
      <c r="D33" s="119" t="s">
        <v>4334</v>
      </c>
      <c r="E33" s="119" t="s">
        <v>4330</v>
      </c>
      <c r="F33" s="119" t="s">
        <v>4331</v>
      </c>
      <c r="G33" s="119" t="s">
        <v>4328</v>
      </c>
    </row>
    <row r="34" spans="1:7" x14ac:dyDescent="0.25">
      <c r="A34" s="134">
        <v>38961</v>
      </c>
      <c r="B34" s="117" t="s">
        <v>4335</v>
      </c>
      <c r="C34" s="118">
        <v>5879</v>
      </c>
      <c r="D34" s="119" t="s">
        <v>4326</v>
      </c>
      <c r="E34" s="119" t="s">
        <v>4330</v>
      </c>
      <c r="F34" s="119" t="s">
        <v>4331</v>
      </c>
      <c r="G34" s="119" t="s">
        <v>4323</v>
      </c>
    </row>
    <row r="35" spans="1:7" x14ac:dyDescent="0.25">
      <c r="A35" s="134">
        <v>38961</v>
      </c>
      <c r="B35" s="117" t="s">
        <v>4335</v>
      </c>
      <c r="C35" s="118">
        <v>4000</v>
      </c>
      <c r="D35" s="119" t="s">
        <v>4332</v>
      </c>
      <c r="E35" s="119" t="s">
        <v>4330</v>
      </c>
      <c r="F35" s="119" t="s">
        <v>4331</v>
      </c>
      <c r="G35" s="119" t="s">
        <v>4323</v>
      </c>
    </row>
    <row r="36" spans="1:7" x14ac:dyDescent="0.25">
      <c r="A36" s="134">
        <v>38961</v>
      </c>
      <c r="B36" s="117" t="s">
        <v>4335</v>
      </c>
      <c r="C36" s="118">
        <v>10000</v>
      </c>
      <c r="D36" s="119" t="s">
        <v>4334</v>
      </c>
      <c r="E36" s="119" t="s">
        <v>4325</v>
      </c>
      <c r="F36" s="119" t="s">
        <v>4324</v>
      </c>
      <c r="G36" s="119" t="s">
        <v>4323</v>
      </c>
    </row>
    <row r="37" spans="1:7" x14ac:dyDescent="0.25">
      <c r="A37" s="134">
        <v>38961</v>
      </c>
      <c r="B37" s="117" t="s">
        <v>4335</v>
      </c>
      <c r="C37" s="118">
        <v>7427</v>
      </c>
      <c r="D37" s="119" t="s">
        <v>4326</v>
      </c>
      <c r="E37" s="119" t="s">
        <v>4330</v>
      </c>
      <c r="F37" s="119" t="s">
        <v>4324</v>
      </c>
      <c r="G37" s="119" t="s">
        <v>4323</v>
      </c>
    </row>
    <row r="38" spans="1:7" x14ac:dyDescent="0.25">
      <c r="A38" s="134">
        <v>38961</v>
      </c>
      <c r="B38" s="117" t="s">
        <v>4335</v>
      </c>
      <c r="C38" s="118">
        <v>4500</v>
      </c>
      <c r="D38" s="119" t="s">
        <v>4326</v>
      </c>
      <c r="E38" s="119" t="s">
        <v>4330</v>
      </c>
      <c r="F38" s="119" t="s">
        <v>4324</v>
      </c>
      <c r="G38" s="119" t="s">
        <v>4328</v>
      </c>
    </row>
    <row r="39" spans="1:7" x14ac:dyDescent="0.25">
      <c r="A39" s="134">
        <v>38961</v>
      </c>
      <c r="B39" s="117" t="s">
        <v>4335</v>
      </c>
      <c r="C39" s="118">
        <v>12962</v>
      </c>
      <c r="D39" s="119" t="s">
        <v>4326</v>
      </c>
      <c r="E39" s="119" t="s">
        <v>4325</v>
      </c>
      <c r="F39" s="119" t="s">
        <v>4331</v>
      </c>
      <c r="G39" s="119" t="s">
        <v>4323</v>
      </c>
    </row>
    <row r="40" spans="1:7" x14ac:dyDescent="0.25">
      <c r="A40" s="134">
        <v>38961</v>
      </c>
      <c r="B40" s="117" t="s">
        <v>4335</v>
      </c>
      <c r="C40" s="118">
        <v>500</v>
      </c>
      <c r="D40" s="119" t="s">
        <v>4326</v>
      </c>
      <c r="E40" s="119" t="s">
        <v>4330</v>
      </c>
      <c r="F40" s="119" t="s">
        <v>4331</v>
      </c>
      <c r="G40" s="119" t="s">
        <v>4328</v>
      </c>
    </row>
    <row r="41" spans="1:7" x14ac:dyDescent="0.25">
      <c r="A41" s="134">
        <v>38961</v>
      </c>
      <c r="B41" s="117" t="s">
        <v>4335</v>
      </c>
      <c r="C41" s="118">
        <v>5364</v>
      </c>
      <c r="D41" s="119" t="s">
        <v>4326</v>
      </c>
      <c r="E41" s="119" t="s">
        <v>4325</v>
      </c>
      <c r="F41" s="119" t="s">
        <v>4331</v>
      </c>
      <c r="G41" s="119" t="s">
        <v>4328</v>
      </c>
    </row>
    <row r="42" spans="1:7" x14ac:dyDescent="0.25">
      <c r="A42" s="134">
        <v>38961</v>
      </c>
      <c r="B42" s="117" t="s">
        <v>4335</v>
      </c>
      <c r="C42" s="118">
        <v>45000</v>
      </c>
      <c r="D42" s="119" t="s">
        <v>4334</v>
      </c>
      <c r="E42" s="119" t="s">
        <v>4325</v>
      </c>
      <c r="F42" s="119" t="s">
        <v>4324</v>
      </c>
      <c r="G42" s="119" t="s">
        <v>4323</v>
      </c>
    </row>
    <row r="43" spans="1:7" x14ac:dyDescent="0.25">
      <c r="A43" s="134">
        <v>38961</v>
      </c>
      <c r="B43" s="117" t="s">
        <v>4335</v>
      </c>
      <c r="C43" s="118">
        <v>14867</v>
      </c>
      <c r="D43" s="119" t="s">
        <v>4326</v>
      </c>
      <c r="E43" s="119" t="s">
        <v>4325</v>
      </c>
      <c r="F43" s="119" t="s">
        <v>4324</v>
      </c>
      <c r="G43" s="119" t="s">
        <v>4323</v>
      </c>
    </row>
    <row r="44" spans="1:7" x14ac:dyDescent="0.25">
      <c r="A44" s="134">
        <v>38961</v>
      </c>
      <c r="B44" s="117" t="s">
        <v>4335</v>
      </c>
      <c r="C44" s="118">
        <v>13061</v>
      </c>
      <c r="D44" s="119" t="s">
        <v>4326</v>
      </c>
      <c r="E44" s="119" t="s">
        <v>4325</v>
      </c>
      <c r="F44" s="119" t="s">
        <v>4331</v>
      </c>
      <c r="G44" s="119" t="s">
        <v>4328</v>
      </c>
    </row>
    <row r="45" spans="1:7" x14ac:dyDescent="0.25">
      <c r="A45" s="134">
        <v>38961</v>
      </c>
      <c r="B45" s="117" t="s">
        <v>4335</v>
      </c>
      <c r="C45" s="118">
        <v>11779</v>
      </c>
      <c r="D45" s="119" t="s">
        <v>4334</v>
      </c>
      <c r="E45" s="119" t="s">
        <v>4325</v>
      </c>
      <c r="F45" s="119" t="s">
        <v>4331</v>
      </c>
      <c r="G45" s="119" t="s">
        <v>4328</v>
      </c>
    </row>
    <row r="46" spans="1:7" x14ac:dyDescent="0.25">
      <c r="A46" s="134">
        <v>38962</v>
      </c>
      <c r="B46" s="117" t="s">
        <v>4327</v>
      </c>
      <c r="C46" s="118">
        <v>4995</v>
      </c>
      <c r="D46" s="119" t="s">
        <v>4326</v>
      </c>
      <c r="E46" s="119" t="s">
        <v>4330</v>
      </c>
      <c r="F46" s="119" t="s">
        <v>4331</v>
      </c>
      <c r="G46" s="119" t="s">
        <v>4328</v>
      </c>
    </row>
    <row r="47" spans="1:7" x14ac:dyDescent="0.25">
      <c r="A47" s="134">
        <v>38962</v>
      </c>
      <c r="B47" s="117" t="s">
        <v>4327</v>
      </c>
      <c r="C47" s="118">
        <v>10096</v>
      </c>
      <c r="D47" s="119" t="s">
        <v>4332</v>
      </c>
      <c r="E47" s="119" t="s">
        <v>4330</v>
      </c>
      <c r="F47" s="119" t="s">
        <v>4331</v>
      </c>
      <c r="G47" s="119" t="s">
        <v>4328</v>
      </c>
    </row>
    <row r="48" spans="1:7" x14ac:dyDescent="0.25">
      <c r="A48" s="134">
        <v>38962</v>
      </c>
      <c r="B48" s="117" t="s">
        <v>4327</v>
      </c>
      <c r="C48" s="118">
        <v>14861</v>
      </c>
      <c r="D48" s="119" t="s">
        <v>4332</v>
      </c>
      <c r="E48" s="119" t="s">
        <v>4330</v>
      </c>
      <c r="F48" s="119" t="s">
        <v>4331</v>
      </c>
      <c r="G48" s="119" t="s">
        <v>4328</v>
      </c>
    </row>
    <row r="49" spans="1:7" x14ac:dyDescent="0.25">
      <c r="A49" s="134">
        <v>38962</v>
      </c>
      <c r="B49" s="117" t="s">
        <v>4327</v>
      </c>
      <c r="C49" s="118">
        <v>500</v>
      </c>
      <c r="D49" s="119" t="s">
        <v>4326</v>
      </c>
      <c r="E49" s="119" t="s">
        <v>4325</v>
      </c>
      <c r="F49" s="119" t="s">
        <v>4331</v>
      </c>
      <c r="G49" s="119" t="s">
        <v>4328</v>
      </c>
    </row>
    <row r="50" spans="1:7" x14ac:dyDescent="0.25">
      <c r="A50" s="134">
        <v>38962</v>
      </c>
      <c r="B50" s="117" t="s">
        <v>4327</v>
      </c>
      <c r="C50" s="118">
        <v>5524</v>
      </c>
      <c r="D50" s="119" t="s">
        <v>4326</v>
      </c>
      <c r="E50" s="119" t="s">
        <v>4330</v>
      </c>
      <c r="F50" s="119" t="s">
        <v>4331</v>
      </c>
      <c r="G50" s="119" t="s">
        <v>4323</v>
      </c>
    </row>
    <row r="51" spans="1:7" x14ac:dyDescent="0.25">
      <c r="A51" s="134">
        <v>38962</v>
      </c>
      <c r="B51" s="117" t="s">
        <v>4327</v>
      </c>
      <c r="C51" s="118">
        <v>5862</v>
      </c>
      <c r="D51" s="119" t="s">
        <v>4332</v>
      </c>
      <c r="E51" s="119" t="s">
        <v>4325</v>
      </c>
      <c r="F51" s="119" t="s">
        <v>4324</v>
      </c>
      <c r="G51" s="119" t="s">
        <v>4328</v>
      </c>
    </row>
    <row r="52" spans="1:7" x14ac:dyDescent="0.25">
      <c r="A52" s="134">
        <v>38962</v>
      </c>
      <c r="B52" s="117" t="s">
        <v>4327</v>
      </c>
      <c r="C52" s="118">
        <v>12592</v>
      </c>
      <c r="D52" s="119" t="s">
        <v>4332</v>
      </c>
      <c r="E52" s="119" t="s">
        <v>4325</v>
      </c>
      <c r="F52" s="119" t="s">
        <v>4331</v>
      </c>
      <c r="G52" s="119" t="s">
        <v>4323</v>
      </c>
    </row>
    <row r="53" spans="1:7" x14ac:dyDescent="0.25">
      <c r="A53" s="134">
        <v>38962</v>
      </c>
      <c r="B53" s="117" t="s">
        <v>4327</v>
      </c>
      <c r="C53" s="118">
        <v>7188</v>
      </c>
      <c r="D53" s="119" t="s">
        <v>4326</v>
      </c>
      <c r="E53" s="119" t="s">
        <v>4325</v>
      </c>
      <c r="F53" s="119" t="s">
        <v>4329</v>
      </c>
      <c r="G53" s="119" t="s">
        <v>4328</v>
      </c>
    </row>
    <row r="54" spans="1:7" x14ac:dyDescent="0.25">
      <c r="A54" s="134">
        <v>38962</v>
      </c>
      <c r="B54" s="117" t="s">
        <v>4327</v>
      </c>
      <c r="C54" s="118">
        <v>9159</v>
      </c>
      <c r="D54" s="119" t="s">
        <v>4326</v>
      </c>
      <c r="E54" s="119" t="s">
        <v>4325</v>
      </c>
      <c r="F54" s="119" t="s">
        <v>4324</v>
      </c>
      <c r="G54" s="119" t="s">
        <v>4328</v>
      </c>
    </row>
    <row r="55" spans="1:7" x14ac:dyDescent="0.25">
      <c r="A55" s="134">
        <v>38962</v>
      </c>
      <c r="B55" s="117" t="s">
        <v>4327</v>
      </c>
      <c r="C55" s="118">
        <v>9208</v>
      </c>
      <c r="D55" s="119" t="s">
        <v>4326</v>
      </c>
      <c r="E55" s="119" t="s">
        <v>4325</v>
      </c>
      <c r="F55" s="119" t="s">
        <v>4331</v>
      </c>
      <c r="G55" s="119" t="s">
        <v>4323</v>
      </c>
    </row>
    <row r="56" spans="1:7" x14ac:dyDescent="0.25">
      <c r="A56" s="134">
        <v>38962</v>
      </c>
      <c r="B56" s="117" t="s">
        <v>4327</v>
      </c>
      <c r="C56" s="118">
        <v>5756</v>
      </c>
      <c r="D56" s="119" t="s">
        <v>4332</v>
      </c>
      <c r="E56" s="119" t="s">
        <v>4325</v>
      </c>
      <c r="F56" s="119" t="s">
        <v>4324</v>
      </c>
      <c r="G56" s="119" t="s">
        <v>4323</v>
      </c>
    </row>
    <row r="57" spans="1:7" x14ac:dyDescent="0.25">
      <c r="A57" s="134">
        <v>38962</v>
      </c>
      <c r="B57" s="117" t="s">
        <v>4327</v>
      </c>
      <c r="C57" s="118">
        <v>14480</v>
      </c>
      <c r="D57" s="119" t="s">
        <v>4326</v>
      </c>
      <c r="E57" s="119" t="s">
        <v>4325</v>
      </c>
      <c r="F57" s="119" t="s">
        <v>4331</v>
      </c>
      <c r="G57" s="119" t="s">
        <v>4328</v>
      </c>
    </row>
    <row r="58" spans="1:7" x14ac:dyDescent="0.25">
      <c r="A58" s="134">
        <v>38962</v>
      </c>
      <c r="B58" s="117" t="s">
        <v>4327</v>
      </c>
      <c r="C58" s="118">
        <v>7028</v>
      </c>
      <c r="D58" s="119" t="s">
        <v>4334</v>
      </c>
      <c r="E58" s="119" t="s">
        <v>4330</v>
      </c>
      <c r="F58" s="119" t="s">
        <v>4324</v>
      </c>
      <c r="G58" s="119" t="s">
        <v>4328</v>
      </c>
    </row>
    <row r="59" spans="1:7" x14ac:dyDescent="0.25">
      <c r="A59" s="134">
        <v>38964</v>
      </c>
      <c r="B59" s="117" t="s">
        <v>4339</v>
      </c>
      <c r="C59" s="118">
        <v>9397</v>
      </c>
      <c r="D59" s="119" t="s">
        <v>4326</v>
      </c>
      <c r="E59" s="119" t="s">
        <v>4325</v>
      </c>
      <c r="F59" s="119" t="s">
        <v>4324</v>
      </c>
      <c r="G59" s="119" t="s">
        <v>4323</v>
      </c>
    </row>
    <row r="60" spans="1:7" x14ac:dyDescent="0.25">
      <c r="A60" s="134">
        <v>38964</v>
      </c>
      <c r="B60" s="117" t="s">
        <v>4339</v>
      </c>
      <c r="C60" s="118">
        <v>14067</v>
      </c>
      <c r="D60" s="119" t="s">
        <v>4334</v>
      </c>
      <c r="E60" s="119" t="s">
        <v>4330</v>
      </c>
      <c r="F60" s="119" t="s">
        <v>4324</v>
      </c>
      <c r="G60" s="119" t="s">
        <v>4328</v>
      </c>
    </row>
    <row r="61" spans="1:7" x14ac:dyDescent="0.25">
      <c r="A61" s="134">
        <v>38964</v>
      </c>
      <c r="B61" s="117" t="s">
        <v>4339</v>
      </c>
      <c r="C61" s="118">
        <v>500</v>
      </c>
      <c r="D61" s="119" t="s">
        <v>4326</v>
      </c>
      <c r="E61" s="119" t="s">
        <v>4325</v>
      </c>
      <c r="F61" s="119" t="s">
        <v>4329</v>
      </c>
      <c r="G61" s="119" t="s">
        <v>4323</v>
      </c>
    </row>
    <row r="62" spans="1:7" x14ac:dyDescent="0.25">
      <c r="A62" s="134">
        <v>38964</v>
      </c>
      <c r="B62" s="117" t="s">
        <v>4339</v>
      </c>
      <c r="C62" s="118">
        <v>12429</v>
      </c>
      <c r="D62" s="119" t="s">
        <v>4334</v>
      </c>
      <c r="E62" s="119" t="s">
        <v>4330</v>
      </c>
      <c r="F62" s="119" t="s">
        <v>4329</v>
      </c>
      <c r="G62" s="119" t="s">
        <v>4328</v>
      </c>
    </row>
    <row r="63" spans="1:7" x14ac:dyDescent="0.25">
      <c r="A63" s="134">
        <v>38964</v>
      </c>
      <c r="B63" s="117" t="s">
        <v>4339</v>
      </c>
      <c r="C63" s="118">
        <v>5538</v>
      </c>
      <c r="D63" s="119" t="s">
        <v>4332</v>
      </c>
      <c r="E63" s="119" t="s">
        <v>4330</v>
      </c>
      <c r="F63" s="119" t="s">
        <v>4331</v>
      </c>
      <c r="G63" s="119" t="s">
        <v>4323</v>
      </c>
    </row>
    <row r="64" spans="1:7" x14ac:dyDescent="0.25">
      <c r="A64" s="134">
        <v>38964</v>
      </c>
      <c r="B64" s="117" t="s">
        <v>4339</v>
      </c>
      <c r="C64" s="118">
        <v>12953</v>
      </c>
      <c r="D64" s="119" t="s">
        <v>4332</v>
      </c>
      <c r="E64" s="119" t="s">
        <v>4325</v>
      </c>
      <c r="F64" s="119" t="s">
        <v>4331</v>
      </c>
      <c r="G64" s="119" t="s">
        <v>4323</v>
      </c>
    </row>
    <row r="65" spans="1:7" x14ac:dyDescent="0.25">
      <c r="A65" s="134">
        <v>38964</v>
      </c>
      <c r="B65" s="117" t="s">
        <v>4339</v>
      </c>
      <c r="C65" s="118">
        <v>8190</v>
      </c>
      <c r="D65" s="119" t="s">
        <v>4332</v>
      </c>
      <c r="E65" s="119" t="s">
        <v>4330</v>
      </c>
      <c r="F65" s="119" t="s">
        <v>4324</v>
      </c>
      <c r="G65" s="119" t="s">
        <v>4323</v>
      </c>
    </row>
    <row r="66" spans="1:7" x14ac:dyDescent="0.25">
      <c r="A66" s="134">
        <v>38964</v>
      </c>
      <c r="B66" s="117" t="s">
        <v>4339</v>
      </c>
      <c r="C66" s="118">
        <v>4348</v>
      </c>
      <c r="D66" s="119" t="s">
        <v>4332</v>
      </c>
      <c r="E66" s="119" t="s">
        <v>4325</v>
      </c>
      <c r="F66" s="119" t="s">
        <v>4331</v>
      </c>
      <c r="G66" s="119" t="s">
        <v>4323</v>
      </c>
    </row>
    <row r="67" spans="1:7" x14ac:dyDescent="0.25">
      <c r="A67" s="134">
        <v>38964</v>
      </c>
      <c r="B67" s="117" t="s">
        <v>4339</v>
      </c>
      <c r="C67" s="118">
        <v>6071</v>
      </c>
      <c r="D67" s="119" t="s">
        <v>4332</v>
      </c>
      <c r="E67" s="119" t="s">
        <v>4325</v>
      </c>
      <c r="F67" s="119" t="s">
        <v>4324</v>
      </c>
      <c r="G67" s="119" t="s">
        <v>4323</v>
      </c>
    </row>
    <row r="68" spans="1:7" x14ac:dyDescent="0.25">
      <c r="A68" s="134">
        <v>38964</v>
      </c>
      <c r="B68" s="117" t="s">
        <v>4339</v>
      </c>
      <c r="C68" s="118">
        <v>13000</v>
      </c>
      <c r="D68" s="119" t="s">
        <v>4334</v>
      </c>
      <c r="E68" s="119" t="s">
        <v>4330</v>
      </c>
      <c r="F68" s="119" t="s">
        <v>4324</v>
      </c>
      <c r="G68" s="119" t="s">
        <v>4328</v>
      </c>
    </row>
    <row r="69" spans="1:7" x14ac:dyDescent="0.25">
      <c r="A69" s="134">
        <v>38964</v>
      </c>
      <c r="B69" s="117" t="s">
        <v>4339</v>
      </c>
      <c r="C69" s="118">
        <v>15000</v>
      </c>
      <c r="D69" s="119" t="s">
        <v>4334</v>
      </c>
      <c r="E69" s="119" t="s">
        <v>4330</v>
      </c>
      <c r="F69" s="119" t="s">
        <v>4329</v>
      </c>
      <c r="G69" s="119" t="s">
        <v>4328</v>
      </c>
    </row>
    <row r="70" spans="1:7" x14ac:dyDescent="0.25">
      <c r="A70" s="134">
        <v>38964</v>
      </c>
      <c r="B70" s="117" t="s">
        <v>4339</v>
      </c>
      <c r="C70" s="118">
        <v>12824</v>
      </c>
      <c r="D70" s="119" t="s">
        <v>4334</v>
      </c>
      <c r="E70" s="119" t="s">
        <v>4330</v>
      </c>
      <c r="F70" s="119" t="s">
        <v>4329</v>
      </c>
      <c r="G70" s="119" t="s">
        <v>4323</v>
      </c>
    </row>
    <row r="71" spans="1:7" x14ac:dyDescent="0.25">
      <c r="A71" s="134">
        <v>38964</v>
      </c>
      <c r="B71" s="117" t="s">
        <v>4339</v>
      </c>
      <c r="C71" s="118">
        <v>250</v>
      </c>
      <c r="D71" s="119" t="s">
        <v>4326</v>
      </c>
      <c r="E71" s="119" t="s">
        <v>4325</v>
      </c>
      <c r="F71" s="119" t="s">
        <v>4324</v>
      </c>
      <c r="G71" s="119" t="s">
        <v>4328</v>
      </c>
    </row>
    <row r="72" spans="1:7" x14ac:dyDescent="0.25">
      <c r="A72" s="134">
        <v>38964</v>
      </c>
      <c r="B72" s="117" t="s">
        <v>4339</v>
      </c>
      <c r="C72" s="118">
        <v>3000</v>
      </c>
      <c r="D72" s="119" t="s">
        <v>4326</v>
      </c>
      <c r="E72" s="119" t="s">
        <v>4330</v>
      </c>
      <c r="F72" s="119" t="s">
        <v>4331</v>
      </c>
      <c r="G72" s="119" t="s">
        <v>4323</v>
      </c>
    </row>
    <row r="73" spans="1:7" x14ac:dyDescent="0.25">
      <c r="A73" s="134">
        <v>38964</v>
      </c>
      <c r="B73" s="117" t="s">
        <v>4339</v>
      </c>
      <c r="C73" s="118">
        <v>9095</v>
      </c>
      <c r="D73" s="119" t="s">
        <v>4333</v>
      </c>
      <c r="E73" s="119" t="s">
        <v>4325</v>
      </c>
      <c r="F73" s="119" t="s">
        <v>4331</v>
      </c>
      <c r="G73" s="119" t="s">
        <v>4323</v>
      </c>
    </row>
    <row r="74" spans="1:7" x14ac:dyDescent="0.25">
      <c r="A74" s="134">
        <v>38964</v>
      </c>
      <c r="B74" s="117" t="s">
        <v>4339</v>
      </c>
      <c r="C74" s="118">
        <v>240</v>
      </c>
      <c r="D74" s="119" t="s">
        <v>4326</v>
      </c>
      <c r="E74" s="119" t="s">
        <v>4330</v>
      </c>
      <c r="F74" s="119" t="s">
        <v>4331</v>
      </c>
      <c r="G74" s="119" t="s">
        <v>4323</v>
      </c>
    </row>
    <row r="75" spans="1:7" x14ac:dyDescent="0.25">
      <c r="A75" s="134">
        <v>38964</v>
      </c>
      <c r="B75" s="117" t="s">
        <v>4339</v>
      </c>
      <c r="C75" s="118">
        <v>3075</v>
      </c>
      <c r="D75" s="119" t="s">
        <v>4326</v>
      </c>
      <c r="E75" s="119" t="s">
        <v>4330</v>
      </c>
      <c r="F75" s="119" t="s">
        <v>4329</v>
      </c>
      <c r="G75" s="119" t="s">
        <v>4323</v>
      </c>
    </row>
    <row r="76" spans="1:7" x14ac:dyDescent="0.25">
      <c r="A76" s="134">
        <v>38964</v>
      </c>
      <c r="B76" s="117" t="s">
        <v>4339</v>
      </c>
      <c r="C76" s="118">
        <v>4309</v>
      </c>
      <c r="D76" s="119" t="s">
        <v>4332</v>
      </c>
      <c r="E76" s="119" t="s">
        <v>4325</v>
      </c>
      <c r="F76" s="119" t="s">
        <v>4331</v>
      </c>
      <c r="G76" s="119" t="s">
        <v>4323</v>
      </c>
    </row>
    <row r="77" spans="1:7" x14ac:dyDescent="0.25">
      <c r="A77" s="134">
        <v>38964</v>
      </c>
      <c r="B77" s="117" t="s">
        <v>4339</v>
      </c>
      <c r="C77" s="118">
        <v>12000</v>
      </c>
      <c r="D77" s="119" t="s">
        <v>4334</v>
      </c>
      <c r="E77" s="119" t="s">
        <v>4330</v>
      </c>
      <c r="F77" s="119" t="s">
        <v>4329</v>
      </c>
      <c r="G77" s="119" t="s">
        <v>4323</v>
      </c>
    </row>
    <row r="78" spans="1:7" x14ac:dyDescent="0.25">
      <c r="A78" s="134">
        <v>38964</v>
      </c>
      <c r="B78" s="117" t="s">
        <v>4339</v>
      </c>
      <c r="C78" s="118">
        <v>4000</v>
      </c>
      <c r="D78" s="119" t="s">
        <v>4326</v>
      </c>
      <c r="E78" s="119" t="s">
        <v>4330</v>
      </c>
      <c r="F78" s="119" t="s">
        <v>4331</v>
      </c>
      <c r="G78" s="119" t="s">
        <v>4323</v>
      </c>
    </row>
    <row r="79" spans="1:7" x14ac:dyDescent="0.25">
      <c r="A79" s="134">
        <v>38964</v>
      </c>
      <c r="B79" s="117" t="s">
        <v>4339</v>
      </c>
      <c r="C79" s="118">
        <v>4000</v>
      </c>
      <c r="D79" s="119" t="s">
        <v>4326</v>
      </c>
      <c r="E79" s="119" t="s">
        <v>4330</v>
      </c>
      <c r="F79" s="119" t="s">
        <v>4324</v>
      </c>
      <c r="G79" s="119" t="s">
        <v>4323</v>
      </c>
    </row>
    <row r="80" spans="1:7" x14ac:dyDescent="0.25">
      <c r="A80" s="134">
        <v>38964</v>
      </c>
      <c r="B80" s="117" t="s">
        <v>4339</v>
      </c>
      <c r="C80" s="118">
        <v>2000</v>
      </c>
      <c r="D80" s="119" t="s">
        <v>4333</v>
      </c>
      <c r="E80" s="119" t="s">
        <v>4330</v>
      </c>
      <c r="F80" s="119" t="s">
        <v>4329</v>
      </c>
      <c r="G80" s="119" t="s">
        <v>4323</v>
      </c>
    </row>
    <row r="81" spans="1:7" x14ac:dyDescent="0.25">
      <c r="A81" s="134">
        <v>38964</v>
      </c>
      <c r="B81" s="117" t="s">
        <v>4339</v>
      </c>
      <c r="C81" s="118">
        <v>5025</v>
      </c>
      <c r="D81" s="119" t="s">
        <v>4334</v>
      </c>
      <c r="E81" s="119" t="s">
        <v>4330</v>
      </c>
      <c r="F81" s="119" t="s">
        <v>4324</v>
      </c>
      <c r="G81" s="119" t="s">
        <v>4328</v>
      </c>
    </row>
    <row r="82" spans="1:7" x14ac:dyDescent="0.25">
      <c r="A82" s="134">
        <v>38964</v>
      </c>
      <c r="B82" s="117" t="s">
        <v>4339</v>
      </c>
      <c r="C82" s="118">
        <v>65000</v>
      </c>
      <c r="D82" s="119" t="s">
        <v>4332</v>
      </c>
      <c r="E82" s="119" t="s">
        <v>4330</v>
      </c>
      <c r="F82" s="119" t="s">
        <v>4329</v>
      </c>
      <c r="G82" s="119" t="s">
        <v>4323</v>
      </c>
    </row>
    <row r="83" spans="1:7" x14ac:dyDescent="0.25">
      <c r="A83" s="134">
        <v>38964</v>
      </c>
      <c r="B83" s="117" t="s">
        <v>4339</v>
      </c>
      <c r="C83" s="118">
        <v>6307</v>
      </c>
      <c r="D83" s="119" t="s">
        <v>4332</v>
      </c>
      <c r="E83" s="119" t="s">
        <v>4325</v>
      </c>
      <c r="F83" s="119" t="s">
        <v>4324</v>
      </c>
      <c r="G83" s="119" t="s">
        <v>4323</v>
      </c>
    </row>
    <row r="84" spans="1:7" x14ac:dyDescent="0.25">
      <c r="A84" s="134">
        <v>38964</v>
      </c>
      <c r="B84" s="117" t="s">
        <v>4339</v>
      </c>
      <c r="C84" s="118">
        <v>5000</v>
      </c>
      <c r="D84" s="119" t="s">
        <v>4326</v>
      </c>
      <c r="E84" s="119" t="s">
        <v>4330</v>
      </c>
      <c r="F84" s="119" t="s">
        <v>4324</v>
      </c>
      <c r="G84" s="119" t="s">
        <v>4323</v>
      </c>
    </row>
    <row r="85" spans="1:7" x14ac:dyDescent="0.25">
      <c r="A85" s="134">
        <v>38964</v>
      </c>
      <c r="B85" s="117" t="s">
        <v>4339</v>
      </c>
      <c r="C85" s="118">
        <v>12203</v>
      </c>
      <c r="D85" s="119" t="s">
        <v>4334</v>
      </c>
      <c r="E85" s="119" t="s">
        <v>4330</v>
      </c>
      <c r="F85" s="119" t="s">
        <v>4324</v>
      </c>
      <c r="G85" s="119" t="s">
        <v>4323</v>
      </c>
    </row>
    <row r="86" spans="1:7" x14ac:dyDescent="0.25">
      <c r="A86" s="134">
        <v>38964</v>
      </c>
      <c r="B86" s="117" t="s">
        <v>4339</v>
      </c>
      <c r="C86" s="118">
        <v>6000</v>
      </c>
      <c r="D86" s="119" t="s">
        <v>4332</v>
      </c>
      <c r="E86" s="119" t="s">
        <v>4330</v>
      </c>
      <c r="F86" s="119" t="s">
        <v>4331</v>
      </c>
      <c r="G86" s="119" t="s">
        <v>4323</v>
      </c>
    </row>
    <row r="87" spans="1:7" x14ac:dyDescent="0.25">
      <c r="A87" s="134">
        <v>38964</v>
      </c>
      <c r="B87" s="117" t="s">
        <v>4339</v>
      </c>
      <c r="C87" s="118">
        <v>13215</v>
      </c>
      <c r="D87" s="119" t="s">
        <v>4326</v>
      </c>
      <c r="E87" s="119" t="s">
        <v>4325</v>
      </c>
      <c r="F87" s="119" t="s">
        <v>4324</v>
      </c>
      <c r="G87" s="119" t="s">
        <v>4323</v>
      </c>
    </row>
    <row r="88" spans="1:7" x14ac:dyDescent="0.25">
      <c r="A88" s="134">
        <v>38964</v>
      </c>
      <c r="B88" s="117" t="s">
        <v>4339</v>
      </c>
      <c r="C88" s="118">
        <v>35000</v>
      </c>
      <c r="D88" s="119" t="s">
        <v>4334</v>
      </c>
      <c r="E88" s="119" t="s">
        <v>4330</v>
      </c>
      <c r="F88" s="119" t="s">
        <v>4331</v>
      </c>
      <c r="G88" s="119" t="s">
        <v>4323</v>
      </c>
    </row>
    <row r="89" spans="1:7" x14ac:dyDescent="0.25">
      <c r="A89" s="134">
        <v>38964</v>
      </c>
      <c r="B89" s="117" t="s">
        <v>4339</v>
      </c>
      <c r="C89" s="118">
        <v>13000</v>
      </c>
      <c r="D89" s="119" t="s">
        <v>4334</v>
      </c>
      <c r="E89" s="119" t="s">
        <v>4330</v>
      </c>
      <c r="F89" s="119" t="s">
        <v>4331</v>
      </c>
      <c r="G89" s="119" t="s">
        <v>4323</v>
      </c>
    </row>
    <row r="90" spans="1:7" x14ac:dyDescent="0.25">
      <c r="A90" s="134">
        <v>38964</v>
      </c>
      <c r="B90" s="117" t="s">
        <v>4339</v>
      </c>
      <c r="C90" s="118">
        <v>14548</v>
      </c>
      <c r="D90" s="119" t="s">
        <v>4334</v>
      </c>
      <c r="E90" s="119" t="s">
        <v>4330</v>
      </c>
      <c r="F90" s="119" t="s">
        <v>4331</v>
      </c>
      <c r="G90" s="119" t="s">
        <v>4323</v>
      </c>
    </row>
    <row r="91" spans="1:7" x14ac:dyDescent="0.25">
      <c r="A91" s="134">
        <v>38964</v>
      </c>
      <c r="B91" s="117" t="s">
        <v>4339</v>
      </c>
      <c r="C91" s="118">
        <v>500</v>
      </c>
      <c r="D91" s="119" t="s">
        <v>4326</v>
      </c>
      <c r="E91" s="119" t="s">
        <v>4325</v>
      </c>
      <c r="F91" s="119" t="s">
        <v>4331</v>
      </c>
      <c r="G91" s="119" t="s">
        <v>4323</v>
      </c>
    </row>
    <row r="92" spans="1:7" x14ac:dyDescent="0.25">
      <c r="A92" s="134">
        <v>38964</v>
      </c>
      <c r="B92" s="117" t="s">
        <v>4339</v>
      </c>
      <c r="C92" s="118">
        <v>11000</v>
      </c>
      <c r="D92" s="119" t="s">
        <v>4334</v>
      </c>
      <c r="E92" s="119" t="s">
        <v>4330</v>
      </c>
      <c r="F92" s="119" t="s">
        <v>4331</v>
      </c>
      <c r="G92" s="119" t="s">
        <v>4328</v>
      </c>
    </row>
    <row r="93" spans="1:7" x14ac:dyDescent="0.25">
      <c r="A93" s="134">
        <v>38964</v>
      </c>
      <c r="B93" s="117" t="s">
        <v>4339</v>
      </c>
      <c r="C93" s="118">
        <v>2878</v>
      </c>
      <c r="D93" s="119" t="s">
        <v>4332</v>
      </c>
      <c r="E93" s="119" t="s">
        <v>4330</v>
      </c>
      <c r="F93" s="119" t="s">
        <v>4324</v>
      </c>
      <c r="G93" s="119" t="s">
        <v>4323</v>
      </c>
    </row>
    <row r="94" spans="1:7" x14ac:dyDescent="0.25">
      <c r="A94" s="134">
        <v>38964</v>
      </c>
      <c r="B94" s="117" t="s">
        <v>4339</v>
      </c>
      <c r="C94" s="118">
        <v>9000</v>
      </c>
      <c r="D94" s="119" t="s">
        <v>4334</v>
      </c>
      <c r="E94" s="119" t="s">
        <v>4325</v>
      </c>
      <c r="F94" s="119" t="s">
        <v>4331</v>
      </c>
      <c r="G94" s="119" t="s">
        <v>4323</v>
      </c>
    </row>
    <row r="95" spans="1:7" x14ac:dyDescent="0.25">
      <c r="A95" s="134">
        <v>38964</v>
      </c>
      <c r="B95" s="117" t="s">
        <v>4339</v>
      </c>
      <c r="C95" s="118">
        <v>240</v>
      </c>
      <c r="D95" s="119" t="s">
        <v>4326</v>
      </c>
      <c r="E95" s="119" t="s">
        <v>4330</v>
      </c>
      <c r="F95" s="119" t="s">
        <v>4331</v>
      </c>
      <c r="G95" s="119" t="s">
        <v>4323</v>
      </c>
    </row>
    <row r="96" spans="1:7" x14ac:dyDescent="0.25">
      <c r="A96" s="134">
        <v>38964</v>
      </c>
      <c r="B96" s="117" t="s">
        <v>4339</v>
      </c>
      <c r="C96" s="118">
        <v>50000</v>
      </c>
      <c r="D96" s="119" t="s">
        <v>4334</v>
      </c>
      <c r="E96" s="119" t="s">
        <v>4330</v>
      </c>
      <c r="F96" s="119" t="s">
        <v>4324</v>
      </c>
      <c r="G96" s="119" t="s">
        <v>4328</v>
      </c>
    </row>
    <row r="97" spans="1:7" x14ac:dyDescent="0.25">
      <c r="A97" s="134">
        <v>38964</v>
      </c>
      <c r="B97" s="117" t="s">
        <v>4339</v>
      </c>
      <c r="C97" s="118">
        <v>13519</v>
      </c>
      <c r="D97" s="119" t="s">
        <v>4334</v>
      </c>
      <c r="E97" s="119" t="s">
        <v>4330</v>
      </c>
      <c r="F97" s="119" t="s">
        <v>4331</v>
      </c>
      <c r="G97" s="119" t="s">
        <v>4328</v>
      </c>
    </row>
    <row r="98" spans="1:7" x14ac:dyDescent="0.25">
      <c r="A98" s="134">
        <v>38964</v>
      </c>
      <c r="B98" s="117" t="s">
        <v>4339</v>
      </c>
      <c r="C98" s="118">
        <v>14702</v>
      </c>
      <c r="D98" s="119" t="s">
        <v>4334</v>
      </c>
      <c r="E98" s="119" t="s">
        <v>4325</v>
      </c>
      <c r="F98" s="119" t="s">
        <v>4324</v>
      </c>
      <c r="G98" s="119" t="s">
        <v>4328</v>
      </c>
    </row>
    <row r="99" spans="1:7" x14ac:dyDescent="0.25">
      <c r="A99" s="134">
        <v>38965</v>
      </c>
      <c r="B99" s="117" t="s">
        <v>4338</v>
      </c>
      <c r="C99" s="118">
        <v>9705</v>
      </c>
      <c r="D99" s="119" t="s">
        <v>4334</v>
      </c>
      <c r="E99" s="119" t="s">
        <v>4330</v>
      </c>
      <c r="F99" s="119" t="s">
        <v>4329</v>
      </c>
      <c r="G99" s="119" t="s">
        <v>4328</v>
      </c>
    </row>
    <row r="100" spans="1:7" x14ac:dyDescent="0.25">
      <c r="A100" s="134">
        <v>38965</v>
      </c>
      <c r="B100" s="117" t="s">
        <v>4338</v>
      </c>
      <c r="C100" s="118">
        <v>11135</v>
      </c>
      <c r="D100" s="119" t="s">
        <v>4334</v>
      </c>
      <c r="E100" s="119" t="s">
        <v>4330</v>
      </c>
      <c r="F100" s="119" t="s">
        <v>4331</v>
      </c>
      <c r="G100" s="119" t="s">
        <v>4323</v>
      </c>
    </row>
    <row r="101" spans="1:7" x14ac:dyDescent="0.25">
      <c r="A101" s="134">
        <v>38965</v>
      </c>
      <c r="B101" s="117" t="s">
        <v>4338</v>
      </c>
      <c r="C101" s="118">
        <v>12000</v>
      </c>
      <c r="D101" s="119" t="s">
        <v>4334</v>
      </c>
      <c r="E101" s="119" t="s">
        <v>4325</v>
      </c>
      <c r="F101" s="119" t="s">
        <v>4331</v>
      </c>
      <c r="G101" s="119" t="s">
        <v>4323</v>
      </c>
    </row>
    <row r="102" spans="1:7" x14ac:dyDescent="0.25">
      <c r="A102" s="134">
        <v>38965</v>
      </c>
      <c r="B102" s="117" t="s">
        <v>4338</v>
      </c>
      <c r="C102" s="118">
        <v>1000</v>
      </c>
      <c r="D102" s="119" t="s">
        <v>4326</v>
      </c>
      <c r="E102" s="119" t="s">
        <v>4330</v>
      </c>
      <c r="F102" s="119" t="s">
        <v>4331</v>
      </c>
      <c r="G102" s="119" t="s">
        <v>4323</v>
      </c>
    </row>
    <row r="103" spans="1:7" x14ac:dyDescent="0.25">
      <c r="A103" s="134">
        <v>38965</v>
      </c>
      <c r="B103" s="117" t="s">
        <v>4338</v>
      </c>
      <c r="C103" s="118">
        <v>7434</v>
      </c>
      <c r="D103" s="119" t="s">
        <v>4326</v>
      </c>
      <c r="E103" s="119" t="s">
        <v>4325</v>
      </c>
      <c r="F103" s="119" t="s">
        <v>4331</v>
      </c>
      <c r="G103" s="119" t="s">
        <v>4323</v>
      </c>
    </row>
    <row r="104" spans="1:7" x14ac:dyDescent="0.25">
      <c r="A104" s="134">
        <v>38965</v>
      </c>
      <c r="B104" s="117" t="s">
        <v>4338</v>
      </c>
      <c r="C104" s="118">
        <v>3000</v>
      </c>
      <c r="D104" s="119" t="s">
        <v>4326</v>
      </c>
      <c r="E104" s="119" t="s">
        <v>4330</v>
      </c>
      <c r="F104" s="119" t="s">
        <v>4331</v>
      </c>
      <c r="G104" s="119" t="s">
        <v>4328</v>
      </c>
    </row>
    <row r="105" spans="1:7" x14ac:dyDescent="0.25">
      <c r="A105" s="134">
        <v>38965</v>
      </c>
      <c r="B105" s="117" t="s">
        <v>4338</v>
      </c>
      <c r="C105" s="118">
        <v>13500</v>
      </c>
      <c r="D105" s="119" t="s">
        <v>4334</v>
      </c>
      <c r="E105" s="119" t="s">
        <v>4330</v>
      </c>
      <c r="F105" s="119" t="s">
        <v>4324</v>
      </c>
      <c r="G105" s="119" t="s">
        <v>4323</v>
      </c>
    </row>
    <row r="106" spans="1:7" x14ac:dyDescent="0.25">
      <c r="A106" s="134">
        <v>38965</v>
      </c>
      <c r="B106" s="117" t="s">
        <v>4338</v>
      </c>
      <c r="C106" s="118">
        <v>8456</v>
      </c>
      <c r="D106" s="119" t="s">
        <v>4334</v>
      </c>
      <c r="E106" s="119" t="s">
        <v>4325</v>
      </c>
      <c r="F106" s="119" t="s">
        <v>4331</v>
      </c>
      <c r="G106" s="119" t="s">
        <v>4323</v>
      </c>
    </row>
    <row r="107" spans="1:7" x14ac:dyDescent="0.25">
      <c r="A107" s="134">
        <v>38965</v>
      </c>
      <c r="B107" s="117" t="s">
        <v>4338</v>
      </c>
      <c r="C107" s="118">
        <v>7770</v>
      </c>
      <c r="D107" s="119" t="s">
        <v>4334</v>
      </c>
      <c r="E107" s="119" t="s">
        <v>4330</v>
      </c>
      <c r="F107" s="119" t="s">
        <v>4331</v>
      </c>
      <c r="G107" s="119" t="s">
        <v>4323</v>
      </c>
    </row>
    <row r="108" spans="1:7" x14ac:dyDescent="0.25">
      <c r="A108" s="134">
        <v>38965</v>
      </c>
      <c r="B108" s="117" t="s">
        <v>4338</v>
      </c>
      <c r="C108" s="118">
        <v>4000</v>
      </c>
      <c r="D108" s="119" t="s">
        <v>4326</v>
      </c>
      <c r="E108" s="119" t="s">
        <v>4325</v>
      </c>
      <c r="F108" s="119" t="s">
        <v>4324</v>
      </c>
      <c r="G108" s="119" t="s">
        <v>4323</v>
      </c>
    </row>
    <row r="109" spans="1:7" x14ac:dyDescent="0.25">
      <c r="A109" s="134">
        <v>38965</v>
      </c>
      <c r="B109" s="117" t="s">
        <v>4338</v>
      </c>
      <c r="C109" s="118">
        <v>13000</v>
      </c>
      <c r="D109" s="119" t="s">
        <v>4334</v>
      </c>
      <c r="E109" s="119" t="s">
        <v>4325</v>
      </c>
      <c r="F109" s="119" t="s">
        <v>4329</v>
      </c>
      <c r="G109" s="119" t="s">
        <v>4323</v>
      </c>
    </row>
    <row r="110" spans="1:7" x14ac:dyDescent="0.25">
      <c r="A110" s="134">
        <v>38965</v>
      </c>
      <c r="B110" s="117" t="s">
        <v>4338</v>
      </c>
      <c r="C110" s="118">
        <v>100</v>
      </c>
      <c r="D110" s="119" t="s">
        <v>4326</v>
      </c>
      <c r="E110" s="119" t="s">
        <v>4330</v>
      </c>
      <c r="F110" s="119" t="s">
        <v>4324</v>
      </c>
      <c r="G110" s="119" t="s">
        <v>4323</v>
      </c>
    </row>
    <row r="111" spans="1:7" x14ac:dyDescent="0.25">
      <c r="A111" s="134">
        <v>38965</v>
      </c>
      <c r="B111" s="117" t="s">
        <v>4338</v>
      </c>
      <c r="C111" s="118">
        <v>12310</v>
      </c>
      <c r="D111" s="119" t="s">
        <v>4332</v>
      </c>
      <c r="E111" s="119" t="s">
        <v>4330</v>
      </c>
      <c r="F111" s="119" t="s">
        <v>4329</v>
      </c>
      <c r="G111" s="119" t="s">
        <v>4328</v>
      </c>
    </row>
    <row r="112" spans="1:7" x14ac:dyDescent="0.25">
      <c r="A112" s="134">
        <v>38965</v>
      </c>
      <c r="B112" s="117" t="s">
        <v>4338</v>
      </c>
      <c r="C112" s="118">
        <v>3715</v>
      </c>
      <c r="D112" s="119" t="s">
        <v>4326</v>
      </c>
      <c r="E112" s="119" t="s">
        <v>4330</v>
      </c>
      <c r="F112" s="119" t="s">
        <v>4331</v>
      </c>
      <c r="G112" s="119" t="s">
        <v>4323</v>
      </c>
    </row>
    <row r="113" spans="1:7" x14ac:dyDescent="0.25">
      <c r="A113" s="134">
        <v>38965</v>
      </c>
      <c r="B113" s="117" t="s">
        <v>4338</v>
      </c>
      <c r="C113" s="118">
        <v>4231</v>
      </c>
      <c r="D113" s="119" t="s">
        <v>4326</v>
      </c>
      <c r="E113" s="119" t="s">
        <v>4325</v>
      </c>
      <c r="F113" s="119" t="s">
        <v>4331</v>
      </c>
      <c r="G113" s="119" t="s">
        <v>4328</v>
      </c>
    </row>
    <row r="114" spans="1:7" x14ac:dyDescent="0.25">
      <c r="A114" s="134">
        <v>38965</v>
      </c>
      <c r="B114" s="117" t="s">
        <v>4338</v>
      </c>
      <c r="C114" s="118">
        <v>100</v>
      </c>
      <c r="D114" s="119" t="s">
        <v>4326</v>
      </c>
      <c r="E114" s="119" t="s">
        <v>4330</v>
      </c>
      <c r="F114" s="119" t="s">
        <v>4331</v>
      </c>
      <c r="G114" s="119" t="s">
        <v>4323</v>
      </c>
    </row>
    <row r="115" spans="1:7" x14ac:dyDescent="0.25">
      <c r="A115" s="134">
        <v>38965</v>
      </c>
      <c r="B115" s="117" t="s">
        <v>4338</v>
      </c>
      <c r="C115" s="118">
        <v>3644</v>
      </c>
      <c r="D115" s="119" t="s">
        <v>4326</v>
      </c>
      <c r="E115" s="119" t="s">
        <v>4330</v>
      </c>
      <c r="F115" s="119" t="s">
        <v>4331</v>
      </c>
      <c r="G115" s="119" t="s">
        <v>4323</v>
      </c>
    </row>
    <row r="116" spans="1:7" x14ac:dyDescent="0.25">
      <c r="A116" s="134">
        <v>38965</v>
      </c>
      <c r="B116" s="117" t="s">
        <v>4338</v>
      </c>
      <c r="C116" s="118">
        <v>5701</v>
      </c>
      <c r="D116" s="119" t="s">
        <v>4332</v>
      </c>
      <c r="E116" s="119" t="s">
        <v>4325</v>
      </c>
      <c r="F116" s="119" t="s">
        <v>4331</v>
      </c>
      <c r="G116" s="119" t="s">
        <v>4328</v>
      </c>
    </row>
    <row r="117" spans="1:7" x14ac:dyDescent="0.25">
      <c r="A117" s="134">
        <v>38965</v>
      </c>
      <c r="B117" s="117" t="s">
        <v>4338</v>
      </c>
      <c r="C117" s="118">
        <v>3559</v>
      </c>
      <c r="D117" s="119" t="s">
        <v>4332</v>
      </c>
      <c r="E117" s="119" t="s">
        <v>4325</v>
      </c>
      <c r="F117" s="119" t="s">
        <v>4331</v>
      </c>
      <c r="G117" s="119" t="s">
        <v>4323</v>
      </c>
    </row>
    <row r="118" spans="1:7" x14ac:dyDescent="0.25">
      <c r="A118" s="134">
        <v>38965</v>
      </c>
      <c r="B118" s="117" t="s">
        <v>4338</v>
      </c>
      <c r="C118" s="118">
        <v>5000</v>
      </c>
      <c r="D118" s="119" t="s">
        <v>4326</v>
      </c>
      <c r="E118" s="119" t="s">
        <v>4330</v>
      </c>
      <c r="F118" s="119" t="s">
        <v>4324</v>
      </c>
      <c r="G118" s="119" t="s">
        <v>4323</v>
      </c>
    </row>
    <row r="119" spans="1:7" x14ac:dyDescent="0.25">
      <c r="A119" s="134">
        <v>38965</v>
      </c>
      <c r="B119" s="117" t="s">
        <v>4338</v>
      </c>
      <c r="C119" s="118">
        <v>275</v>
      </c>
      <c r="D119" s="119" t="s">
        <v>4326</v>
      </c>
      <c r="E119" s="119" t="s">
        <v>4325</v>
      </c>
      <c r="F119" s="119" t="s">
        <v>4324</v>
      </c>
      <c r="G119" s="119" t="s">
        <v>4323</v>
      </c>
    </row>
    <row r="120" spans="1:7" x14ac:dyDescent="0.25">
      <c r="A120" s="134">
        <v>38965</v>
      </c>
      <c r="B120" s="117" t="s">
        <v>4338</v>
      </c>
      <c r="C120" s="118">
        <v>11761</v>
      </c>
      <c r="D120" s="119" t="s">
        <v>4334</v>
      </c>
      <c r="E120" s="119" t="s">
        <v>4330</v>
      </c>
      <c r="F120" s="119" t="s">
        <v>4331</v>
      </c>
      <c r="G120" s="119" t="s">
        <v>4328</v>
      </c>
    </row>
    <row r="121" spans="1:7" x14ac:dyDescent="0.25">
      <c r="A121" s="134">
        <v>38965</v>
      </c>
      <c r="B121" s="117" t="s">
        <v>4338</v>
      </c>
      <c r="C121" s="118">
        <v>45000</v>
      </c>
      <c r="D121" s="119" t="s">
        <v>4334</v>
      </c>
      <c r="E121" s="119" t="s">
        <v>4330</v>
      </c>
      <c r="F121" s="119" t="s">
        <v>4329</v>
      </c>
      <c r="G121" s="119" t="s">
        <v>4323</v>
      </c>
    </row>
    <row r="122" spans="1:7" x14ac:dyDescent="0.25">
      <c r="A122" s="134">
        <v>38965</v>
      </c>
      <c r="B122" s="117" t="s">
        <v>4338</v>
      </c>
      <c r="C122" s="118">
        <v>1000</v>
      </c>
      <c r="D122" s="119" t="s">
        <v>4332</v>
      </c>
      <c r="E122" s="119" t="s">
        <v>4325</v>
      </c>
      <c r="F122" s="119" t="s">
        <v>4324</v>
      </c>
      <c r="G122" s="119" t="s">
        <v>4323</v>
      </c>
    </row>
    <row r="123" spans="1:7" x14ac:dyDescent="0.25">
      <c r="A123" s="134">
        <v>38965</v>
      </c>
      <c r="B123" s="117" t="s">
        <v>4338</v>
      </c>
      <c r="C123" s="118">
        <v>200</v>
      </c>
      <c r="D123" s="119" t="s">
        <v>4326</v>
      </c>
      <c r="E123" s="119" t="s">
        <v>4330</v>
      </c>
      <c r="F123" s="119" t="s">
        <v>4329</v>
      </c>
      <c r="G123" s="119" t="s">
        <v>4323</v>
      </c>
    </row>
    <row r="124" spans="1:7" x14ac:dyDescent="0.25">
      <c r="A124" s="134">
        <v>38965</v>
      </c>
      <c r="B124" s="117" t="s">
        <v>4338</v>
      </c>
      <c r="C124" s="118">
        <v>3000</v>
      </c>
      <c r="D124" s="119" t="s">
        <v>4326</v>
      </c>
      <c r="E124" s="119" t="s">
        <v>4330</v>
      </c>
      <c r="F124" s="119" t="s">
        <v>4324</v>
      </c>
      <c r="G124" s="119" t="s">
        <v>4328</v>
      </c>
    </row>
    <row r="125" spans="1:7" x14ac:dyDescent="0.25">
      <c r="A125" s="134">
        <v>38965</v>
      </c>
      <c r="B125" s="117" t="s">
        <v>4338</v>
      </c>
      <c r="C125" s="118">
        <v>10135</v>
      </c>
      <c r="D125" s="119" t="s">
        <v>4332</v>
      </c>
      <c r="E125" s="119" t="s">
        <v>4325</v>
      </c>
      <c r="F125" s="119" t="s">
        <v>4331</v>
      </c>
      <c r="G125" s="119" t="s">
        <v>4328</v>
      </c>
    </row>
    <row r="126" spans="1:7" x14ac:dyDescent="0.25">
      <c r="A126" s="134">
        <v>38965</v>
      </c>
      <c r="B126" s="117" t="s">
        <v>4338</v>
      </c>
      <c r="C126" s="118">
        <v>7000</v>
      </c>
      <c r="D126" s="119" t="s">
        <v>4333</v>
      </c>
      <c r="E126" s="119" t="s">
        <v>4330</v>
      </c>
      <c r="F126" s="119" t="s">
        <v>4324</v>
      </c>
      <c r="G126" s="119" t="s">
        <v>4323</v>
      </c>
    </row>
    <row r="127" spans="1:7" x14ac:dyDescent="0.25">
      <c r="A127" s="134">
        <v>38965</v>
      </c>
      <c r="B127" s="117" t="s">
        <v>4338</v>
      </c>
      <c r="C127" s="118">
        <v>5807</v>
      </c>
      <c r="D127" s="119" t="s">
        <v>4334</v>
      </c>
      <c r="E127" s="119" t="s">
        <v>4330</v>
      </c>
      <c r="F127" s="119" t="s">
        <v>4324</v>
      </c>
      <c r="G127" s="119" t="s">
        <v>4328</v>
      </c>
    </row>
    <row r="128" spans="1:7" x14ac:dyDescent="0.25">
      <c r="A128" s="134">
        <v>38965</v>
      </c>
      <c r="B128" s="117" t="s">
        <v>4338</v>
      </c>
      <c r="C128" s="118">
        <v>17000</v>
      </c>
      <c r="D128" s="119" t="s">
        <v>4334</v>
      </c>
      <c r="E128" s="119" t="s">
        <v>4330</v>
      </c>
      <c r="F128" s="119" t="s">
        <v>4329</v>
      </c>
      <c r="G128" s="119" t="s">
        <v>4323</v>
      </c>
    </row>
    <row r="129" spans="1:7" x14ac:dyDescent="0.25">
      <c r="A129" s="134">
        <v>38965</v>
      </c>
      <c r="B129" s="117" t="s">
        <v>4338</v>
      </c>
      <c r="C129" s="118">
        <v>7839</v>
      </c>
      <c r="D129" s="119" t="s">
        <v>4334</v>
      </c>
      <c r="E129" s="119" t="s">
        <v>4325</v>
      </c>
      <c r="F129" s="119" t="s">
        <v>4331</v>
      </c>
      <c r="G129" s="119" t="s">
        <v>4323</v>
      </c>
    </row>
    <row r="130" spans="1:7" x14ac:dyDescent="0.25">
      <c r="A130" s="134">
        <v>38965</v>
      </c>
      <c r="B130" s="117" t="s">
        <v>4338</v>
      </c>
      <c r="C130" s="118">
        <v>10612</v>
      </c>
      <c r="D130" s="119" t="s">
        <v>4332</v>
      </c>
      <c r="E130" s="119" t="s">
        <v>4330</v>
      </c>
      <c r="F130" s="119" t="s">
        <v>4324</v>
      </c>
      <c r="G130" s="119" t="s">
        <v>4323</v>
      </c>
    </row>
    <row r="131" spans="1:7" x14ac:dyDescent="0.25">
      <c r="A131" s="134">
        <v>38965</v>
      </c>
      <c r="B131" s="117" t="s">
        <v>4338</v>
      </c>
      <c r="C131" s="118">
        <v>200</v>
      </c>
      <c r="D131" s="119" t="s">
        <v>4326</v>
      </c>
      <c r="E131" s="119" t="s">
        <v>4325</v>
      </c>
      <c r="F131" s="119" t="s">
        <v>4329</v>
      </c>
      <c r="G131" s="119" t="s">
        <v>4323</v>
      </c>
    </row>
    <row r="132" spans="1:7" x14ac:dyDescent="0.25">
      <c r="A132" s="134">
        <v>38966</v>
      </c>
      <c r="B132" s="117" t="s">
        <v>4337</v>
      </c>
      <c r="C132" s="118">
        <v>400</v>
      </c>
      <c r="D132" s="119" t="s">
        <v>4326</v>
      </c>
      <c r="E132" s="119" t="s">
        <v>4325</v>
      </c>
      <c r="F132" s="119" t="s">
        <v>4331</v>
      </c>
      <c r="G132" s="119" t="s">
        <v>4323</v>
      </c>
    </row>
    <row r="133" spans="1:7" x14ac:dyDescent="0.25">
      <c r="A133" s="134">
        <v>38966</v>
      </c>
      <c r="B133" s="117" t="s">
        <v>4337</v>
      </c>
      <c r="C133" s="118">
        <v>14158</v>
      </c>
      <c r="D133" s="119" t="s">
        <v>4326</v>
      </c>
      <c r="E133" s="119" t="s">
        <v>4330</v>
      </c>
      <c r="F133" s="119" t="s">
        <v>4329</v>
      </c>
      <c r="G133" s="119" t="s">
        <v>4328</v>
      </c>
    </row>
    <row r="134" spans="1:7" x14ac:dyDescent="0.25">
      <c r="A134" s="134">
        <v>38966</v>
      </c>
      <c r="B134" s="117" t="s">
        <v>4337</v>
      </c>
      <c r="C134" s="118">
        <v>6762</v>
      </c>
      <c r="D134" s="119" t="s">
        <v>4332</v>
      </c>
      <c r="E134" s="119" t="s">
        <v>4330</v>
      </c>
      <c r="F134" s="119" t="s">
        <v>4331</v>
      </c>
      <c r="G134" s="119" t="s">
        <v>4323</v>
      </c>
    </row>
    <row r="135" spans="1:7" x14ac:dyDescent="0.25">
      <c r="A135" s="134">
        <v>38966</v>
      </c>
      <c r="B135" s="117" t="s">
        <v>4337</v>
      </c>
      <c r="C135" s="118">
        <v>11719</v>
      </c>
      <c r="D135" s="119" t="s">
        <v>4326</v>
      </c>
      <c r="E135" s="119" t="s">
        <v>4330</v>
      </c>
      <c r="F135" s="119" t="s">
        <v>4329</v>
      </c>
      <c r="G135" s="119" t="s">
        <v>4323</v>
      </c>
    </row>
    <row r="136" spans="1:7" x14ac:dyDescent="0.25">
      <c r="A136" s="134">
        <v>38966</v>
      </c>
      <c r="B136" s="117" t="s">
        <v>4337</v>
      </c>
      <c r="C136" s="118">
        <v>500</v>
      </c>
      <c r="D136" s="119" t="s">
        <v>4332</v>
      </c>
      <c r="E136" s="119" t="s">
        <v>4330</v>
      </c>
      <c r="F136" s="119" t="s">
        <v>4329</v>
      </c>
      <c r="G136" s="119" t="s">
        <v>4323</v>
      </c>
    </row>
    <row r="137" spans="1:7" x14ac:dyDescent="0.25">
      <c r="A137" s="134">
        <v>38966</v>
      </c>
      <c r="B137" s="117" t="s">
        <v>4337</v>
      </c>
      <c r="C137" s="118">
        <v>5000</v>
      </c>
      <c r="D137" s="119" t="s">
        <v>4334</v>
      </c>
      <c r="E137" s="119" t="s">
        <v>4330</v>
      </c>
      <c r="F137" s="119" t="s">
        <v>4324</v>
      </c>
      <c r="G137" s="119" t="s">
        <v>4323</v>
      </c>
    </row>
    <row r="138" spans="1:7" x14ac:dyDescent="0.25">
      <c r="A138" s="134">
        <v>38966</v>
      </c>
      <c r="B138" s="117" t="s">
        <v>4337</v>
      </c>
      <c r="C138" s="118">
        <v>11552</v>
      </c>
      <c r="D138" s="119" t="s">
        <v>4334</v>
      </c>
      <c r="E138" s="119" t="s">
        <v>4330</v>
      </c>
      <c r="F138" s="119" t="s">
        <v>4324</v>
      </c>
      <c r="G138" s="119" t="s">
        <v>4328</v>
      </c>
    </row>
    <row r="139" spans="1:7" x14ac:dyDescent="0.25">
      <c r="A139" s="134">
        <v>38966</v>
      </c>
      <c r="B139" s="117" t="s">
        <v>4337</v>
      </c>
      <c r="C139" s="118">
        <v>7342</v>
      </c>
      <c r="D139" s="119" t="s">
        <v>4326</v>
      </c>
      <c r="E139" s="119" t="s">
        <v>4330</v>
      </c>
      <c r="F139" s="119" t="s">
        <v>4331</v>
      </c>
      <c r="G139" s="119" t="s">
        <v>4323</v>
      </c>
    </row>
    <row r="140" spans="1:7" x14ac:dyDescent="0.25">
      <c r="A140" s="134">
        <v>38966</v>
      </c>
      <c r="B140" s="117" t="s">
        <v>4337</v>
      </c>
      <c r="C140" s="118">
        <v>90000</v>
      </c>
      <c r="D140" s="119" t="s">
        <v>4334</v>
      </c>
      <c r="E140" s="119" t="s">
        <v>4330</v>
      </c>
      <c r="F140" s="119" t="s">
        <v>4331</v>
      </c>
      <c r="G140" s="119" t="s">
        <v>4323</v>
      </c>
    </row>
    <row r="141" spans="1:7" x14ac:dyDescent="0.25">
      <c r="A141" s="134">
        <v>38966</v>
      </c>
      <c r="B141" s="117" t="s">
        <v>4337</v>
      </c>
      <c r="C141" s="118">
        <v>11828</v>
      </c>
      <c r="D141" s="119" t="s">
        <v>4334</v>
      </c>
      <c r="E141" s="119" t="s">
        <v>4330</v>
      </c>
      <c r="F141" s="119" t="s">
        <v>4331</v>
      </c>
      <c r="G141" s="119" t="s">
        <v>4328</v>
      </c>
    </row>
    <row r="142" spans="1:7" x14ac:dyDescent="0.25">
      <c r="A142" s="134">
        <v>38966</v>
      </c>
      <c r="B142" s="117" t="s">
        <v>4337</v>
      </c>
      <c r="C142" s="118">
        <v>14644</v>
      </c>
      <c r="D142" s="119" t="s">
        <v>4334</v>
      </c>
      <c r="E142" s="119" t="s">
        <v>4330</v>
      </c>
      <c r="F142" s="119" t="s">
        <v>4329</v>
      </c>
      <c r="G142" s="119" t="s">
        <v>4328</v>
      </c>
    </row>
    <row r="143" spans="1:7" x14ac:dyDescent="0.25">
      <c r="A143" s="134">
        <v>38966</v>
      </c>
      <c r="B143" s="117" t="s">
        <v>4337</v>
      </c>
      <c r="C143" s="118">
        <v>3820</v>
      </c>
      <c r="D143" s="119" t="s">
        <v>4326</v>
      </c>
      <c r="E143" s="119" t="s">
        <v>4330</v>
      </c>
      <c r="F143" s="119" t="s">
        <v>4324</v>
      </c>
      <c r="G143" s="119" t="s">
        <v>4323</v>
      </c>
    </row>
    <row r="144" spans="1:7" x14ac:dyDescent="0.25">
      <c r="A144" s="134">
        <v>38966</v>
      </c>
      <c r="B144" s="117" t="s">
        <v>4337</v>
      </c>
      <c r="C144" s="118">
        <v>100</v>
      </c>
      <c r="D144" s="119" t="s">
        <v>4326</v>
      </c>
      <c r="E144" s="119" t="s">
        <v>4330</v>
      </c>
      <c r="F144" s="119" t="s">
        <v>4331</v>
      </c>
      <c r="G144" s="119" t="s">
        <v>4323</v>
      </c>
    </row>
    <row r="145" spans="1:7" x14ac:dyDescent="0.25">
      <c r="A145" s="134">
        <v>38966</v>
      </c>
      <c r="B145" s="117" t="s">
        <v>4337</v>
      </c>
      <c r="C145" s="118">
        <v>10000</v>
      </c>
      <c r="D145" s="119" t="s">
        <v>4333</v>
      </c>
      <c r="E145" s="119" t="s">
        <v>4325</v>
      </c>
      <c r="F145" s="119" t="s">
        <v>4324</v>
      </c>
      <c r="G145" s="119" t="s">
        <v>4323</v>
      </c>
    </row>
    <row r="146" spans="1:7" x14ac:dyDescent="0.25">
      <c r="A146" s="134">
        <v>38966</v>
      </c>
      <c r="B146" s="117" t="s">
        <v>4337</v>
      </c>
      <c r="C146" s="118">
        <v>15208</v>
      </c>
      <c r="D146" s="119" t="s">
        <v>4334</v>
      </c>
      <c r="E146" s="119" t="s">
        <v>4330</v>
      </c>
      <c r="F146" s="119" t="s">
        <v>4331</v>
      </c>
      <c r="G146" s="119" t="s">
        <v>4323</v>
      </c>
    </row>
    <row r="147" spans="1:7" x14ac:dyDescent="0.25">
      <c r="A147" s="134">
        <v>38966</v>
      </c>
      <c r="B147" s="117" t="s">
        <v>4337</v>
      </c>
      <c r="C147" s="118">
        <v>7777</v>
      </c>
      <c r="D147" s="119" t="s">
        <v>4326</v>
      </c>
      <c r="E147" s="119" t="s">
        <v>4325</v>
      </c>
      <c r="F147" s="119" t="s">
        <v>4329</v>
      </c>
      <c r="G147" s="119" t="s">
        <v>4323</v>
      </c>
    </row>
    <row r="148" spans="1:7" x14ac:dyDescent="0.25">
      <c r="A148" s="134">
        <v>38966</v>
      </c>
      <c r="B148" s="117" t="s">
        <v>4337</v>
      </c>
      <c r="C148" s="118">
        <v>13574</v>
      </c>
      <c r="D148" s="119" t="s">
        <v>4332</v>
      </c>
      <c r="E148" s="119" t="s">
        <v>4330</v>
      </c>
      <c r="F148" s="119" t="s">
        <v>4331</v>
      </c>
      <c r="G148" s="119" t="s">
        <v>4328</v>
      </c>
    </row>
    <row r="149" spans="1:7" x14ac:dyDescent="0.25">
      <c r="A149" s="134">
        <v>38966</v>
      </c>
      <c r="B149" s="117" t="s">
        <v>4337</v>
      </c>
      <c r="C149" s="118">
        <v>7000</v>
      </c>
      <c r="D149" s="119" t="s">
        <v>4332</v>
      </c>
      <c r="E149" s="119" t="s">
        <v>4330</v>
      </c>
      <c r="F149" s="119" t="s">
        <v>4324</v>
      </c>
      <c r="G149" s="119" t="s">
        <v>4328</v>
      </c>
    </row>
    <row r="150" spans="1:7" x14ac:dyDescent="0.25">
      <c r="A150" s="134">
        <v>38966</v>
      </c>
      <c r="B150" s="117" t="s">
        <v>4337</v>
      </c>
      <c r="C150" s="118">
        <v>8371</v>
      </c>
      <c r="D150" s="119" t="s">
        <v>4332</v>
      </c>
      <c r="E150" s="119" t="s">
        <v>4325</v>
      </c>
      <c r="F150" s="119" t="s">
        <v>4331</v>
      </c>
      <c r="G150" s="119" t="s">
        <v>4328</v>
      </c>
    </row>
    <row r="151" spans="1:7" x14ac:dyDescent="0.25">
      <c r="A151" s="134">
        <v>38966</v>
      </c>
      <c r="B151" s="117" t="s">
        <v>4337</v>
      </c>
      <c r="C151" s="118">
        <v>12455</v>
      </c>
      <c r="D151" s="119" t="s">
        <v>4333</v>
      </c>
      <c r="E151" s="119" t="s">
        <v>4325</v>
      </c>
      <c r="F151" s="119" t="s">
        <v>4324</v>
      </c>
      <c r="G151" s="119" t="s">
        <v>4323</v>
      </c>
    </row>
    <row r="152" spans="1:7" x14ac:dyDescent="0.25">
      <c r="A152" s="134">
        <v>38966</v>
      </c>
      <c r="B152" s="117" t="s">
        <v>4337</v>
      </c>
      <c r="C152" s="118">
        <v>13669</v>
      </c>
      <c r="D152" s="119" t="s">
        <v>4334</v>
      </c>
      <c r="E152" s="119" t="s">
        <v>4325</v>
      </c>
      <c r="F152" s="119" t="s">
        <v>4331</v>
      </c>
      <c r="G152" s="119" t="s">
        <v>4328</v>
      </c>
    </row>
    <row r="153" spans="1:7" x14ac:dyDescent="0.25">
      <c r="A153" s="134">
        <v>38966</v>
      </c>
      <c r="B153" s="117" t="s">
        <v>4337</v>
      </c>
      <c r="C153" s="118">
        <v>200</v>
      </c>
      <c r="D153" s="119" t="s">
        <v>4332</v>
      </c>
      <c r="E153" s="119" t="s">
        <v>4325</v>
      </c>
      <c r="F153" s="119" t="s">
        <v>4331</v>
      </c>
      <c r="G153" s="119" t="s">
        <v>4323</v>
      </c>
    </row>
    <row r="154" spans="1:7" x14ac:dyDescent="0.25">
      <c r="A154" s="134">
        <v>38966</v>
      </c>
      <c r="B154" s="117" t="s">
        <v>4337</v>
      </c>
      <c r="C154" s="118">
        <v>5221</v>
      </c>
      <c r="D154" s="119" t="s">
        <v>4326</v>
      </c>
      <c r="E154" s="119" t="s">
        <v>4325</v>
      </c>
      <c r="F154" s="119" t="s">
        <v>4331</v>
      </c>
      <c r="G154" s="119" t="s">
        <v>4328</v>
      </c>
    </row>
    <row r="155" spans="1:7" x14ac:dyDescent="0.25">
      <c r="A155" s="134">
        <v>38966</v>
      </c>
      <c r="B155" s="117" t="s">
        <v>4337</v>
      </c>
      <c r="C155" s="118">
        <v>12000</v>
      </c>
      <c r="D155" s="119" t="s">
        <v>4334</v>
      </c>
      <c r="E155" s="119" t="s">
        <v>4330</v>
      </c>
      <c r="F155" s="119" t="s">
        <v>4324</v>
      </c>
      <c r="G155" s="119" t="s">
        <v>4323</v>
      </c>
    </row>
    <row r="156" spans="1:7" x14ac:dyDescent="0.25">
      <c r="A156" s="134">
        <v>38966</v>
      </c>
      <c r="B156" s="117" t="s">
        <v>4337</v>
      </c>
      <c r="C156" s="118">
        <v>3807</v>
      </c>
      <c r="D156" s="119" t="s">
        <v>4326</v>
      </c>
      <c r="E156" s="119" t="s">
        <v>4330</v>
      </c>
      <c r="F156" s="119" t="s">
        <v>4329</v>
      </c>
      <c r="G156" s="119" t="s">
        <v>4323</v>
      </c>
    </row>
    <row r="157" spans="1:7" x14ac:dyDescent="0.25">
      <c r="A157" s="134">
        <v>38966</v>
      </c>
      <c r="B157" s="117" t="s">
        <v>4337</v>
      </c>
      <c r="C157" s="118">
        <v>14841</v>
      </c>
      <c r="D157" s="119" t="s">
        <v>4334</v>
      </c>
      <c r="E157" s="119" t="s">
        <v>4325</v>
      </c>
      <c r="F157" s="119" t="s">
        <v>4324</v>
      </c>
      <c r="G157" s="119" t="s">
        <v>4323</v>
      </c>
    </row>
    <row r="158" spans="1:7" x14ac:dyDescent="0.25">
      <c r="A158" s="134">
        <v>38966</v>
      </c>
      <c r="B158" s="117" t="s">
        <v>4337</v>
      </c>
      <c r="C158" s="118">
        <v>10056</v>
      </c>
      <c r="D158" s="119" t="s">
        <v>4326</v>
      </c>
      <c r="E158" s="119" t="s">
        <v>4325</v>
      </c>
      <c r="F158" s="119" t="s">
        <v>4324</v>
      </c>
      <c r="G158" s="119" t="s">
        <v>4328</v>
      </c>
    </row>
    <row r="159" spans="1:7" x14ac:dyDescent="0.25">
      <c r="A159" s="134">
        <v>38966</v>
      </c>
      <c r="B159" s="117" t="s">
        <v>4337</v>
      </c>
      <c r="C159" s="118">
        <v>10219</v>
      </c>
      <c r="D159" s="119" t="s">
        <v>4326</v>
      </c>
      <c r="E159" s="119" t="s">
        <v>4330</v>
      </c>
      <c r="F159" s="119" t="s">
        <v>4331</v>
      </c>
      <c r="G159" s="119" t="s">
        <v>4323</v>
      </c>
    </row>
    <row r="160" spans="1:7" x14ac:dyDescent="0.25">
      <c r="A160" s="134">
        <v>38966</v>
      </c>
      <c r="B160" s="117" t="s">
        <v>4337</v>
      </c>
      <c r="C160" s="118">
        <v>133</v>
      </c>
      <c r="D160" s="119" t="s">
        <v>4326</v>
      </c>
      <c r="E160" s="119" t="s">
        <v>4330</v>
      </c>
      <c r="F160" s="119" t="s">
        <v>4329</v>
      </c>
      <c r="G160" s="119" t="s">
        <v>4323</v>
      </c>
    </row>
    <row r="161" spans="1:7" x14ac:dyDescent="0.25">
      <c r="A161" s="134">
        <v>38966</v>
      </c>
      <c r="B161" s="117" t="s">
        <v>4337</v>
      </c>
      <c r="C161" s="118">
        <v>5000</v>
      </c>
      <c r="D161" s="119" t="s">
        <v>4332</v>
      </c>
      <c r="E161" s="119" t="s">
        <v>4330</v>
      </c>
      <c r="F161" s="119" t="s">
        <v>4324</v>
      </c>
      <c r="G161" s="119" t="s">
        <v>4323</v>
      </c>
    </row>
    <row r="162" spans="1:7" x14ac:dyDescent="0.25">
      <c r="A162" s="134">
        <v>38966</v>
      </c>
      <c r="B162" s="117" t="s">
        <v>4337</v>
      </c>
      <c r="C162" s="118">
        <v>124</v>
      </c>
      <c r="D162" s="119" t="s">
        <v>4326</v>
      </c>
      <c r="E162" s="119" t="s">
        <v>4325</v>
      </c>
      <c r="F162" s="119" t="s">
        <v>4331</v>
      </c>
      <c r="G162" s="119" t="s">
        <v>4323</v>
      </c>
    </row>
    <row r="163" spans="1:7" x14ac:dyDescent="0.25">
      <c r="A163" s="134">
        <v>38966</v>
      </c>
      <c r="B163" s="117" t="s">
        <v>4337</v>
      </c>
      <c r="C163" s="118">
        <v>5000</v>
      </c>
      <c r="D163" s="119" t="s">
        <v>4334</v>
      </c>
      <c r="E163" s="119" t="s">
        <v>4330</v>
      </c>
      <c r="F163" s="119" t="s">
        <v>4331</v>
      </c>
      <c r="G163" s="119" t="s">
        <v>4328</v>
      </c>
    </row>
    <row r="164" spans="1:7" x14ac:dyDescent="0.25">
      <c r="A164" s="134">
        <v>38967</v>
      </c>
      <c r="B164" s="117" t="s">
        <v>4336</v>
      </c>
      <c r="C164" s="118">
        <v>4005</v>
      </c>
      <c r="D164" s="119" t="s">
        <v>4334</v>
      </c>
      <c r="E164" s="119" t="s">
        <v>4325</v>
      </c>
      <c r="F164" s="119" t="s">
        <v>4329</v>
      </c>
      <c r="G164" s="119" t="s">
        <v>4323</v>
      </c>
    </row>
    <row r="165" spans="1:7" x14ac:dyDescent="0.25">
      <c r="A165" s="134">
        <v>38967</v>
      </c>
      <c r="B165" s="117" t="s">
        <v>4336</v>
      </c>
      <c r="C165" s="118">
        <v>13519</v>
      </c>
      <c r="D165" s="119" t="s">
        <v>4334</v>
      </c>
      <c r="E165" s="119" t="s">
        <v>4330</v>
      </c>
      <c r="F165" s="119" t="s">
        <v>4331</v>
      </c>
      <c r="G165" s="119" t="s">
        <v>4323</v>
      </c>
    </row>
    <row r="166" spans="1:7" x14ac:dyDescent="0.25">
      <c r="A166" s="134">
        <v>38967</v>
      </c>
      <c r="B166" s="117" t="s">
        <v>4336</v>
      </c>
      <c r="C166" s="118">
        <v>4405</v>
      </c>
      <c r="D166" s="119" t="s">
        <v>4332</v>
      </c>
      <c r="E166" s="119" t="s">
        <v>4330</v>
      </c>
      <c r="F166" s="119" t="s">
        <v>4329</v>
      </c>
      <c r="G166" s="119" t="s">
        <v>4323</v>
      </c>
    </row>
    <row r="167" spans="1:7" x14ac:dyDescent="0.25">
      <c r="A167" s="134">
        <v>38967</v>
      </c>
      <c r="B167" s="117" t="s">
        <v>4336</v>
      </c>
      <c r="C167" s="118">
        <v>10373</v>
      </c>
      <c r="D167" s="119" t="s">
        <v>4334</v>
      </c>
      <c r="E167" s="119" t="s">
        <v>4330</v>
      </c>
      <c r="F167" s="119" t="s">
        <v>4329</v>
      </c>
      <c r="G167" s="119" t="s">
        <v>4323</v>
      </c>
    </row>
    <row r="168" spans="1:7" x14ac:dyDescent="0.25">
      <c r="A168" s="134">
        <v>38967</v>
      </c>
      <c r="B168" s="117" t="s">
        <v>4336</v>
      </c>
      <c r="C168" s="118">
        <v>12164</v>
      </c>
      <c r="D168" s="119" t="s">
        <v>4334</v>
      </c>
      <c r="E168" s="119" t="s">
        <v>4330</v>
      </c>
      <c r="F168" s="119" t="s">
        <v>4329</v>
      </c>
      <c r="G168" s="119" t="s">
        <v>4323</v>
      </c>
    </row>
    <row r="169" spans="1:7" x14ac:dyDescent="0.25">
      <c r="A169" s="134">
        <v>38967</v>
      </c>
      <c r="B169" s="117" t="s">
        <v>4336</v>
      </c>
      <c r="C169" s="118">
        <v>250</v>
      </c>
      <c r="D169" s="119" t="s">
        <v>4332</v>
      </c>
      <c r="E169" s="119" t="s">
        <v>4330</v>
      </c>
      <c r="F169" s="119" t="s">
        <v>4324</v>
      </c>
      <c r="G169" s="119" t="s">
        <v>4323</v>
      </c>
    </row>
    <row r="170" spans="1:7" x14ac:dyDescent="0.25">
      <c r="A170" s="134">
        <v>38967</v>
      </c>
      <c r="B170" s="117" t="s">
        <v>4336</v>
      </c>
      <c r="C170" s="118">
        <v>2878</v>
      </c>
      <c r="D170" s="119" t="s">
        <v>4332</v>
      </c>
      <c r="E170" s="119" t="s">
        <v>4330</v>
      </c>
      <c r="F170" s="119" t="s">
        <v>4324</v>
      </c>
      <c r="G170" s="119" t="s">
        <v>4323</v>
      </c>
    </row>
    <row r="171" spans="1:7" x14ac:dyDescent="0.25">
      <c r="A171" s="134">
        <v>38967</v>
      </c>
      <c r="B171" s="117" t="s">
        <v>4336</v>
      </c>
      <c r="C171" s="118">
        <v>344</v>
      </c>
      <c r="D171" s="119" t="s">
        <v>4326</v>
      </c>
      <c r="E171" s="119" t="s">
        <v>4330</v>
      </c>
      <c r="F171" s="119" t="s">
        <v>4329</v>
      </c>
      <c r="G171" s="119" t="s">
        <v>4323</v>
      </c>
    </row>
    <row r="172" spans="1:7" x14ac:dyDescent="0.25">
      <c r="A172" s="134">
        <v>38967</v>
      </c>
      <c r="B172" s="117" t="s">
        <v>4336</v>
      </c>
      <c r="C172" s="118">
        <v>4000</v>
      </c>
      <c r="D172" s="119" t="s">
        <v>4326</v>
      </c>
      <c r="E172" s="119" t="s">
        <v>4325</v>
      </c>
      <c r="F172" s="119" t="s">
        <v>4324</v>
      </c>
      <c r="G172" s="119" t="s">
        <v>4323</v>
      </c>
    </row>
    <row r="173" spans="1:7" x14ac:dyDescent="0.25">
      <c r="A173" s="134">
        <v>38967</v>
      </c>
      <c r="B173" s="117" t="s">
        <v>4336</v>
      </c>
      <c r="C173" s="118">
        <v>12000</v>
      </c>
      <c r="D173" s="119" t="s">
        <v>4334</v>
      </c>
      <c r="E173" s="119" t="s">
        <v>4330</v>
      </c>
      <c r="F173" s="119" t="s">
        <v>4324</v>
      </c>
      <c r="G173" s="119" t="s">
        <v>4323</v>
      </c>
    </row>
    <row r="174" spans="1:7" x14ac:dyDescent="0.25">
      <c r="A174" s="134">
        <v>38967</v>
      </c>
      <c r="B174" s="117" t="s">
        <v>4336</v>
      </c>
      <c r="C174" s="118">
        <v>7277</v>
      </c>
      <c r="D174" s="119" t="s">
        <v>4333</v>
      </c>
      <c r="E174" s="119" t="s">
        <v>4330</v>
      </c>
      <c r="F174" s="119" t="s">
        <v>4324</v>
      </c>
      <c r="G174" s="119" t="s">
        <v>4323</v>
      </c>
    </row>
    <row r="175" spans="1:7" x14ac:dyDescent="0.25">
      <c r="A175" s="134">
        <v>38967</v>
      </c>
      <c r="B175" s="117" t="s">
        <v>4336</v>
      </c>
      <c r="C175" s="118">
        <v>11000</v>
      </c>
      <c r="D175" s="119" t="s">
        <v>4334</v>
      </c>
      <c r="E175" s="119" t="s">
        <v>4330</v>
      </c>
      <c r="F175" s="119" t="s">
        <v>4331</v>
      </c>
      <c r="G175" s="119" t="s">
        <v>4328</v>
      </c>
    </row>
    <row r="176" spans="1:7" x14ac:dyDescent="0.25">
      <c r="A176" s="134">
        <v>38967</v>
      </c>
      <c r="B176" s="117" t="s">
        <v>4336</v>
      </c>
      <c r="C176" s="118">
        <v>4000</v>
      </c>
      <c r="D176" s="119" t="s">
        <v>4326</v>
      </c>
      <c r="E176" s="119" t="s">
        <v>4330</v>
      </c>
      <c r="F176" s="119" t="s">
        <v>4331</v>
      </c>
      <c r="G176" s="119" t="s">
        <v>4328</v>
      </c>
    </row>
    <row r="177" spans="1:7" x14ac:dyDescent="0.25">
      <c r="A177" s="134">
        <v>38967</v>
      </c>
      <c r="B177" s="117" t="s">
        <v>4336</v>
      </c>
      <c r="C177" s="118">
        <v>5282</v>
      </c>
      <c r="D177" s="119" t="s">
        <v>4326</v>
      </c>
      <c r="E177" s="119" t="s">
        <v>4325</v>
      </c>
      <c r="F177" s="119" t="s">
        <v>4331</v>
      </c>
      <c r="G177" s="119" t="s">
        <v>4323</v>
      </c>
    </row>
    <row r="178" spans="1:7" x14ac:dyDescent="0.25">
      <c r="A178" s="134">
        <v>38967</v>
      </c>
      <c r="B178" s="117" t="s">
        <v>4336</v>
      </c>
      <c r="C178" s="118">
        <v>14974</v>
      </c>
      <c r="D178" s="119" t="s">
        <v>4326</v>
      </c>
      <c r="E178" s="119" t="s">
        <v>4325</v>
      </c>
      <c r="F178" s="119" t="s">
        <v>4331</v>
      </c>
      <c r="G178" s="119" t="s">
        <v>4323</v>
      </c>
    </row>
    <row r="179" spans="1:7" x14ac:dyDescent="0.25">
      <c r="A179" s="134">
        <v>38967</v>
      </c>
      <c r="B179" s="117" t="s">
        <v>4336</v>
      </c>
      <c r="C179" s="118">
        <v>500</v>
      </c>
      <c r="D179" s="119" t="s">
        <v>4326</v>
      </c>
      <c r="E179" s="119" t="s">
        <v>4330</v>
      </c>
      <c r="F179" s="119" t="s">
        <v>4324</v>
      </c>
      <c r="G179" s="119" t="s">
        <v>4323</v>
      </c>
    </row>
    <row r="180" spans="1:7" x14ac:dyDescent="0.25">
      <c r="A180" s="134">
        <v>38967</v>
      </c>
      <c r="B180" s="117" t="s">
        <v>4336</v>
      </c>
      <c r="C180" s="118">
        <v>13390</v>
      </c>
      <c r="D180" s="119" t="s">
        <v>4332</v>
      </c>
      <c r="E180" s="119" t="s">
        <v>4330</v>
      </c>
      <c r="F180" s="119" t="s">
        <v>4331</v>
      </c>
      <c r="G180" s="119" t="s">
        <v>4328</v>
      </c>
    </row>
    <row r="181" spans="1:7" x14ac:dyDescent="0.25">
      <c r="A181" s="134">
        <v>38967</v>
      </c>
      <c r="B181" s="117" t="s">
        <v>4336</v>
      </c>
      <c r="C181" s="118">
        <v>12063</v>
      </c>
      <c r="D181" s="119" t="s">
        <v>4332</v>
      </c>
      <c r="E181" s="119" t="s">
        <v>4330</v>
      </c>
      <c r="F181" s="119" t="s">
        <v>4329</v>
      </c>
      <c r="G181" s="119" t="s">
        <v>4328</v>
      </c>
    </row>
    <row r="182" spans="1:7" x14ac:dyDescent="0.25">
      <c r="A182" s="134">
        <v>38967</v>
      </c>
      <c r="B182" s="117" t="s">
        <v>4336</v>
      </c>
      <c r="C182" s="118">
        <v>500</v>
      </c>
      <c r="D182" s="119" t="s">
        <v>4326</v>
      </c>
      <c r="E182" s="119" t="s">
        <v>4330</v>
      </c>
      <c r="F182" s="119" t="s">
        <v>4329</v>
      </c>
      <c r="G182" s="119" t="s">
        <v>4323</v>
      </c>
    </row>
    <row r="183" spans="1:7" x14ac:dyDescent="0.25">
      <c r="A183" s="134">
        <v>38967</v>
      </c>
      <c r="B183" s="117" t="s">
        <v>4336</v>
      </c>
      <c r="C183" s="118">
        <v>600</v>
      </c>
      <c r="D183" s="119" t="s">
        <v>4332</v>
      </c>
      <c r="E183" s="119" t="s">
        <v>4330</v>
      </c>
      <c r="F183" s="119" t="s">
        <v>4331</v>
      </c>
      <c r="G183" s="119" t="s">
        <v>4323</v>
      </c>
    </row>
    <row r="184" spans="1:7" x14ac:dyDescent="0.25">
      <c r="A184" s="134">
        <v>38967</v>
      </c>
      <c r="B184" s="117" t="s">
        <v>4336</v>
      </c>
      <c r="C184" s="118">
        <v>15703</v>
      </c>
      <c r="D184" s="119" t="s">
        <v>4334</v>
      </c>
      <c r="E184" s="119" t="s">
        <v>4330</v>
      </c>
      <c r="F184" s="119" t="s">
        <v>4331</v>
      </c>
      <c r="G184" s="119" t="s">
        <v>4323</v>
      </c>
    </row>
    <row r="185" spans="1:7" x14ac:dyDescent="0.25">
      <c r="A185" s="134">
        <v>38967</v>
      </c>
      <c r="B185" s="117" t="s">
        <v>4336</v>
      </c>
      <c r="C185" s="118">
        <v>8000</v>
      </c>
      <c r="D185" s="119" t="s">
        <v>4332</v>
      </c>
      <c r="E185" s="119" t="s">
        <v>4325</v>
      </c>
      <c r="F185" s="119" t="s">
        <v>4331</v>
      </c>
      <c r="G185" s="119" t="s">
        <v>4323</v>
      </c>
    </row>
    <row r="186" spans="1:7" x14ac:dyDescent="0.25">
      <c r="A186" s="134">
        <v>38967</v>
      </c>
      <c r="B186" s="117" t="s">
        <v>4336</v>
      </c>
      <c r="C186" s="118">
        <v>14548</v>
      </c>
      <c r="D186" s="119" t="s">
        <v>4334</v>
      </c>
      <c r="E186" s="119" t="s">
        <v>4330</v>
      </c>
      <c r="F186" s="119" t="s">
        <v>4331</v>
      </c>
      <c r="G186" s="119" t="s">
        <v>4323</v>
      </c>
    </row>
    <row r="187" spans="1:7" x14ac:dyDescent="0.25">
      <c r="A187" s="134">
        <v>38967</v>
      </c>
      <c r="B187" s="117" t="s">
        <v>4336</v>
      </c>
      <c r="C187" s="118">
        <v>13903</v>
      </c>
      <c r="D187" s="119" t="s">
        <v>4334</v>
      </c>
      <c r="E187" s="119" t="s">
        <v>4330</v>
      </c>
      <c r="F187" s="119" t="s">
        <v>4331</v>
      </c>
      <c r="G187" s="119" t="s">
        <v>4323</v>
      </c>
    </row>
    <row r="188" spans="1:7" x14ac:dyDescent="0.25">
      <c r="A188" s="134">
        <v>38967</v>
      </c>
      <c r="B188" s="117" t="s">
        <v>4336</v>
      </c>
      <c r="C188" s="118">
        <v>6307</v>
      </c>
      <c r="D188" s="119" t="s">
        <v>4332</v>
      </c>
      <c r="E188" s="119" t="s">
        <v>4325</v>
      </c>
      <c r="F188" s="119" t="s">
        <v>4324</v>
      </c>
      <c r="G188" s="119" t="s">
        <v>4323</v>
      </c>
    </row>
    <row r="189" spans="1:7" x14ac:dyDescent="0.25">
      <c r="A189" s="134">
        <v>38967</v>
      </c>
      <c r="B189" s="117" t="s">
        <v>4336</v>
      </c>
      <c r="C189" s="118">
        <v>3171</v>
      </c>
      <c r="D189" s="119" t="s">
        <v>4326</v>
      </c>
      <c r="E189" s="119" t="s">
        <v>4330</v>
      </c>
      <c r="F189" s="119" t="s">
        <v>4329</v>
      </c>
      <c r="G189" s="119" t="s">
        <v>4323</v>
      </c>
    </row>
    <row r="190" spans="1:7" x14ac:dyDescent="0.25">
      <c r="A190" s="134">
        <v>38967</v>
      </c>
      <c r="B190" s="117" t="s">
        <v>4336</v>
      </c>
      <c r="C190" s="118">
        <v>6202</v>
      </c>
      <c r="D190" s="119" t="s">
        <v>4332</v>
      </c>
      <c r="E190" s="119" t="s">
        <v>4325</v>
      </c>
      <c r="F190" s="119" t="s">
        <v>4331</v>
      </c>
      <c r="G190" s="119" t="s">
        <v>4323</v>
      </c>
    </row>
    <row r="191" spans="1:7" x14ac:dyDescent="0.25">
      <c r="A191" s="134">
        <v>38967</v>
      </c>
      <c r="B191" s="117" t="s">
        <v>4336</v>
      </c>
      <c r="C191" s="118">
        <v>9009</v>
      </c>
      <c r="D191" s="119" t="s">
        <v>4326</v>
      </c>
      <c r="E191" s="119" t="s">
        <v>4325</v>
      </c>
      <c r="F191" s="119" t="s">
        <v>4331</v>
      </c>
      <c r="G191" s="119" t="s">
        <v>4328</v>
      </c>
    </row>
    <row r="192" spans="1:7" x14ac:dyDescent="0.25">
      <c r="A192" s="134">
        <v>38967</v>
      </c>
      <c r="B192" s="117" t="s">
        <v>4336</v>
      </c>
      <c r="C192" s="118">
        <v>245</v>
      </c>
      <c r="D192" s="119" t="s">
        <v>4326</v>
      </c>
      <c r="E192" s="119" t="s">
        <v>4330</v>
      </c>
      <c r="F192" s="119" t="s">
        <v>4324</v>
      </c>
      <c r="G192" s="119" t="s">
        <v>4323</v>
      </c>
    </row>
    <row r="193" spans="1:7" x14ac:dyDescent="0.25">
      <c r="A193" s="134">
        <v>38967</v>
      </c>
      <c r="B193" s="117" t="s">
        <v>4336</v>
      </c>
      <c r="C193" s="118">
        <v>400</v>
      </c>
      <c r="D193" s="119" t="s">
        <v>4326</v>
      </c>
      <c r="E193" s="119" t="s">
        <v>4330</v>
      </c>
      <c r="F193" s="119" t="s">
        <v>4331</v>
      </c>
      <c r="G193" s="119" t="s">
        <v>4323</v>
      </c>
    </row>
    <row r="194" spans="1:7" x14ac:dyDescent="0.25">
      <c r="A194" s="134">
        <v>38967</v>
      </c>
      <c r="B194" s="117" t="s">
        <v>4336</v>
      </c>
      <c r="C194" s="118">
        <v>11594</v>
      </c>
      <c r="D194" s="119" t="s">
        <v>4334</v>
      </c>
      <c r="E194" s="119" t="s">
        <v>4325</v>
      </c>
      <c r="F194" s="119" t="s">
        <v>4331</v>
      </c>
      <c r="G194" s="119" t="s">
        <v>4328</v>
      </c>
    </row>
    <row r="195" spans="1:7" x14ac:dyDescent="0.25">
      <c r="A195" s="134">
        <v>38967</v>
      </c>
      <c r="B195" s="117" t="s">
        <v>4336</v>
      </c>
      <c r="C195" s="118">
        <v>35000</v>
      </c>
      <c r="D195" s="119" t="s">
        <v>4334</v>
      </c>
      <c r="E195" s="119" t="s">
        <v>4330</v>
      </c>
      <c r="F195" s="119" t="s">
        <v>4331</v>
      </c>
      <c r="G195" s="119" t="s">
        <v>4323</v>
      </c>
    </row>
    <row r="196" spans="1:7" x14ac:dyDescent="0.25">
      <c r="A196" s="134">
        <v>38967</v>
      </c>
      <c r="B196" s="117" t="s">
        <v>4336</v>
      </c>
      <c r="C196" s="118">
        <v>5000</v>
      </c>
      <c r="D196" s="119" t="s">
        <v>4332</v>
      </c>
      <c r="E196" s="119" t="s">
        <v>4330</v>
      </c>
      <c r="F196" s="119" t="s">
        <v>4331</v>
      </c>
      <c r="G196" s="119" t="s">
        <v>4328</v>
      </c>
    </row>
    <row r="197" spans="1:7" x14ac:dyDescent="0.25">
      <c r="A197" s="134">
        <v>38967</v>
      </c>
      <c r="B197" s="117" t="s">
        <v>4336</v>
      </c>
      <c r="C197" s="118">
        <v>500</v>
      </c>
      <c r="D197" s="119" t="s">
        <v>4326</v>
      </c>
      <c r="E197" s="119" t="s">
        <v>4330</v>
      </c>
      <c r="F197" s="119" t="s">
        <v>4329</v>
      </c>
      <c r="G197" s="119" t="s">
        <v>4323</v>
      </c>
    </row>
    <row r="198" spans="1:7" x14ac:dyDescent="0.25">
      <c r="A198" s="134">
        <v>38967</v>
      </c>
      <c r="B198" s="117" t="s">
        <v>4336</v>
      </c>
      <c r="C198" s="118">
        <v>7865</v>
      </c>
      <c r="D198" s="119" t="s">
        <v>4326</v>
      </c>
      <c r="E198" s="119" t="s">
        <v>4325</v>
      </c>
      <c r="F198" s="119" t="s">
        <v>4331</v>
      </c>
      <c r="G198" s="119" t="s">
        <v>4328</v>
      </c>
    </row>
    <row r="199" spans="1:7" x14ac:dyDescent="0.25">
      <c r="A199" s="134">
        <v>38967</v>
      </c>
      <c r="B199" s="117" t="s">
        <v>4336</v>
      </c>
      <c r="C199" s="118">
        <v>4198</v>
      </c>
      <c r="D199" s="119" t="s">
        <v>4334</v>
      </c>
      <c r="E199" s="119" t="s">
        <v>4330</v>
      </c>
      <c r="F199" s="119" t="s">
        <v>4324</v>
      </c>
      <c r="G199" s="119" t="s">
        <v>4323</v>
      </c>
    </row>
    <row r="200" spans="1:7" x14ac:dyDescent="0.25">
      <c r="A200" s="134">
        <v>38967</v>
      </c>
      <c r="B200" s="117" t="s">
        <v>4336</v>
      </c>
      <c r="C200" s="118">
        <v>500</v>
      </c>
      <c r="D200" s="119" t="s">
        <v>4326</v>
      </c>
      <c r="E200" s="119" t="s">
        <v>4330</v>
      </c>
      <c r="F200" s="119" t="s">
        <v>4324</v>
      </c>
      <c r="G200" s="119" t="s">
        <v>4323</v>
      </c>
    </row>
    <row r="201" spans="1:7" x14ac:dyDescent="0.25">
      <c r="A201" s="134">
        <v>38967</v>
      </c>
      <c r="B201" s="117" t="s">
        <v>4336</v>
      </c>
      <c r="C201" s="118">
        <v>4535</v>
      </c>
      <c r="D201" s="119" t="s">
        <v>4326</v>
      </c>
      <c r="E201" s="119" t="s">
        <v>4330</v>
      </c>
      <c r="F201" s="119" t="s">
        <v>4324</v>
      </c>
      <c r="G201" s="119" t="s">
        <v>4328</v>
      </c>
    </row>
    <row r="202" spans="1:7" x14ac:dyDescent="0.25">
      <c r="A202" s="134">
        <v>38967</v>
      </c>
      <c r="B202" s="117" t="s">
        <v>4336</v>
      </c>
      <c r="C202" s="118">
        <v>240</v>
      </c>
      <c r="D202" s="119" t="s">
        <v>4326</v>
      </c>
      <c r="E202" s="119" t="s">
        <v>4330</v>
      </c>
      <c r="F202" s="119" t="s">
        <v>4331</v>
      </c>
      <c r="G202" s="119" t="s">
        <v>4323</v>
      </c>
    </row>
    <row r="203" spans="1:7" x14ac:dyDescent="0.25">
      <c r="A203" s="134">
        <v>38967</v>
      </c>
      <c r="B203" s="117" t="s">
        <v>4336</v>
      </c>
      <c r="C203" s="118">
        <v>100</v>
      </c>
      <c r="D203" s="119" t="s">
        <v>4326</v>
      </c>
      <c r="E203" s="119" t="s">
        <v>4330</v>
      </c>
      <c r="F203" s="119" t="s">
        <v>4331</v>
      </c>
      <c r="G203" s="119" t="s">
        <v>4323</v>
      </c>
    </row>
    <row r="204" spans="1:7" x14ac:dyDescent="0.25">
      <c r="A204" s="134">
        <v>38967</v>
      </c>
      <c r="B204" s="117" t="s">
        <v>4336</v>
      </c>
      <c r="C204" s="118">
        <v>13000</v>
      </c>
      <c r="D204" s="119" t="s">
        <v>4334</v>
      </c>
      <c r="E204" s="119" t="s">
        <v>4330</v>
      </c>
      <c r="F204" s="119" t="s">
        <v>4331</v>
      </c>
      <c r="G204" s="119" t="s">
        <v>4323</v>
      </c>
    </row>
    <row r="205" spans="1:7" x14ac:dyDescent="0.25">
      <c r="A205" s="134">
        <v>38967</v>
      </c>
      <c r="B205" s="117" t="s">
        <v>4336</v>
      </c>
      <c r="C205" s="118">
        <v>4000</v>
      </c>
      <c r="D205" s="119" t="s">
        <v>4332</v>
      </c>
      <c r="E205" s="119" t="s">
        <v>4330</v>
      </c>
      <c r="F205" s="119" t="s">
        <v>4331</v>
      </c>
      <c r="G205" s="119" t="s">
        <v>4323</v>
      </c>
    </row>
    <row r="206" spans="1:7" x14ac:dyDescent="0.25">
      <c r="A206" s="134">
        <v>38967</v>
      </c>
      <c r="B206" s="117" t="s">
        <v>4336</v>
      </c>
      <c r="C206" s="118">
        <v>17000</v>
      </c>
      <c r="D206" s="119" t="s">
        <v>4334</v>
      </c>
      <c r="E206" s="119" t="s">
        <v>4325</v>
      </c>
      <c r="F206" s="119" t="s">
        <v>4331</v>
      </c>
      <c r="G206" s="119" t="s">
        <v>4323</v>
      </c>
    </row>
    <row r="207" spans="1:7" x14ac:dyDescent="0.25">
      <c r="A207" s="134">
        <v>38967</v>
      </c>
      <c r="B207" s="117" t="s">
        <v>4336</v>
      </c>
      <c r="C207" s="118">
        <v>75000</v>
      </c>
      <c r="D207" s="119" t="s">
        <v>4334</v>
      </c>
      <c r="E207" s="119" t="s">
        <v>4330</v>
      </c>
      <c r="F207" s="119" t="s">
        <v>4324</v>
      </c>
      <c r="G207" s="119" t="s">
        <v>4328</v>
      </c>
    </row>
    <row r="208" spans="1:7" x14ac:dyDescent="0.25">
      <c r="A208" s="134">
        <v>38967</v>
      </c>
      <c r="B208" s="117" t="s">
        <v>4336</v>
      </c>
      <c r="C208" s="118">
        <v>13428</v>
      </c>
      <c r="D208" s="119" t="s">
        <v>4334</v>
      </c>
      <c r="E208" s="119" t="s">
        <v>4330</v>
      </c>
      <c r="F208" s="119" t="s">
        <v>4331</v>
      </c>
      <c r="G208" s="119" t="s">
        <v>4323</v>
      </c>
    </row>
    <row r="209" spans="1:7" x14ac:dyDescent="0.25">
      <c r="A209" s="134">
        <v>38967</v>
      </c>
      <c r="B209" s="117" t="s">
        <v>4336</v>
      </c>
      <c r="C209" s="118">
        <v>2000</v>
      </c>
      <c r="D209" s="119" t="s">
        <v>4333</v>
      </c>
      <c r="E209" s="119" t="s">
        <v>4330</v>
      </c>
      <c r="F209" s="119" t="s">
        <v>4329</v>
      </c>
      <c r="G209" s="119" t="s">
        <v>4323</v>
      </c>
    </row>
    <row r="210" spans="1:7" x14ac:dyDescent="0.25">
      <c r="A210" s="134">
        <v>38967</v>
      </c>
      <c r="B210" s="117" t="s">
        <v>4336</v>
      </c>
      <c r="C210" s="118">
        <v>2749</v>
      </c>
      <c r="D210" s="119" t="s">
        <v>4326</v>
      </c>
      <c r="E210" s="119" t="s">
        <v>4330</v>
      </c>
      <c r="F210" s="119" t="s">
        <v>4331</v>
      </c>
      <c r="G210" s="119" t="s">
        <v>4328</v>
      </c>
    </row>
    <row r="211" spans="1:7" x14ac:dyDescent="0.25">
      <c r="A211" s="134">
        <v>38967</v>
      </c>
      <c r="B211" s="117" t="s">
        <v>4336</v>
      </c>
      <c r="C211" s="118">
        <v>3000</v>
      </c>
      <c r="D211" s="119" t="s">
        <v>4326</v>
      </c>
      <c r="E211" s="119" t="s">
        <v>4330</v>
      </c>
      <c r="F211" s="119" t="s">
        <v>4331</v>
      </c>
      <c r="G211" s="119" t="s">
        <v>4323</v>
      </c>
    </row>
    <row r="212" spans="1:7" x14ac:dyDescent="0.25">
      <c r="A212" s="134">
        <v>38967</v>
      </c>
      <c r="B212" s="117" t="s">
        <v>4336</v>
      </c>
      <c r="C212" s="118">
        <v>11721</v>
      </c>
      <c r="D212" s="119" t="s">
        <v>4332</v>
      </c>
      <c r="E212" s="119" t="s">
        <v>4330</v>
      </c>
      <c r="F212" s="119" t="s">
        <v>4331</v>
      </c>
      <c r="G212" s="119" t="s">
        <v>4328</v>
      </c>
    </row>
    <row r="213" spans="1:7" x14ac:dyDescent="0.25">
      <c r="A213" s="134">
        <v>38967</v>
      </c>
      <c r="B213" s="117" t="s">
        <v>4336</v>
      </c>
      <c r="C213" s="118">
        <v>4006</v>
      </c>
      <c r="D213" s="119" t="s">
        <v>4332</v>
      </c>
      <c r="E213" s="119" t="s">
        <v>4330</v>
      </c>
      <c r="F213" s="119" t="s">
        <v>4324</v>
      </c>
      <c r="G213" s="119" t="s">
        <v>4328</v>
      </c>
    </row>
    <row r="214" spans="1:7" x14ac:dyDescent="0.25">
      <c r="A214" s="134">
        <v>38967</v>
      </c>
      <c r="B214" s="117" t="s">
        <v>4336</v>
      </c>
      <c r="C214" s="118">
        <v>50000</v>
      </c>
      <c r="D214" s="119" t="s">
        <v>4334</v>
      </c>
      <c r="E214" s="119" t="s">
        <v>4330</v>
      </c>
      <c r="F214" s="119" t="s">
        <v>4324</v>
      </c>
      <c r="G214" s="119" t="s">
        <v>4323</v>
      </c>
    </row>
    <row r="215" spans="1:7" x14ac:dyDescent="0.25">
      <c r="A215" s="134">
        <v>38967</v>
      </c>
      <c r="B215" s="117" t="s">
        <v>4336</v>
      </c>
      <c r="C215" s="118">
        <v>10492</v>
      </c>
      <c r="D215" s="119" t="s">
        <v>4326</v>
      </c>
      <c r="E215" s="119" t="s">
        <v>4330</v>
      </c>
      <c r="F215" s="119" t="s">
        <v>4324</v>
      </c>
      <c r="G215" s="119" t="s">
        <v>4323</v>
      </c>
    </row>
    <row r="216" spans="1:7" x14ac:dyDescent="0.25">
      <c r="A216" s="134">
        <v>38967</v>
      </c>
      <c r="B216" s="117" t="s">
        <v>4336</v>
      </c>
      <c r="C216" s="118">
        <v>14000</v>
      </c>
      <c r="D216" s="119" t="s">
        <v>4334</v>
      </c>
      <c r="E216" s="119" t="s">
        <v>4325</v>
      </c>
      <c r="F216" s="119" t="s">
        <v>4324</v>
      </c>
      <c r="G216" s="119" t="s">
        <v>4323</v>
      </c>
    </row>
    <row r="217" spans="1:7" x14ac:dyDescent="0.25">
      <c r="A217" s="134">
        <v>38967</v>
      </c>
      <c r="B217" s="117" t="s">
        <v>4336</v>
      </c>
      <c r="C217" s="118">
        <v>16000</v>
      </c>
      <c r="D217" s="119" t="s">
        <v>4334</v>
      </c>
      <c r="E217" s="119" t="s">
        <v>4330</v>
      </c>
      <c r="F217" s="119" t="s">
        <v>4331</v>
      </c>
      <c r="G217" s="119" t="s">
        <v>4328</v>
      </c>
    </row>
    <row r="218" spans="1:7" x14ac:dyDescent="0.25">
      <c r="A218" s="134">
        <v>38967</v>
      </c>
      <c r="B218" s="117" t="s">
        <v>4336</v>
      </c>
      <c r="C218" s="118">
        <v>4000</v>
      </c>
      <c r="D218" s="119" t="s">
        <v>4326</v>
      </c>
      <c r="E218" s="119" t="s">
        <v>4330</v>
      </c>
      <c r="F218" s="119" t="s">
        <v>4329</v>
      </c>
      <c r="G218" s="119" t="s">
        <v>4328</v>
      </c>
    </row>
    <row r="219" spans="1:7" x14ac:dyDescent="0.25">
      <c r="A219" s="134">
        <v>38968</v>
      </c>
      <c r="B219" s="117" t="s">
        <v>4335</v>
      </c>
      <c r="C219" s="118">
        <v>9000</v>
      </c>
      <c r="D219" s="119" t="s">
        <v>4333</v>
      </c>
      <c r="E219" s="119" t="s">
        <v>4330</v>
      </c>
      <c r="F219" s="119" t="s">
        <v>4331</v>
      </c>
      <c r="G219" s="119" t="s">
        <v>4323</v>
      </c>
    </row>
    <row r="220" spans="1:7" x14ac:dyDescent="0.25">
      <c r="A220" s="134">
        <v>38968</v>
      </c>
      <c r="B220" s="117" t="s">
        <v>4335</v>
      </c>
      <c r="C220" s="118">
        <v>4000</v>
      </c>
      <c r="D220" s="119" t="s">
        <v>4326</v>
      </c>
      <c r="E220" s="119" t="s">
        <v>4330</v>
      </c>
      <c r="F220" s="119" t="s">
        <v>4324</v>
      </c>
      <c r="G220" s="119" t="s">
        <v>4323</v>
      </c>
    </row>
    <row r="221" spans="1:7" x14ac:dyDescent="0.25">
      <c r="A221" s="134">
        <v>38968</v>
      </c>
      <c r="B221" s="117" t="s">
        <v>4335</v>
      </c>
      <c r="C221" s="118">
        <v>14969</v>
      </c>
      <c r="D221" s="119" t="s">
        <v>4334</v>
      </c>
      <c r="E221" s="119" t="s">
        <v>4325</v>
      </c>
      <c r="F221" s="119" t="s">
        <v>4329</v>
      </c>
      <c r="G221" s="119" t="s">
        <v>4328</v>
      </c>
    </row>
    <row r="222" spans="1:7" x14ac:dyDescent="0.25">
      <c r="A222" s="134">
        <v>38968</v>
      </c>
      <c r="B222" s="117" t="s">
        <v>4335</v>
      </c>
      <c r="C222" s="118">
        <v>8915</v>
      </c>
      <c r="D222" s="119" t="s">
        <v>4332</v>
      </c>
      <c r="E222" s="119" t="s">
        <v>4330</v>
      </c>
      <c r="F222" s="119" t="s">
        <v>4331</v>
      </c>
      <c r="G222" s="119" t="s">
        <v>4328</v>
      </c>
    </row>
    <row r="223" spans="1:7" x14ac:dyDescent="0.25">
      <c r="A223" s="134">
        <v>38968</v>
      </c>
      <c r="B223" s="117" t="s">
        <v>4335</v>
      </c>
      <c r="C223" s="118">
        <v>6000</v>
      </c>
      <c r="D223" s="119" t="s">
        <v>4326</v>
      </c>
      <c r="E223" s="119" t="s">
        <v>4325</v>
      </c>
      <c r="F223" s="119" t="s">
        <v>4329</v>
      </c>
      <c r="G223" s="119" t="s">
        <v>4323</v>
      </c>
    </row>
    <row r="224" spans="1:7" x14ac:dyDescent="0.25">
      <c r="A224" s="134">
        <v>38968</v>
      </c>
      <c r="B224" s="117" t="s">
        <v>4335</v>
      </c>
      <c r="C224" s="118">
        <v>4853</v>
      </c>
      <c r="D224" s="119" t="s">
        <v>4332</v>
      </c>
      <c r="E224" s="119" t="s">
        <v>4330</v>
      </c>
      <c r="F224" s="119" t="s">
        <v>4331</v>
      </c>
      <c r="G224" s="119" t="s">
        <v>4323</v>
      </c>
    </row>
    <row r="225" spans="1:7" x14ac:dyDescent="0.25">
      <c r="A225" s="134">
        <v>38968</v>
      </c>
      <c r="B225" s="117" t="s">
        <v>4335</v>
      </c>
      <c r="C225" s="118">
        <v>3434</v>
      </c>
      <c r="D225" s="119" t="s">
        <v>4326</v>
      </c>
      <c r="E225" s="119" t="s">
        <v>4330</v>
      </c>
      <c r="F225" s="119" t="s">
        <v>4331</v>
      </c>
      <c r="G225" s="119" t="s">
        <v>4323</v>
      </c>
    </row>
    <row r="226" spans="1:7" x14ac:dyDescent="0.25">
      <c r="A226" s="134">
        <v>38968</v>
      </c>
      <c r="B226" s="117" t="s">
        <v>4335</v>
      </c>
      <c r="C226" s="118">
        <v>4000</v>
      </c>
      <c r="D226" s="119" t="s">
        <v>4326</v>
      </c>
      <c r="E226" s="119" t="s">
        <v>4330</v>
      </c>
      <c r="F226" s="119" t="s">
        <v>4331</v>
      </c>
      <c r="G226" s="119" t="s">
        <v>4323</v>
      </c>
    </row>
    <row r="227" spans="1:7" x14ac:dyDescent="0.25">
      <c r="A227" s="134">
        <v>38968</v>
      </c>
      <c r="B227" s="117" t="s">
        <v>4335</v>
      </c>
      <c r="C227" s="118">
        <v>500</v>
      </c>
      <c r="D227" s="119" t="s">
        <v>4332</v>
      </c>
      <c r="E227" s="119" t="s">
        <v>4330</v>
      </c>
      <c r="F227" s="119" t="s">
        <v>4329</v>
      </c>
      <c r="G227" s="119" t="s">
        <v>4323</v>
      </c>
    </row>
    <row r="228" spans="1:7" x14ac:dyDescent="0.25">
      <c r="A228" s="134">
        <v>38968</v>
      </c>
      <c r="B228" s="117" t="s">
        <v>4335</v>
      </c>
      <c r="C228" s="118">
        <v>5570</v>
      </c>
      <c r="D228" s="119" t="s">
        <v>4326</v>
      </c>
      <c r="E228" s="119" t="s">
        <v>4330</v>
      </c>
      <c r="F228" s="119" t="s">
        <v>4324</v>
      </c>
      <c r="G228" s="119" t="s">
        <v>4328</v>
      </c>
    </row>
    <row r="229" spans="1:7" x14ac:dyDescent="0.25">
      <c r="A229" s="134">
        <v>38968</v>
      </c>
      <c r="B229" s="117" t="s">
        <v>4335</v>
      </c>
      <c r="C229" s="118">
        <v>3845</v>
      </c>
      <c r="D229" s="119" t="s">
        <v>4332</v>
      </c>
      <c r="E229" s="119" t="s">
        <v>4325</v>
      </c>
      <c r="F229" s="119" t="s">
        <v>4329</v>
      </c>
      <c r="G229" s="119" t="s">
        <v>4323</v>
      </c>
    </row>
    <row r="230" spans="1:7" x14ac:dyDescent="0.25">
      <c r="A230" s="134">
        <v>38968</v>
      </c>
      <c r="B230" s="117" t="s">
        <v>4335</v>
      </c>
      <c r="C230" s="118">
        <v>8815</v>
      </c>
      <c r="D230" s="119" t="s">
        <v>4332</v>
      </c>
      <c r="E230" s="119" t="s">
        <v>4325</v>
      </c>
      <c r="F230" s="119" t="s">
        <v>4331</v>
      </c>
      <c r="G230" s="119" t="s">
        <v>4323</v>
      </c>
    </row>
    <row r="231" spans="1:7" x14ac:dyDescent="0.25">
      <c r="A231" s="134">
        <v>38968</v>
      </c>
      <c r="B231" s="117" t="s">
        <v>4335</v>
      </c>
      <c r="C231" s="118">
        <v>4329</v>
      </c>
      <c r="D231" s="119" t="s">
        <v>4334</v>
      </c>
      <c r="E231" s="119" t="s">
        <v>4330</v>
      </c>
      <c r="F231" s="119" t="s">
        <v>4329</v>
      </c>
      <c r="G231" s="119" t="s">
        <v>4328</v>
      </c>
    </row>
    <row r="232" spans="1:7" x14ac:dyDescent="0.25">
      <c r="A232" s="134">
        <v>38968</v>
      </c>
      <c r="B232" s="117" t="s">
        <v>4335</v>
      </c>
      <c r="C232" s="118">
        <v>1000</v>
      </c>
      <c r="D232" s="119" t="s">
        <v>4326</v>
      </c>
      <c r="E232" s="119" t="s">
        <v>4330</v>
      </c>
      <c r="F232" s="119" t="s">
        <v>4331</v>
      </c>
      <c r="G232" s="119" t="s">
        <v>4328</v>
      </c>
    </row>
    <row r="233" spans="1:7" x14ac:dyDescent="0.25">
      <c r="A233" s="134">
        <v>38968</v>
      </c>
      <c r="B233" s="117" t="s">
        <v>4335</v>
      </c>
      <c r="C233" s="118">
        <v>10553</v>
      </c>
      <c r="D233" s="119" t="s">
        <v>4326</v>
      </c>
      <c r="E233" s="119" t="s">
        <v>4330</v>
      </c>
      <c r="F233" s="119" t="s">
        <v>4324</v>
      </c>
      <c r="G233" s="119" t="s">
        <v>4328</v>
      </c>
    </row>
    <row r="234" spans="1:7" x14ac:dyDescent="0.25">
      <c r="A234" s="134">
        <v>38968</v>
      </c>
      <c r="B234" s="117" t="s">
        <v>4335</v>
      </c>
      <c r="C234" s="118">
        <v>500</v>
      </c>
      <c r="D234" s="119" t="s">
        <v>4326</v>
      </c>
      <c r="E234" s="119" t="s">
        <v>4325</v>
      </c>
      <c r="F234" s="119" t="s">
        <v>4329</v>
      </c>
      <c r="G234" s="119" t="s">
        <v>4328</v>
      </c>
    </row>
    <row r="235" spans="1:7" x14ac:dyDescent="0.25">
      <c r="A235" s="134">
        <v>38968</v>
      </c>
      <c r="B235" s="117" t="s">
        <v>4335</v>
      </c>
      <c r="C235" s="118">
        <v>6000</v>
      </c>
      <c r="D235" s="119" t="s">
        <v>4332</v>
      </c>
      <c r="E235" s="119" t="s">
        <v>4330</v>
      </c>
      <c r="F235" s="119" t="s">
        <v>4331</v>
      </c>
      <c r="G235" s="119" t="s">
        <v>4328</v>
      </c>
    </row>
    <row r="236" spans="1:7" x14ac:dyDescent="0.25">
      <c r="A236" s="134">
        <v>38968</v>
      </c>
      <c r="B236" s="117" t="s">
        <v>4335</v>
      </c>
      <c r="C236" s="118">
        <v>12505</v>
      </c>
      <c r="D236" s="119" t="s">
        <v>4334</v>
      </c>
      <c r="E236" s="119" t="s">
        <v>4330</v>
      </c>
      <c r="F236" s="119" t="s">
        <v>4329</v>
      </c>
      <c r="G236" s="119" t="s">
        <v>4328</v>
      </c>
    </row>
    <row r="237" spans="1:7" x14ac:dyDescent="0.25">
      <c r="A237" s="134">
        <v>38968</v>
      </c>
      <c r="B237" s="117" t="s">
        <v>4335</v>
      </c>
      <c r="C237" s="118">
        <v>4681</v>
      </c>
      <c r="D237" s="119" t="s">
        <v>4334</v>
      </c>
      <c r="E237" s="119" t="s">
        <v>4325</v>
      </c>
      <c r="F237" s="119" t="s">
        <v>4329</v>
      </c>
      <c r="G237" s="119" t="s">
        <v>4328</v>
      </c>
    </row>
    <row r="238" spans="1:7" x14ac:dyDescent="0.25">
      <c r="A238" s="134">
        <v>38968</v>
      </c>
      <c r="B238" s="117" t="s">
        <v>4335</v>
      </c>
      <c r="C238" s="118">
        <v>4635</v>
      </c>
      <c r="D238" s="119" t="s">
        <v>4326</v>
      </c>
      <c r="E238" s="119" t="s">
        <v>4330</v>
      </c>
      <c r="F238" s="119" t="s">
        <v>4331</v>
      </c>
      <c r="G238" s="119" t="s">
        <v>4323</v>
      </c>
    </row>
    <row r="239" spans="1:7" x14ac:dyDescent="0.25">
      <c r="A239" s="134">
        <v>38968</v>
      </c>
      <c r="B239" s="117" t="s">
        <v>4335</v>
      </c>
      <c r="C239" s="118">
        <v>8093</v>
      </c>
      <c r="D239" s="119" t="s">
        <v>4326</v>
      </c>
      <c r="E239" s="119" t="s">
        <v>4325</v>
      </c>
      <c r="F239" s="119" t="s">
        <v>4331</v>
      </c>
      <c r="G239" s="119" t="s">
        <v>4328</v>
      </c>
    </row>
    <row r="240" spans="1:7" x14ac:dyDescent="0.25">
      <c r="A240" s="134">
        <v>38968</v>
      </c>
      <c r="B240" s="117" t="s">
        <v>4335</v>
      </c>
      <c r="C240" s="118">
        <v>4000</v>
      </c>
      <c r="D240" s="119" t="s">
        <v>4332</v>
      </c>
      <c r="E240" s="119" t="s">
        <v>4330</v>
      </c>
      <c r="F240" s="119" t="s">
        <v>4324</v>
      </c>
      <c r="G240" s="119" t="s">
        <v>4323</v>
      </c>
    </row>
    <row r="241" spans="1:7" x14ac:dyDescent="0.25">
      <c r="A241" s="134">
        <v>38968</v>
      </c>
      <c r="B241" s="117" t="s">
        <v>4335</v>
      </c>
      <c r="C241" s="118">
        <v>100</v>
      </c>
      <c r="D241" s="119" t="s">
        <v>4326</v>
      </c>
      <c r="E241" s="119" t="s">
        <v>4330</v>
      </c>
      <c r="F241" s="119" t="s">
        <v>4331</v>
      </c>
      <c r="G241" s="119" t="s">
        <v>4323</v>
      </c>
    </row>
    <row r="242" spans="1:7" x14ac:dyDescent="0.25">
      <c r="A242" s="134">
        <v>38968</v>
      </c>
      <c r="B242" s="117" t="s">
        <v>4335</v>
      </c>
      <c r="C242" s="118">
        <v>9154</v>
      </c>
      <c r="D242" s="119" t="s">
        <v>4334</v>
      </c>
      <c r="E242" s="119" t="s">
        <v>4330</v>
      </c>
      <c r="F242" s="119" t="s">
        <v>4331</v>
      </c>
      <c r="G242" s="119" t="s">
        <v>4323</v>
      </c>
    </row>
    <row r="243" spans="1:7" x14ac:dyDescent="0.25">
      <c r="A243" s="134">
        <v>38968</v>
      </c>
      <c r="B243" s="117" t="s">
        <v>4335</v>
      </c>
      <c r="C243" s="118">
        <v>14475</v>
      </c>
      <c r="D243" s="119" t="s">
        <v>4332</v>
      </c>
      <c r="E243" s="119" t="s">
        <v>4325</v>
      </c>
      <c r="F243" s="119" t="s">
        <v>4331</v>
      </c>
      <c r="G243" s="119" t="s">
        <v>4323</v>
      </c>
    </row>
    <row r="244" spans="1:7" x14ac:dyDescent="0.25">
      <c r="A244" s="134">
        <v>38968</v>
      </c>
      <c r="B244" s="117" t="s">
        <v>4335</v>
      </c>
      <c r="C244" s="118">
        <v>12794</v>
      </c>
      <c r="D244" s="119" t="s">
        <v>4326</v>
      </c>
      <c r="E244" s="119" t="s">
        <v>4330</v>
      </c>
      <c r="F244" s="119" t="s">
        <v>4324</v>
      </c>
      <c r="G244" s="119" t="s">
        <v>4323</v>
      </c>
    </row>
    <row r="245" spans="1:7" x14ac:dyDescent="0.25">
      <c r="A245" s="134">
        <v>38968</v>
      </c>
      <c r="B245" s="117" t="s">
        <v>4335</v>
      </c>
      <c r="C245" s="118">
        <v>6674</v>
      </c>
      <c r="D245" s="119" t="s">
        <v>4332</v>
      </c>
      <c r="E245" s="119" t="s">
        <v>4325</v>
      </c>
      <c r="F245" s="119" t="s">
        <v>4324</v>
      </c>
      <c r="G245" s="119" t="s">
        <v>4328</v>
      </c>
    </row>
    <row r="246" spans="1:7" x14ac:dyDescent="0.25">
      <c r="A246" s="134">
        <v>38968</v>
      </c>
      <c r="B246" s="117" t="s">
        <v>4335</v>
      </c>
      <c r="C246" s="118">
        <v>4805</v>
      </c>
      <c r="D246" s="119" t="s">
        <v>4326</v>
      </c>
      <c r="E246" s="119" t="s">
        <v>4330</v>
      </c>
      <c r="F246" s="119" t="s">
        <v>4324</v>
      </c>
      <c r="G246" s="119" t="s">
        <v>4328</v>
      </c>
    </row>
    <row r="247" spans="1:7" x14ac:dyDescent="0.25">
      <c r="A247" s="134">
        <v>38968</v>
      </c>
      <c r="B247" s="117" t="s">
        <v>4335</v>
      </c>
      <c r="C247" s="118">
        <v>8801</v>
      </c>
      <c r="D247" s="119" t="s">
        <v>4334</v>
      </c>
      <c r="E247" s="119" t="s">
        <v>4325</v>
      </c>
      <c r="F247" s="119" t="s">
        <v>4324</v>
      </c>
      <c r="G247" s="119" t="s">
        <v>4328</v>
      </c>
    </row>
    <row r="248" spans="1:7" x14ac:dyDescent="0.25">
      <c r="A248" s="134">
        <v>38968</v>
      </c>
      <c r="B248" s="117" t="s">
        <v>4335</v>
      </c>
      <c r="C248" s="118">
        <v>6794</v>
      </c>
      <c r="D248" s="119" t="s">
        <v>4334</v>
      </c>
      <c r="E248" s="119" t="s">
        <v>4330</v>
      </c>
      <c r="F248" s="119" t="s">
        <v>4329</v>
      </c>
      <c r="G248" s="119" t="s">
        <v>4323</v>
      </c>
    </row>
    <row r="249" spans="1:7" x14ac:dyDescent="0.25">
      <c r="A249" s="134">
        <v>38968</v>
      </c>
      <c r="B249" s="117" t="s">
        <v>4335</v>
      </c>
      <c r="C249" s="118">
        <v>13524</v>
      </c>
      <c r="D249" s="119" t="s">
        <v>4334</v>
      </c>
      <c r="E249" s="119" t="s">
        <v>4325</v>
      </c>
      <c r="F249" s="119" t="s">
        <v>4329</v>
      </c>
      <c r="G249" s="119" t="s">
        <v>4323</v>
      </c>
    </row>
    <row r="250" spans="1:7" x14ac:dyDescent="0.25">
      <c r="A250" s="134">
        <v>38968</v>
      </c>
      <c r="B250" s="117" t="s">
        <v>4335</v>
      </c>
      <c r="C250" s="118">
        <v>8174</v>
      </c>
      <c r="D250" s="119" t="s">
        <v>4334</v>
      </c>
      <c r="E250" s="119" t="s">
        <v>4330</v>
      </c>
      <c r="F250" s="119" t="s">
        <v>4324</v>
      </c>
      <c r="G250" s="119" t="s">
        <v>4323</v>
      </c>
    </row>
    <row r="251" spans="1:7" x14ac:dyDescent="0.25">
      <c r="A251" s="134">
        <v>38968</v>
      </c>
      <c r="B251" s="117" t="s">
        <v>4335</v>
      </c>
      <c r="C251" s="118">
        <v>6586</v>
      </c>
      <c r="D251" s="119" t="s">
        <v>4334</v>
      </c>
      <c r="E251" s="119" t="s">
        <v>4325</v>
      </c>
      <c r="F251" s="119" t="s">
        <v>4329</v>
      </c>
      <c r="G251" s="119" t="s">
        <v>4328</v>
      </c>
    </row>
    <row r="252" spans="1:7" x14ac:dyDescent="0.25">
      <c r="A252" s="134">
        <v>38968</v>
      </c>
      <c r="B252" s="117" t="s">
        <v>4335</v>
      </c>
      <c r="C252" s="118">
        <v>9268</v>
      </c>
      <c r="D252" s="119" t="s">
        <v>4334</v>
      </c>
      <c r="E252" s="119" t="s">
        <v>4325</v>
      </c>
      <c r="F252" s="119" t="s">
        <v>4329</v>
      </c>
      <c r="G252" s="119" t="s">
        <v>4328</v>
      </c>
    </row>
    <row r="253" spans="1:7" x14ac:dyDescent="0.25">
      <c r="A253" s="134">
        <v>38968</v>
      </c>
      <c r="B253" s="117" t="s">
        <v>4335</v>
      </c>
      <c r="C253" s="118">
        <v>12303</v>
      </c>
      <c r="D253" s="119" t="s">
        <v>4334</v>
      </c>
      <c r="E253" s="119" t="s">
        <v>4330</v>
      </c>
      <c r="F253" s="119" t="s">
        <v>4324</v>
      </c>
      <c r="G253" s="119" t="s">
        <v>4323</v>
      </c>
    </row>
    <row r="254" spans="1:7" x14ac:dyDescent="0.25">
      <c r="A254" s="134">
        <v>38968</v>
      </c>
      <c r="B254" s="117" t="s">
        <v>4335</v>
      </c>
      <c r="C254" s="118">
        <v>8512</v>
      </c>
      <c r="D254" s="119" t="s">
        <v>4334</v>
      </c>
      <c r="E254" s="119" t="s">
        <v>4330</v>
      </c>
      <c r="F254" s="119" t="s">
        <v>4329</v>
      </c>
      <c r="G254" s="119" t="s">
        <v>4328</v>
      </c>
    </row>
    <row r="255" spans="1:7" x14ac:dyDescent="0.25">
      <c r="A255" s="134">
        <v>38968</v>
      </c>
      <c r="B255" s="117" t="s">
        <v>4335</v>
      </c>
      <c r="C255" s="118">
        <v>12516</v>
      </c>
      <c r="D255" s="119" t="s">
        <v>4326</v>
      </c>
      <c r="E255" s="119" t="s">
        <v>4330</v>
      </c>
      <c r="F255" s="119" t="s">
        <v>4331</v>
      </c>
      <c r="G255" s="119" t="s">
        <v>4323</v>
      </c>
    </row>
    <row r="256" spans="1:7" x14ac:dyDescent="0.25">
      <c r="A256" s="134">
        <v>38968</v>
      </c>
      <c r="B256" s="117" t="s">
        <v>4335</v>
      </c>
      <c r="C256" s="118">
        <v>10097</v>
      </c>
      <c r="D256" s="119" t="s">
        <v>4334</v>
      </c>
      <c r="E256" s="119" t="s">
        <v>4325</v>
      </c>
      <c r="F256" s="119" t="s">
        <v>4331</v>
      </c>
      <c r="G256" s="119" t="s">
        <v>4323</v>
      </c>
    </row>
    <row r="257" spans="1:7" x14ac:dyDescent="0.25">
      <c r="A257" s="134">
        <v>38971</v>
      </c>
      <c r="B257" s="117" t="s">
        <v>4339</v>
      </c>
      <c r="C257" s="118">
        <v>500</v>
      </c>
      <c r="D257" s="119" t="s">
        <v>4326</v>
      </c>
      <c r="E257" s="119" t="s">
        <v>4325</v>
      </c>
      <c r="F257" s="119" t="s">
        <v>4331</v>
      </c>
      <c r="G257" s="119" t="s">
        <v>4323</v>
      </c>
    </row>
    <row r="258" spans="1:7" x14ac:dyDescent="0.25">
      <c r="A258" s="134">
        <v>38971</v>
      </c>
      <c r="B258" s="117" t="s">
        <v>4339</v>
      </c>
      <c r="C258" s="118">
        <v>9877</v>
      </c>
      <c r="D258" s="119" t="s">
        <v>4332</v>
      </c>
      <c r="E258" s="119" t="s">
        <v>4330</v>
      </c>
      <c r="F258" s="119" t="s">
        <v>4331</v>
      </c>
      <c r="G258" s="119" t="s">
        <v>4323</v>
      </c>
    </row>
    <row r="259" spans="1:7" x14ac:dyDescent="0.25">
      <c r="A259" s="134">
        <v>38971</v>
      </c>
      <c r="B259" s="117" t="s">
        <v>4339</v>
      </c>
      <c r="C259" s="118">
        <v>4915</v>
      </c>
      <c r="D259" s="119" t="s">
        <v>4326</v>
      </c>
      <c r="E259" s="119" t="s">
        <v>4325</v>
      </c>
      <c r="F259" s="119" t="s">
        <v>4331</v>
      </c>
      <c r="G259" s="119" t="s">
        <v>4328</v>
      </c>
    </row>
    <row r="260" spans="1:7" x14ac:dyDescent="0.25">
      <c r="A260" s="134">
        <v>38971</v>
      </c>
      <c r="B260" s="117" t="s">
        <v>4339</v>
      </c>
      <c r="C260" s="118">
        <v>7316</v>
      </c>
      <c r="D260" s="119" t="s">
        <v>4332</v>
      </c>
      <c r="E260" s="119" t="s">
        <v>4325</v>
      </c>
      <c r="F260" s="119" t="s">
        <v>4331</v>
      </c>
      <c r="G260" s="119" t="s">
        <v>4328</v>
      </c>
    </row>
    <row r="261" spans="1:7" x14ac:dyDescent="0.25">
      <c r="A261" s="134">
        <v>38971</v>
      </c>
      <c r="B261" s="117" t="s">
        <v>4339</v>
      </c>
      <c r="C261" s="118">
        <v>4295</v>
      </c>
      <c r="D261" s="119" t="s">
        <v>4326</v>
      </c>
      <c r="E261" s="119" t="s">
        <v>4325</v>
      </c>
      <c r="F261" s="119" t="s">
        <v>4331</v>
      </c>
      <c r="G261" s="119" t="s">
        <v>4328</v>
      </c>
    </row>
    <row r="262" spans="1:7" x14ac:dyDescent="0.25">
      <c r="A262" s="134">
        <v>38971</v>
      </c>
      <c r="B262" s="117" t="s">
        <v>4339</v>
      </c>
      <c r="C262" s="118">
        <v>11935</v>
      </c>
      <c r="D262" s="119" t="s">
        <v>4334</v>
      </c>
      <c r="E262" s="119" t="s">
        <v>4325</v>
      </c>
      <c r="F262" s="119" t="s">
        <v>4324</v>
      </c>
      <c r="G262" s="119" t="s">
        <v>4328</v>
      </c>
    </row>
    <row r="263" spans="1:7" x14ac:dyDescent="0.25">
      <c r="A263" s="134">
        <v>38971</v>
      </c>
      <c r="B263" s="117" t="s">
        <v>4339</v>
      </c>
      <c r="C263" s="118">
        <v>9624</v>
      </c>
      <c r="D263" s="119" t="s">
        <v>4326</v>
      </c>
      <c r="E263" s="119" t="s">
        <v>4325</v>
      </c>
      <c r="F263" s="119" t="s">
        <v>4331</v>
      </c>
      <c r="G263" s="119" t="s">
        <v>4323</v>
      </c>
    </row>
    <row r="264" spans="1:7" x14ac:dyDescent="0.25">
      <c r="A264" s="134">
        <v>38971</v>
      </c>
      <c r="B264" s="117" t="s">
        <v>4339</v>
      </c>
      <c r="C264" s="118">
        <v>10181</v>
      </c>
      <c r="D264" s="119" t="s">
        <v>4334</v>
      </c>
      <c r="E264" s="119" t="s">
        <v>4325</v>
      </c>
      <c r="F264" s="119" t="s">
        <v>4331</v>
      </c>
      <c r="G264" s="119" t="s">
        <v>4328</v>
      </c>
    </row>
    <row r="265" spans="1:7" x14ac:dyDescent="0.25">
      <c r="A265" s="134">
        <v>38971</v>
      </c>
      <c r="B265" s="117" t="s">
        <v>4339</v>
      </c>
      <c r="C265" s="118">
        <v>8552</v>
      </c>
      <c r="D265" s="119" t="s">
        <v>4332</v>
      </c>
      <c r="E265" s="119" t="s">
        <v>4325</v>
      </c>
      <c r="F265" s="119" t="s">
        <v>4331</v>
      </c>
      <c r="G265" s="119" t="s">
        <v>4328</v>
      </c>
    </row>
    <row r="266" spans="1:7" x14ac:dyDescent="0.25">
      <c r="A266" s="134">
        <v>38971</v>
      </c>
      <c r="B266" s="117" t="s">
        <v>4339</v>
      </c>
      <c r="C266" s="118">
        <v>13494</v>
      </c>
      <c r="D266" s="119" t="s">
        <v>4332</v>
      </c>
      <c r="E266" s="119" t="s">
        <v>4330</v>
      </c>
      <c r="F266" s="119" t="s">
        <v>4331</v>
      </c>
      <c r="G266" s="119" t="s">
        <v>4328</v>
      </c>
    </row>
    <row r="267" spans="1:7" x14ac:dyDescent="0.25">
      <c r="A267" s="134">
        <v>38971</v>
      </c>
      <c r="B267" s="117" t="s">
        <v>4339</v>
      </c>
      <c r="C267" s="118">
        <v>12932</v>
      </c>
      <c r="D267" s="119" t="s">
        <v>4332</v>
      </c>
      <c r="E267" s="119" t="s">
        <v>4325</v>
      </c>
      <c r="F267" s="119" t="s">
        <v>4331</v>
      </c>
      <c r="G267" s="119" t="s">
        <v>4323</v>
      </c>
    </row>
    <row r="268" spans="1:7" x14ac:dyDescent="0.25">
      <c r="A268" s="134">
        <v>38971</v>
      </c>
      <c r="B268" s="117" t="s">
        <v>4339</v>
      </c>
      <c r="C268" s="118">
        <v>3000</v>
      </c>
      <c r="D268" s="119" t="s">
        <v>4326</v>
      </c>
      <c r="E268" s="119" t="s">
        <v>4330</v>
      </c>
      <c r="F268" s="119" t="s">
        <v>4331</v>
      </c>
      <c r="G268" s="119" t="s">
        <v>4323</v>
      </c>
    </row>
    <row r="269" spans="1:7" x14ac:dyDescent="0.25">
      <c r="A269" s="134">
        <v>38971</v>
      </c>
      <c r="B269" s="117" t="s">
        <v>4339</v>
      </c>
      <c r="C269" s="118">
        <v>12722</v>
      </c>
      <c r="D269" s="119" t="s">
        <v>4326</v>
      </c>
      <c r="E269" s="119" t="s">
        <v>4325</v>
      </c>
      <c r="F269" s="119" t="s">
        <v>4324</v>
      </c>
      <c r="G269" s="119" t="s">
        <v>4328</v>
      </c>
    </row>
    <row r="270" spans="1:7" x14ac:dyDescent="0.25">
      <c r="A270" s="134">
        <v>38971</v>
      </c>
      <c r="B270" s="117" t="s">
        <v>4339</v>
      </c>
      <c r="C270" s="118">
        <v>500</v>
      </c>
      <c r="D270" s="119" t="s">
        <v>4326</v>
      </c>
      <c r="E270" s="119" t="s">
        <v>4330</v>
      </c>
      <c r="F270" s="119" t="s">
        <v>4331</v>
      </c>
      <c r="G270" s="119" t="s">
        <v>4323</v>
      </c>
    </row>
    <row r="271" spans="1:7" x14ac:dyDescent="0.25">
      <c r="A271" s="134">
        <v>38971</v>
      </c>
      <c r="B271" s="117" t="s">
        <v>4339</v>
      </c>
      <c r="C271" s="118">
        <v>4000</v>
      </c>
      <c r="D271" s="119" t="s">
        <v>4326</v>
      </c>
      <c r="E271" s="119" t="s">
        <v>4330</v>
      </c>
      <c r="F271" s="119" t="s">
        <v>4331</v>
      </c>
      <c r="G271" s="119" t="s">
        <v>4323</v>
      </c>
    </row>
    <row r="272" spans="1:7" x14ac:dyDescent="0.25">
      <c r="A272" s="134">
        <v>38971</v>
      </c>
      <c r="B272" s="117" t="s">
        <v>4339</v>
      </c>
      <c r="C272" s="118">
        <v>12334</v>
      </c>
      <c r="D272" s="119" t="s">
        <v>4332</v>
      </c>
      <c r="E272" s="119" t="s">
        <v>4325</v>
      </c>
      <c r="F272" s="119" t="s">
        <v>4329</v>
      </c>
      <c r="G272" s="119" t="s">
        <v>4323</v>
      </c>
    </row>
    <row r="273" spans="1:7" x14ac:dyDescent="0.25">
      <c r="A273" s="134">
        <v>38971</v>
      </c>
      <c r="B273" s="117" t="s">
        <v>4339</v>
      </c>
      <c r="C273" s="118">
        <v>5360</v>
      </c>
      <c r="D273" s="119" t="s">
        <v>4334</v>
      </c>
      <c r="E273" s="119" t="s">
        <v>4325</v>
      </c>
      <c r="F273" s="119" t="s">
        <v>4331</v>
      </c>
      <c r="G273" s="119" t="s">
        <v>4323</v>
      </c>
    </row>
    <row r="274" spans="1:7" x14ac:dyDescent="0.25">
      <c r="A274" s="134">
        <v>38971</v>
      </c>
      <c r="B274" s="117" t="s">
        <v>4339</v>
      </c>
      <c r="C274" s="118">
        <v>500</v>
      </c>
      <c r="D274" s="119" t="s">
        <v>4326</v>
      </c>
      <c r="E274" s="119" t="s">
        <v>4330</v>
      </c>
      <c r="F274" s="119" t="s">
        <v>4329</v>
      </c>
      <c r="G274" s="119" t="s">
        <v>4328</v>
      </c>
    </row>
    <row r="275" spans="1:7" x14ac:dyDescent="0.25">
      <c r="A275" s="134">
        <v>38971</v>
      </c>
      <c r="B275" s="117" t="s">
        <v>4339</v>
      </c>
      <c r="C275" s="118">
        <v>65000</v>
      </c>
      <c r="D275" s="119" t="s">
        <v>4332</v>
      </c>
      <c r="E275" s="119" t="s">
        <v>4330</v>
      </c>
      <c r="F275" s="119" t="s">
        <v>4329</v>
      </c>
      <c r="G275" s="119" t="s">
        <v>4323</v>
      </c>
    </row>
    <row r="276" spans="1:7" x14ac:dyDescent="0.25">
      <c r="A276" s="134">
        <v>38971</v>
      </c>
      <c r="B276" s="117" t="s">
        <v>4339</v>
      </c>
      <c r="C276" s="118">
        <v>10751</v>
      </c>
      <c r="D276" s="119" t="s">
        <v>4334</v>
      </c>
      <c r="E276" s="119" t="s">
        <v>4330</v>
      </c>
      <c r="F276" s="119" t="s">
        <v>4331</v>
      </c>
      <c r="G276" s="119" t="s">
        <v>4323</v>
      </c>
    </row>
    <row r="277" spans="1:7" x14ac:dyDescent="0.25">
      <c r="A277" s="134">
        <v>38971</v>
      </c>
      <c r="B277" s="117" t="s">
        <v>4339</v>
      </c>
      <c r="C277" s="118">
        <v>10190</v>
      </c>
      <c r="D277" s="119" t="s">
        <v>4326</v>
      </c>
      <c r="E277" s="119" t="s">
        <v>4325</v>
      </c>
      <c r="F277" s="119" t="s">
        <v>4331</v>
      </c>
      <c r="G277" s="119" t="s">
        <v>4323</v>
      </c>
    </row>
    <row r="278" spans="1:7" x14ac:dyDescent="0.25">
      <c r="A278" s="134">
        <v>38971</v>
      </c>
      <c r="B278" s="117" t="s">
        <v>4339</v>
      </c>
      <c r="C278" s="118">
        <v>3075</v>
      </c>
      <c r="D278" s="119" t="s">
        <v>4326</v>
      </c>
      <c r="E278" s="119" t="s">
        <v>4330</v>
      </c>
      <c r="F278" s="119" t="s">
        <v>4329</v>
      </c>
      <c r="G278" s="119" t="s">
        <v>4323</v>
      </c>
    </row>
    <row r="279" spans="1:7" x14ac:dyDescent="0.25">
      <c r="A279" s="134">
        <v>38971</v>
      </c>
      <c r="B279" s="117" t="s">
        <v>4339</v>
      </c>
      <c r="C279" s="118">
        <v>13000</v>
      </c>
      <c r="D279" s="119" t="s">
        <v>4334</v>
      </c>
      <c r="E279" s="119" t="s">
        <v>4330</v>
      </c>
      <c r="F279" s="119" t="s">
        <v>4331</v>
      </c>
      <c r="G279" s="119" t="s">
        <v>4323</v>
      </c>
    </row>
    <row r="280" spans="1:7" x14ac:dyDescent="0.25">
      <c r="A280" s="134">
        <v>38971</v>
      </c>
      <c r="B280" s="117" t="s">
        <v>4339</v>
      </c>
      <c r="C280" s="118">
        <v>5116</v>
      </c>
      <c r="D280" s="119" t="s">
        <v>4326</v>
      </c>
      <c r="E280" s="119" t="s">
        <v>4325</v>
      </c>
      <c r="F280" s="119" t="s">
        <v>4331</v>
      </c>
      <c r="G280" s="119" t="s">
        <v>4328</v>
      </c>
    </row>
    <row r="281" spans="1:7" x14ac:dyDescent="0.25">
      <c r="A281" s="134">
        <v>38971</v>
      </c>
      <c r="B281" s="117" t="s">
        <v>4339</v>
      </c>
      <c r="C281" s="118">
        <v>5097</v>
      </c>
      <c r="D281" s="119" t="s">
        <v>4334</v>
      </c>
      <c r="E281" s="119" t="s">
        <v>4330</v>
      </c>
      <c r="F281" s="119" t="s">
        <v>4331</v>
      </c>
      <c r="G281" s="119" t="s">
        <v>4328</v>
      </c>
    </row>
    <row r="282" spans="1:7" x14ac:dyDescent="0.25">
      <c r="A282" s="134">
        <v>38971</v>
      </c>
      <c r="B282" s="117" t="s">
        <v>4339</v>
      </c>
      <c r="C282" s="118">
        <v>6000</v>
      </c>
      <c r="D282" s="119" t="s">
        <v>4332</v>
      </c>
      <c r="E282" s="119" t="s">
        <v>4330</v>
      </c>
      <c r="F282" s="119" t="s">
        <v>4331</v>
      </c>
      <c r="G282" s="119" t="s">
        <v>4323</v>
      </c>
    </row>
    <row r="283" spans="1:7" x14ac:dyDescent="0.25">
      <c r="A283" s="134">
        <v>38971</v>
      </c>
      <c r="B283" s="117" t="s">
        <v>4339</v>
      </c>
      <c r="C283" s="118">
        <v>240</v>
      </c>
      <c r="D283" s="119" t="s">
        <v>4326</v>
      </c>
      <c r="E283" s="119" t="s">
        <v>4330</v>
      </c>
      <c r="F283" s="119" t="s">
        <v>4331</v>
      </c>
      <c r="G283" s="119" t="s">
        <v>4323</v>
      </c>
    </row>
    <row r="284" spans="1:7" x14ac:dyDescent="0.25">
      <c r="A284" s="134">
        <v>38971</v>
      </c>
      <c r="B284" s="117" t="s">
        <v>4339</v>
      </c>
      <c r="C284" s="118">
        <v>8349</v>
      </c>
      <c r="D284" s="119" t="s">
        <v>4326</v>
      </c>
      <c r="E284" s="119" t="s">
        <v>4330</v>
      </c>
      <c r="F284" s="119" t="s">
        <v>4329</v>
      </c>
      <c r="G284" s="119" t="s">
        <v>4328</v>
      </c>
    </row>
    <row r="285" spans="1:7" x14ac:dyDescent="0.25">
      <c r="A285" s="134">
        <v>38971</v>
      </c>
      <c r="B285" s="117" t="s">
        <v>4339</v>
      </c>
      <c r="C285" s="118">
        <v>4000</v>
      </c>
      <c r="D285" s="119" t="s">
        <v>4326</v>
      </c>
      <c r="E285" s="119" t="s">
        <v>4330</v>
      </c>
      <c r="F285" s="119" t="s">
        <v>4324</v>
      </c>
      <c r="G285" s="119" t="s">
        <v>4323</v>
      </c>
    </row>
    <row r="286" spans="1:7" x14ac:dyDescent="0.25">
      <c r="A286" s="134">
        <v>38971</v>
      </c>
      <c r="B286" s="117" t="s">
        <v>4339</v>
      </c>
      <c r="C286" s="118">
        <v>5366</v>
      </c>
      <c r="D286" s="119" t="s">
        <v>4332</v>
      </c>
      <c r="E286" s="119" t="s">
        <v>4325</v>
      </c>
      <c r="F286" s="119" t="s">
        <v>4331</v>
      </c>
      <c r="G286" s="119" t="s">
        <v>4328</v>
      </c>
    </row>
    <row r="287" spans="1:7" x14ac:dyDescent="0.25">
      <c r="A287" s="134">
        <v>38971</v>
      </c>
      <c r="B287" s="117" t="s">
        <v>4339</v>
      </c>
      <c r="C287" s="118">
        <v>2878</v>
      </c>
      <c r="D287" s="119" t="s">
        <v>4332</v>
      </c>
      <c r="E287" s="119" t="s">
        <v>4330</v>
      </c>
      <c r="F287" s="119" t="s">
        <v>4324</v>
      </c>
      <c r="G287" s="119" t="s">
        <v>4323</v>
      </c>
    </row>
    <row r="288" spans="1:7" x14ac:dyDescent="0.25">
      <c r="A288" s="134">
        <v>38971</v>
      </c>
      <c r="B288" s="117" t="s">
        <v>4339</v>
      </c>
      <c r="C288" s="118">
        <v>9095</v>
      </c>
      <c r="D288" s="119" t="s">
        <v>4333</v>
      </c>
      <c r="E288" s="119" t="s">
        <v>4330</v>
      </c>
      <c r="F288" s="119" t="s">
        <v>4331</v>
      </c>
      <c r="G288" s="119" t="s">
        <v>4323</v>
      </c>
    </row>
    <row r="289" spans="1:7" x14ac:dyDescent="0.25">
      <c r="A289" s="134">
        <v>38971</v>
      </c>
      <c r="B289" s="117" t="s">
        <v>4339</v>
      </c>
      <c r="C289" s="118">
        <v>13519</v>
      </c>
      <c r="D289" s="119" t="s">
        <v>4334</v>
      </c>
      <c r="E289" s="119" t="s">
        <v>4330</v>
      </c>
      <c r="F289" s="119" t="s">
        <v>4331</v>
      </c>
      <c r="G289" s="119" t="s">
        <v>4328</v>
      </c>
    </row>
    <row r="290" spans="1:7" x14ac:dyDescent="0.25">
      <c r="A290" s="134">
        <v>38971</v>
      </c>
      <c r="B290" s="117" t="s">
        <v>4339</v>
      </c>
      <c r="C290" s="118">
        <v>12418</v>
      </c>
      <c r="D290" s="119" t="s">
        <v>4326</v>
      </c>
      <c r="E290" s="119" t="s">
        <v>4330</v>
      </c>
      <c r="F290" s="119" t="s">
        <v>4324</v>
      </c>
      <c r="G290" s="119" t="s">
        <v>4323</v>
      </c>
    </row>
    <row r="291" spans="1:7" x14ac:dyDescent="0.25">
      <c r="A291" s="134">
        <v>38972</v>
      </c>
      <c r="B291" s="117" t="s">
        <v>4338</v>
      </c>
      <c r="C291" s="118">
        <v>5761</v>
      </c>
      <c r="D291" s="119" t="s">
        <v>4332</v>
      </c>
      <c r="E291" s="119" t="s">
        <v>4325</v>
      </c>
      <c r="F291" s="119" t="s">
        <v>4331</v>
      </c>
      <c r="G291" s="119" t="s">
        <v>4323</v>
      </c>
    </row>
    <row r="292" spans="1:7" x14ac:dyDescent="0.25">
      <c r="A292" s="134">
        <v>38972</v>
      </c>
      <c r="B292" s="117" t="s">
        <v>4338</v>
      </c>
      <c r="C292" s="118">
        <v>100</v>
      </c>
      <c r="D292" s="119" t="s">
        <v>4326</v>
      </c>
      <c r="E292" s="119" t="s">
        <v>4330</v>
      </c>
      <c r="F292" s="119" t="s">
        <v>4331</v>
      </c>
      <c r="G292" s="119" t="s">
        <v>4323</v>
      </c>
    </row>
    <row r="293" spans="1:7" x14ac:dyDescent="0.25">
      <c r="A293" s="134">
        <v>38972</v>
      </c>
      <c r="B293" s="117" t="s">
        <v>4338</v>
      </c>
      <c r="C293" s="118">
        <v>2000</v>
      </c>
      <c r="D293" s="119" t="s">
        <v>4334</v>
      </c>
      <c r="E293" s="119" t="s">
        <v>4330</v>
      </c>
      <c r="F293" s="119" t="s">
        <v>4324</v>
      </c>
      <c r="G293" s="119" t="s">
        <v>4328</v>
      </c>
    </row>
    <row r="294" spans="1:7" x14ac:dyDescent="0.25">
      <c r="A294" s="134">
        <v>38972</v>
      </c>
      <c r="B294" s="117" t="s">
        <v>4338</v>
      </c>
      <c r="C294" s="118">
        <v>100</v>
      </c>
      <c r="D294" s="119" t="s">
        <v>4326</v>
      </c>
      <c r="E294" s="119" t="s">
        <v>4330</v>
      </c>
      <c r="F294" s="119" t="s">
        <v>4331</v>
      </c>
      <c r="G294" s="119" t="s">
        <v>4328</v>
      </c>
    </row>
    <row r="295" spans="1:7" x14ac:dyDescent="0.25">
      <c r="A295" s="134">
        <v>38972</v>
      </c>
      <c r="B295" s="117" t="s">
        <v>4338</v>
      </c>
      <c r="C295" s="118">
        <v>5000</v>
      </c>
      <c r="D295" s="119" t="s">
        <v>4334</v>
      </c>
      <c r="E295" s="119" t="s">
        <v>4330</v>
      </c>
      <c r="F295" s="119" t="s">
        <v>4331</v>
      </c>
      <c r="G295" s="119" t="s">
        <v>4323</v>
      </c>
    </row>
    <row r="296" spans="1:7" x14ac:dyDescent="0.25">
      <c r="A296" s="134">
        <v>38972</v>
      </c>
      <c r="B296" s="117" t="s">
        <v>4338</v>
      </c>
      <c r="C296" s="118">
        <v>6573</v>
      </c>
      <c r="D296" s="119" t="s">
        <v>4326</v>
      </c>
      <c r="E296" s="119" t="s">
        <v>4330</v>
      </c>
      <c r="F296" s="119" t="s">
        <v>4324</v>
      </c>
      <c r="G296" s="119" t="s">
        <v>4328</v>
      </c>
    </row>
    <row r="297" spans="1:7" x14ac:dyDescent="0.25">
      <c r="A297" s="134">
        <v>38972</v>
      </c>
      <c r="B297" s="117" t="s">
        <v>4338</v>
      </c>
      <c r="C297" s="118">
        <v>12006</v>
      </c>
      <c r="D297" s="119" t="s">
        <v>4334</v>
      </c>
      <c r="E297" s="119" t="s">
        <v>4325</v>
      </c>
      <c r="F297" s="119" t="s">
        <v>4331</v>
      </c>
      <c r="G297" s="119" t="s">
        <v>4323</v>
      </c>
    </row>
    <row r="298" spans="1:7" x14ac:dyDescent="0.25">
      <c r="A298" s="134">
        <v>38972</v>
      </c>
      <c r="B298" s="117" t="s">
        <v>4338</v>
      </c>
      <c r="C298" s="118">
        <v>4540</v>
      </c>
      <c r="D298" s="119" t="s">
        <v>4326</v>
      </c>
      <c r="E298" s="119" t="s">
        <v>4330</v>
      </c>
      <c r="F298" s="119" t="s">
        <v>4331</v>
      </c>
      <c r="G298" s="119" t="s">
        <v>4323</v>
      </c>
    </row>
    <row r="299" spans="1:7" x14ac:dyDescent="0.25">
      <c r="A299" s="134">
        <v>38972</v>
      </c>
      <c r="B299" s="117" t="s">
        <v>4338</v>
      </c>
      <c r="C299" s="118">
        <v>16000</v>
      </c>
      <c r="D299" s="119" t="s">
        <v>4334</v>
      </c>
      <c r="E299" s="119" t="s">
        <v>4330</v>
      </c>
      <c r="F299" s="119" t="s">
        <v>4324</v>
      </c>
      <c r="G299" s="119" t="s">
        <v>4323</v>
      </c>
    </row>
    <row r="300" spans="1:7" x14ac:dyDescent="0.25">
      <c r="A300" s="134">
        <v>38972</v>
      </c>
      <c r="B300" s="117" t="s">
        <v>4338</v>
      </c>
      <c r="C300" s="118">
        <v>400</v>
      </c>
      <c r="D300" s="119" t="s">
        <v>4326</v>
      </c>
      <c r="E300" s="119" t="s">
        <v>4330</v>
      </c>
      <c r="F300" s="119" t="s">
        <v>4331</v>
      </c>
      <c r="G300" s="119" t="s">
        <v>4328</v>
      </c>
    </row>
    <row r="301" spans="1:7" x14ac:dyDescent="0.25">
      <c r="A301" s="134">
        <v>38972</v>
      </c>
      <c r="B301" s="117" t="s">
        <v>4338</v>
      </c>
      <c r="C301" s="118">
        <v>11931</v>
      </c>
      <c r="D301" s="119" t="s">
        <v>4332</v>
      </c>
      <c r="E301" s="119" t="s">
        <v>4325</v>
      </c>
      <c r="F301" s="119" t="s">
        <v>4331</v>
      </c>
      <c r="G301" s="119" t="s">
        <v>4323</v>
      </c>
    </row>
    <row r="302" spans="1:7" x14ac:dyDescent="0.25">
      <c r="A302" s="134">
        <v>38972</v>
      </c>
      <c r="B302" s="117" t="s">
        <v>4338</v>
      </c>
      <c r="C302" s="118">
        <v>10431</v>
      </c>
      <c r="D302" s="119" t="s">
        <v>4334</v>
      </c>
      <c r="E302" s="119" t="s">
        <v>4325</v>
      </c>
      <c r="F302" s="119" t="s">
        <v>4329</v>
      </c>
      <c r="G302" s="119" t="s">
        <v>4328</v>
      </c>
    </row>
    <row r="303" spans="1:7" x14ac:dyDescent="0.25">
      <c r="A303" s="134">
        <v>38972</v>
      </c>
      <c r="B303" s="117" t="s">
        <v>4338</v>
      </c>
      <c r="C303" s="118">
        <v>400</v>
      </c>
      <c r="D303" s="119" t="s">
        <v>4326</v>
      </c>
      <c r="E303" s="119" t="s">
        <v>4325</v>
      </c>
      <c r="F303" s="119" t="s">
        <v>4331</v>
      </c>
      <c r="G303" s="119" t="s">
        <v>4323</v>
      </c>
    </row>
    <row r="304" spans="1:7" x14ac:dyDescent="0.25">
      <c r="A304" s="134">
        <v>38972</v>
      </c>
      <c r="B304" s="117" t="s">
        <v>4338</v>
      </c>
      <c r="C304" s="118">
        <v>1325</v>
      </c>
      <c r="D304" s="119" t="s">
        <v>4326</v>
      </c>
      <c r="E304" s="119" t="s">
        <v>4330</v>
      </c>
      <c r="F304" s="119" t="s">
        <v>4331</v>
      </c>
      <c r="G304" s="119" t="s">
        <v>4328</v>
      </c>
    </row>
    <row r="305" spans="1:7" x14ac:dyDescent="0.25">
      <c r="A305" s="134">
        <v>38972</v>
      </c>
      <c r="B305" s="117" t="s">
        <v>4338</v>
      </c>
      <c r="C305" s="118">
        <v>14722</v>
      </c>
      <c r="D305" s="119" t="s">
        <v>4326</v>
      </c>
      <c r="E305" s="119" t="s">
        <v>4325</v>
      </c>
      <c r="F305" s="119" t="s">
        <v>4329</v>
      </c>
      <c r="G305" s="119" t="s">
        <v>4323</v>
      </c>
    </row>
    <row r="306" spans="1:7" x14ac:dyDescent="0.25">
      <c r="A306" s="134">
        <v>38972</v>
      </c>
      <c r="B306" s="117" t="s">
        <v>4338</v>
      </c>
      <c r="C306" s="118">
        <v>8613</v>
      </c>
      <c r="D306" s="119" t="s">
        <v>4334</v>
      </c>
      <c r="E306" s="119" t="s">
        <v>4330</v>
      </c>
      <c r="F306" s="119" t="s">
        <v>4331</v>
      </c>
      <c r="G306" s="119" t="s">
        <v>4328</v>
      </c>
    </row>
    <row r="307" spans="1:7" x14ac:dyDescent="0.25">
      <c r="A307" s="134">
        <v>38972</v>
      </c>
      <c r="B307" s="117" t="s">
        <v>4338</v>
      </c>
      <c r="C307" s="118">
        <v>14644</v>
      </c>
      <c r="D307" s="119" t="s">
        <v>4334</v>
      </c>
      <c r="E307" s="119" t="s">
        <v>4330</v>
      </c>
      <c r="F307" s="119" t="s">
        <v>4329</v>
      </c>
      <c r="G307" s="119" t="s">
        <v>4328</v>
      </c>
    </row>
    <row r="308" spans="1:7" x14ac:dyDescent="0.25">
      <c r="A308" s="134">
        <v>38972</v>
      </c>
      <c r="B308" s="117" t="s">
        <v>4338</v>
      </c>
      <c r="C308" s="118">
        <v>7000</v>
      </c>
      <c r="D308" s="119" t="s">
        <v>4332</v>
      </c>
      <c r="E308" s="119" t="s">
        <v>4325</v>
      </c>
      <c r="F308" s="119" t="s">
        <v>4324</v>
      </c>
      <c r="G308" s="119" t="s">
        <v>4323</v>
      </c>
    </row>
    <row r="309" spans="1:7" x14ac:dyDescent="0.25">
      <c r="A309" s="134">
        <v>38972</v>
      </c>
      <c r="B309" s="117" t="s">
        <v>4338</v>
      </c>
      <c r="C309" s="118">
        <v>17000</v>
      </c>
      <c r="D309" s="119" t="s">
        <v>4334</v>
      </c>
      <c r="E309" s="119" t="s">
        <v>4325</v>
      </c>
      <c r="F309" s="119" t="s">
        <v>4331</v>
      </c>
      <c r="G309" s="119" t="s">
        <v>4323</v>
      </c>
    </row>
    <row r="310" spans="1:7" x14ac:dyDescent="0.25">
      <c r="A310" s="134">
        <v>38972</v>
      </c>
      <c r="B310" s="117" t="s">
        <v>4338</v>
      </c>
      <c r="C310" s="118">
        <v>124</v>
      </c>
      <c r="D310" s="119" t="s">
        <v>4326</v>
      </c>
      <c r="E310" s="119" t="s">
        <v>4325</v>
      </c>
      <c r="F310" s="119" t="s">
        <v>4331</v>
      </c>
      <c r="G310" s="119" t="s">
        <v>4323</v>
      </c>
    </row>
    <row r="311" spans="1:7" x14ac:dyDescent="0.25">
      <c r="A311" s="134">
        <v>38972</v>
      </c>
      <c r="B311" s="117" t="s">
        <v>4338</v>
      </c>
      <c r="C311" s="118">
        <v>3000</v>
      </c>
      <c r="D311" s="119" t="s">
        <v>4326</v>
      </c>
      <c r="E311" s="119" t="s">
        <v>4330</v>
      </c>
      <c r="F311" s="119" t="s">
        <v>4331</v>
      </c>
      <c r="G311" s="119" t="s">
        <v>4323</v>
      </c>
    </row>
    <row r="312" spans="1:7" x14ac:dyDescent="0.25">
      <c r="A312" s="134">
        <v>38972</v>
      </c>
      <c r="B312" s="117" t="s">
        <v>4338</v>
      </c>
      <c r="C312" s="118">
        <v>11798</v>
      </c>
      <c r="D312" s="119" t="s">
        <v>4326</v>
      </c>
      <c r="E312" s="119" t="s">
        <v>4330</v>
      </c>
      <c r="F312" s="119" t="s">
        <v>4324</v>
      </c>
      <c r="G312" s="119" t="s">
        <v>4328</v>
      </c>
    </row>
    <row r="313" spans="1:7" x14ac:dyDescent="0.25">
      <c r="A313" s="134">
        <v>38972</v>
      </c>
      <c r="B313" s="117" t="s">
        <v>4338</v>
      </c>
      <c r="C313" s="118">
        <v>250</v>
      </c>
      <c r="D313" s="119" t="s">
        <v>4332</v>
      </c>
      <c r="E313" s="119" t="s">
        <v>4325</v>
      </c>
      <c r="F313" s="119" t="s">
        <v>4324</v>
      </c>
      <c r="G313" s="119" t="s">
        <v>4323</v>
      </c>
    </row>
    <row r="314" spans="1:7" x14ac:dyDescent="0.25">
      <c r="A314" s="134">
        <v>38973</v>
      </c>
      <c r="B314" s="117" t="s">
        <v>4337</v>
      </c>
      <c r="C314" s="118">
        <v>12000</v>
      </c>
      <c r="D314" s="119" t="s">
        <v>4334</v>
      </c>
      <c r="E314" s="119" t="s">
        <v>4330</v>
      </c>
      <c r="F314" s="119" t="s">
        <v>4329</v>
      </c>
      <c r="G314" s="119" t="s">
        <v>4323</v>
      </c>
    </row>
    <row r="315" spans="1:7" x14ac:dyDescent="0.25">
      <c r="A315" s="134">
        <v>38973</v>
      </c>
      <c r="B315" s="117" t="s">
        <v>4337</v>
      </c>
      <c r="C315" s="118">
        <v>12000</v>
      </c>
      <c r="D315" s="119" t="s">
        <v>4334</v>
      </c>
      <c r="E315" s="119" t="s">
        <v>4330</v>
      </c>
      <c r="F315" s="119" t="s">
        <v>4324</v>
      </c>
      <c r="G315" s="119" t="s">
        <v>4323</v>
      </c>
    </row>
    <row r="316" spans="1:7" x14ac:dyDescent="0.25">
      <c r="A316" s="134">
        <v>38973</v>
      </c>
      <c r="B316" s="117" t="s">
        <v>4337</v>
      </c>
      <c r="C316" s="118">
        <v>2749</v>
      </c>
      <c r="D316" s="119" t="s">
        <v>4326</v>
      </c>
      <c r="E316" s="119" t="s">
        <v>4330</v>
      </c>
      <c r="F316" s="119" t="s">
        <v>4331</v>
      </c>
      <c r="G316" s="119" t="s">
        <v>4323</v>
      </c>
    </row>
    <row r="317" spans="1:7" x14ac:dyDescent="0.25">
      <c r="A317" s="134">
        <v>38973</v>
      </c>
      <c r="B317" s="117" t="s">
        <v>4337</v>
      </c>
      <c r="C317" s="118">
        <v>19000</v>
      </c>
      <c r="D317" s="119" t="s">
        <v>4332</v>
      </c>
      <c r="E317" s="119" t="s">
        <v>4330</v>
      </c>
      <c r="F317" s="119" t="s">
        <v>4331</v>
      </c>
      <c r="G317" s="119" t="s">
        <v>4328</v>
      </c>
    </row>
    <row r="318" spans="1:7" x14ac:dyDescent="0.25">
      <c r="A318" s="134">
        <v>38973</v>
      </c>
      <c r="B318" s="117" t="s">
        <v>4337</v>
      </c>
      <c r="C318" s="118">
        <v>10202</v>
      </c>
      <c r="D318" s="119" t="s">
        <v>4334</v>
      </c>
      <c r="E318" s="119" t="s">
        <v>4330</v>
      </c>
      <c r="F318" s="119" t="s">
        <v>4324</v>
      </c>
      <c r="G318" s="119" t="s">
        <v>4323</v>
      </c>
    </row>
    <row r="319" spans="1:7" x14ac:dyDescent="0.25">
      <c r="A319" s="134">
        <v>38973</v>
      </c>
      <c r="B319" s="117" t="s">
        <v>4337</v>
      </c>
      <c r="C319" s="118">
        <v>9095</v>
      </c>
      <c r="D319" s="119" t="s">
        <v>4333</v>
      </c>
      <c r="E319" s="119" t="s">
        <v>4330</v>
      </c>
      <c r="F319" s="119" t="s">
        <v>4331</v>
      </c>
      <c r="G319" s="119" t="s">
        <v>4323</v>
      </c>
    </row>
    <row r="320" spans="1:7" x14ac:dyDescent="0.25">
      <c r="A320" s="134">
        <v>38973</v>
      </c>
      <c r="B320" s="117" t="s">
        <v>4337</v>
      </c>
      <c r="C320" s="118">
        <v>500</v>
      </c>
      <c r="D320" s="119" t="s">
        <v>4332</v>
      </c>
      <c r="E320" s="119" t="s">
        <v>4330</v>
      </c>
      <c r="F320" s="119" t="s">
        <v>4329</v>
      </c>
      <c r="G320" s="119" t="s">
        <v>4323</v>
      </c>
    </row>
    <row r="321" spans="1:7" x14ac:dyDescent="0.25">
      <c r="A321" s="134">
        <v>38973</v>
      </c>
      <c r="B321" s="117" t="s">
        <v>4337</v>
      </c>
      <c r="C321" s="118">
        <v>75000</v>
      </c>
      <c r="D321" s="119" t="s">
        <v>4334</v>
      </c>
      <c r="E321" s="119" t="s">
        <v>4330</v>
      </c>
      <c r="F321" s="119" t="s">
        <v>4324</v>
      </c>
      <c r="G321" s="119" t="s">
        <v>4323</v>
      </c>
    </row>
    <row r="322" spans="1:7" x14ac:dyDescent="0.25">
      <c r="A322" s="134">
        <v>38973</v>
      </c>
      <c r="B322" s="117" t="s">
        <v>4337</v>
      </c>
      <c r="C322" s="118">
        <v>3525</v>
      </c>
      <c r="D322" s="119" t="s">
        <v>4334</v>
      </c>
      <c r="E322" s="119" t="s">
        <v>4330</v>
      </c>
      <c r="F322" s="119" t="s">
        <v>4324</v>
      </c>
      <c r="G322" s="119" t="s">
        <v>4323</v>
      </c>
    </row>
    <row r="323" spans="1:7" x14ac:dyDescent="0.25">
      <c r="A323" s="134">
        <v>38973</v>
      </c>
      <c r="B323" s="117" t="s">
        <v>4337</v>
      </c>
      <c r="C323" s="118">
        <v>12000</v>
      </c>
      <c r="D323" s="119" t="s">
        <v>4326</v>
      </c>
      <c r="E323" s="119" t="s">
        <v>4330</v>
      </c>
      <c r="F323" s="119" t="s">
        <v>4331</v>
      </c>
      <c r="G323" s="119" t="s">
        <v>4323</v>
      </c>
    </row>
    <row r="324" spans="1:7" x14ac:dyDescent="0.25">
      <c r="A324" s="134">
        <v>38973</v>
      </c>
      <c r="B324" s="117" t="s">
        <v>4337</v>
      </c>
      <c r="C324" s="118">
        <v>12000</v>
      </c>
      <c r="D324" s="119" t="s">
        <v>4334</v>
      </c>
      <c r="E324" s="119" t="s">
        <v>4330</v>
      </c>
      <c r="F324" s="119" t="s">
        <v>4324</v>
      </c>
      <c r="G324" s="119" t="s">
        <v>4323</v>
      </c>
    </row>
    <row r="325" spans="1:7" x14ac:dyDescent="0.25">
      <c r="A325" s="134">
        <v>38973</v>
      </c>
      <c r="B325" s="117" t="s">
        <v>4337</v>
      </c>
      <c r="C325" s="118">
        <v>500</v>
      </c>
      <c r="D325" s="119" t="s">
        <v>4332</v>
      </c>
      <c r="E325" s="119" t="s">
        <v>4330</v>
      </c>
      <c r="F325" s="119" t="s">
        <v>4329</v>
      </c>
      <c r="G325" s="119" t="s">
        <v>4323</v>
      </c>
    </row>
    <row r="326" spans="1:7" x14ac:dyDescent="0.25">
      <c r="A326" s="134">
        <v>38973</v>
      </c>
      <c r="B326" s="117" t="s">
        <v>4337</v>
      </c>
      <c r="C326" s="118">
        <v>500</v>
      </c>
      <c r="D326" s="119" t="s">
        <v>4326</v>
      </c>
      <c r="E326" s="119" t="s">
        <v>4330</v>
      </c>
      <c r="F326" s="119" t="s">
        <v>4329</v>
      </c>
      <c r="G326" s="119" t="s">
        <v>4323</v>
      </c>
    </row>
    <row r="327" spans="1:7" x14ac:dyDescent="0.25">
      <c r="A327" s="134">
        <v>38973</v>
      </c>
      <c r="B327" s="117" t="s">
        <v>4337</v>
      </c>
      <c r="C327" s="118">
        <v>6000</v>
      </c>
      <c r="D327" s="119" t="s">
        <v>4332</v>
      </c>
      <c r="E327" s="119" t="s">
        <v>4330</v>
      </c>
      <c r="F327" s="119" t="s">
        <v>4331</v>
      </c>
      <c r="G327" s="119" t="s">
        <v>4323</v>
      </c>
    </row>
    <row r="328" spans="1:7" x14ac:dyDescent="0.25">
      <c r="A328" s="134">
        <v>38973</v>
      </c>
      <c r="B328" s="117" t="s">
        <v>4337</v>
      </c>
      <c r="C328" s="118">
        <v>13500</v>
      </c>
      <c r="D328" s="119" t="s">
        <v>4334</v>
      </c>
      <c r="E328" s="119" t="s">
        <v>4330</v>
      </c>
      <c r="F328" s="119" t="s">
        <v>4324</v>
      </c>
      <c r="G328" s="119" t="s">
        <v>4323</v>
      </c>
    </row>
    <row r="329" spans="1:7" x14ac:dyDescent="0.25">
      <c r="A329" s="134">
        <v>38973</v>
      </c>
      <c r="B329" s="117" t="s">
        <v>4337</v>
      </c>
      <c r="C329" s="118">
        <v>12535</v>
      </c>
      <c r="D329" s="119" t="s">
        <v>4334</v>
      </c>
      <c r="E329" s="119" t="s">
        <v>4330</v>
      </c>
      <c r="F329" s="119" t="s">
        <v>4331</v>
      </c>
      <c r="G329" s="119" t="s">
        <v>4323</v>
      </c>
    </row>
    <row r="330" spans="1:7" x14ac:dyDescent="0.25">
      <c r="A330" s="134">
        <v>38973</v>
      </c>
      <c r="B330" s="117" t="s">
        <v>4337</v>
      </c>
      <c r="C330" s="118">
        <v>16000</v>
      </c>
      <c r="D330" s="119" t="s">
        <v>4334</v>
      </c>
      <c r="E330" s="119" t="s">
        <v>4330</v>
      </c>
      <c r="F330" s="119" t="s">
        <v>4331</v>
      </c>
      <c r="G330" s="119" t="s">
        <v>4323</v>
      </c>
    </row>
    <row r="331" spans="1:7" x14ac:dyDescent="0.25">
      <c r="A331" s="134">
        <v>38973</v>
      </c>
      <c r="B331" s="117" t="s">
        <v>4337</v>
      </c>
      <c r="C331" s="118">
        <v>8000</v>
      </c>
      <c r="D331" s="119" t="s">
        <v>4332</v>
      </c>
      <c r="E331" s="119" t="s">
        <v>4330</v>
      </c>
      <c r="F331" s="119" t="s">
        <v>4331</v>
      </c>
      <c r="G331" s="119" t="s">
        <v>4323</v>
      </c>
    </row>
    <row r="332" spans="1:7" x14ac:dyDescent="0.25">
      <c r="A332" s="134">
        <v>38973</v>
      </c>
      <c r="B332" s="117" t="s">
        <v>4337</v>
      </c>
      <c r="C332" s="118">
        <v>6190</v>
      </c>
      <c r="D332" s="119" t="s">
        <v>4334</v>
      </c>
      <c r="E332" s="119" t="s">
        <v>4325</v>
      </c>
      <c r="F332" s="119" t="s">
        <v>4331</v>
      </c>
      <c r="G332" s="119" t="s">
        <v>4328</v>
      </c>
    </row>
    <row r="333" spans="1:7" x14ac:dyDescent="0.25">
      <c r="A333" s="134">
        <v>38973</v>
      </c>
      <c r="B333" s="117" t="s">
        <v>4337</v>
      </c>
      <c r="C333" s="118">
        <v>500</v>
      </c>
      <c r="D333" s="119" t="s">
        <v>4326</v>
      </c>
      <c r="E333" s="119" t="s">
        <v>4330</v>
      </c>
      <c r="F333" s="119" t="s">
        <v>4331</v>
      </c>
      <c r="G333" s="119" t="s">
        <v>4323</v>
      </c>
    </row>
    <row r="334" spans="1:7" x14ac:dyDescent="0.25">
      <c r="A334" s="134">
        <v>38973</v>
      </c>
      <c r="B334" s="117" t="s">
        <v>4337</v>
      </c>
      <c r="C334" s="118">
        <v>3075</v>
      </c>
      <c r="D334" s="119" t="s">
        <v>4326</v>
      </c>
      <c r="E334" s="119" t="s">
        <v>4330</v>
      </c>
      <c r="F334" s="119" t="s">
        <v>4329</v>
      </c>
      <c r="G334" s="119" t="s">
        <v>4323</v>
      </c>
    </row>
    <row r="335" spans="1:7" x14ac:dyDescent="0.25">
      <c r="A335" s="134">
        <v>38973</v>
      </c>
      <c r="B335" s="117" t="s">
        <v>4337</v>
      </c>
      <c r="C335" s="118">
        <v>4000</v>
      </c>
      <c r="D335" s="119" t="s">
        <v>4326</v>
      </c>
      <c r="E335" s="119" t="s">
        <v>4330</v>
      </c>
      <c r="F335" s="119" t="s">
        <v>4331</v>
      </c>
      <c r="G335" s="119" t="s">
        <v>4323</v>
      </c>
    </row>
    <row r="336" spans="1:7" x14ac:dyDescent="0.25">
      <c r="A336" s="134">
        <v>38973</v>
      </c>
      <c r="B336" s="117" t="s">
        <v>4337</v>
      </c>
      <c r="C336" s="118">
        <v>500</v>
      </c>
      <c r="D336" s="119" t="s">
        <v>4326</v>
      </c>
      <c r="E336" s="119" t="s">
        <v>4330</v>
      </c>
      <c r="F336" s="119" t="s">
        <v>4331</v>
      </c>
      <c r="G336" s="119" t="s">
        <v>4323</v>
      </c>
    </row>
    <row r="337" spans="1:7" x14ac:dyDescent="0.25">
      <c r="A337" s="134">
        <v>38973</v>
      </c>
      <c r="B337" s="117" t="s">
        <v>4337</v>
      </c>
      <c r="C337" s="118">
        <v>500</v>
      </c>
      <c r="D337" s="119" t="s">
        <v>4332</v>
      </c>
      <c r="E337" s="119" t="s">
        <v>4330</v>
      </c>
      <c r="F337" s="119" t="s">
        <v>4329</v>
      </c>
      <c r="G337" s="119" t="s">
        <v>4323</v>
      </c>
    </row>
    <row r="338" spans="1:7" x14ac:dyDescent="0.25">
      <c r="A338" s="134">
        <v>38973</v>
      </c>
      <c r="B338" s="117" t="s">
        <v>4337</v>
      </c>
      <c r="C338" s="118">
        <v>5723</v>
      </c>
      <c r="D338" s="119" t="s">
        <v>4332</v>
      </c>
      <c r="E338" s="119" t="s">
        <v>4325</v>
      </c>
      <c r="F338" s="119" t="s">
        <v>4331</v>
      </c>
      <c r="G338" s="119" t="s">
        <v>4328</v>
      </c>
    </row>
    <row r="339" spans="1:7" x14ac:dyDescent="0.25">
      <c r="A339" s="134">
        <v>38973</v>
      </c>
      <c r="B339" s="117" t="s">
        <v>4337</v>
      </c>
      <c r="C339" s="118">
        <v>4000</v>
      </c>
      <c r="D339" s="119" t="s">
        <v>4326</v>
      </c>
      <c r="E339" s="119" t="s">
        <v>4330</v>
      </c>
      <c r="F339" s="119" t="s">
        <v>4324</v>
      </c>
      <c r="G339" s="119" t="s">
        <v>4328</v>
      </c>
    </row>
    <row r="340" spans="1:7" x14ac:dyDescent="0.25">
      <c r="A340" s="134">
        <v>38973</v>
      </c>
      <c r="B340" s="117" t="s">
        <v>4337</v>
      </c>
      <c r="C340" s="118">
        <v>8000</v>
      </c>
      <c r="D340" s="119" t="s">
        <v>4332</v>
      </c>
      <c r="E340" s="119" t="s">
        <v>4330</v>
      </c>
      <c r="F340" s="119" t="s">
        <v>4331</v>
      </c>
      <c r="G340" s="119" t="s">
        <v>4323</v>
      </c>
    </row>
    <row r="341" spans="1:7" x14ac:dyDescent="0.25">
      <c r="A341" s="134">
        <v>38973</v>
      </c>
      <c r="B341" s="117" t="s">
        <v>4337</v>
      </c>
      <c r="C341" s="118">
        <v>7000</v>
      </c>
      <c r="D341" s="119" t="s">
        <v>4333</v>
      </c>
      <c r="E341" s="119" t="s">
        <v>4330</v>
      </c>
      <c r="F341" s="119" t="s">
        <v>4324</v>
      </c>
      <c r="G341" s="119" t="s">
        <v>4323</v>
      </c>
    </row>
    <row r="342" spans="1:7" x14ac:dyDescent="0.25">
      <c r="A342" s="134">
        <v>38973</v>
      </c>
      <c r="B342" s="117" t="s">
        <v>4337</v>
      </c>
      <c r="C342" s="118">
        <v>12000</v>
      </c>
      <c r="D342" s="119" t="s">
        <v>4334</v>
      </c>
      <c r="E342" s="119" t="s">
        <v>4330</v>
      </c>
      <c r="F342" s="119" t="s">
        <v>4329</v>
      </c>
      <c r="G342" s="119" t="s">
        <v>4323</v>
      </c>
    </row>
    <row r="343" spans="1:7" x14ac:dyDescent="0.25">
      <c r="A343" s="134">
        <v>38973</v>
      </c>
      <c r="B343" s="117" t="s">
        <v>4337</v>
      </c>
      <c r="C343" s="118">
        <v>5245</v>
      </c>
      <c r="D343" s="119" t="s">
        <v>4332</v>
      </c>
      <c r="E343" s="119" t="s">
        <v>4330</v>
      </c>
      <c r="F343" s="119" t="s">
        <v>4331</v>
      </c>
      <c r="G343" s="119" t="s">
        <v>4323</v>
      </c>
    </row>
    <row r="344" spans="1:7" x14ac:dyDescent="0.25">
      <c r="A344" s="134">
        <v>38973</v>
      </c>
      <c r="B344" s="117" t="s">
        <v>4337</v>
      </c>
      <c r="C344" s="118">
        <v>3596</v>
      </c>
      <c r="D344" s="119" t="s">
        <v>4332</v>
      </c>
      <c r="E344" s="119" t="s">
        <v>4330</v>
      </c>
      <c r="F344" s="119" t="s">
        <v>4324</v>
      </c>
      <c r="G344" s="119" t="s">
        <v>4328</v>
      </c>
    </row>
    <row r="345" spans="1:7" x14ac:dyDescent="0.25">
      <c r="A345" s="134">
        <v>38973</v>
      </c>
      <c r="B345" s="117" t="s">
        <v>4337</v>
      </c>
      <c r="C345" s="118">
        <v>5000</v>
      </c>
      <c r="D345" s="119" t="s">
        <v>4326</v>
      </c>
      <c r="E345" s="119" t="s">
        <v>4330</v>
      </c>
      <c r="F345" s="119" t="s">
        <v>4324</v>
      </c>
      <c r="G345" s="119" t="s">
        <v>4323</v>
      </c>
    </row>
    <row r="346" spans="1:7" x14ac:dyDescent="0.25">
      <c r="A346" s="134">
        <v>38973</v>
      </c>
      <c r="B346" s="117" t="s">
        <v>4337</v>
      </c>
      <c r="C346" s="118">
        <v>7882</v>
      </c>
      <c r="D346" s="119" t="s">
        <v>4332</v>
      </c>
      <c r="E346" s="119" t="s">
        <v>4325</v>
      </c>
      <c r="F346" s="119" t="s">
        <v>4324</v>
      </c>
      <c r="G346" s="119" t="s">
        <v>4328</v>
      </c>
    </row>
    <row r="347" spans="1:7" x14ac:dyDescent="0.25">
      <c r="A347" s="134">
        <v>38973</v>
      </c>
      <c r="B347" s="117" t="s">
        <v>4337</v>
      </c>
      <c r="C347" s="118">
        <v>6000</v>
      </c>
      <c r="D347" s="119" t="s">
        <v>4332</v>
      </c>
      <c r="E347" s="119" t="s">
        <v>4330</v>
      </c>
      <c r="F347" s="119" t="s">
        <v>4331</v>
      </c>
      <c r="G347" s="119" t="s">
        <v>4323</v>
      </c>
    </row>
    <row r="348" spans="1:7" x14ac:dyDescent="0.25">
      <c r="A348" s="134">
        <v>38973</v>
      </c>
      <c r="B348" s="117" t="s">
        <v>4337</v>
      </c>
      <c r="C348" s="118">
        <v>4357</v>
      </c>
      <c r="D348" s="119" t="s">
        <v>4326</v>
      </c>
      <c r="E348" s="119" t="s">
        <v>4325</v>
      </c>
      <c r="F348" s="119" t="s">
        <v>4324</v>
      </c>
      <c r="G348" s="119" t="s">
        <v>4323</v>
      </c>
    </row>
    <row r="349" spans="1:7" x14ac:dyDescent="0.25">
      <c r="A349" s="134">
        <v>38973</v>
      </c>
      <c r="B349" s="117" t="s">
        <v>4337</v>
      </c>
      <c r="C349" s="118">
        <v>9095</v>
      </c>
      <c r="D349" s="119" t="s">
        <v>4333</v>
      </c>
      <c r="E349" s="119" t="s">
        <v>4330</v>
      </c>
      <c r="F349" s="119" t="s">
        <v>4331</v>
      </c>
      <c r="G349" s="119" t="s">
        <v>4323</v>
      </c>
    </row>
    <row r="350" spans="1:7" x14ac:dyDescent="0.25">
      <c r="A350" s="134">
        <v>38973</v>
      </c>
      <c r="B350" s="117" t="s">
        <v>4337</v>
      </c>
      <c r="C350" s="118">
        <v>7289</v>
      </c>
      <c r="D350" s="119" t="s">
        <v>4326</v>
      </c>
      <c r="E350" s="119" t="s">
        <v>4330</v>
      </c>
      <c r="F350" s="119" t="s">
        <v>4331</v>
      </c>
      <c r="G350" s="119" t="s">
        <v>4328</v>
      </c>
    </row>
    <row r="351" spans="1:7" x14ac:dyDescent="0.25">
      <c r="A351" s="134">
        <v>38973</v>
      </c>
      <c r="B351" s="117" t="s">
        <v>4337</v>
      </c>
      <c r="C351" s="118">
        <v>6000</v>
      </c>
      <c r="D351" s="119" t="s">
        <v>4332</v>
      </c>
      <c r="E351" s="119" t="s">
        <v>4330</v>
      </c>
      <c r="F351" s="119" t="s">
        <v>4331</v>
      </c>
      <c r="G351" s="119" t="s">
        <v>4323</v>
      </c>
    </row>
    <row r="352" spans="1:7" x14ac:dyDescent="0.25">
      <c r="A352" s="134">
        <v>38973</v>
      </c>
      <c r="B352" s="117" t="s">
        <v>4337</v>
      </c>
      <c r="C352" s="118">
        <v>13636</v>
      </c>
      <c r="D352" s="119" t="s">
        <v>4334</v>
      </c>
      <c r="E352" s="119" t="s">
        <v>4330</v>
      </c>
      <c r="F352" s="119" t="s">
        <v>4324</v>
      </c>
      <c r="G352" s="119" t="s">
        <v>4323</v>
      </c>
    </row>
    <row r="353" spans="1:7" x14ac:dyDescent="0.25">
      <c r="A353" s="134">
        <v>38973</v>
      </c>
      <c r="B353" s="117" t="s">
        <v>4337</v>
      </c>
      <c r="C353" s="118">
        <v>5000</v>
      </c>
      <c r="D353" s="119" t="s">
        <v>4332</v>
      </c>
      <c r="E353" s="119" t="s">
        <v>4325</v>
      </c>
      <c r="F353" s="119" t="s">
        <v>4324</v>
      </c>
      <c r="G353" s="119" t="s">
        <v>4323</v>
      </c>
    </row>
    <row r="354" spans="1:7" x14ac:dyDescent="0.25">
      <c r="A354" s="134">
        <v>38974</v>
      </c>
      <c r="B354" s="117" t="s">
        <v>4336</v>
      </c>
      <c r="C354" s="118">
        <v>50000</v>
      </c>
      <c r="D354" s="119" t="s">
        <v>4334</v>
      </c>
      <c r="E354" s="119" t="s">
        <v>4330</v>
      </c>
      <c r="F354" s="119" t="s">
        <v>4324</v>
      </c>
      <c r="G354" s="119" t="s">
        <v>4323</v>
      </c>
    </row>
    <row r="355" spans="1:7" x14ac:dyDescent="0.25">
      <c r="A355" s="134">
        <v>38974</v>
      </c>
      <c r="B355" s="117" t="s">
        <v>4336</v>
      </c>
      <c r="C355" s="118">
        <v>12455</v>
      </c>
      <c r="D355" s="119" t="s">
        <v>4333</v>
      </c>
      <c r="E355" s="119" t="s">
        <v>4325</v>
      </c>
      <c r="F355" s="119" t="s">
        <v>4324</v>
      </c>
      <c r="G355" s="119" t="s">
        <v>4323</v>
      </c>
    </row>
    <row r="356" spans="1:7" x14ac:dyDescent="0.25">
      <c r="A356" s="134">
        <v>38974</v>
      </c>
      <c r="B356" s="117" t="s">
        <v>4336</v>
      </c>
      <c r="C356" s="118">
        <v>13637</v>
      </c>
      <c r="D356" s="119" t="s">
        <v>4332</v>
      </c>
      <c r="E356" s="119" t="s">
        <v>4330</v>
      </c>
      <c r="F356" s="119" t="s">
        <v>4324</v>
      </c>
      <c r="G356" s="119" t="s">
        <v>4328</v>
      </c>
    </row>
    <row r="357" spans="1:7" x14ac:dyDescent="0.25">
      <c r="A357" s="134">
        <v>38974</v>
      </c>
      <c r="B357" s="117" t="s">
        <v>4336</v>
      </c>
      <c r="C357" s="118">
        <v>5603</v>
      </c>
      <c r="D357" s="119" t="s">
        <v>4332</v>
      </c>
      <c r="E357" s="119" t="s">
        <v>4330</v>
      </c>
      <c r="F357" s="119" t="s">
        <v>4329</v>
      </c>
      <c r="G357" s="119" t="s">
        <v>4323</v>
      </c>
    </row>
    <row r="358" spans="1:7" x14ac:dyDescent="0.25">
      <c r="A358" s="134">
        <v>38974</v>
      </c>
      <c r="B358" s="117" t="s">
        <v>4336</v>
      </c>
      <c r="C358" s="118">
        <v>13899</v>
      </c>
      <c r="D358" s="119" t="s">
        <v>4326</v>
      </c>
      <c r="E358" s="119" t="s">
        <v>4325</v>
      </c>
      <c r="F358" s="119" t="s">
        <v>4331</v>
      </c>
      <c r="G358" s="119" t="s">
        <v>4323</v>
      </c>
    </row>
    <row r="359" spans="1:7" x14ac:dyDescent="0.25">
      <c r="A359" s="134">
        <v>38974</v>
      </c>
      <c r="B359" s="117" t="s">
        <v>4336</v>
      </c>
      <c r="C359" s="118">
        <v>11217</v>
      </c>
      <c r="D359" s="119" t="s">
        <v>4326</v>
      </c>
      <c r="E359" s="119" t="s">
        <v>4325</v>
      </c>
      <c r="F359" s="119" t="s">
        <v>4331</v>
      </c>
      <c r="G359" s="119" t="s">
        <v>4323</v>
      </c>
    </row>
    <row r="360" spans="1:7" x14ac:dyDescent="0.25">
      <c r="A360" s="134">
        <v>38974</v>
      </c>
      <c r="B360" s="117" t="s">
        <v>4336</v>
      </c>
      <c r="C360" s="118">
        <v>10795</v>
      </c>
      <c r="D360" s="119" t="s">
        <v>4334</v>
      </c>
      <c r="E360" s="119" t="s">
        <v>4325</v>
      </c>
      <c r="F360" s="119" t="s">
        <v>4331</v>
      </c>
      <c r="G360" s="119" t="s">
        <v>4323</v>
      </c>
    </row>
    <row r="361" spans="1:7" x14ac:dyDescent="0.25">
      <c r="A361" s="134">
        <v>38974</v>
      </c>
      <c r="B361" s="117" t="s">
        <v>4336</v>
      </c>
      <c r="C361" s="118">
        <v>10122</v>
      </c>
      <c r="D361" s="119" t="s">
        <v>4326</v>
      </c>
      <c r="E361" s="119" t="s">
        <v>4330</v>
      </c>
      <c r="F361" s="119" t="s">
        <v>4331</v>
      </c>
      <c r="G361" s="119" t="s">
        <v>4323</v>
      </c>
    </row>
    <row r="362" spans="1:7" x14ac:dyDescent="0.25">
      <c r="A362" s="134">
        <v>38974</v>
      </c>
      <c r="B362" s="117" t="s">
        <v>4336</v>
      </c>
      <c r="C362" s="118">
        <v>3807</v>
      </c>
      <c r="D362" s="119" t="s">
        <v>4326</v>
      </c>
      <c r="E362" s="119" t="s">
        <v>4330</v>
      </c>
      <c r="F362" s="119" t="s">
        <v>4329</v>
      </c>
      <c r="G362" s="119" t="s">
        <v>4323</v>
      </c>
    </row>
    <row r="363" spans="1:7" x14ac:dyDescent="0.25">
      <c r="A363" s="134">
        <v>38974</v>
      </c>
      <c r="B363" s="117" t="s">
        <v>4336</v>
      </c>
      <c r="C363" s="118">
        <v>13521</v>
      </c>
      <c r="D363" s="119" t="s">
        <v>4332</v>
      </c>
      <c r="E363" s="119" t="s">
        <v>4330</v>
      </c>
      <c r="F363" s="119" t="s">
        <v>4329</v>
      </c>
      <c r="G363" s="119" t="s">
        <v>4323</v>
      </c>
    </row>
    <row r="364" spans="1:7" x14ac:dyDescent="0.25">
      <c r="A364" s="134">
        <v>38974</v>
      </c>
      <c r="B364" s="117" t="s">
        <v>4336</v>
      </c>
      <c r="C364" s="118">
        <v>7649</v>
      </c>
      <c r="D364" s="119" t="s">
        <v>4332</v>
      </c>
      <c r="E364" s="119" t="s">
        <v>4325</v>
      </c>
      <c r="F364" s="119" t="s">
        <v>4331</v>
      </c>
      <c r="G364" s="119" t="s">
        <v>4328</v>
      </c>
    </row>
    <row r="365" spans="1:7" x14ac:dyDescent="0.25">
      <c r="A365" s="134">
        <v>38974</v>
      </c>
      <c r="B365" s="117" t="s">
        <v>4336</v>
      </c>
      <c r="C365" s="118">
        <v>7342</v>
      </c>
      <c r="D365" s="119" t="s">
        <v>4326</v>
      </c>
      <c r="E365" s="119" t="s">
        <v>4330</v>
      </c>
      <c r="F365" s="119" t="s">
        <v>4331</v>
      </c>
      <c r="G365" s="119" t="s">
        <v>4323</v>
      </c>
    </row>
    <row r="366" spans="1:7" x14ac:dyDescent="0.25">
      <c r="A366" s="134">
        <v>38974</v>
      </c>
      <c r="B366" s="117" t="s">
        <v>4336</v>
      </c>
      <c r="C366" s="118">
        <v>5233</v>
      </c>
      <c r="D366" s="119" t="s">
        <v>4332</v>
      </c>
      <c r="E366" s="119" t="s">
        <v>4330</v>
      </c>
      <c r="F366" s="119" t="s">
        <v>4324</v>
      </c>
      <c r="G366" s="119" t="s">
        <v>4328</v>
      </c>
    </row>
    <row r="367" spans="1:7" x14ac:dyDescent="0.25">
      <c r="A367" s="134">
        <v>38974</v>
      </c>
      <c r="B367" s="117" t="s">
        <v>4336</v>
      </c>
      <c r="C367" s="118">
        <v>14227</v>
      </c>
      <c r="D367" s="119" t="s">
        <v>4326</v>
      </c>
      <c r="E367" s="119" t="s">
        <v>4325</v>
      </c>
      <c r="F367" s="119" t="s">
        <v>4324</v>
      </c>
      <c r="G367" s="119" t="s">
        <v>4328</v>
      </c>
    </row>
    <row r="368" spans="1:7" x14ac:dyDescent="0.25">
      <c r="A368" s="134">
        <v>38974</v>
      </c>
      <c r="B368" s="117" t="s">
        <v>4336</v>
      </c>
      <c r="C368" s="118">
        <v>133</v>
      </c>
      <c r="D368" s="119" t="s">
        <v>4326</v>
      </c>
      <c r="E368" s="119" t="s">
        <v>4330</v>
      </c>
      <c r="F368" s="119" t="s">
        <v>4329</v>
      </c>
      <c r="G368" s="119" t="s">
        <v>4323</v>
      </c>
    </row>
    <row r="369" spans="1:7" x14ac:dyDescent="0.25">
      <c r="A369" s="134">
        <v>38974</v>
      </c>
      <c r="B369" s="117" t="s">
        <v>4336</v>
      </c>
      <c r="C369" s="118">
        <v>15208</v>
      </c>
      <c r="D369" s="119" t="s">
        <v>4334</v>
      </c>
      <c r="E369" s="119" t="s">
        <v>4330</v>
      </c>
      <c r="F369" s="119" t="s">
        <v>4331</v>
      </c>
      <c r="G369" s="119" t="s">
        <v>4328</v>
      </c>
    </row>
    <row r="370" spans="1:7" x14ac:dyDescent="0.25">
      <c r="A370" s="134">
        <v>38974</v>
      </c>
      <c r="B370" s="117" t="s">
        <v>4336</v>
      </c>
      <c r="C370" s="118">
        <v>3949</v>
      </c>
      <c r="D370" s="119" t="s">
        <v>4332</v>
      </c>
      <c r="E370" s="119" t="s">
        <v>4330</v>
      </c>
      <c r="F370" s="119" t="s">
        <v>4331</v>
      </c>
      <c r="G370" s="119" t="s">
        <v>4328</v>
      </c>
    </row>
    <row r="371" spans="1:7" x14ac:dyDescent="0.25">
      <c r="A371" s="134">
        <v>38974</v>
      </c>
      <c r="B371" s="117" t="s">
        <v>4336</v>
      </c>
      <c r="C371" s="118">
        <v>600</v>
      </c>
      <c r="D371" s="119" t="s">
        <v>4332</v>
      </c>
      <c r="E371" s="119" t="s">
        <v>4330</v>
      </c>
      <c r="F371" s="119" t="s">
        <v>4331</v>
      </c>
      <c r="G371" s="119" t="s">
        <v>4323</v>
      </c>
    </row>
    <row r="372" spans="1:7" x14ac:dyDescent="0.25">
      <c r="A372" s="134">
        <v>38974</v>
      </c>
      <c r="B372" s="117" t="s">
        <v>4336</v>
      </c>
      <c r="C372" s="118">
        <v>13000</v>
      </c>
      <c r="D372" s="119" t="s">
        <v>4334</v>
      </c>
      <c r="E372" s="119" t="s">
        <v>4325</v>
      </c>
      <c r="F372" s="119" t="s">
        <v>4329</v>
      </c>
      <c r="G372" s="119" t="s">
        <v>4323</v>
      </c>
    </row>
    <row r="373" spans="1:7" x14ac:dyDescent="0.25">
      <c r="A373" s="134">
        <v>38974</v>
      </c>
      <c r="B373" s="117" t="s">
        <v>4336</v>
      </c>
      <c r="C373" s="118">
        <v>10862</v>
      </c>
      <c r="D373" s="119" t="s">
        <v>4332</v>
      </c>
      <c r="E373" s="119" t="s">
        <v>4330</v>
      </c>
      <c r="F373" s="119" t="s">
        <v>4331</v>
      </c>
      <c r="G373" s="119" t="s">
        <v>4328</v>
      </c>
    </row>
    <row r="374" spans="1:7" x14ac:dyDescent="0.25">
      <c r="A374" s="134">
        <v>38974</v>
      </c>
      <c r="B374" s="117" t="s">
        <v>4336</v>
      </c>
      <c r="C374" s="118">
        <v>200</v>
      </c>
      <c r="D374" s="119" t="s">
        <v>4332</v>
      </c>
      <c r="E374" s="119" t="s">
        <v>4330</v>
      </c>
      <c r="F374" s="119" t="s">
        <v>4331</v>
      </c>
      <c r="G374" s="119" t="s">
        <v>4323</v>
      </c>
    </row>
    <row r="375" spans="1:7" x14ac:dyDescent="0.25">
      <c r="A375" s="134">
        <v>38974</v>
      </c>
      <c r="B375" s="117" t="s">
        <v>4336</v>
      </c>
      <c r="C375" s="118">
        <v>8866</v>
      </c>
      <c r="D375" s="119" t="s">
        <v>4326</v>
      </c>
      <c r="E375" s="119" t="s">
        <v>4325</v>
      </c>
      <c r="F375" s="119" t="s">
        <v>4324</v>
      </c>
      <c r="G375" s="119" t="s">
        <v>4328</v>
      </c>
    </row>
    <row r="376" spans="1:7" x14ac:dyDescent="0.25">
      <c r="A376" s="134">
        <v>38974</v>
      </c>
      <c r="B376" s="117" t="s">
        <v>4336</v>
      </c>
      <c r="C376" s="118">
        <v>10000</v>
      </c>
      <c r="D376" s="119" t="s">
        <v>4333</v>
      </c>
      <c r="E376" s="119" t="s">
        <v>4325</v>
      </c>
      <c r="F376" s="119" t="s">
        <v>4324</v>
      </c>
      <c r="G376" s="119" t="s">
        <v>4323</v>
      </c>
    </row>
    <row r="377" spans="1:7" x14ac:dyDescent="0.25">
      <c r="A377" s="134">
        <v>38974</v>
      </c>
      <c r="B377" s="117" t="s">
        <v>4336</v>
      </c>
      <c r="C377" s="118">
        <v>6676</v>
      </c>
      <c r="D377" s="119" t="s">
        <v>4332</v>
      </c>
      <c r="E377" s="119" t="s">
        <v>4325</v>
      </c>
      <c r="F377" s="119" t="s">
        <v>4331</v>
      </c>
      <c r="G377" s="119" t="s">
        <v>4328</v>
      </c>
    </row>
    <row r="378" spans="1:7" x14ac:dyDescent="0.25">
      <c r="A378" s="134">
        <v>38974</v>
      </c>
      <c r="B378" s="117" t="s">
        <v>4336</v>
      </c>
      <c r="C378" s="118">
        <v>12519</v>
      </c>
      <c r="D378" s="119" t="s">
        <v>4334</v>
      </c>
      <c r="E378" s="119" t="s">
        <v>4325</v>
      </c>
      <c r="F378" s="119" t="s">
        <v>4331</v>
      </c>
      <c r="G378" s="119" t="s">
        <v>4323</v>
      </c>
    </row>
    <row r="379" spans="1:7" x14ac:dyDescent="0.25">
      <c r="A379" s="134">
        <v>38974</v>
      </c>
      <c r="B379" s="117" t="s">
        <v>4336</v>
      </c>
      <c r="C379" s="118">
        <v>6762</v>
      </c>
      <c r="D379" s="119" t="s">
        <v>4332</v>
      </c>
      <c r="E379" s="119" t="s">
        <v>4330</v>
      </c>
      <c r="F379" s="119" t="s">
        <v>4331</v>
      </c>
      <c r="G379" s="119" t="s">
        <v>4323</v>
      </c>
    </row>
    <row r="380" spans="1:7" x14ac:dyDescent="0.25">
      <c r="A380" s="134">
        <v>38975</v>
      </c>
      <c r="B380" s="117" t="s">
        <v>4335</v>
      </c>
      <c r="C380" s="118">
        <v>14782</v>
      </c>
      <c r="D380" s="119" t="s">
        <v>4326</v>
      </c>
      <c r="E380" s="119" t="s">
        <v>4325</v>
      </c>
      <c r="F380" s="119" t="s">
        <v>4329</v>
      </c>
      <c r="G380" s="119" t="s">
        <v>4328</v>
      </c>
    </row>
    <row r="381" spans="1:7" x14ac:dyDescent="0.25">
      <c r="A381" s="134">
        <v>38975</v>
      </c>
      <c r="B381" s="117" t="s">
        <v>4335</v>
      </c>
      <c r="C381" s="118">
        <v>3434</v>
      </c>
      <c r="D381" s="119" t="s">
        <v>4326</v>
      </c>
      <c r="E381" s="119" t="s">
        <v>4330</v>
      </c>
      <c r="F381" s="119" t="s">
        <v>4331</v>
      </c>
      <c r="G381" s="119" t="s">
        <v>4323</v>
      </c>
    </row>
    <row r="382" spans="1:7" x14ac:dyDescent="0.25">
      <c r="A382" s="134">
        <v>38975</v>
      </c>
      <c r="B382" s="117" t="s">
        <v>4335</v>
      </c>
      <c r="C382" s="118">
        <v>14679</v>
      </c>
      <c r="D382" s="119" t="s">
        <v>4332</v>
      </c>
      <c r="E382" s="119" t="s">
        <v>4330</v>
      </c>
      <c r="F382" s="119" t="s">
        <v>4329</v>
      </c>
      <c r="G382" s="119" t="s">
        <v>4323</v>
      </c>
    </row>
    <row r="383" spans="1:7" x14ac:dyDescent="0.25">
      <c r="A383" s="134">
        <v>38975</v>
      </c>
      <c r="B383" s="117" t="s">
        <v>4335</v>
      </c>
      <c r="C383" s="118">
        <v>4000</v>
      </c>
      <c r="D383" s="119" t="s">
        <v>4332</v>
      </c>
      <c r="E383" s="119" t="s">
        <v>4330</v>
      </c>
      <c r="F383" s="119" t="s">
        <v>4331</v>
      </c>
      <c r="G383" s="119" t="s">
        <v>4323</v>
      </c>
    </row>
    <row r="384" spans="1:7" x14ac:dyDescent="0.25">
      <c r="A384" s="134">
        <v>38975</v>
      </c>
      <c r="B384" s="117" t="s">
        <v>4335</v>
      </c>
      <c r="C384" s="118">
        <v>12505</v>
      </c>
      <c r="D384" s="119" t="s">
        <v>4334</v>
      </c>
      <c r="E384" s="119" t="s">
        <v>4330</v>
      </c>
      <c r="F384" s="119" t="s">
        <v>4329</v>
      </c>
      <c r="G384" s="119" t="s">
        <v>4323</v>
      </c>
    </row>
    <row r="385" spans="1:7" x14ac:dyDescent="0.25">
      <c r="A385" s="134">
        <v>38975</v>
      </c>
      <c r="B385" s="117" t="s">
        <v>4335</v>
      </c>
      <c r="C385" s="118">
        <v>5879</v>
      </c>
      <c r="D385" s="119" t="s">
        <v>4326</v>
      </c>
      <c r="E385" s="119" t="s">
        <v>4330</v>
      </c>
      <c r="F385" s="119" t="s">
        <v>4331</v>
      </c>
      <c r="G385" s="119" t="s">
        <v>4323</v>
      </c>
    </row>
    <row r="386" spans="1:7" x14ac:dyDescent="0.25">
      <c r="A386" s="134">
        <v>38975</v>
      </c>
      <c r="B386" s="117" t="s">
        <v>4335</v>
      </c>
      <c r="C386" s="118">
        <v>7165</v>
      </c>
      <c r="D386" s="119" t="s">
        <v>4334</v>
      </c>
      <c r="E386" s="119" t="s">
        <v>4330</v>
      </c>
      <c r="F386" s="119" t="s">
        <v>4324</v>
      </c>
      <c r="G386" s="119" t="s">
        <v>4328</v>
      </c>
    </row>
    <row r="387" spans="1:7" x14ac:dyDescent="0.25">
      <c r="A387" s="134">
        <v>38975</v>
      </c>
      <c r="B387" s="117" t="s">
        <v>4335</v>
      </c>
      <c r="C387" s="118">
        <v>6000</v>
      </c>
      <c r="D387" s="119" t="s">
        <v>4326</v>
      </c>
      <c r="E387" s="119" t="s">
        <v>4325</v>
      </c>
      <c r="F387" s="119" t="s">
        <v>4329</v>
      </c>
      <c r="G387" s="119" t="s">
        <v>4323</v>
      </c>
    </row>
    <row r="388" spans="1:7" x14ac:dyDescent="0.25">
      <c r="A388" s="134">
        <v>38975</v>
      </c>
      <c r="B388" s="117" t="s">
        <v>4335</v>
      </c>
      <c r="C388" s="118">
        <v>2000</v>
      </c>
      <c r="D388" s="119" t="s">
        <v>4333</v>
      </c>
      <c r="E388" s="119" t="s">
        <v>4330</v>
      </c>
      <c r="F388" s="119" t="s">
        <v>4329</v>
      </c>
      <c r="G388" s="119" t="s">
        <v>4323</v>
      </c>
    </row>
    <row r="389" spans="1:7" x14ac:dyDescent="0.25">
      <c r="A389" s="134">
        <v>38975</v>
      </c>
      <c r="B389" s="117" t="s">
        <v>4335</v>
      </c>
      <c r="C389" s="118">
        <v>11489</v>
      </c>
      <c r="D389" s="119" t="s">
        <v>4326</v>
      </c>
      <c r="E389" s="119" t="s">
        <v>4325</v>
      </c>
      <c r="F389" s="119" t="s">
        <v>4331</v>
      </c>
      <c r="G389" s="119" t="s">
        <v>4323</v>
      </c>
    </row>
    <row r="390" spans="1:7" x14ac:dyDescent="0.25">
      <c r="A390" s="134">
        <v>38975</v>
      </c>
      <c r="B390" s="117" t="s">
        <v>4335</v>
      </c>
      <c r="C390" s="118">
        <v>3171</v>
      </c>
      <c r="D390" s="119" t="s">
        <v>4326</v>
      </c>
      <c r="E390" s="119" t="s">
        <v>4330</v>
      </c>
      <c r="F390" s="119" t="s">
        <v>4329</v>
      </c>
      <c r="G390" s="119" t="s">
        <v>4323</v>
      </c>
    </row>
    <row r="391" spans="1:7" x14ac:dyDescent="0.25">
      <c r="A391" s="134">
        <v>38975</v>
      </c>
      <c r="B391" s="117" t="s">
        <v>4335</v>
      </c>
      <c r="C391" s="118">
        <v>14706</v>
      </c>
      <c r="D391" s="119" t="s">
        <v>4326</v>
      </c>
      <c r="E391" s="119" t="s">
        <v>4330</v>
      </c>
      <c r="F391" s="119" t="s">
        <v>4331</v>
      </c>
      <c r="G391" s="119" t="s">
        <v>4328</v>
      </c>
    </row>
    <row r="392" spans="1:7" x14ac:dyDescent="0.25">
      <c r="A392" s="134">
        <v>38975</v>
      </c>
      <c r="B392" s="117" t="s">
        <v>4335</v>
      </c>
      <c r="C392" s="118">
        <v>12908</v>
      </c>
      <c r="D392" s="119" t="s">
        <v>4326</v>
      </c>
      <c r="E392" s="119" t="s">
        <v>4325</v>
      </c>
      <c r="F392" s="119" t="s">
        <v>4331</v>
      </c>
      <c r="G392" s="119" t="s">
        <v>4323</v>
      </c>
    </row>
    <row r="393" spans="1:7" x14ac:dyDescent="0.25">
      <c r="A393" s="134">
        <v>38975</v>
      </c>
      <c r="B393" s="117" t="s">
        <v>4335</v>
      </c>
      <c r="C393" s="118">
        <v>7811</v>
      </c>
      <c r="D393" s="119" t="s">
        <v>4332</v>
      </c>
      <c r="E393" s="119" t="s">
        <v>4330</v>
      </c>
      <c r="F393" s="119" t="s">
        <v>4324</v>
      </c>
      <c r="G393" s="119" t="s">
        <v>4323</v>
      </c>
    </row>
    <row r="394" spans="1:7" x14ac:dyDescent="0.25">
      <c r="A394" s="134">
        <v>38975</v>
      </c>
      <c r="B394" s="117" t="s">
        <v>4335</v>
      </c>
      <c r="C394" s="118">
        <v>13126</v>
      </c>
      <c r="D394" s="119" t="s">
        <v>4334</v>
      </c>
      <c r="E394" s="119" t="s">
        <v>4325</v>
      </c>
      <c r="F394" s="119" t="s">
        <v>4329</v>
      </c>
      <c r="G394" s="119" t="s">
        <v>4328</v>
      </c>
    </row>
    <row r="395" spans="1:7" x14ac:dyDescent="0.25">
      <c r="A395" s="134">
        <v>38975</v>
      </c>
      <c r="B395" s="117" t="s">
        <v>4335</v>
      </c>
      <c r="C395" s="118">
        <v>4623</v>
      </c>
      <c r="D395" s="119" t="s">
        <v>4332</v>
      </c>
      <c r="E395" s="119" t="s">
        <v>4330</v>
      </c>
      <c r="F395" s="119" t="s">
        <v>4324</v>
      </c>
      <c r="G395" s="119" t="s">
        <v>4328</v>
      </c>
    </row>
    <row r="396" spans="1:7" x14ac:dyDescent="0.25">
      <c r="A396" s="134">
        <v>38975</v>
      </c>
      <c r="B396" s="117" t="s">
        <v>4335</v>
      </c>
      <c r="C396" s="118">
        <v>7989</v>
      </c>
      <c r="D396" s="119" t="s">
        <v>4332</v>
      </c>
      <c r="E396" s="119" t="s">
        <v>4325</v>
      </c>
      <c r="F396" s="119" t="s">
        <v>4324</v>
      </c>
      <c r="G396" s="119" t="s">
        <v>4328</v>
      </c>
    </row>
    <row r="397" spans="1:7" x14ac:dyDescent="0.25">
      <c r="A397" s="134">
        <v>38975</v>
      </c>
      <c r="B397" s="117" t="s">
        <v>4335</v>
      </c>
      <c r="C397" s="118">
        <v>4652</v>
      </c>
      <c r="D397" s="119" t="s">
        <v>4334</v>
      </c>
      <c r="E397" s="119" t="s">
        <v>4330</v>
      </c>
      <c r="F397" s="119" t="s">
        <v>4324</v>
      </c>
      <c r="G397" s="119" t="s">
        <v>4328</v>
      </c>
    </row>
    <row r="398" spans="1:7" x14ac:dyDescent="0.25">
      <c r="A398" s="134">
        <v>38975</v>
      </c>
      <c r="B398" s="117" t="s">
        <v>4335</v>
      </c>
      <c r="C398" s="118">
        <v>10368</v>
      </c>
      <c r="D398" s="119" t="s">
        <v>4326</v>
      </c>
      <c r="E398" s="119" t="s">
        <v>4325</v>
      </c>
      <c r="F398" s="119" t="s">
        <v>4331</v>
      </c>
      <c r="G398" s="119" t="s">
        <v>4323</v>
      </c>
    </row>
    <row r="399" spans="1:7" x14ac:dyDescent="0.25">
      <c r="A399" s="134">
        <v>38975</v>
      </c>
      <c r="B399" s="117" t="s">
        <v>4335</v>
      </c>
      <c r="C399" s="118">
        <v>10071</v>
      </c>
      <c r="D399" s="119" t="s">
        <v>4326</v>
      </c>
      <c r="E399" s="119" t="s">
        <v>4325</v>
      </c>
      <c r="F399" s="119" t="s">
        <v>4331</v>
      </c>
      <c r="G399" s="119" t="s">
        <v>4328</v>
      </c>
    </row>
    <row r="400" spans="1:7" x14ac:dyDescent="0.25">
      <c r="A400" s="134">
        <v>38975</v>
      </c>
      <c r="B400" s="117" t="s">
        <v>4335</v>
      </c>
      <c r="C400" s="118">
        <v>9395</v>
      </c>
      <c r="D400" s="119" t="s">
        <v>4334</v>
      </c>
      <c r="E400" s="119" t="s">
        <v>4330</v>
      </c>
      <c r="F400" s="119" t="s">
        <v>4324</v>
      </c>
      <c r="G400" s="119" t="s">
        <v>4323</v>
      </c>
    </row>
    <row r="401" spans="1:7" x14ac:dyDescent="0.25">
      <c r="A401" s="134">
        <v>38975</v>
      </c>
      <c r="B401" s="117" t="s">
        <v>4335</v>
      </c>
      <c r="C401" s="118">
        <v>7218</v>
      </c>
      <c r="D401" s="119" t="s">
        <v>4326</v>
      </c>
      <c r="E401" s="119" t="s">
        <v>4325</v>
      </c>
      <c r="F401" s="119" t="s">
        <v>4329</v>
      </c>
      <c r="G401" s="119" t="s">
        <v>4328</v>
      </c>
    </row>
    <row r="402" spans="1:7" x14ac:dyDescent="0.25">
      <c r="A402" s="134">
        <v>38975</v>
      </c>
      <c r="B402" s="117" t="s">
        <v>4335</v>
      </c>
      <c r="C402" s="118">
        <v>5000</v>
      </c>
      <c r="D402" s="119" t="s">
        <v>4332</v>
      </c>
      <c r="E402" s="119" t="s">
        <v>4330</v>
      </c>
      <c r="F402" s="119" t="s">
        <v>4329</v>
      </c>
      <c r="G402" s="119" t="s">
        <v>4323</v>
      </c>
    </row>
    <row r="403" spans="1:7" x14ac:dyDescent="0.25">
      <c r="A403" s="134">
        <v>38975</v>
      </c>
      <c r="B403" s="117" t="s">
        <v>4335</v>
      </c>
      <c r="C403" s="118">
        <v>14611</v>
      </c>
      <c r="D403" s="119" t="s">
        <v>4332</v>
      </c>
      <c r="E403" s="119" t="s">
        <v>4330</v>
      </c>
      <c r="F403" s="119" t="s">
        <v>4331</v>
      </c>
      <c r="G403" s="119" t="s">
        <v>4323</v>
      </c>
    </row>
    <row r="404" spans="1:7" x14ac:dyDescent="0.25">
      <c r="A404" s="134">
        <v>38975</v>
      </c>
      <c r="B404" s="117" t="s">
        <v>4335</v>
      </c>
      <c r="C404" s="118">
        <v>100</v>
      </c>
      <c r="D404" s="119" t="s">
        <v>4326</v>
      </c>
      <c r="E404" s="119" t="s">
        <v>4330</v>
      </c>
      <c r="F404" s="119" t="s">
        <v>4331</v>
      </c>
      <c r="G404" s="119" t="s">
        <v>4323</v>
      </c>
    </row>
    <row r="405" spans="1:7" x14ac:dyDescent="0.25">
      <c r="A405" s="134">
        <v>38975</v>
      </c>
      <c r="B405" s="117" t="s">
        <v>4335</v>
      </c>
      <c r="C405" s="118">
        <v>1000</v>
      </c>
      <c r="D405" s="119" t="s">
        <v>4326</v>
      </c>
      <c r="E405" s="119" t="s">
        <v>4330</v>
      </c>
      <c r="F405" s="119" t="s">
        <v>4331</v>
      </c>
      <c r="G405" s="119" t="s">
        <v>4323</v>
      </c>
    </row>
    <row r="406" spans="1:7" x14ac:dyDescent="0.25">
      <c r="A406" s="134">
        <v>38975</v>
      </c>
      <c r="B406" s="117" t="s">
        <v>4335</v>
      </c>
      <c r="C406" s="118">
        <v>11406</v>
      </c>
      <c r="D406" s="119" t="s">
        <v>4326</v>
      </c>
      <c r="E406" s="119" t="s">
        <v>4330</v>
      </c>
      <c r="F406" s="119" t="s">
        <v>4324</v>
      </c>
      <c r="G406" s="119" t="s">
        <v>4328</v>
      </c>
    </row>
    <row r="407" spans="1:7" x14ac:dyDescent="0.25">
      <c r="A407" s="134">
        <v>38975</v>
      </c>
      <c r="B407" s="117" t="s">
        <v>4335</v>
      </c>
      <c r="C407" s="118">
        <v>8920</v>
      </c>
      <c r="D407" s="119" t="s">
        <v>4332</v>
      </c>
      <c r="E407" s="119" t="s">
        <v>4325</v>
      </c>
      <c r="F407" s="119" t="s">
        <v>4331</v>
      </c>
      <c r="G407" s="119" t="s">
        <v>4328</v>
      </c>
    </row>
    <row r="408" spans="1:7" x14ac:dyDescent="0.25">
      <c r="A408" s="134">
        <v>38975</v>
      </c>
      <c r="B408" s="117" t="s">
        <v>4335</v>
      </c>
      <c r="C408" s="118">
        <v>10273</v>
      </c>
      <c r="D408" s="119" t="s">
        <v>4326</v>
      </c>
      <c r="E408" s="119" t="s">
        <v>4325</v>
      </c>
      <c r="F408" s="119" t="s">
        <v>4331</v>
      </c>
      <c r="G408" s="119" t="s">
        <v>4328</v>
      </c>
    </row>
    <row r="409" spans="1:7" x14ac:dyDescent="0.25">
      <c r="A409" s="134">
        <v>38975</v>
      </c>
      <c r="B409" s="117" t="s">
        <v>4335</v>
      </c>
      <c r="C409" s="118">
        <v>14473</v>
      </c>
      <c r="D409" s="119" t="s">
        <v>4326</v>
      </c>
      <c r="E409" s="119" t="s">
        <v>4325</v>
      </c>
      <c r="F409" s="119" t="s">
        <v>4331</v>
      </c>
      <c r="G409" s="119" t="s">
        <v>4323</v>
      </c>
    </row>
    <row r="410" spans="1:7" x14ac:dyDescent="0.25">
      <c r="A410" s="134">
        <v>38975</v>
      </c>
      <c r="B410" s="117" t="s">
        <v>4335</v>
      </c>
      <c r="C410" s="118">
        <v>9746</v>
      </c>
      <c r="D410" s="119" t="s">
        <v>4326</v>
      </c>
      <c r="E410" s="119" t="s">
        <v>4325</v>
      </c>
      <c r="F410" s="119" t="s">
        <v>4324</v>
      </c>
      <c r="G410" s="119" t="s">
        <v>4328</v>
      </c>
    </row>
    <row r="411" spans="1:7" x14ac:dyDescent="0.25">
      <c r="A411" s="134">
        <v>38975</v>
      </c>
      <c r="B411" s="117" t="s">
        <v>4335</v>
      </c>
      <c r="C411" s="118">
        <v>9940</v>
      </c>
      <c r="D411" s="119" t="s">
        <v>4334</v>
      </c>
      <c r="E411" s="119" t="s">
        <v>4330</v>
      </c>
      <c r="F411" s="119" t="s">
        <v>4331</v>
      </c>
      <c r="G411" s="119" t="s">
        <v>4328</v>
      </c>
    </row>
    <row r="412" spans="1:7" x14ac:dyDescent="0.25">
      <c r="A412" s="134">
        <v>38975</v>
      </c>
      <c r="B412" s="117" t="s">
        <v>4335</v>
      </c>
      <c r="C412" s="118">
        <v>14189</v>
      </c>
      <c r="D412" s="119" t="s">
        <v>4334</v>
      </c>
      <c r="E412" s="119" t="s">
        <v>4325</v>
      </c>
      <c r="F412" s="119" t="s">
        <v>4331</v>
      </c>
      <c r="G412" s="119" t="s">
        <v>4328</v>
      </c>
    </row>
    <row r="413" spans="1:7" x14ac:dyDescent="0.25">
      <c r="A413" s="134">
        <v>38975</v>
      </c>
      <c r="B413" s="117" t="s">
        <v>4335</v>
      </c>
      <c r="C413" s="118">
        <v>9800</v>
      </c>
      <c r="D413" s="119" t="s">
        <v>4326</v>
      </c>
      <c r="E413" s="119" t="s">
        <v>4325</v>
      </c>
      <c r="F413" s="119" t="s">
        <v>4331</v>
      </c>
      <c r="G413" s="119" t="s">
        <v>4323</v>
      </c>
    </row>
    <row r="414" spans="1:7" x14ac:dyDescent="0.25">
      <c r="A414" s="134">
        <v>38975</v>
      </c>
      <c r="B414" s="117" t="s">
        <v>4335</v>
      </c>
      <c r="C414" s="118">
        <v>6534</v>
      </c>
      <c r="D414" s="119" t="s">
        <v>4334</v>
      </c>
      <c r="E414" s="119" t="s">
        <v>4330</v>
      </c>
      <c r="F414" s="119" t="s">
        <v>4329</v>
      </c>
      <c r="G414" s="119" t="s">
        <v>4328</v>
      </c>
    </row>
    <row r="415" spans="1:7" x14ac:dyDescent="0.25">
      <c r="A415" s="134">
        <v>38975</v>
      </c>
      <c r="B415" s="117" t="s">
        <v>4335</v>
      </c>
      <c r="C415" s="118">
        <v>11984</v>
      </c>
      <c r="D415" s="119" t="s">
        <v>4326</v>
      </c>
      <c r="E415" s="119" t="s">
        <v>4330</v>
      </c>
      <c r="F415" s="119" t="s">
        <v>4331</v>
      </c>
      <c r="G415" s="119" t="s">
        <v>4323</v>
      </c>
    </row>
    <row r="416" spans="1:7" x14ac:dyDescent="0.25">
      <c r="A416" s="134">
        <v>38975</v>
      </c>
      <c r="B416" s="117" t="s">
        <v>4335</v>
      </c>
      <c r="C416" s="118">
        <v>5156</v>
      </c>
      <c r="D416" s="119" t="s">
        <v>4326</v>
      </c>
      <c r="E416" s="119" t="s">
        <v>4330</v>
      </c>
      <c r="F416" s="119" t="s">
        <v>4331</v>
      </c>
      <c r="G416" s="119" t="s">
        <v>4328</v>
      </c>
    </row>
    <row r="417" spans="1:7" x14ac:dyDescent="0.25">
      <c r="A417" s="134">
        <v>38975</v>
      </c>
      <c r="B417" s="117" t="s">
        <v>4335</v>
      </c>
      <c r="C417" s="118">
        <v>10177</v>
      </c>
      <c r="D417" s="119" t="s">
        <v>4334</v>
      </c>
      <c r="E417" s="119" t="s">
        <v>4330</v>
      </c>
      <c r="F417" s="119" t="s">
        <v>4331</v>
      </c>
      <c r="G417" s="119" t="s">
        <v>4328</v>
      </c>
    </row>
    <row r="418" spans="1:7" x14ac:dyDescent="0.25">
      <c r="A418" s="134">
        <v>38975</v>
      </c>
      <c r="B418" s="117" t="s">
        <v>4335</v>
      </c>
      <c r="C418" s="118">
        <v>8133</v>
      </c>
      <c r="D418" s="119" t="s">
        <v>4334</v>
      </c>
      <c r="E418" s="119" t="s">
        <v>4325</v>
      </c>
      <c r="F418" s="119" t="s">
        <v>4331</v>
      </c>
      <c r="G418" s="119" t="s">
        <v>4328</v>
      </c>
    </row>
    <row r="419" spans="1:7" x14ac:dyDescent="0.25">
      <c r="A419" s="134">
        <v>38978</v>
      </c>
      <c r="B419" s="117" t="s">
        <v>4339</v>
      </c>
      <c r="C419" s="118">
        <v>10141</v>
      </c>
      <c r="D419" s="119" t="s">
        <v>4332</v>
      </c>
      <c r="E419" s="119" t="s">
        <v>4330</v>
      </c>
      <c r="F419" s="119" t="s">
        <v>4331</v>
      </c>
      <c r="G419" s="119" t="s">
        <v>4323</v>
      </c>
    </row>
    <row r="420" spans="1:7" x14ac:dyDescent="0.25">
      <c r="A420" s="134">
        <v>38978</v>
      </c>
      <c r="B420" s="117" t="s">
        <v>4339</v>
      </c>
      <c r="C420" s="118">
        <v>9936</v>
      </c>
      <c r="D420" s="119" t="s">
        <v>4326</v>
      </c>
      <c r="E420" s="119" t="s">
        <v>4325</v>
      </c>
      <c r="F420" s="119" t="s">
        <v>4324</v>
      </c>
      <c r="G420" s="119" t="s">
        <v>4323</v>
      </c>
    </row>
    <row r="421" spans="1:7" x14ac:dyDescent="0.25">
      <c r="A421" s="134">
        <v>38978</v>
      </c>
      <c r="B421" s="117" t="s">
        <v>4339</v>
      </c>
      <c r="C421" s="118">
        <v>7037</v>
      </c>
      <c r="D421" s="119" t="s">
        <v>4332</v>
      </c>
      <c r="E421" s="119" t="s">
        <v>4325</v>
      </c>
      <c r="F421" s="119" t="s">
        <v>4329</v>
      </c>
      <c r="G421" s="119" t="s">
        <v>4323</v>
      </c>
    </row>
    <row r="422" spans="1:7" x14ac:dyDescent="0.25">
      <c r="A422" s="134">
        <v>38978</v>
      </c>
      <c r="B422" s="117" t="s">
        <v>4339</v>
      </c>
      <c r="C422" s="118">
        <v>4857</v>
      </c>
      <c r="D422" s="119" t="s">
        <v>4334</v>
      </c>
      <c r="E422" s="119" t="s">
        <v>4330</v>
      </c>
      <c r="F422" s="119" t="s">
        <v>4324</v>
      </c>
      <c r="G422" s="119" t="s">
        <v>4328</v>
      </c>
    </row>
    <row r="423" spans="1:7" x14ac:dyDescent="0.25">
      <c r="A423" s="134">
        <v>38978</v>
      </c>
      <c r="B423" s="117" t="s">
        <v>4339</v>
      </c>
      <c r="C423" s="118">
        <v>9098</v>
      </c>
      <c r="D423" s="119" t="s">
        <v>4332</v>
      </c>
      <c r="E423" s="119" t="s">
        <v>4330</v>
      </c>
      <c r="F423" s="119" t="s">
        <v>4331</v>
      </c>
      <c r="G423" s="119" t="s">
        <v>4328</v>
      </c>
    </row>
    <row r="424" spans="1:7" x14ac:dyDescent="0.25">
      <c r="A424" s="134">
        <v>38978</v>
      </c>
      <c r="B424" s="117" t="s">
        <v>4339</v>
      </c>
      <c r="C424" s="118">
        <v>14587</v>
      </c>
      <c r="D424" s="119" t="s">
        <v>4332</v>
      </c>
      <c r="E424" s="119" t="s">
        <v>4325</v>
      </c>
      <c r="F424" s="119" t="s">
        <v>4324</v>
      </c>
      <c r="G424" s="119" t="s">
        <v>4323</v>
      </c>
    </row>
    <row r="425" spans="1:7" x14ac:dyDescent="0.25">
      <c r="A425" s="134">
        <v>38978</v>
      </c>
      <c r="B425" s="117" t="s">
        <v>4339</v>
      </c>
      <c r="C425" s="118">
        <v>8940</v>
      </c>
      <c r="D425" s="119" t="s">
        <v>4334</v>
      </c>
      <c r="E425" s="119" t="s">
        <v>4325</v>
      </c>
      <c r="F425" s="119" t="s">
        <v>4331</v>
      </c>
      <c r="G425" s="119" t="s">
        <v>4323</v>
      </c>
    </row>
    <row r="426" spans="1:7" x14ac:dyDescent="0.25">
      <c r="A426" s="134">
        <v>38978</v>
      </c>
      <c r="B426" s="117" t="s">
        <v>4339</v>
      </c>
      <c r="C426" s="118">
        <v>4542</v>
      </c>
      <c r="D426" s="119" t="s">
        <v>4334</v>
      </c>
      <c r="E426" s="119" t="s">
        <v>4325</v>
      </c>
      <c r="F426" s="119" t="s">
        <v>4331</v>
      </c>
      <c r="G426" s="119" t="s">
        <v>4328</v>
      </c>
    </row>
    <row r="427" spans="1:7" x14ac:dyDescent="0.25">
      <c r="A427" s="134">
        <v>38978</v>
      </c>
      <c r="B427" s="117" t="s">
        <v>4339</v>
      </c>
      <c r="C427" s="118">
        <v>8882</v>
      </c>
      <c r="D427" s="119" t="s">
        <v>4326</v>
      </c>
      <c r="E427" s="119" t="s">
        <v>4330</v>
      </c>
      <c r="F427" s="119" t="s">
        <v>4324</v>
      </c>
      <c r="G427" s="119" t="s">
        <v>4328</v>
      </c>
    </row>
    <row r="428" spans="1:7" x14ac:dyDescent="0.25">
      <c r="A428" s="134">
        <v>38978</v>
      </c>
      <c r="B428" s="117" t="s">
        <v>4339</v>
      </c>
      <c r="C428" s="118">
        <v>13000</v>
      </c>
      <c r="D428" s="119" t="s">
        <v>4334</v>
      </c>
      <c r="E428" s="119" t="s">
        <v>4330</v>
      </c>
      <c r="F428" s="119" t="s">
        <v>4331</v>
      </c>
      <c r="G428" s="119" t="s">
        <v>4323</v>
      </c>
    </row>
    <row r="429" spans="1:7" x14ac:dyDescent="0.25">
      <c r="A429" s="134">
        <v>38978</v>
      </c>
      <c r="B429" s="117" t="s">
        <v>4339</v>
      </c>
      <c r="C429" s="118">
        <v>10373</v>
      </c>
      <c r="D429" s="119" t="s">
        <v>4334</v>
      </c>
      <c r="E429" s="119" t="s">
        <v>4330</v>
      </c>
      <c r="F429" s="119" t="s">
        <v>4329</v>
      </c>
      <c r="G429" s="119" t="s">
        <v>4323</v>
      </c>
    </row>
    <row r="430" spans="1:7" x14ac:dyDescent="0.25">
      <c r="A430" s="134">
        <v>38978</v>
      </c>
      <c r="B430" s="117" t="s">
        <v>4339</v>
      </c>
      <c r="C430" s="118">
        <v>6808</v>
      </c>
      <c r="D430" s="119" t="s">
        <v>4332</v>
      </c>
      <c r="E430" s="119" t="s">
        <v>4330</v>
      </c>
      <c r="F430" s="119" t="s">
        <v>4329</v>
      </c>
      <c r="G430" s="119" t="s">
        <v>4323</v>
      </c>
    </row>
    <row r="431" spans="1:7" x14ac:dyDescent="0.25">
      <c r="A431" s="134">
        <v>38978</v>
      </c>
      <c r="B431" s="117" t="s">
        <v>4339</v>
      </c>
      <c r="C431" s="118">
        <v>100</v>
      </c>
      <c r="D431" s="119" t="s">
        <v>4326</v>
      </c>
      <c r="E431" s="119" t="s">
        <v>4330</v>
      </c>
      <c r="F431" s="119" t="s">
        <v>4329</v>
      </c>
      <c r="G431" s="119" t="s">
        <v>4323</v>
      </c>
    </row>
    <row r="432" spans="1:7" x14ac:dyDescent="0.25">
      <c r="A432" s="134">
        <v>38978</v>
      </c>
      <c r="B432" s="117" t="s">
        <v>4339</v>
      </c>
      <c r="C432" s="118">
        <v>13519</v>
      </c>
      <c r="D432" s="119" t="s">
        <v>4334</v>
      </c>
      <c r="E432" s="119" t="s">
        <v>4330</v>
      </c>
      <c r="F432" s="119" t="s">
        <v>4331</v>
      </c>
      <c r="G432" s="119" t="s">
        <v>4323</v>
      </c>
    </row>
    <row r="433" spans="1:7" x14ac:dyDescent="0.25">
      <c r="A433" s="134">
        <v>38978</v>
      </c>
      <c r="B433" s="117" t="s">
        <v>4339</v>
      </c>
      <c r="C433" s="118">
        <v>5589</v>
      </c>
      <c r="D433" s="119" t="s">
        <v>4332</v>
      </c>
      <c r="E433" s="119" t="s">
        <v>4330</v>
      </c>
      <c r="F433" s="119" t="s">
        <v>4331</v>
      </c>
      <c r="G433" s="119" t="s">
        <v>4328</v>
      </c>
    </row>
    <row r="434" spans="1:7" x14ac:dyDescent="0.25">
      <c r="A434" s="134">
        <v>38978</v>
      </c>
      <c r="B434" s="117" t="s">
        <v>4339</v>
      </c>
      <c r="C434" s="118">
        <v>21000</v>
      </c>
      <c r="D434" s="119" t="s">
        <v>4332</v>
      </c>
      <c r="E434" s="119" t="s">
        <v>4330</v>
      </c>
      <c r="F434" s="119" t="s">
        <v>4324</v>
      </c>
      <c r="G434" s="119" t="s">
        <v>4323</v>
      </c>
    </row>
    <row r="435" spans="1:7" x14ac:dyDescent="0.25">
      <c r="A435" s="134">
        <v>38978</v>
      </c>
      <c r="B435" s="117" t="s">
        <v>4339</v>
      </c>
      <c r="C435" s="118">
        <v>4000</v>
      </c>
      <c r="D435" s="119" t="s">
        <v>4326</v>
      </c>
      <c r="E435" s="119" t="s">
        <v>4330</v>
      </c>
      <c r="F435" s="119" t="s">
        <v>4331</v>
      </c>
      <c r="G435" s="119" t="s">
        <v>4323</v>
      </c>
    </row>
    <row r="436" spans="1:7" x14ac:dyDescent="0.25">
      <c r="A436" s="134">
        <v>38978</v>
      </c>
      <c r="B436" s="117" t="s">
        <v>4339</v>
      </c>
      <c r="C436" s="118">
        <v>10103</v>
      </c>
      <c r="D436" s="119" t="s">
        <v>4332</v>
      </c>
      <c r="E436" s="119" t="s">
        <v>4325</v>
      </c>
      <c r="F436" s="119" t="s">
        <v>4329</v>
      </c>
      <c r="G436" s="119" t="s">
        <v>4323</v>
      </c>
    </row>
    <row r="437" spans="1:7" x14ac:dyDescent="0.25">
      <c r="A437" s="134">
        <v>38978</v>
      </c>
      <c r="B437" s="117" t="s">
        <v>4339</v>
      </c>
      <c r="C437" s="118">
        <v>10365</v>
      </c>
      <c r="D437" s="119" t="s">
        <v>4332</v>
      </c>
      <c r="E437" s="119" t="s">
        <v>4325</v>
      </c>
      <c r="F437" s="119" t="s">
        <v>4331</v>
      </c>
      <c r="G437" s="119" t="s">
        <v>4323</v>
      </c>
    </row>
    <row r="438" spans="1:7" x14ac:dyDescent="0.25">
      <c r="A438" s="134">
        <v>38978</v>
      </c>
      <c r="B438" s="117" t="s">
        <v>4339</v>
      </c>
      <c r="C438" s="118">
        <v>5000</v>
      </c>
      <c r="D438" s="119" t="s">
        <v>4334</v>
      </c>
      <c r="E438" s="119" t="s">
        <v>4325</v>
      </c>
      <c r="F438" s="119" t="s">
        <v>4324</v>
      </c>
      <c r="G438" s="119" t="s">
        <v>4323</v>
      </c>
    </row>
    <row r="439" spans="1:7" x14ac:dyDescent="0.25">
      <c r="A439" s="134">
        <v>38978</v>
      </c>
      <c r="B439" s="117" t="s">
        <v>4339</v>
      </c>
      <c r="C439" s="118">
        <v>4000</v>
      </c>
      <c r="D439" s="119" t="s">
        <v>4326</v>
      </c>
      <c r="E439" s="119" t="s">
        <v>4330</v>
      </c>
      <c r="F439" s="119" t="s">
        <v>4324</v>
      </c>
      <c r="G439" s="119" t="s">
        <v>4323</v>
      </c>
    </row>
    <row r="440" spans="1:7" x14ac:dyDescent="0.25">
      <c r="A440" s="134">
        <v>38978</v>
      </c>
      <c r="B440" s="117" t="s">
        <v>4339</v>
      </c>
      <c r="C440" s="118">
        <v>4000</v>
      </c>
      <c r="D440" s="119" t="s">
        <v>4326</v>
      </c>
      <c r="E440" s="119" t="s">
        <v>4325</v>
      </c>
      <c r="F440" s="119" t="s">
        <v>4324</v>
      </c>
      <c r="G440" s="119" t="s">
        <v>4323</v>
      </c>
    </row>
    <row r="441" spans="1:7" x14ac:dyDescent="0.25">
      <c r="A441" s="134">
        <v>38978</v>
      </c>
      <c r="B441" s="117" t="s">
        <v>4339</v>
      </c>
      <c r="C441" s="118">
        <v>200</v>
      </c>
      <c r="D441" s="119" t="s">
        <v>4326</v>
      </c>
      <c r="E441" s="119" t="s">
        <v>4330</v>
      </c>
      <c r="F441" s="119" t="s">
        <v>4331</v>
      </c>
      <c r="G441" s="119" t="s">
        <v>4323</v>
      </c>
    </row>
    <row r="442" spans="1:7" x14ac:dyDescent="0.25">
      <c r="A442" s="134">
        <v>38978</v>
      </c>
      <c r="B442" s="117" t="s">
        <v>4339</v>
      </c>
      <c r="C442" s="118">
        <v>13916</v>
      </c>
      <c r="D442" s="119" t="s">
        <v>4334</v>
      </c>
      <c r="E442" s="119" t="s">
        <v>4330</v>
      </c>
      <c r="F442" s="119" t="s">
        <v>4329</v>
      </c>
      <c r="G442" s="119" t="s">
        <v>4328</v>
      </c>
    </row>
    <row r="443" spans="1:7" x14ac:dyDescent="0.25">
      <c r="A443" s="134">
        <v>38979</v>
      </c>
      <c r="B443" s="117" t="s">
        <v>4338</v>
      </c>
      <c r="C443" s="118">
        <v>13130</v>
      </c>
      <c r="D443" s="119" t="s">
        <v>4334</v>
      </c>
      <c r="E443" s="119" t="s">
        <v>4325</v>
      </c>
      <c r="F443" s="119" t="s">
        <v>4329</v>
      </c>
      <c r="G443" s="119" t="s">
        <v>4328</v>
      </c>
    </row>
    <row r="444" spans="1:7" x14ac:dyDescent="0.25">
      <c r="A444" s="134">
        <v>38979</v>
      </c>
      <c r="B444" s="117" t="s">
        <v>4338</v>
      </c>
      <c r="C444" s="118">
        <v>3000</v>
      </c>
      <c r="D444" s="119" t="s">
        <v>4326</v>
      </c>
      <c r="E444" s="119" t="s">
        <v>4330</v>
      </c>
      <c r="F444" s="119" t="s">
        <v>4331</v>
      </c>
      <c r="G444" s="119" t="s">
        <v>4323</v>
      </c>
    </row>
    <row r="445" spans="1:7" x14ac:dyDescent="0.25">
      <c r="A445" s="134">
        <v>38979</v>
      </c>
      <c r="B445" s="117" t="s">
        <v>4338</v>
      </c>
      <c r="C445" s="118">
        <v>13636</v>
      </c>
      <c r="D445" s="119" t="s">
        <v>4334</v>
      </c>
      <c r="E445" s="119" t="s">
        <v>4330</v>
      </c>
      <c r="F445" s="119" t="s">
        <v>4324</v>
      </c>
      <c r="G445" s="119" t="s">
        <v>4323</v>
      </c>
    </row>
    <row r="446" spans="1:7" x14ac:dyDescent="0.25">
      <c r="A446" s="134">
        <v>38979</v>
      </c>
      <c r="B446" s="117" t="s">
        <v>4338</v>
      </c>
      <c r="C446" s="118">
        <v>14750</v>
      </c>
      <c r="D446" s="119" t="s">
        <v>4332</v>
      </c>
      <c r="E446" s="119" t="s">
        <v>4330</v>
      </c>
      <c r="F446" s="119" t="s">
        <v>4324</v>
      </c>
      <c r="G446" s="119" t="s">
        <v>4328</v>
      </c>
    </row>
    <row r="447" spans="1:7" x14ac:dyDescent="0.25">
      <c r="A447" s="134">
        <v>38979</v>
      </c>
      <c r="B447" s="117" t="s">
        <v>4338</v>
      </c>
      <c r="C447" s="118">
        <v>5000</v>
      </c>
      <c r="D447" s="119" t="s">
        <v>4332</v>
      </c>
      <c r="E447" s="119" t="s">
        <v>4330</v>
      </c>
      <c r="F447" s="119" t="s">
        <v>4331</v>
      </c>
      <c r="G447" s="119" t="s">
        <v>4323</v>
      </c>
    </row>
    <row r="448" spans="1:7" x14ac:dyDescent="0.25">
      <c r="A448" s="134">
        <v>38979</v>
      </c>
      <c r="B448" s="117" t="s">
        <v>4338</v>
      </c>
      <c r="C448" s="118">
        <v>9000</v>
      </c>
      <c r="D448" s="119" t="s">
        <v>4333</v>
      </c>
      <c r="E448" s="119" t="s">
        <v>4330</v>
      </c>
      <c r="F448" s="119" t="s">
        <v>4331</v>
      </c>
      <c r="G448" s="119" t="s">
        <v>4323</v>
      </c>
    </row>
    <row r="449" spans="1:7" x14ac:dyDescent="0.25">
      <c r="A449" s="134">
        <v>38979</v>
      </c>
      <c r="B449" s="117" t="s">
        <v>4338</v>
      </c>
      <c r="C449" s="118">
        <v>75000</v>
      </c>
      <c r="D449" s="119" t="s">
        <v>4334</v>
      </c>
      <c r="E449" s="119" t="s">
        <v>4330</v>
      </c>
      <c r="F449" s="119" t="s">
        <v>4324</v>
      </c>
      <c r="G449" s="119" t="s">
        <v>4323</v>
      </c>
    </row>
    <row r="450" spans="1:7" x14ac:dyDescent="0.25">
      <c r="A450" s="134">
        <v>38979</v>
      </c>
      <c r="B450" s="117" t="s">
        <v>4338</v>
      </c>
      <c r="C450" s="118">
        <v>500</v>
      </c>
      <c r="D450" s="119" t="s">
        <v>4332</v>
      </c>
      <c r="E450" s="119" t="s">
        <v>4330</v>
      </c>
      <c r="F450" s="119" t="s">
        <v>4329</v>
      </c>
      <c r="G450" s="119" t="s">
        <v>4328</v>
      </c>
    </row>
    <row r="451" spans="1:7" x14ac:dyDescent="0.25">
      <c r="A451" s="134">
        <v>38979</v>
      </c>
      <c r="B451" s="117" t="s">
        <v>4338</v>
      </c>
      <c r="C451" s="118">
        <v>6394</v>
      </c>
      <c r="D451" s="119" t="s">
        <v>4332</v>
      </c>
      <c r="E451" s="119" t="s">
        <v>4330</v>
      </c>
      <c r="F451" s="119" t="s">
        <v>4331</v>
      </c>
      <c r="G451" s="119" t="s">
        <v>4328</v>
      </c>
    </row>
    <row r="452" spans="1:7" x14ac:dyDescent="0.25">
      <c r="A452" s="134">
        <v>38979</v>
      </c>
      <c r="B452" s="117" t="s">
        <v>4338</v>
      </c>
      <c r="C452" s="118">
        <v>13500</v>
      </c>
      <c r="D452" s="119" t="s">
        <v>4334</v>
      </c>
      <c r="E452" s="119" t="s">
        <v>4330</v>
      </c>
      <c r="F452" s="119" t="s">
        <v>4324</v>
      </c>
      <c r="G452" s="119" t="s">
        <v>4323</v>
      </c>
    </row>
    <row r="453" spans="1:7" x14ac:dyDescent="0.25">
      <c r="A453" s="134">
        <v>38979</v>
      </c>
      <c r="B453" s="117" t="s">
        <v>4338</v>
      </c>
      <c r="C453" s="118">
        <v>240</v>
      </c>
      <c r="D453" s="119" t="s">
        <v>4326</v>
      </c>
      <c r="E453" s="119" t="s">
        <v>4330</v>
      </c>
      <c r="F453" s="119" t="s">
        <v>4331</v>
      </c>
      <c r="G453" s="119" t="s">
        <v>4323</v>
      </c>
    </row>
    <row r="454" spans="1:7" x14ac:dyDescent="0.25">
      <c r="A454" s="134">
        <v>38979</v>
      </c>
      <c r="B454" s="117" t="s">
        <v>4338</v>
      </c>
      <c r="C454" s="118">
        <v>2000</v>
      </c>
      <c r="D454" s="119" t="s">
        <v>4334</v>
      </c>
      <c r="E454" s="119" t="s">
        <v>4325</v>
      </c>
      <c r="F454" s="119" t="s">
        <v>4331</v>
      </c>
      <c r="G454" s="119" t="s">
        <v>4323</v>
      </c>
    </row>
    <row r="455" spans="1:7" x14ac:dyDescent="0.25">
      <c r="A455" s="134">
        <v>38979</v>
      </c>
      <c r="B455" s="117" t="s">
        <v>4338</v>
      </c>
      <c r="C455" s="118">
        <v>5000</v>
      </c>
      <c r="D455" s="119" t="s">
        <v>4326</v>
      </c>
      <c r="E455" s="119" t="s">
        <v>4330</v>
      </c>
      <c r="F455" s="119" t="s">
        <v>4324</v>
      </c>
      <c r="G455" s="119" t="s">
        <v>4323</v>
      </c>
    </row>
    <row r="456" spans="1:7" x14ac:dyDescent="0.25">
      <c r="A456" s="134">
        <v>38979</v>
      </c>
      <c r="B456" s="117" t="s">
        <v>4338</v>
      </c>
      <c r="C456" s="118">
        <v>13000</v>
      </c>
      <c r="D456" s="119" t="s">
        <v>4334</v>
      </c>
      <c r="E456" s="119" t="s">
        <v>4330</v>
      </c>
      <c r="F456" s="119" t="s">
        <v>4331</v>
      </c>
      <c r="G456" s="119" t="s">
        <v>4323</v>
      </c>
    </row>
    <row r="457" spans="1:7" x14ac:dyDescent="0.25">
      <c r="A457" s="134">
        <v>38979</v>
      </c>
      <c r="B457" s="117" t="s">
        <v>4338</v>
      </c>
      <c r="C457" s="118">
        <v>6000</v>
      </c>
      <c r="D457" s="119" t="s">
        <v>4332</v>
      </c>
      <c r="E457" s="119" t="s">
        <v>4330</v>
      </c>
      <c r="F457" s="119" t="s">
        <v>4331</v>
      </c>
      <c r="G457" s="119" t="s">
        <v>4323</v>
      </c>
    </row>
    <row r="458" spans="1:7" x14ac:dyDescent="0.25">
      <c r="A458" s="134">
        <v>38979</v>
      </c>
      <c r="B458" s="117" t="s">
        <v>4338</v>
      </c>
      <c r="C458" s="118">
        <v>40599</v>
      </c>
      <c r="D458" s="119" t="s">
        <v>4332</v>
      </c>
      <c r="E458" s="119" t="s">
        <v>4330</v>
      </c>
      <c r="F458" s="119" t="s">
        <v>4331</v>
      </c>
      <c r="G458" s="119" t="s">
        <v>4323</v>
      </c>
    </row>
    <row r="459" spans="1:7" x14ac:dyDescent="0.25">
      <c r="A459" s="134">
        <v>38979</v>
      </c>
      <c r="B459" s="117" t="s">
        <v>4338</v>
      </c>
      <c r="C459" s="118">
        <v>12134</v>
      </c>
      <c r="D459" s="119" t="s">
        <v>4326</v>
      </c>
      <c r="E459" s="119" t="s">
        <v>4325</v>
      </c>
      <c r="F459" s="119" t="s">
        <v>4324</v>
      </c>
      <c r="G459" s="119" t="s">
        <v>4323</v>
      </c>
    </row>
    <row r="460" spans="1:7" x14ac:dyDescent="0.25">
      <c r="A460" s="134">
        <v>38979</v>
      </c>
      <c r="B460" s="117" t="s">
        <v>4338</v>
      </c>
      <c r="C460" s="118">
        <v>344</v>
      </c>
      <c r="D460" s="119" t="s">
        <v>4326</v>
      </c>
      <c r="E460" s="119" t="s">
        <v>4330</v>
      </c>
      <c r="F460" s="119" t="s">
        <v>4329</v>
      </c>
      <c r="G460" s="119" t="s">
        <v>4323</v>
      </c>
    </row>
    <row r="461" spans="1:7" x14ac:dyDescent="0.25">
      <c r="A461" s="134">
        <v>38979</v>
      </c>
      <c r="B461" s="117" t="s">
        <v>4338</v>
      </c>
      <c r="C461" s="118">
        <v>7000</v>
      </c>
      <c r="D461" s="119" t="s">
        <v>4333</v>
      </c>
      <c r="E461" s="119" t="s">
        <v>4330</v>
      </c>
      <c r="F461" s="119" t="s">
        <v>4324</v>
      </c>
      <c r="G461" s="119" t="s">
        <v>4328</v>
      </c>
    </row>
    <row r="462" spans="1:7" x14ac:dyDescent="0.25">
      <c r="A462" s="134">
        <v>38979</v>
      </c>
      <c r="B462" s="117" t="s">
        <v>4338</v>
      </c>
      <c r="C462" s="118">
        <v>4000</v>
      </c>
      <c r="D462" s="119" t="s">
        <v>4332</v>
      </c>
      <c r="E462" s="119" t="s">
        <v>4330</v>
      </c>
      <c r="F462" s="119" t="s">
        <v>4324</v>
      </c>
      <c r="G462" s="119" t="s">
        <v>4323</v>
      </c>
    </row>
    <row r="463" spans="1:7" x14ac:dyDescent="0.25">
      <c r="A463" s="134">
        <v>38979</v>
      </c>
      <c r="B463" s="117" t="s">
        <v>4338</v>
      </c>
      <c r="C463" s="118">
        <v>11498</v>
      </c>
      <c r="D463" s="119" t="s">
        <v>4334</v>
      </c>
      <c r="E463" s="119" t="s">
        <v>4325</v>
      </c>
      <c r="F463" s="119" t="s">
        <v>4324</v>
      </c>
      <c r="G463" s="119" t="s">
        <v>4328</v>
      </c>
    </row>
    <row r="464" spans="1:7" x14ac:dyDescent="0.25">
      <c r="A464" s="134">
        <v>38979</v>
      </c>
      <c r="B464" s="117" t="s">
        <v>4338</v>
      </c>
      <c r="C464" s="118">
        <v>14851</v>
      </c>
      <c r="D464" s="119" t="s">
        <v>4332</v>
      </c>
      <c r="E464" s="119" t="s">
        <v>4325</v>
      </c>
      <c r="F464" s="119" t="s">
        <v>4331</v>
      </c>
      <c r="G464" s="119" t="s">
        <v>4323</v>
      </c>
    </row>
    <row r="465" spans="1:7" x14ac:dyDescent="0.25">
      <c r="A465" s="134">
        <v>38979</v>
      </c>
      <c r="B465" s="117" t="s">
        <v>4338</v>
      </c>
      <c r="C465" s="118">
        <v>7258</v>
      </c>
      <c r="D465" s="119" t="s">
        <v>4332</v>
      </c>
      <c r="E465" s="119" t="s">
        <v>4330</v>
      </c>
      <c r="F465" s="119" t="s">
        <v>4331</v>
      </c>
      <c r="G465" s="119" t="s">
        <v>4323</v>
      </c>
    </row>
    <row r="466" spans="1:7" x14ac:dyDescent="0.25">
      <c r="A466" s="134">
        <v>38979</v>
      </c>
      <c r="B466" s="117" t="s">
        <v>4338</v>
      </c>
      <c r="C466" s="118">
        <v>12724</v>
      </c>
      <c r="D466" s="119" t="s">
        <v>4334</v>
      </c>
      <c r="E466" s="119" t="s">
        <v>4330</v>
      </c>
      <c r="F466" s="119" t="s">
        <v>4329</v>
      </c>
      <c r="G466" s="119" t="s">
        <v>4328</v>
      </c>
    </row>
    <row r="467" spans="1:7" x14ac:dyDescent="0.25">
      <c r="A467" s="134">
        <v>38979</v>
      </c>
      <c r="B467" s="117" t="s">
        <v>4338</v>
      </c>
      <c r="C467" s="118">
        <v>15703</v>
      </c>
      <c r="D467" s="119" t="s">
        <v>4334</v>
      </c>
      <c r="E467" s="119" t="s">
        <v>4330</v>
      </c>
      <c r="F467" s="119" t="s">
        <v>4331</v>
      </c>
      <c r="G467" s="119" t="s">
        <v>4323</v>
      </c>
    </row>
    <row r="468" spans="1:7" x14ac:dyDescent="0.25">
      <c r="A468" s="134">
        <v>38979</v>
      </c>
      <c r="B468" s="117" t="s">
        <v>4338</v>
      </c>
      <c r="C468" s="118">
        <v>4000</v>
      </c>
      <c r="D468" s="119" t="s">
        <v>4326</v>
      </c>
      <c r="E468" s="119" t="s">
        <v>4330</v>
      </c>
      <c r="F468" s="119" t="s">
        <v>4329</v>
      </c>
      <c r="G468" s="119" t="s">
        <v>4323</v>
      </c>
    </row>
    <row r="469" spans="1:7" x14ac:dyDescent="0.25">
      <c r="A469" s="134">
        <v>38979</v>
      </c>
      <c r="B469" s="117" t="s">
        <v>4338</v>
      </c>
      <c r="C469" s="118">
        <v>13903</v>
      </c>
      <c r="D469" s="119" t="s">
        <v>4334</v>
      </c>
      <c r="E469" s="119" t="s">
        <v>4330</v>
      </c>
      <c r="F469" s="119" t="s">
        <v>4331</v>
      </c>
      <c r="G469" s="119" t="s">
        <v>4328</v>
      </c>
    </row>
    <row r="470" spans="1:7" x14ac:dyDescent="0.25">
      <c r="A470" s="134">
        <v>38979</v>
      </c>
      <c r="B470" s="117" t="s">
        <v>4338</v>
      </c>
      <c r="C470" s="118">
        <v>8545</v>
      </c>
      <c r="D470" s="119" t="s">
        <v>4326</v>
      </c>
      <c r="E470" s="119" t="s">
        <v>4325</v>
      </c>
      <c r="F470" s="119" t="s">
        <v>4324</v>
      </c>
      <c r="G470" s="119" t="s">
        <v>4323</v>
      </c>
    </row>
    <row r="471" spans="1:7" x14ac:dyDescent="0.25">
      <c r="A471" s="134">
        <v>38979</v>
      </c>
      <c r="B471" s="117" t="s">
        <v>4338</v>
      </c>
      <c r="C471" s="118">
        <v>4779</v>
      </c>
      <c r="D471" s="119" t="s">
        <v>4326</v>
      </c>
      <c r="E471" s="119" t="s">
        <v>4325</v>
      </c>
      <c r="F471" s="119" t="s">
        <v>4329</v>
      </c>
      <c r="G471" s="119" t="s">
        <v>4323</v>
      </c>
    </row>
    <row r="472" spans="1:7" x14ac:dyDescent="0.25">
      <c r="A472" s="134">
        <v>38979</v>
      </c>
      <c r="B472" s="117" t="s">
        <v>4338</v>
      </c>
      <c r="C472" s="118">
        <v>240</v>
      </c>
      <c r="D472" s="119" t="s">
        <v>4326</v>
      </c>
      <c r="E472" s="119" t="s">
        <v>4330</v>
      </c>
      <c r="F472" s="119" t="s">
        <v>4331</v>
      </c>
      <c r="G472" s="119" t="s">
        <v>4323</v>
      </c>
    </row>
    <row r="473" spans="1:7" x14ac:dyDescent="0.25">
      <c r="A473" s="134">
        <v>38979</v>
      </c>
      <c r="B473" s="117" t="s">
        <v>4338</v>
      </c>
      <c r="C473" s="118">
        <v>14169</v>
      </c>
      <c r="D473" s="119" t="s">
        <v>4334</v>
      </c>
      <c r="E473" s="119" t="s">
        <v>4330</v>
      </c>
      <c r="F473" s="119" t="s">
        <v>4329</v>
      </c>
      <c r="G473" s="119" t="s">
        <v>4328</v>
      </c>
    </row>
    <row r="474" spans="1:7" x14ac:dyDescent="0.25">
      <c r="A474" s="134">
        <v>38979</v>
      </c>
      <c r="B474" s="117" t="s">
        <v>4338</v>
      </c>
      <c r="C474" s="118">
        <v>13519</v>
      </c>
      <c r="D474" s="119" t="s">
        <v>4334</v>
      </c>
      <c r="E474" s="119" t="s">
        <v>4330</v>
      </c>
      <c r="F474" s="119" t="s">
        <v>4331</v>
      </c>
      <c r="G474" s="119" t="s">
        <v>4323</v>
      </c>
    </row>
    <row r="475" spans="1:7" x14ac:dyDescent="0.25">
      <c r="A475" s="134">
        <v>38979</v>
      </c>
      <c r="B475" s="117" t="s">
        <v>4338</v>
      </c>
      <c r="C475" s="118">
        <v>4810</v>
      </c>
      <c r="D475" s="119" t="s">
        <v>4326</v>
      </c>
      <c r="E475" s="119" t="s">
        <v>4325</v>
      </c>
      <c r="F475" s="119" t="s">
        <v>4331</v>
      </c>
      <c r="G475" s="119" t="s">
        <v>4323</v>
      </c>
    </row>
    <row r="476" spans="1:7" x14ac:dyDescent="0.25">
      <c r="A476" s="134">
        <v>38979</v>
      </c>
      <c r="B476" s="117" t="s">
        <v>4338</v>
      </c>
      <c r="C476" s="118">
        <v>12000</v>
      </c>
      <c r="D476" s="119" t="s">
        <v>4334</v>
      </c>
      <c r="E476" s="119" t="s">
        <v>4330</v>
      </c>
      <c r="F476" s="119" t="s">
        <v>4324</v>
      </c>
      <c r="G476" s="119" t="s">
        <v>4323</v>
      </c>
    </row>
    <row r="477" spans="1:7" x14ac:dyDescent="0.25">
      <c r="A477" s="134">
        <v>38979</v>
      </c>
      <c r="B477" s="117" t="s">
        <v>4338</v>
      </c>
      <c r="C477" s="118">
        <v>4000</v>
      </c>
      <c r="D477" s="119" t="s">
        <v>4326</v>
      </c>
      <c r="E477" s="119" t="s">
        <v>4330</v>
      </c>
      <c r="F477" s="119" t="s">
        <v>4324</v>
      </c>
      <c r="G477" s="119" t="s">
        <v>4328</v>
      </c>
    </row>
    <row r="478" spans="1:7" x14ac:dyDescent="0.25">
      <c r="A478" s="134">
        <v>38979</v>
      </c>
      <c r="B478" s="117" t="s">
        <v>4338</v>
      </c>
      <c r="C478" s="118">
        <v>2749</v>
      </c>
      <c r="D478" s="119" t="s">
        <v>4326</v>
      </c>
      <c r="E478" s="119" t="s">
        <v>4330</v>
      </c>
      <c r="F478" s="119" t="s">
        <v>4331</v>
      </c>
      <c r="G478" s="119" t="s">
        <v>4323</v>
      </c>
    </row>
    <row r="479" spans="1:7" x14ac:dyDescent="0.25">
      <c r="A479" s="134">
        <v>38979</v>
      </c>
      <c r="B479" s="117" t="s">
        <v>4338</v>
      </c>
      <c r="C479" s="118">
        <v>4635</v>
      </c>
      <c r="D479" s="119" t="s">
        <v>4326</v>
      </c>
      <c r="E479" s="119" t="s">
        <v>4330</v>
      </c>
      <c r="F479" s="119" t="s">
        <v>4331</v>
      </c>
      <c r="G479" s="119" t="s">
        <v>4323</v>
      </c>
    </row>
    <row r="480" spans="1:7" x14ac:dyDescent="0.25">
      <c r="A480" s="134">
        <v>38979</v>
      </c>
      <c r="B480" s="117" t="s">
        <v>4338</v>
      </c>
      <c r="C480" s="118">
        <v>4000</v>
      </c>
      <c r="D480" s="119" t="s">
        <v>4326</v>
      </c>
      <c r="E480" s="119" t="s">
        <v>4330</v>
      </c>
      <c r="F480" s="119" t="s">
        <v>4331</v>
      </c>
      <c r="G480" s="119" t="s">
        <v>4323</v>
      </c>
    </row>
    <row r="481" spans="1:7" x14ac:dyDescent="0.25">
      <c r="A481" s="134">
        <v>38979</v>
      </c>
      <c r="B481" s="117" t="s">
        <v>4338</v>
      </c>
      <c r="C481" s="118">
        <v>8000</v>
      </c>
      <c r="D481" s="119" t="s">
        <v>4332</v>
      </c>
      <c r="E481" s="119" t="s">
        <v>4325</v>
      </c>
      <c r="F481" s="119" t="s">
        <v>4331</v>
      </c>
      <c r="G481" s="119" t="s">
        <v>4323</v>
      </c>
    </row>
    <row r="482" spans="1:7" x14ac:dyDescent="0.25">
      <c r="A482" s="134">
        <v>38979</v>
      </c>
      <c r="B482" s="117" t="s">
        <v>4338</v>
      </c>
      <c r="C482" s="118">
        <v>10768</v>
      </c>
      <c r="D482" s="119" t="s">
        <v>4334</v>
      </c>
      <c r="E482" s="119" t="s">
        <v>4330</v>
      </c>
      <c r="F482" s="119" t="s">
        <v>4331</v>
      </c>
      <c r="G482" s="119" t="s">
        <v>4328</v>
      </c>
    </row>
    <row r="483" spans="1:7" x14ac:dyDescent="0.25">
      <c r="A483" s="134">
        <v>38979</v>
      </c>
      <c r="B483" s="117" t="s">
        <v>4338</v>
      </c>
      <c r="C483" s="118">
        <v>7884</v>
      </c>
      <c r="D483" s="119" t="s">
        <v>4334</v>
      </c>
      <c r="E483" s="119" t="s">
        <v>4325</v>
      </c>
      <c r="F483" s="119" t="s">
        <v>4324</v>
      </c>
      <c r="G483" s="119" t="s">
        <v>4323</v>
      </c>
    </row>
    <row r="484" spans="1:7" x14ac:dyDescent="0.25">
      <c r="A484" s="134">
        <v>38979</v>
      </c>
      <c r="B484" s="117" t="s">
        <v>4338</v>
      </c>
      <c r="C484" s="118">
        <v>12903</v>
      </c>
      <c r="D484" s="119" t="s">
        <v>4334</v>
      </c>
      <c r="E484" s="119" t="s">
        <v>4325</v>
      </c>
      <c r="F484" s="119" t="s">
        <v>4324</v>
      </c>
      <c r="G484" s="119" t="s">
        <v>4323</v>
      </c>
    </row>
    <row r="485" spans="1:7" x14ac:dyDescent="0.25">
      <c r="A485" s="134">
        <v>38979</v>
      </c>
      <c r="B485" s="117" t="s">
        <v>4338</v>
      </c>
      <c r="C485" s="118">
        <v>5000</v>
      </c>
      <c r="D485" s="119" t="s">
        <v>4332</v>
      </c>
      <c r="E485" s="119" t="s">
        <v>4330</v>
      </c>
      <c r="F485" s="119" t="s">
        <v>4324</v>
      </c>
      <c r="G485" s="119" t="s">
        <v>4328</v>
      </c>
    </row>
    <row r="486" spans="1:7" x14ac:dyDescent="0.25">
      <c r="A486" s="134">
        <v>38979</v>
      </c>
      <c r="B486" s="117" t="s">
        <v>4338</v>
      </c>
      <c r="C486" s="118">
        <v>4000</v>
      </c>
      <c r="D486" s="119" t="s">
        <v>4326</v>
      </c>
      <c r="E486" s="119" t="s">
        <v>4330</v>
      </c>
      <c r="F486" s="119" t="s">
        <v>4324</v>
      </c>
      <c r="G486" s="119" t="s">
        <v>4323</v>
      </c>
    </row>
    <row r="487" spans="1:7" x14ac:dyDescent="0.25">
      <c r="A487" s="134">
        <v>38979</v>
      </c>
      <c r="B487" s="117" t="s">
        <v>4338</v>
      </c>
      <c r="C487" s="118">
        <v>4000</v>
      </c>
      <c r="D487" s="119" t="s">
        <v>4326</v>
      </c>
      <c r="E487" s="119" t="s">
        <v>4330</v>
      </c>
      <c r="F487" s="119" t="s">
        <v>4331</v>
      </c>
      <c r="G487" s="119" t="s">
        <v>4328</v>
      </c>
    </row>
    <row r="488" spans="1:7" x14ac:dyDescent="0.25">
      <c r="A488" s="134">
        <v>38979</v>
      </c>
      <c r="B488" s="117" t="s">
        <v>4338</v>
      </c>
      <c r="C488" s="118">
        <v>500</v>
      </c>
      <c r="D488" s="119" t="s">
        <v>4332</v>
      </c>
      <c r="E488" s="119" t="s">
        <v>4330</v>
      </c>
      <c r="F488" s="119" t="s">
        <v>4329</v>
      </c>
      <c r="G488" s="119" t="s">
        <v>4323</v>
      </c>
    </row>
    <row r="489" spans="1:7" x14ac:dyDescent="0.25">
      <c r="A489" s="134">
        <v>38979</v>
      </c>
      <c r="B489" s="117" t="s">
        <v>4338</v>
      </c>
      <c r="C489" s="118">
        <v>6000</v>
      </c>
      <c r="D489" s="119" t="s">
        <v>4332</v>
      </c>
      <c r="E489" s="119" t="s">
        <v>4330</v>
      </c>
      <c r="F489" s="119" t="s">
        <v>4331</v>
      </c>
      <c r="G489" s="119" t="s">
        <v>4323</v>
      </c>
    </row>
    <row r="490" spans="1:7" x14ac:dyDescent="0.25">
      <c r="A490" s="134">
        <v>38979</v>
      </c>
      <c r="B490" s="117" t="s">
        <v>4338</v>
      </c>
      <c r="C490" s="118">
        <v>10147</v>
      </c>
      <c r="D490" s="119" t="s">
        <v>4332</v>
      </c>
      <c r="E490" s="119" t="s">
        <v>4330</v>
      </c>
      <c r="F490" s="119" t="s">
        <v>4331</v>
      </c>
      <c r="G490" s="119" t="s">
        <v>4323</v>
      </c>
    </row>
    <row r="491" spans="1:7" x14ac:dyDescent="0.25">
      <c r="A491" s="134">
        <v>38979</v>
      </c>
      <c r="B491" s="117" t="s">
        <v>4338</v>
      </c>
      <c r="C491" s="118">
        <v>500</v>
      </c>
      <c r="D491" s="119" t="s">
        <v>4332</v>
      </c>
      <c r="E491" s="119" t="s">
        <v>4330</v>
      </c>
      <c r="F491" s="119" t="s">
        <v>4329</v>
      </c>
      <c r="G491" s="119" t="s">
        <v>4323</v>
      </c>
    </row>
    <row r="492" spans="1:7" x14ac:dyDescent="0.25">
      <c r="A492" s="134">
        <v>38979</v>
      </c>
      <c r="B492" s="117" t="s">
        <v>4338</v>
      </c>
      <c r="C492" s="118">
        <v>3000</v>
      </c>
      <c r="D492" s="119" t="s">
        <v>4326</v>
      </c>
      <c r="E492" s="119" t="s">
        <v>4330</v>
      </c>
      <c r="F492" s="119" t="s">
        <v>4331</v>
      </c>
      <c r="G492" s="119" t="s">
        <v>4323</v>
      </c>
    </row>
    <row r="493" spans="1:7" x14ac:dyDescent="0.25">
      <c r="A493" s="134">
        <v>38979</v>
      </c>
      <c r="B493" s="117" t="s">
        <v>4338</v>
      </c>
      <c r="C493" s="118">
        <v>100</v>
      </c>
      <c r="D493" s="119" t="s">
        <v>4326</v>
      </c>
      <c r="E493" s="119" t="s">
        <v>4330</v>
      </c>
      <c r="F493" s="119" t="s">
        <v>4331</v>
      </c>
      <c r="G493" s="119" t="s">
        <v>4323</v>
      </c>
    </row>
    <row r="494" spans="1:7" x14ac:dyDescent="0.25">
      <c r="A494" s="134">
        <v>38979</v>
      </c>
      <c r="B494" s="117" t="s">
        <v>4338</v>
      </c>
      <c r="C494" s="118">
        <v>2878</v>
      </c>
      <c r="D494" s="119" t="s">
        <v>4332</v>
      </c>
      <c r="E494" s="119" t="s">
        <v>4330</v>
      </c>
      <c r="F494" s="119" t="s">
        <v>4324</v>
      </c>
      <c r="G494" s="119" t="s">
        <v>4323</v>
      </c>
    </row>
    <row r="495" spans="1:7" x14ac:dyDescent="0.25">
      <c r="A495" s="134">
        <v>38979</v>
      </c>
      <c r="B495" s="117" t="s">
        <v>4338</v>
      </c>
      <c r="C495" s="118">
        <v>3075</v>
      </c>
      <c r="D495" s="119" t="s">
        <v>4326</v>
      </c>
      <c r="E495" s="119" t="s">
        <v>4330</v>
      </c>
      <c r="F495" s="119" t="s">
        <v>4329</v>
      </c>
      <c r="G495" s="119" t="s">
        <v>4328</v>
      </c>
    </row>
    <row r="496" spans="1:7" x14ac:dyDescent="0.25">
      <c r="A496" s="134">
        <v>38980</v>
      </c>
      <c r="B496" s="117" t="s">
        <v>4337</v>
      </c>
      <c r="C496" s="118">
        <v>6762</v>
      </c>
      <c r="D496" s="119" t="s">
        <v>4332</v>
      </c>
      <c r="E496" s="119" t="s">
        <v>4330</v>
      </c>
      <c r="F496" s="119" t="s">
        <v>4331</v>
      </c>
      <c r="G496" s="119" t="s">
        <v>4323</v>
      </c>
    </row>
    <row r="497" spans="1:7" x14ac:dyDescent="0.25">
      <c r="A497" s="134">
        <v>38980</v>
      </c>
      <c r="B497" s="117" t="s">
        <v>4337</v>
      </c>
      <c r="C497" s="118">
        <v>5664</v>
      </c>
      <c r="D497" s="119" t="s">
        <v>4332</v>
      </c>
      <c r="E497" s="119" t="s">
        <v>4330</v>
      </c>
      <c r="F497" s="119" t="s">
        <v>4324</v>
      </c>
      <c r="G497" s="119" t="s">
        <v>4328</v>
      </c>
    </row>
    <row r="498" spans="1:7" x14ac:dyDescent="0.25">
      <c r="A498" s="134">
        <v>38980</v>
      </c>
      <c r="B498" s="117" t="s">
        <v>4337</v>
      </c>
      <c r="C498" s="118">
        <v>133</v>
      </c>
      <c r="D498" s="119" t="s">
        <v>4326</v>
      </c>
      <c r="E498" s="119" t="s">
        <v>4330</v>
      </c>
      <c r="F498" s="119" t="s">
        <v>4329</v>
      </c>
      <c r="G498" s="119" t="s">
        <v>4323</v>
      </c>
    </row>
    <row r="499" spans="1:7" x14ac:dyDescent="0.25">
      <c r="A499" s="134">
        <v>38980</v>
      </c>
      <c r="B499" s="117" t="s">
        <v>4337</v>
      </c>
      <c r="C499" s="118">
        <v>7970</v>
      </c>
      <c r="D499" s="119" t="s">
        <v>4332</v>
      </c>
      <c r="E499" s="119" t="s">
        <v>4325</v>
      </c>
      <c r="F499" s="119" t="s">
        <v>4331</v>
      </c>
      <c r="G499" s="119" t="s">
        <v>4323</v>
      </c>
    </row>
    <row r="500" spans="1:7" x14ac:dyDescent="0.25">
      <c r="A500" s="134">
        <v>38980</v>
      </c>
      <c r="B500" s="117" t="s">
        <v>4337</v>
      </c>
      <c r="C500" s="118">
        <v>3807</v>
      </c>
      <c r="D500" s="119" t="s">
        <v>4326</v>
      </c>
      <c r="E500" s="119" t="s">
        <v>4330</v>
      </c>
      <c r="F500" s="119" t="s">
        <v>4329</v>
      </c>
      <c r="G500" s="119" t="s">
        <v>4323</v>
      </c>
    </row>
    <row r="501" spans="1:7" x14ac:dyDescent="0.25">
      <c r="A501" s="134">
        <v>38980</v>
      </c>
      <c r="B501" s="117" t="s">
        <v>4337</v>
      </c>
      <c r="C501" s="118">
        <v>7013</v>
      </c>
      <c r="D501" s="119" t="s">
        <v>4332</v>
      </c>
      <c r="E501" s="119" t="s">
        <v>4330</v>
      </c>
      <c r="F501" s="119" t="s">
        <v>4324</v>
      </c>
      <c r="G501" s="119" t="s">
        <v>4323</v>
      </c>
    </row>
    <row r="502" spans="1:7" x14ac:dyDescent="0.25">
      <c r="A502" s="134">
        <v>38980</v>
      </c>
      <c r="B502" s="117" t="s">
        <v>4337</v>
      </c>
      <c r="C502" s="118">
        <v>10976</v>
      </c>
      <c r="D502" s="119" t="s">
        <v>4326</v>
      </c>
      <c r="E502" s="119" t="s">
        <v>4330</v>
      </c>
      <c r="F502" s="119" t="s">
        <v>4329</v>
      </c>
      <c r="G502" s="119" t="s">
        <v>4328</v>
      </c>
    </row>
    <row r="503" spans="1:7" x14ac:dyDescent="0.25">
      <c r="A503" s="134">
        <v>38980</v>
      </c>
      <c r="B503" s="117" t="s">
        <v>4337</v>
      </c>
      <c r="C503" s="118">
        <v>7342</v>
      </c>
      <c r="D503" s="119" t="s">
        <v>4326</v>
      </c>
      <c r="E503" s="119" t="s">
        <v>4330</v>
      </c>
      <c r="F503" s="119" t="s">
        <v>4331</v>
      </c>
      <c r="G503" s="119" t="s">
        <v>4323</v>
      </c>
    </row>
    <row r="504" spans="1:7" x14ac:dyDescent="0.25">
      <c r="A504" s="134">
        <v>38980</v>
      </c>
      <c r="B504" s="117" t="s">
        <v>4337</v>
      </c>
      <c r="C504" s="118">
        <v>12455</v>
      </c>
      <c r="D504" s="119" t="s">
        <v>4333</v>
      </c>
      <c r="E504" s="119" t="s">
        <v>4325</v>
      </c>
      <c r="F504" s="119" t="s">
        <v>4324</v>
      </c>
      <c r="G504" s="119" t="s">
        <v>4323</v>
      </c>
    </row>
    <row r="505" spans="1:7" x14ac:dyDescent="0.25">
      <c r="A505" s="134">
        <v>38980</v>
      </c>
      <c r="B505" s="117" t="s">
        <v>4337</v>
      </c>
      <c r="C505" s="118">
        <v>8633</v>
      </c>
      <c r="D505" s="119" t="s">
        <v>4332</v>
      </c>
      <c r="E505" s="119" t="s">
        <v>4325</v>
      </c>
      <c r="F505" s="119" t="s">
        <v>4329</v>
      </c>
      <c r="G505" s="119" t="s">
        <v>4323</v>
      </c>
    </row>
    <row r="506" spans="1:7" x14ac:dyDescent="0.25">
      <c r="A506" s="134">
        <v>38980</v>
      </c>
      <c r="B506" s="117" t="s">
        <v>4337</v>
      </c>
      <c r="C506" s="118">
        <v>9591</v>
      </c>
      <c r="D506" s="119" t="s">
        <v>4326</v>
      </c>
      <c r="E506" s="119" t="s">
        <v>4325</v>
      </c>
      <c r="F506" s="119" t="s">
        <v>4329</v>
      </c>
      <c r="G506" s="119" t="s">
        <v>4323</v>
      </c>
    </row>
    <row r="507" spans="1:7" x14ac:dyDescent="0.25">
      <c r="A507" s="134">
        <v>38980</v>
      </c>
      <c r="B507" s="117" t="s">
        <v>4337</v>
      </c>
      <c r="C507" s="118">
        <v>10000</v>
      </c>
      <c r="D507" s="119" t="s">
        <v>4333</v>
      </c>
      <c r="E507" s="119" t="s">
        <v>4325</v>
      </c>
      <c r="F507" s="119" t="s">
        <v>4324</v>
      </c>
      <c r="G507" s="119" t="s">
        <v>4323</v>
      </c>
    </row>
    <row r="508" spans="1:7" x14ac:dyDescent="0.25">
      <c r="A508" s="134">
        <v>38980</v>
      </c>
      <c r="B508" s="117" t="s">
        <v>4337</v>
      </c>
      <c r="C508" s="118">
        <v>15208</v>
      </c>
      <c r="D508" s="119" t="s">
        <v>4334</v>
      </c>
      <c r="E508" s="119" t="s">
        <v>4330</v>
      </c>
      <c r="F508" s="119" t="s">
        <v>4331</v>
      </c>
      <c r="G508" s="119" t="s">
        <v>4323</v>
      </c>
    </row>
    <row r="509" spans="1:7" x14ac:dyDescent="0.25">
      <c r="A509" s="134">
        <v>38980</v>
      </c>
      <c r="B509" s="117" t="s">
        <v>4337</v>
      </c>
      <c r="C509" s="118">
        <v>12158</v>
      </c>
      <c r="D509" s="119" t="s">
        <v>4326</v>
      </c>
      <c r="E509" s="119" t="s">
        <v>4330</v>
      </c>
      <c r="F509" s="119" t="s">
        <v>4331</v>
      </c>
      <c r="G509" s="119" t="s">
        <v>4323</v>
      </c>
    </row>
    <row r="510" spans="1:7" x14ac:dyDescent="0.25">
      <c r="A510" s="134">
        <v>38980</v>
      </c>
      <c r="B510" s="117" t="s">
        <v>4337</v>
      </c>
      <c r="C510" s="118">
        <v>75000</v>
      </c>
      <c r="D510" s="119" t="s">
        <v>4334</v>
      </c>
      <c r="E510" s="119" t="s">
        <v>4330</v>
      </c>
      <c r="F510" s="119" t="s">
        <v>4324</v>
      </c>
      <c r="G510" s="119" t="s">
        <v>4323</v>
      </c>
    </row>
    <row r="511" spans="1:7" x14ac:dyDescent="0.25">
      <c r="A511" s="134">
        <v>38980</v>
      </c>
      <c r="B511" s="117" t="s">
        <v>4337</v>
      </c>
      <c r="C511" s="118">
        <v>6761</v>
      </c>
      <c r="D511" s="119" t="s">
        <v>4334</v>
      </c>
      <c r="E511" s="119" t="s">
        <v>4325</v>
      </c>
      <c r="F511" s="119" t="s">
        <v>4331</v>
      </c>
      <c r="G511" s="119" t="s">
        <v>4323</v>
      </c>
    </row>
    <row r="512" spans="1:7" x14ac:dyDescent="0.25">
      <c r="A512" s="134">
        <v>38980</v>
      </c>
      <c r="B512" s="117" t="s">
        <v>4337</v>
      </c>
      <c r="C512" s="118">
        <v>12198</v>
      </c>
      <c r="D512" s="119" t="s">
        <v>4332</v>
      </c>
      <c r="E512" s="119" t="s">
        <v>4330</v>
      </c>
      <c r="F512" s="119" t="s">
        <v>4324</v>
      </c>
      <c r="G512" s="119" t="s">
        <v>4328</v>
      </c>
    </row>
    <row r="513" spans="1:7" x14ac:dyDescent="0.25">
      <c r="A513" s="134">
        <v>38980</v>
      </c>
      <c r="B513" s="117" t="s">
        <v>4337</v>
      </c>
      <c r="C513" s="118">
        <v>5981</v>
      </c>
      <c r="D513" s="119" t="s">
        <v>4332</v>
      </c>
      <c r="E513" s="119" t="s">
        <v>4325</v>
      </c>
      <c r="F513" s="119" t="s">
        <v>4329</v>
      </c>
      <c r="G513" s="119" t="s">
        <v>4328</v>
      </c>
    </row>
    <row r="514" spans="1:7" x14ac:dyDescent="0.25">
      <c r="A514" s="134">
        <v>38980</v>
      </c>
      <c r="B514" s="117" t="s">
        <v>4337</v>
      </c>
      <c r="C514" s="118">
        <v>13900</v>
      </c>
      <c r="D514" s="119" t="s">
        <v>4332</v>
      </c>
      <c r="E514" s="119" t="s">
        <v>4330</v>
      </c>
      <c r="F514" s="119" t="s">
        <v>4331</v>
      </c>
      <c r="G514" s="119" t="s">
        <v>4323</v>
      </c>
    </row>
    <row r="515" spans="1:7" x14ac:dyDescent="0.25">
      <c r="A515" s="134">
        <v>38980</v>
      </c>
      <c r="B515" s="117" t="s">
        <v>4337</v>
      </c>
      <c r="C515" s="118">
        <v>6608</v>
      </c>
      <c r="D515" s="119" t="s">
        <v>4332</v>
      </c>
      <c r="E515" s="119" t="s">
        <v>4325</v>
      </c>
      <c r="F515" s="119" t="s">
        <v>4324</v>
      </c>
      <c r="G515" s="119" t="s">
        <v>4328</v>
      </c>
    </row>
    <row r="516" spans="1:7" x14ac:dyDescent="0.25">
      <c r="A516" s="134">
        <v>38980</v>
      </c>
      <c r="B516" s="117" t="s">
        <v>4337</v>
      </c>
      <c r="C516" s="118">
        <v>600</v>
      </c>
      <c r="D516" s="119" t="s">
        <v>4332</v>
      </c>
      <c r="E516" s="119" t="s">
        <v>4330</v>
      </c>
      <c r="F516" s="119" t="s">
        <v>4331</v>
      </c>
      <c r="G516" s="119" t="s">
        <v>4323</v>
      </c>
    </row>
    <row r="517" spans="1:7" x14ac:dyDescent="0.25">
      <c r="A517" s="134">
        <v>38980</v>
      </c>
      <c r="B517" s="117" t="s">
        <v>4337</v>
      </c>
      <c r="C517" s="118">
        <v>12958</v>
      </c>
      <c r="D517" s="119" t="s">
        <v>4326</v>
      </c>
      <c r="E517" s="119" t="s">
        <v>4330</v>
      </c>
      <c r="F517" s="119" t="s">
        <v>4331</v>
      </c>
      <c r="G517" s="119" t="s">
        <v>4323</v>
      </c>
    </row>
    <row r="518" spans="1:7" x14ac:dyDescent="0.25">
      <c r="A518" s="134">
        <v>38980</v>
      </c>
      <c r="B518" s="117" t="s">
        <v>4337</v>
      </c>
      <c r="C518" s="118">
        <v>4323</v>
      </c>
      <c r="D518" s="119" t="s">
        <v>4334</v>
      </c>
      <c r="E518" s="119" t="s">
        <v>4330</v>
      </c>
      <c r="F518" s="119" t="s">
        <v>4329</v>
      </c>
      <c r="G518" s="119" t="s">
        <v>4323</v>
      </c>
    </row>
    <row r="519" spans="1:7" x14ac:dyDescent="0.25">
      <c r="A519" s="134">
        <v>38980</v>
      </c>
      <c r="B519" s="117" t="s">
        <v>4337</v>
      </c>
      <c r="C519" s="118">
        <v>9251</v>
      </c>
      <c r="D519" s="119" t="s">
        <v>4334</v>
      </c>
      <c r="E519" s="119" t="s">
        <v>4330</v>
      </c>
      <c r="F519" s="119" t="s">
        <v>4331</v>
      </c>
      <c r="G519" s="119" t="s">
        <v>4328</v>
      </c>
    </row>
    <row r="520" spans="1:7" x14ac:dyDescent="0.25">
      <c r="A520" s="134">
        <v>38980</v>
      </c>
      <c r="B520" s="117" t="s">
        <v>4337</v>
      </c>
      <c r="C520" s="118">
        <v>2749</v>
      </c>
      <c r="D520" s="119" t="s">
        <v>4326</v>
      </c>
      <c r="E520" s="119" t="s">
        <v>4330</v>
      </c>
      <c r="F520" s="119" t="s">
        <v>4331</v>
      </c>
      <c r="G520" s="119" t="s">
        <v>4323</v>
      </c>
    </row>
    <row r="521" spans="1:7" x14ac:dyDescent="0.25">
      <c r="A521" s="134">
        <v>38980</v>
      </c>
      <c r="B521" s="117" t="s">
        <v>4337</v>
      </c>
      <c r="C521" s="118">
        <v>11684</v>
      </c>
      <c r="D521" s="119" t="s">
        <v>4332</v>
      </c>
      <c r="E521" s="119" t="s">
        <v>4325</v>
      </c>
      <c r="F521" s="119" t="s">
        <v>4331</v>
      </c>
      <c r="G521" s="119" t="s">
        <v>4328</v>
      </c>
    </row>
    <row r="522" spans="1:7" x14ac:dyDescent="0.25">
      <c r="A522" s="134">
        <v>38980</v>
      </c>
      <c r="B522" s="117" t="s">
        <v>4337</v>
      </c>
      <c r="C522" s="118">
        <v>7604</v>
      </c>
      <c r="D522" s="119" t="s">
        <v>4326</v>
      </c>
      <c r="E522" s="119" t="s">
        <v>4325</v>
      </c>
      <c r="F522" s="119" t="s">
        <v>4331</v>
      </c>
      <c r="G522" s="119" t="s">
        <v>4328</v>
      </c>
    </row>
    <row r="523" spans="1:7" x14ac:dyDescent="0.25">
      <c r="A523" s="134">
        <v>38980</v>
      </c>
      <c r="B523" s="117" t="s">
        <v>4337</v>
      </c>
      <c r="C523" s="118">
        <v>13000</v>
      </c>
      <c r="D523" s="119" t="s">
        <v>4334</v>
      </c>
      <c r="E523" s="119" t="s">
        <v>4325</v>
      </c>
      <c r="F523" s="119" t="s">
        <v>4329</v>
      </c>
      <c r="G523" s="119" t="s">
        <v>4323</v>
      </c>
    </row>
    <row r="524" spans="1:7" x14ac:dyDescent="0.25">
      <c r="A524" s="134">
        <v>38980</v>
      </c>
      <c r="B524" s="117" t="s">
        <v>4337</v>
      </c>
      <c r="C524" s="118">
        <v>11801</v>
      </c>
      <c r="D524" s="119" t="s">
        <v>4332</v>
      </c>
      <c r="E524" s="119" t="s">
        <v>4330</v>
      </c>
      <c r="F524" s="119" t="s">
        <v>4324</v>
      </c>
      <c r="G524" s="119" t="s">
        <v>4323</v>
      </c>
    </row>
    <row r="525" spans="1:7" x14ac:dyDescent="0.25">
      <c r="A525" s="134">
        <v>38980</v>
      </c>
      <c r="B525" s="117" t="s">
        <v>4337</v>
      </c>
      <c r="C525" s="118">
        <v>10329</v>
      </c>
      <c r="D525" s="119" t="s">
        <v>4332</v>
      </c>
      <c r="E525" s="119" t="s">
        <v>4325</v>
      </c>
      <c r="F525" s="119" t="s">
        <v>4331</v>
      </c>
      <c r="G525" s="119" t="s">
        <v>4323</v>
      </c>
    </row>
    <row r="526" spans="1:7" x14ac:dyDescent="0.25">
      <c r="A526" s="134">
        <v>38981</v>
      </c>
      <c r="B526" s="117" t="s">
        <v>4336</v>
      </c>
      <c r="C526" s="118">
        <v>11935</v>
      </c>
      <c r="D526" s="119" t="s">
        <v>4332</v>
      </c>
      <c r="E526" s="119" t="s">
        <v>4330</v>
      </c>
      <c r="F526" s="119" t="s">
        <v>4324</v>
      </c>
      <c r="G526" s="119" t="s">
        <v>4323</v>
      </c>
    </row>
    <row r="527" spans="1:7" x14ac:dyDescent="0.25">
      <c r="A527" s="134">
        <v>38981</v>
      </c>
      <c r="B527" s="117" t="s">
        <v>4336</v>
      </c>
      <c r="C527" s="118">
        <v>4635</v>
      </c>
      <c r="D527" s="119" t="s">
        <v>4326</v>
      </c>
      <c r="E527" s="119" t="s">
        <v>4330</v>
      </c>
      <c r="F527" s="119" t="s">
        <v>4331</v>
      </c>
      <c r="G527" s="119" t="s">
        <v>4323</v>
      </c>
    </row>
    <row r="528" spans="1:7" x14ac:dyDescent="0.25">
      <c r="A528" s="134">
        <v>38981</v>
      </c>
      <c r="B528" s="117" t="s">
        <v>4336</v>
      </c>
      <c r="C528" s="118">
        <v>4000</v>
      </c>
      <c r="D528" s="119" t="s">
        <v>4326</v>
      </c>
      <c r="E528" s="119" t="s">
        <v>4330</v>
      </c>
      <c r="F528" s="119" t="s">
        <v>4324</v>
      </c>
      <c r="G528" s="119" t="s">
        <v>4323</v>
      </c>
    </row>
    <row r="529" spans="1:7" x14ac:dyDescent="0.25">
      <c r="A529" s="134">
        <v>38981</v>
      </c>
      <c r="B529" s="117" t="s">
        <v>4336</v>
      </c>
      <c r="C529" s="118">
        <v>4000</v>
      </c>
      <c r="D529" s="119" t="s">
        <v>4326</v>
      </c>
      <c r="E529" s="119" t="s">
        <v>4330</v>
      </c>
      <c r="F529" s="119" t="s">
        <v>4331</v>
      </c>
      <c r="G529" s="119" t="s">
        <v>4328</v>
      </c>
    </row>
    <row r="530" spans="1:7" x14ac:dyDescent="0.25">
      <c r="A530" s="134">
        <v>38981</v>
      </c>
      <c r="B530" s="117" t="s">
        <v>4336</v>
      </c>
      <c r="C530" s="118">
        <v>4000</v>
      </c>
      <c r="D530" s="119" t="s">
        <v>4326</v>
      </c>
      <c r="E530" s="119" t="s">
        <v>4330</v>
      </c>
      <c r="F530" s="119" t="s">
        <v>4331</v>
      </c>
      <c r="G530" s="119" t="s">
        <v>4323</v>
      </c>
    </row>
    <row r="531" spans="1:7" x14ac:dyDescent="0.25">
      <c r="A531" s="134">
        <v>38981</v>
      </c>
      <c r="B531" s="117" t="s">
        <v>4336</v>
      </c>
      <c r="C531" s="118">
        <v>6379</v>
      </c>
      <c r="D531" s="119" t="s">
        <v>4326</v>
      </c>
      <c r="E531" s="119" t="s">
        <v>4325</v>
      </c>
      <c r="F531" s="119" t="s">
        <v>4324</v>
      </c>
      <c r="G531" s="119" t="s">
        <v>4323</v>
      </c>
    </row>
    <row r="532" spans="1:7" x14ac:dyDescent="0.25">
      <c r="A532" s="134">
        <v>38981</v>
      </c>
      <c r="B532" s="117" t="s">
        <v>4336</v>
      </c>
      <c r="C532" s="118">
        <v>3951</v>
      </c>
      <c r="D532" s="119" t="s">
        <v>4326</v>
      </c>
      <c r="E532" s="119" t="s">
        <v>4330</v>
      </c>
      <c r="F532" s="119" t="s">
        <v>4331</v>
      </c>
      <c r="G532" s="119" t="s">
        <v>4328</v>
      </c>
    </row>
    <row r="533" spans="1:7" x14ac:dyDescent="0.25">
      <c r="A533" s="134">
        <v>38981</v>
      </c>
      <c r="B533" s="117" t="s">
        <v>4336</v>
      </c>
      <c r="C533" s="118">
        <v>10101</v>
      </c>
      <c r="D533" s="119" t="s">
        <v>4332</v>
      </c>
      <c r="E533" s="119" t="s">
        <v>4325</v>
      </c>
      <c r="F533" s="119" t="s">
        <v>4331</v>
      </c>
      <c r="G533" s="119" t="s">
        <v>4323</v>
      </c>
    </row>
    <row r="534" spans="1:7" x14ac:dyDescent="0.25">
      <c r="A534" s="134">
        <v>38981</v>
      </c>
      <c r="B534" s="117" t="s">
        <v>4336</v>
      </c>
      <c r="C534" s="118">
        <v>13000</v>
      </c>
      <c r="D534" s="119" t="s">
        <v>4334</v>
      </c>
      <c r="E534" s="119" t="s">
        <v>4330</v>
      </c>
      <c r="F534" s="119" t="s">
        <v>4331</v>
      </c>
      <c r="G534" s="119" t="s">
        <v>4323</v>
      </c>
    </row>
    <row r="535" spans="1:7" x14ac:dyDescent="0.25">
      <c r="A535" s="134">
        <v>38981</v>
      </c>
      <c r="B535" s="117" t="s">
        <v>4336</v>
      </c>
      <c r="C535" s="118">
        <v>5680</v>
      </c>
      <c r="D535" s="119" t="s">
        <v>4332</v>
      </c>
      <c r="E535" s="119" t="s">
        <v>4325</v>
      </c>
      <c r="F535" s="119" t="s">
        <v>4331</v>
      </c>
      <c r="G535" s="119" t="s">
        <v>4323</v>
      </c>
    </row>
    <row r="536" spans="1:7" x14ac:dyDescent="0.25">
      <c r="A536" s="134">
        <v>38981</v>
      </c>
      <c r="B536" s="117" t="s">
        <v>4336</v>
      </c>
      <c r="C536" s="118">
        <v>8469</v>
      </c>
      <c r="D536" s="119" t="s">
        <v>4334</v>
      </c>
      <c r="E536" s="119" t="s">
        <v>4330</v>
      </c>
      <c r="F536" s="119" t="s">
        <v>4331</v>
      </c>
      <c r="G536" s="119" t="s">
        <v>4323</v>
      </c>
    </row>
    <row r="537" spans="1:7" x14ac:dyDescent="0.25">
      <c r="A537" s="134">
        <v>38981</v>
      </c>
      <c r="B537" s="117" t="s">
        <v>4336</v>
      </c>
      <c r="C537" s="118">
        <v>344</v>
      </c>
      <c r="D537" s="119" t="s">
        <v>4326</v>
      </c>
      <c r="E537" s="119" t="s">
        <v>4330</v>
      </c>
      <c r="F537" s="119" t="s">
        <v>4329</v>
      </c>
      <c r="G537" s="119" t="s">
        <v>4328</v>
      </c>
    </row>
    <row r="538" spans="1:7" x14ac:dyDescent="0.25">
      <c r="A538" s="134">
        <v>38981</v>
      </c>
      <c r="B538" s="117" t="s">
        <v>4336</v>
      </c>
      <c r="C538" s="118">
        <v>3000</v>
      </c>
      <c r="D538" s="119" t="s">
        <v>4326</v>
      </c>
      <c r="E538" s="119" t="s">
        <v>4330</v>
      </c>
      <c r="F538" s="119" t="s">
        <v>4331</v>
      </c>
      <c r="G538" s="119" t="s">
        <v>4323</v>
      </c>
    </row>
    <row r="539" spans="1:7" x14ac:dyDescent="0.25">
      <c r="A539" s="134">
        <v>38981</v>
      </c>
      <c r="B539" s="117" t="s">
        <v>4336</v>
      </c>
      <c r="C539" s="118">
        <v>4000</v>
      </c>
      <c r="D539" s="119" t="s">
        <v>4332</v>
      </c>
      <c r="E539" s="119" t="s">
        <v>4330</v>
      </c>
      <c r="F539" s="119" t="s">
        <v>4324</v>
      </c>
      <c r="G539" s="119" t="s">
        <v>4323</v>
      </c>
    </row>
    <row r="540" spans="1:7" x14ac:dyDescent="0.25">
      <c r="A540" s="134">
        <v>38981</v>
      </c>
      <c r="B540" s="117" t="s">
        <v>4336</v>
      </c>
      <c r="C540" s="118">
        <v>13519</v>
      </c>
      <c r="D540" s="119" t="s">
        <v>4334</v>
      </c>
      <c r="E540" s="119" t="s">
        <v>4330</v>
      </c>
      <c r="F540" s="119" t="s">
        <v>4331</v>
      </c>
      <c r="G540" s="119" t="s">
        <v>4323</v>
      </c>
    </row>
    <row r="541" spans="1:7" x14ac:dyDescent="0.25">
      <c r="A541" s="134">
        <v>38981</v>
      </c>
      <c r="B541" s="117" t="s">
        <v>4336</v>
      </c>
      <c r="C541" s="118">
        <v>9000</v>
      </c>
      <c r="D541" s="119" t="s">
        <v>4333</v>
      </c>
      <c r="E541" s="119" t="s">
        <v>4330</v>
      </c>
      <c r="F541" s="119" t="s">
        <v>4331</v>
      </c>
      <c r="G541" s="119" t="s">
        <v>4323</v>
      </c>
    </row>
    <row r="542" spans="1:7" x14ac:dyDescent="0.25">
      <c r="A542" s="134">
        <v>38981</v>
      </c>
      <c r="B542" s="117" t="s">
        <v>4336</v>
      </c>
      <c r="C542" s="118">
        <v>2878</v>
      </c>
      <c r="D542" s="119" t="s">
        <v>4332</v>
      </c>
      <c r="E542" s="119" t="s">
        <v>4330</v>
      </c>
      <c r="F542" s="119" t="s">
        <v>4324</v>
      </c>
      <c r="G542" s="119" t="s">
        <v>4323</v>
      </c>
    </row>
    <row r="543" spans="1:7" x14ac:dyDescent="0.25">
      <c r="A543" s="134">
        <v>38981</v>
      </c>
      <c r="B543" s="117" t="s">
        <v>4336</v>
      </c>
      <c r="C543" s="118">
        <v>6561</v>
      </c>
      <c r="D543" s="119" t="s">
        <v>4326</v>
      </c>
      <c r="E543" s="119" t="s">
        <v>4325</v>
      </c>
      <c r="F543" s="119" t="s">
        <v>4324</v>
      </c>
      <c r="G543" s="119" t="s">
        <v>4328</v>
      </c>
    </row>
    <row r="544" spans="1:7" x14ac:dyDescent="0.25">
      <c r="A544" s="134">
        <v>38981</v>
      </c>
      <c r="B544" s="117" t="s">
        <v>4336</v>
      </c>
      <c r="C544" s="118">
        <v>3075</v>
      </c>
      <c r="D544" s="119" t="s">
        <v>4326</v>
      </c>
      <c r="E544" s="119" t="s">
        <v>4330</v>
      </c>
      <c r="F544" s="119" t="s">
        <v>4329</v>
      </c>
      <c r="G544" s="119" t="s">
        <v>4323</v>
      </c>
    </row>
    <row r="545" spans="1:7" x14ac:dyDescent="0.25">
      <c r="A545" s="134">
        <v>38982</v>
      </c>
      <c r="B545" s="117" t="s">
        <v>4335</v>
      </c>
      <c r="C545" s="118">
        <v>12700</v>
      </c>
      <c r="D545" s="119" t="s">
        <v>4326</v>
      </c>
      <c r="E545" s="119" t="s">
        <v>4325</v>
      </c>
      <c r="F545" s="119" t="s">
        <v>4329</v>
      </c>
      <c r="G545" s="119" t="s">
        <v>4323</v>
      </c>
    </row>
    <row r="546" spans="1:7" x14ac:dyDescent="0.25">
      <c r="A546" s="134">
        <v>38982</v>
      </c>
      <c r="B546" s="117" t="s">
        <v>4335</v>
      </c>
      <c r="C546" s="118">
        <v>5904</v>
      </c>
      <c r="D546" s="119" t="s">
        <v>4326</v>
      </c>
      <c r="E546" s="119" t="s">
        <v>4330</v>
      </c>
      <c r="F546" s="119" t="s">
        <v>4331</v>
      </c>
      <c r="G546" s="119" t="s">
        <v>4323</v>
      </c>
    </row>
    <row r="547" spans="1:7" x14ac:dyDescent="0.25">
      <c r="A547" s="134">
        <v>38982</v>
      </c>
      <c r="B547" s="117" t="s">
        <v>4335</v>
      </c>
      <c r="C547" s="118">
        <v>12455</v>
      </c>
      <c r="D547" s="119" t="s">
        <v>4334</v>
      </c>
      <c r="E547" s="119" t="s">
        <v>4325</v>
      </c>
      <c r="F547" s="119" t="s">
        <v>4324</v>
      </c>
      <c r="G547" s="119" t="s">
        <v>4323</v>
      </c>
    </row>
    <row r="548" spans="1:7" x14ac:dyDescent="0.25">
      <c r="A548" s="134">
        <v>38982</v>
      </c>
      <c r="B548" s="117" t="s">
        <v>4335</v>
      </c>
      <c r="C548" s="118">
        <v>13000</v>
      </c>
      <c r="D548" s="119" t="s">
        <v>4334</v>
      </c>
      <c r="E548" s="119" t="s">
        <v>4325</v>
      </c>
      <c r="F548" s="119" t="s">
        <v>4329</v>
      </c>
      <c r="G548" s="119" t="s">
        <v>4323</v>
      </c>
    </row>
    <row r="549" spans="1:7" x14ac:dyDescent="0.25">
      <c r="A549" s="134">
        <v>38982</v>
      </c>
      <c r="B549" s="117" t="s">
        <v>4335</v>
      </c>
      <c r="C549" s="118">
        <v>600</v>
      </c>
      <c r="D549" s="119" t="s">
        <v>4332</v>
      </c>
      <c r="E549" s="119" t="s">
        <v>4330</v>
      </c>
      <c r="F549" s="119" t="s">
        <v>4331</v>
      </c>
      <c r="G549" s="119" t="s">
        <v>4323</v>
      </c>
    </row>
    <row r="550" spans="1:7" x14ac:dyDescent="0.25">
      <c r="A550" s="134">
        <v>38982</v>
      </c>
      <c r="B550" s="117" t="s">
        <v>4335</v>
      </c>
      <c r="C550" s="118">
        <v>13155</v>
      </c>
      <c r="D550" s="119" t="s">
        <v>4334</v>
      </c>
      <c r="E550" s="119" t="s">
        <v>4325</v>
      </c>
      <c r="F550" s="119" t="s">
        <v>4324</v>
      </c>
      <c r="G550" s="119" t="s">
        <v>4323</v>
      </c>
    </row>
    <row r="551" spans="1:7" x14ac:dyDescent="0.25">
      <c r="A551" s="134">
        <v>38982</v>
      </c>
      <c r="B551" s="117" t="s">
        <v>4335</v>
      </c>
      <c r="C551" s="118">
        <v>3728</v>
      </c>
      <c r="D551" s="119" t="s">
        <v>4326</v>
      </c>
      <c r="E551" s="119" t="s">
        <v>4330</v>
      </c>
      <c r="F551" s="119" t="s">
        <v>4324</v>
      </c>
      <c r="G551" s="119" t="s">
        <v>4328</v>
      </c>
    </row>
    <row r="552" spans="1:7" x14ac:dyDescent="0.25">
      <c r="A552" s="134">
        <v>38982</v>
      </c>
      <c r="B552" s="117" t="s">
        <v>4335</v>
      </c>
      <c r="C552" s="118">
        <v>2000</v>
      </c>
      <c r="D552" s="119" t="s">
        <v>4326</v>
      </c>
      <c r="E552" s="119" t="s">
        <v>4325</v>
      </c>
      <c r="F552" s="119" t="s">
        <v>4329</v>
      </c>
      <c r="G552" s="119" t="s">
        <v>4323</v>
      </c>
    </row>
    <row r="553" spans="1:7" x14ac:dyDescent="0.25">
      <c r="A553" s="134">
        <v>38982</v>
      </c>
      <c r="B553" s="117" t="s">
        <v>4335</v>
      </c>
      <c r="C553" s="118">
        <v>13550</v>
      </c>
      <c r="D553" s="119" t="s">
        <v>4334</v>
      </c>
      <c r="E553" s="119" t="s">
        <v>4330</v>
      </c>
      <c r="F553" s="119" t="s">
        <v>4331</v>
      </c>
      <c r="G553" s="119" t="s">
        <v>4328</v>
      </c>
    </row>
    <row r="554" spans="1:7" x14ac:dyDescent="0.25">
      <c r="A554" s="134">
        <v>38982</v>
      </c>
      <c r="B554" s="117" t="s">
        <v>4335</v>
      </c>
      <c r="C554" s="118">
        <v>7854</v>
      </c>
      <c r="D554" s="119" t="s">
        <v>4332</v>
      </c>
      <c r="E554" s="119" t="s">
        <v>4325</v>
      </c>
      <c r="F554" s="119" t="s">
        <v>4324</v>
      </c>
      <c r="G554" s="119" t="s">
        <v>4328</v>
      </c>
    </row>
    <row r="555" spans="1:7" x14ac:dyDescent="0.25">
      <c r="A555" s="134">
        <v>38982</v>
      </c>
      <c r="B555" s="117" t="s">
        <v>4335</v>
      </c>
      <c r="C555" s="118">
        <v>5393</v>
      </c>
      <c r="D555" s="119" t="s">
        <v>4332</v>
      </c>
      <c r="E555" s="119" t="s">
        <v>4325</v>
      </c>
      <c r="F555" s="119" t="s">
        <v>4331</v>
      </c>
      <c r="G555" s="119" t="s">
        <v>4328</v>
      </c>
    </row>
    <row r="556" spans="1:7" x14ac:dyDescent="0.25">
      <c r="A556" s="134">
        <v>38982</v>
      </c>
      <c r="B556" s="117" t="s">
        <v>4335</v>
      </c>
      <c r="C556" s="118">
        <v>8469</v>
      </c>
      <c r="D556" s="119" t="s">
        <v>4334</v>
      </c>
      <c r="E556" s="119" t="s">
        <v>4325</v>
      </c>
      <c r="F556" s="119" t="s">
        <v>4329</v>
      </c>
      <c r="G556" s="119" t="s">
        <v>4323</v>
      </c>
    </row>
    <row r="557" spans="1:7" x14ac:dyDescent="0.25">
      <c r="A557" s="134">
        <v>38982</v>
      </c>
      <c r="B557" s="117" t="s">
        <v>4335</v>
      </c>
      <c r="C557" s="118">
        <v>200</v>
      </c>
      <c r="D557" s="119" t="s">
        <v>4332</v>
      </c>
      <c r="E557" s="119" t="s">
        <v>4330</v>
      </c>
      <c r="F557" s="119" t="s">
        <v>4331</v>
      </c>
      <c r="G557" s="119" t="s">
        <v>4323</v>
      </c>
    </row>
    <row r="558" spans="1:7" x14ac:dyDescent="0.25">
      <c r="A558" s="134">
        <v>38982</v>
      </c>
      <c r="B558" s="117" t="s">
        <v>4335</v>
      </c>
      <c r="C558" s="118">
        <v>12789</v>
      </c>
      <c r="D558" s="119" t="s">
        <v>4326</v>
      </c>
      <c r="E558" s="119" t="s">
        <v>4325</v>
      </c>
      <c r="F558" s="119" t="s">
        <v>4331</v>
      </c>
      <c r="G558" s="119" t="s">
        <v>4328</v>
      </c>
    </row>
    <row r="559" spans="1:7" x14ac:dyDescent="0.25">
      <c r="A559" s="134">
        <v>38982</v>
      </c>
      <c r="B559" s="117" t="s">
        <v>4335</v>
      </c>
      <c r="C559" s="118">
        <v>133</v>
      </c>
      <c r="D559" s="119" t="s">
        <v>4326</v>
      </c>
      <c r="E559" s="119" t="s">
        <v>4330</v>
      </c>
      <c r="F559" s="119" t="s">
        <v>4329</v>
      </c>
      <c r="G559" s="119" t="s">
        <v>4323</v>
      </c>
    </row>
    <row r="560" spans="1:7" x14ac:dyDescent="0.25">
      <c r="A560" s="134">
        <v>38982</v>
      </c>
      <c r="B560" s="117" t="s">
        <v>4335</v>
      </c>
      <c r="C560" s="118">
        <v>30000</v>
      </c>
      <c r="D560" s="119" t="s">
        <v>4332</v>
      </c>
      <c r="E560" s="119" t="s">
        <v>4330</v>
      </c>
      <c r="F560" s="119" t="s">
        <v>4331</v>
      </c>
      <c r="G560" s="119" t="s">
        <v>4323</v>
      </c>
    </row>
    <row r="561" spans="1:7" x14ac:dyDescent="0.25">
      <c r="A561" s="134">
        <v>38982</v>
      </c>
      <c r="B561" s="117" t="s">
        <v>4335</v>
      </c>
      <c r="C561" s="118">
        <v>11169</v>
      </c>
      <c r="D561" s="119" t="s">
        <v>4332</v>
      </c>
      <c r="E561" s="119" t="s">
        <v>4325</v>
      </c>
      <c r="F561" s="119" t="s">
        <v>4329</v>
      </c>
      <c r="G561" s="119" t="s">
        <v>4323</v>
      </c>
    </row>
    <row r="562" spans="1:7" x14ac:dyDescent="0.25">
      <c r="A562" s="134">
        <v>38982</v>
      </c>
      <c r="B562" s="117" t="s">
        <v>4335</v>
      </c>
      <c r="C562" s="118">
        <v>6314</v>
      </c>
      <c r="D562" s="119" t="s">
        <v>4334</v>
      </c>
      <c r="E562" s="119" t="s">
        <v>4325</v>
      </c>
      <c r="F562" s="119" t="s">
        <v>4324</v>
      </c>
      <c r="G562" s="119" t="s">
        <v>4323</v>
      </c>
    </row>
    <row r="563" spans="1:7" x14ac:dyDescent="0.25">
      <c r="A563" s="134">
        <v>38982</v>
      </c>
      <c r="B563" s="117" t="s">
        <v>4335</v>
      </c>
      <c r="C563" s="118">
        <v>500</v>
      </c>
      <c r="D563" s="119" t="s">
        <v>4326</v>
      </c>
      <c r="E563" s="119" t="s">
        <v>4325</v>
      </c>
      <c r="F563" s="119" t="s">
        <v>4331</v>
      </c>
      <c r="G563" s="119" t="s">
        <v>4328</v>
      </c>
    </row>
    <row r="564" spans="1:7" x14ac:dyDescent="0.25">
      <c r="A564" s="134">
        <v>38982</v>
      </c>
      <c r="B564" s="117" t="s">
        <v>4335</v>
      </c>
      <c r="C564" s="118">
        <v>14698</v>
      </c>
      <c r="D564" s="119" t="s">
        <v>4334</v>
      </c>
      <c r="E564" s="119" t="s">
        <v>4330</v>
      </c>
      <c r="F564" s="119" t="s">
        <v>4329</v>
      </c>
      <c r="G564" s="119" t="s">
        <v>4328</v>
      </c>
    </row>
    <row r="565" spans="1:7" x14ac:dyDescent="0.25">
      <c r="A565" s="134">
        <v>38982</v>
      </c>
      <c r="B565" s="117" t="s">
        <v>4335</v>
      </c>
      <c r="C565" s="118">
        <v>11201</v>
      </c>
      <c r="D565" s="119" t="s">
        <v>4334</v>
      </c>
      <c r="E565" s="119" t="s">
        <v>4330</v>
      </c>
      <c r="F565" s="119" t="s">
        <v>4331</v>
      </c>
      <c r="G565" s="119" t="s">
        <v>4328</v>
      </c>
    </row>
    <row r="566" spans="1:7" x14ac:dyDescent="0.25">
      <c r="A566" s="134">
        <v>38982</v>
      </c>
      <c r="B566" s="117" t="s">
        <v>4335</v>
      </c>
      <c r="C566" s="118">
        <v>8042</v>
      </c>
      <c r="D566" s="119" t="s">
        <v>4332</v>
      </c>
      <c r="E566" s="119" t="s">
        <v>4325</v>
      </c>
      <c r="F566" s="119" t="s">
        <v>4324</v>
      </c>
      <c r="G566" s="119" t="s">
        <v>4323</v>
      </c>
    </row>
    <row r="567" spans="1:7" x14ac:dyDescent="0.25">
      <c r="A567" s="134">
        <v>38982</v>
      </c>
      <c r="B567" s="117" t="s">
        <v>4335</v>
      </c>
      <c r="C567" s="118">
        <v>13973</v>
      </c>
      <c r="D567" s="119" t="s">
        <v>4332</v>
      </c>
      <c r="E567" s="119" t="s">
        <v>4330</v>
      </c>
      <c r="F567" s="119" t="s">
        <v>4329</v>
      </c>
      <c r="G567" s="119" t="s">
        <v>4323</v>
      </c>
    </row>
    <row r="568" spans="1:7" x14ac:dyDescent="0.25">
      <c r="A568" s="134">
        <v>38982</v>
      </c>
      <c r="B568" s="117" t="s">
        <v>4335</v>
      </c>
      <c r="C568" s="118">
        <v>7192</v>
      </c>
      <c r="D568" s="119" t="s">
        <v>4332</v>
      </c>
      <c r="E568" s="119" t="s">
        <v>4330</v>
      </c>
      <c r="F568" s="119" t="s">
        <v>4331</v>
      </c>
      <c r="G568" s="119" t="s">
        <v>4328</v>
      </c>
    </row>
    <row r="569" spans="1:7" x14ac:dyDescent="0.25">
      <c r="A569" s="134">
        <v>38982</v>
      </c>
      <c r="B569" s="117" t="s">
        <v>4335</v>
      </c>
      <c r="C569" s="118">
        <v>15208</v>
      </c>
      <c r="D569" s="119" t="s">
        <v>4334</v>
      </c>
      <c r="E569" s="119" t="s">
        <v>4330</v>
      </c>
      <c r="F569" s="119" t="s">
        <v>4331</v>
      </c>
      <c r="G569" s="119" t="s">
        <v>4323</v>
      </c>
    </row>
    <row r="570" spans="1:7" x14ac:dyDescent="0.25">
      <c r="A570" s="134">
        <v>38982</v>
      </c>
      <c r="B570" s="117" t="s">
        <v>4335</v>
      </c>
      <c r="C570" s="118">
        <v>2749</v>
      </c>
      <c r="D570" s="119" t="s">
        <v>4326</v>
      </c>
      <c r="E570" s="119" t="s">
        <v>4330</v>
      </c>
      <c r="F570" s="119" t="s">
        <v>4331</v>
      </c>
      <c r="G570" s="119" t="s">
        <v>4328</v>
      </c>
    </row>
    <row r="571" spans="1:7" x14ac:dyDescent="0.25">
      <c r="A571" s="134">
        <v>38982</v>
      </c>
      <c r="B571" s="117" t="s">
        <v>4335</v>
      </c>
      <c r="C571" s="118">
        <v>9641</v>
      </c>
      <c r="D571" s="119" t="s">
        <v>4326</v>
      </c>
      <c r="E571" s="119" t="s">
        <v>4325</v>
      </c>
      <c r="F571" s="119" t="s">
        <v>4331</v>
      </c>
      <c r="G571" s="119" t="s">
        <v>4323</v>
      </c>
    </row>
    <row r="572" spans="1:7" x14ac:dyDescent="0.25">
      <c r="A572" s="134">
        <v>38982</v>
      </c>
      <c r="B572" s="117" t="s">
        <v>4335</v>
      </c>
      <c r="C572" s="118">
        <v>75000</v>
      </c>
      <c r="D572" s="119" t="s">
        <v>4334</v>
      </c>
      <c r="E572" s="119" t="s">
        <v>4330</v>
      </c>
      <c r="F572" s="119" t="s">
        <v>4324</v>
      </c>
      <c r="G572" s="119" t="s">
        <v>4323</v>
      </c>
    </row>
    <row r="573" spans="1:7" x14ac:dyDescent="0.25">
      <c r="A573" s="134">
        <v>38982</v>
      </c>
      <c r="B573" s="117" t="s">
        <v>4335</v>
      </c>
      <c r="C573" s="118">
        <v>5943</v>
      </c>
      <c r="D573" s="119" t="s">
        <v>4334</v>
      </c>
      <c r="E573" s="119" t="s">
        <v>4325</v>
      </c>
      <c r="F573" s="119" t="s">
        <v>4331</v>
      </c>
      <c r="G573" s="119" t="s">
        <v>4323</v>
      </c>
    </row>
    <row r="574" spans="1:7" x14ac:dyDescent="0.25">
      <c r="A574" s="134">
        <v>38982</v>
      </c>
      <c r="B574" s="117" t="s">
        <v>4335</v>
      </c>
      <c r="C574" s="118">
        <v>11898</v>
      </c>
      <c r="D574" s="119" t="s">
        <v>4334</v>
      </c>
      <c r="E574" s="119" t="s">
        <v>4330</v>
      </c>
      <c r="F574" s="119" t="s">
        <v>4324</v>
      </c>
      <c r="G574" s="119" t="s">
        <v>4328</v>
      </c>
    </row>
    <row r="575" spans="1:7" x14ac:dyDescent="0.25">
      <c r="A575" s="134">
        <v>38982</v>
      </c>
      <c r="B575" s="117" t="s">
        <v>4335</v>
      </c>
      <c r="C575" s="118">
        <v>9001</v>
      </c>
      <c r="D575" s="119" t="s">
        <v>4334</v>
      </c>
      <c r="E575" s="119" t="s">
        <v>4330</v>
      </c>
      <c r="F575" s="119" t="s">
        <v>4324</v>
      </c>
      <c r="G575" s="119" t="s">
        <v>4328</v>
      </c>
    </row>
    <row r="576" spans="1:7" x14ac:dyDescent="0.25">
      <c r="A576" s="134">
        <v>38982</v>
      </c>
      <c r="B576" s="117" t="s">
        <v>4335</v>
      </c>
      <c r="C576" s="118">
        <v>2000</v>
      </c>
      <c r="D576" s="119" t="s">
        <v>4333</v>
      </c>
      <c r="E576" s="119" t="s">
        <v>4325</v>
      </c>
      <c r="F576" s="119" t="s">
        <v>4324</v>
      </c>
      <c r="G576" s="119" t="s">
        <v>4328</v>
      </c>
    </row>
    <row r="577" spans="1:7" x14ac:dyDescent="0.25">
      <c r="A577" s="134">
        <v>38982</v>
      </c>
      <c r="B577" s="117" t="s">
        <v>4335</v>
      </c>
      <c r="C577" s="118">
        <v>3807</v>
      </c>
      <c r="D577" s="119" t="s">
        <v>4326</v>
      </c>
      <c r="E577" s="119" t="s">
        <v>4330</v>
      </c>
      <c r="F577" s="119" t="s">
        <v>4329</v>
      </c>
      <c r="G577" s="119" t="s">
        <v>4323</v>
      </c>
    </row>
    <row r="578" spans="1:7" x14ac:dyDescent="0.25">
      <c r="A578" s="134">
        <v>38982</v>
      </c>
      <c r="B578" s="117" t="s">
        <v>4335</v>
      </c>
      <c r="C578" s="118">
        <v>4191</v>
      </c>
      <c r="D578" s="119" t="s">
        <v>4334</v>
      </c>
      <c r="E578" s="119" t="s">
        <v>4325</v>
      </c>
      <c r="F578" s="119" t="s">
        <v>4331</v>
      </c>
      <c r="G578" s="119" t="s">
        <v>4328</v>
      </c>
    </row>
    <row r="579" spans="1:7" x14ac:dyDescent="0.25">
      <c r="A579" s="134">
        <v>38982</v>
      </c>
      <c r="B579" s="117" t="s">
        <v>4335</v>
      </c>
      <c r="C579" s="118">
        <v>7342</v>
      </c>
      <c r="D579" s="119" t="s">
        <v>4326</v>
      </c>
      <c r="E579" s="119" t="s">
        <v>4330</v>
      </c>
      <c r="F579" s="119" t="s">
        <v>4331</v>
      </c>
      <c r="G579" s="119" t="s">
        <v>4328</v>
      </c>
    </row>
    <row r="580" spans="1:7" x14ac:dyDescent="0.25">
      <c r="A580" s="134">
        <v>38982</v>
      </c>
      <c r="B580" s="117" t="s">
        <v>4335</v>
      </c>
      <c r="C580" s="118">
        <v>4985</v>
      </c>
      <c r="D580" s="119" t="s">
        <v>4332</v>
      </c>
      <c r="E580" s="119" t="s">
        <v>4330</v>
      </c>
      <c r="F580" s="119" t="s">
        <v>4329</v>
      </c>
      <c r="G580" s="119" t="s">
        <v>4323</v>
      </c>
    </row>
    <row r="581" spans="1:7" x14ac:dyDescent="0.25">
      <c r="A581" s="134">
        <v>38982</v>
      </c>
      <c r="B581" s="117" t="s">
        <v>4335</v>
      </c>
      <c r="C581" s="118">
        <v>12276</v>
      </c>
      <c r="D581" s="119" t="s">
        <v>4334</v>
      </c>
      <c r="E581" s="119" t="s">
        <v>4325</v>
      </c>
      <c r="F581" s="119" t="s">
        <v>4329</v>
      </c>
      <c r="G581" s="119" t="s">
        <v>4328</v>
      </c>
    </row>
    <row r="582" spans="1:7" x14ac:dyDescent="0.25">
      <c r="A582" s="134">
        <v>38982</v>
      </c>
      <c r="B582" s="117" t="s">
        <v>4335</v>
      </c>
      <c r="C582" s="118">
        <v>7167</v>
      </c>
      <c r="D582" s="119" t="s">
        <v>4332</v>
      </c>
      <c r="E582" s="119" t="s">
        <v>4330</v>
      </c>
      <c r="F582" s="119" t="s">
        <v>4331</v>
      </c>
      <c r="G582" s="119" t="s">
        <v>4323</v>
      </c>
    </row>
    <row r="583" spans="1:7" x14ac:dyDescent="0.25">
      <c r="A583" s="134">
        <v>38982</v>
      </c>
      <c r="B583" s="117" t="s">
        <v>4335</v>
      </c>
      <c r="C583" s="118">
        <v>12817</v>
      </c>
      <c r="D583" s="119" t="s">
        <v>4326</v>
      </c>
      <c r="E583" s="119" t="s">
        <v>4330</v>
      </c>
      <c r="F583" s="119" t="s">
        <v>4331</v>
      </c>
      <c r="G583" s="119" t="s">
        <v>4328</v>
      </c>
    </row>
    <row r="584" spans="1:7" x14ac:dyDescent="0.25">
      <c r="A584" s="134">
        <v>38982</v>
      </c>
      <c r="B584" s="117" t="s">
        <v>4335</v>
      </c>
      <c r="C584" s="118">
        <v>5517</v>
      </c>
      <c r="D584" s="119" t="s">
        <v>4326</v>
      </c>
      <c r="E584" s="119" t="s">
        <v>4325</v>
      </c>
      <c r="F584" s="119" t="s">
        <v>4324</v>
      </c>
      <c r="G584" s="119" t="s">
        <v>4328</v>
      </c>
    </row>
    <row r="585" spans="1:7" x14ac:dyDescent="0.25">
      <c r="A585" s="134">
        <v>38982</v>
      </c>
      <c r="B585" s="117" t="s">
        <v>4335</v>
      </c>
      <c r="C585" s="118">
        <v>10306</v>
      </c>
      <c r="D585" s="119" t="s">
        <v>4334</v>
      </c>
      <c r="E585" s="119" t="s">
        <v>4325</v>
      </c>
      <c r="F585" s="119" t="s">
        <v>4324</v>
      </c>
      <c r="G585" s="119" t="s">
        <v>4323</v>
      </c>
    </row>
    <row r="586" spans="1:7" x14ac:dyDescent="0.25">
      <c r="A586" s="134">
        <v>38982</v>
      </c>
      <c r="B586" s="117" t="s">
        <v>4335</v>
      </c>
      <c r="C586" s="118">
        <v>14433</v>
      </c>
      <c r="D586" s="119" t="s">
        <v>4326</v>
      </c>
      <c r="E586" s="119" t="s">
        <v>4325</v>
      </c>
      <c r="F586" s="119" t="s">
        <v>4331</v>
      </c>
      <c r="G586" s="119" t="s">
        <v>4323</v>
      </c>
    </row>
    <row r="587" spans="1:7" x14ac:dyDescent="0.25">
      <c r="A587" s="134">
        <v>38982</v>
      </c>
      <c r="B587" s="117" t="s">
        <v>4335</v>
      </c>
      <c r="C587" s="118">
        <v>4562</v>
      </c>
      <c r="D587" s="119" t="s">
        <v>4326</v>
      </c>
      <c r="E587" s="119" t="s">
        <v>4325</v>
      </c>
      <c r="F587" s="119" t="s">
        <v>4331</v>
      </c>
      <c r="G587" s="119" t="s">
        <v>4328</v>
      </c>
    </row>
    <row r="588" spans="1:7" x14ac:dyDescent="0.25">
      <c r="A588" s="134">
        <v>38982</v>
      </c>
      <c r="B588" s="117" t="s">
        <v>4335</v>
      </c>
      <c r="C588" s="118">
        <v>11541</v>
      </c>
      <c r="D588" s="119" t="s">
        <v>4334</v>
      </c>
      <c r="E588" s="119" t="s">
        <v>4330</v>
      </c>
      <c r="F588" s="119" t="s">
        <v>4331</v>
      </c>
      <c r="G588" s="119" t="s">
        <v>4323</v>
      </c>
    </row>
    <row r="589" spans="1:7" x14ac:dyDescent="0.25">
      <c r="A589" s="134">
        <v>38982</v>
      </c>
      <c r="B589" s="117" t="s">
        <v>4335</v>
      </c>
      <c r="C589" s="118">
        <v>5586</v>
      </c>
      <c r="D589" s="119" t="s">
        <v>4334</v>
      </c>
      <c r="E589" s="119" t="s">
        <v>4325</v>
      </c>
      <c r="F589" s="119" t="s">
        <v>4331</v>
      </c>
      <c r="G589" s="119" t="s">
        <v>4328</v>
      </c>
    </row>
    <row r="590" spans="1:7" x14ac:dyDescent="0.25">
      <c r="A590" s="134">
        <v>38985</v>
      </c>
      <c r="B590" s="117" t="s">
        <v>4339</v>
      </c>
      <c r="C590" s="118">
        <v>7668</v>
      </c>
      <c r="D590" s="119" t="s">
        <v>4334</v>
      </c>
      <c r="E590" s="119" t="s">
        <v>4325</v>
      </c>
      <c r="F590" s="119" t="s">
        <v>4329</v>
      </c>
      <c r="G590" s="119" t="s">
        <v>4328</v>
      </c>
    </row>
    <row r="591" spans="1:7" x14ac:dyDescent="0.25">
      <c r="A591" s="134">
        <v>38985</v>
      </c>
      <c r="B591" s="117" t="s">
        <v>4339</v>
      </c>
      <c r="C591" s="118">
        <v>4010</v>
      </c>
      <c r="D591" s="119" t="s">
        <v>4326</v>
      </c>
      <c r="E591" s="119" t="s">
        <v>4330</v>
      </c>
      <c r="F591" s="119" t="s">
        <v>4331</v>
      </c>
      <c r="G591" s="119" t="s">
        <v>4323</v>
      </c>
    </row>
    <row r="592" spans="1:7" x14ac:dyDescent="0.25">
      <c r="A592" s="134">
        <v>38985</v>
      </c>
      <c r="B592" s="117" t="s">
        <v>4339</v>
      </c>
      <c r="C592" s="118">
        <v>10332</v>
      </c>
      <c r="D592" s="119" t="s">
        <v>4326</v>
      </c>
      <c r="E592" s="119" t="s">
        <v>4330</v>
      </c>
      <c r="F592" s="119" t="s">
        <v>4331</v>
      </c>
      <c r="G592" s="119" t="s">
        <v>4328</v>
      </c>
    </row>
    <row r="593" spans="1:7" x14ac:dyDescent="0.25">
      <c r="A593" s="134">
        <v>38985</v>
      </c>
      <c r="B593" s="117" t="s">
        <v>4339</v>
      </c>
      <c r="C593" s="118">
        <v>14693</v>
      </c>
      <c r="D593" s="119" t="s">
        <v>4326</v>
      </c>
      <c r="E593" s="119" t="s">
        <v>4325</v>
      </c>
      <c r="F593" s="119" t="s">
        <v>4331</v>
      </c>
      <c r="G593" s="119" t="s">
        <v>4323</v>
      </c>
    </row>
    <row r="594" spans="1:7" x14ac:dyDescent="0.25">
      <c r="A594" s="134">
        <v>38985</v>
      </c>
      <c r="B594" s="117" t="s">
        <v>4339</v>
      </c>
      <c r="C594" s="118">
        <v>13091</v>
      </c>
      <c r="D594" s="119" t="s">
        <v>4334</v>
      </c>
      <c r="E594" s="119" t="s">
        <v>4325</v>
      </c>
      <c r="F594" s="119" t="s">
        <v>4331</v>
      </c>
      <c r="G594" s="119" t="s">
        <v>4328</v>
      </c>
    </row>
    <row r="595" spans="1:7" x14ac:dyDescent="0.25">
      <c r="A595" s="134">
        <v>38985</v>
      </c>
      <c r="B595" s="117" t="s">
        <v>4339</v>
      </c>
      <c r="C595" s="118">
        <v>14757</v>
      </c>
      <c r="D595" s="119" t="s">
        <v>4326</v>
      </c>
      <c r="E595" s="119" t="s">
        <v>4325</v>
      </c>
      <c r="F595" s="119" t="s">
        <v>4331</v>
      </c>
      <c r="G595" s="119" t="s">
        <v>4328</v>
      </c>
    </row>
    <row r="596" spans="1:7" x14ac:dyDescent="0.25">
      <c r="A596" s="134">
        <v>38985</v>
      </c>
      <c r="B596" s="117" t="s">
        <v>4339</v>
      </c>
      <c r="C596" s="118">
        <v>8436</v>
      </c>
      <c r="D596" s="119" t="s">
        <v>4332</v>
      </c>
      <c r="E596" s="119" t="s">
        <v>4330</v>
      </c>
      <c r="F596" s="119" t="s">
        <v>4324</v>
      </c>
      <c r="G596" s="119" t="s">
        <v>4328</v>
      </c>
    </row>
    <row r="597" spans="1:7" x14ac:dyDescent="0.25">
      <c r="A597" s="134">
        <v>38985</v>
      </c>
      <c r="B597" s="117" t="s">
        <v>4339</v>
      </c>
      <c r="C597" s="118">
        <v>14849</v>
      </c>
      <c r="D597" s="119" t="s">
        <v>4332</v>
      </c>
      <c r="E597" s="119" t="s">
        <v>4330</v>
      </c>
      <c r="F597" s="119" t="s">
        <v>4324</v>
      </c>
      <c r="G597" s="119" t="s">
        <v>4323</v>
      </c>
    </row>
    <row r="598" spans="1:7" x14ac:dyDescent="0.25">
      <c r="A598" s="134">
        <v>38985</v>
      </c>
      <c r="B598" s="117" t="s">
        <v>4339</v>
      </c>
      <c r="C598" s="118">
        <v>11365</v>
      </c>
      <c r="D598" s="119" t="s">
        <v>4332</v>
      </c>
      <c r="E598" s="119" t="s">
        <v>4330</v>
      </c>
      <c r="F598" s="119" t="s">
        <v>4331</v>
      </c>
      <c r="G598" s="119" t="s">
        <v>4323</v>
      </c>
    </row>
    <row r="599" spans="1:7" x14ac:dyDescent="0.25">
      <c r="A599" s="134">
        <v>38985</v>
      </c>
      <c r="B599" s="117" t="s">
        <v>4339</v>
      </c>
      <c r="C599" s="118">
        <v>7358</v>
      </c>
      <c r="D599" s="119" t="s">
        <v>4332</v>
      </c>
      <c r="E599" s="119" t="s">
        <v>4325</v>
      </c>
      <c r="F599" s="119" t="s">
        <v>4331</v>
      </c>
      <c r="G599" s="119" t="s">
        <v>4323</v>
      </c>
    </row>
    <row r="600" spans="1:7" x14ac:dyDescent="0.25">
      <c r="A600" s="134">
        <v>38985</v>
      </c>
      <c r="B600" s="117" t="s">
        <v>4339</v>
      </c>
      <c r="C600" s="118">
        <v>7193</v>
      </c>
      <c r="D600" s="119" t="s">
        <v>4326</v>
      </c>
      <c r="E600" s="119" t="s">
        <v>4330</v>
      </c>
      <c r="F600" s="119" t="s">
        <v>4329</v>
      </c>
      <c r="G600" s="119" t="s">
        <v>4328</v>
      </c>
    </row>
    <row r="601" spans="1:7" x14ac:dyDescent="0.25">
      <c r="A601" s="134">
        <v>38985</v>
      </c>
      <c r="B601" s="117" t="s">
        <v>4339</v>
      </c>
      <c r="C601" s="118">
        <v>13596</v>
      </c>
      <c r="D601" s="119" t="s">
        <v>4334</v>
      </c>
      <c r="E601" s="119" t="s">
        <v>4330</v>
      </c>
      <c r="F601" s="119" t="s">
        <v>4329</v>
      </c>
      <c r="G601" s="119" t="s">
        <v>4328</v>
      </c>
    </row>
    <row r="602" spans="1:7" x14ac:dyDescent="0.25">
      <c r="A602" s="134">
        <v>38985</v>
      </c>
      <c r="B602" s="117" t="s">
        <v>4339</v>
      </c>
      <c r="C602" s="118">
        <v>3434</v>
      </c>
      <c r="D602" s="119" t="s">
        <v>4326</v>
      </c>
      <c r="E602" s="119" t="s">
        <v>4330</v>
      </c>
      <c r="F602" s="119" t="s">
        <v>4331</v>
      </c>
      <c r="G602" s="119" t="s">
        <v>4328</v>
      </c>
    </row>
    <row r="603" spans="1:7" x14ac:dyDescent="0.25">
      <c r="A603" s="134">
        <v>38985</v>
      </c>
      <c r="B603" s="117" t="s">
        <v>4339</v>
      </c>
      <c r="C603" s="118">
        <v>6000</v>
      </c>
      <c r="D603" s="119" t="s">
        <v>4326</v>
      </c>
      <c r="E603" s="119" t="s">
        <v>4325</v>
      </c>
      <c r="F603" s="119" t="s">
        <v>4329</v>
      </c>
      <c r="G603" s="119" t="s">
        <v>4323</v>
      </c>
    </row>
    <row r="604" spans="1:7" x14ac:dyDescent="0.25">
      <c r="A604" s="134">
        <v>38985</v>
      </c>
      <c r="B604" s="117" t="s">
        <v>4339</v>
      </c>
      <c r="C604" s="118">
        <v>7197</v>
      </c>
      <c r="D604" s="119" t="s">
        <v>4326</v>
      </c>
      <c r="E604" s="119" t="s">
        <v>4325</v>
      </c>
      <c r="F604" s="119" t="s">
        <v>4331</v>
      </c>
      <c r="G604" s="119" t="s">
        <v>4328</v>
      </c>
    </row>
    <row r="605" spans="1:7" x14ac:dyDescent="0.25">
      <c r="A605" s="134">
        <v>38985</v>
      </c>
      <c r="B605" s="117" t="s">
        <v>4339</v>
      </c>
      <c r="C605" s="118">
        <v>5445</v>
      </c>
      <c r="D605" s="119" t="s">
        <v>4332</v>
      </c>
      <c r="E605" s="119" t="s">
        <v>4330</v>
      </c>
      <c r="F605" s="119" t="s">
        <v>4324</v>
      </c>
      <c r="G605" s="119" t="s">
        <v>4323</v>
      </c>
    </row>
    <row r="606" spans="1:7" x14ac:dyDescent="0.25">
      <c r="A606" s="134">
        <v>38985</v>
      </c>
      <c r="B606" s="117" t="s">
        <v>4339</v>
      </c>
      <c r="C606" s="118">
        <v>12127</v>
      </c>
      <c r="D606" s="119" t="s">
        <v>4334</v>
      </c>
      <c r="E606" s="119" t="s">
        <v>4325</v>
      </c>
      <c r="F606" s="119" t="s">
        <v>4331</v>
      </c>
      <c r="G606" s="119" t="s">
        <v>4323</v>
      </c>
    </row>
    <row r="607" spans="1:7" x14ac:dyDescent="0.25">
      <c r="A607" s="134">
        <v>38985</v>
      </c>
      <c r="B607" s="117" t="s">
        <v>4339</v>
      </c>
      <c r="C607" s="118">
        <v>10322</v>
      </c>
      <c r="D607" s="119" t="s">
        <v>4326</v>
      </c>
      <c r="E607" s="119" t="s">
        <v>4325</v>
      </c>
      <c r="F607" s="119" t="s">
        <v>4329</v>
      </c>
      <c r="G607" s="119" t="s">
        <v>4328</v>
      </c>
    </row>
    <row r="608" spans="1:7" x14ac:dyDescent="0.25">
      <c r="A608" s="134">
        <v>38985</v>
      </c>
      <c r="B608" s="117" t="s">
        <v>4339</v>
      </c>
      <c r="C608" s="118">
        <v>4518</v>
      </c>
      <c r="D608" s="119" t="s">
        <v>4334</v>
      </c>
      <c r="E608" s="119" t="s">
        <v>4325</v>
      </c>
      <c r="F608" s="119" t="s">
        <v>4331</v>
      </c>
      <c r="G608" s="119" t="s">
        <v>4323</v>
      </c>
    </row>
    <row r="609" spans="1:7" x14ac:dyDescent="0.25">
      <c r="A609" s="134">
        <v>38985</v>
      </c>
      <c r="B609" s="117" t="s">
        <v>4339</v>
      </c>
      <c r="C609" s="118">
        <v>6762</v>
      </c>
      <c r="D609" s="119" t="s">
        <v>4332</v>
      </c>
      <c r="E609" s="119" t="s">
        <v>4330</v>
      </c>
      <c r="F609" s="119" t="s">
        <v>4331</v>
      </c>
      <c r="G609" s="119" t="s">
        <v>4323</v>
      </c>
    </row>
    <row r="610" spans="1:7" x14ac:dyDescent="0.25">
      <c r="A610" s="134">
        <v>38985</v>
      </c>
      <c r="B610" s="117" t="s">
        <v>4339</v>
      </c>
      <c r="C610" s="118">
        <v>15208</v>
      </c>
      <c r="D610" s="119" t="s">
        <v>4334</v>
      </c>
      <c r="E610" s="119" t="s">
        <v>4330</v>
      </c>
      <c r="F610" s="119" t="s">
        <v>4331</v>
      </c>
      <c r="G610" s="119" t="s">
        <v>4323</v>
      </c>
    </row>
    <row r="611" spans="1:7" x14ac:dyDescent="0.25">
      <c r="A611" s="134">
        <v>38985</v>
      </c>
      <c r="B611" s="117" t="s">
        <v>4339</v>
      </c>
      <c r="C611" s="118">
        <v>100</v>
      </c>
      <c r="D611" s="119" t="s">
        <v>4326</v>
      </c>
      <c r="E611" s="119" t="s">
        <v>4330</v>
      </c>
      <c r="F611" s="119" t="s">
        <v>4331</v>
      </c>
      <c r="G611" s="119" t="s">
        <v>4328</v>
      </c>
    </row>
    <row r="612" spans="1:7" x14ac:dyDescent="0.25">
      <c r="A612" s="134">
        <v>38985</v>
      </c>
      <c r="B612" s="117" t="s">
        <v>4339</v>
      </c>
      <c r="C612" s="118">
        <v>12505</v>
      </c>
      <c r="D612" s="119" t="s">
        <v>4334</v>
      </c>
      <c r="E612" s="119" t="s">
        <v>4330</v>
      </c>
      <c r="F612" s="119" t="s">
        <v>4329</v>
      </c>
      <c r="G612" s="119" t="s">
        <v>4323</v>
      </c>
    </row>
    <row r="613" spans="1:7" x14ac:dyDescent="0.25">
      <c r="A613" s="134">
        <v>38985</v>
      </c>
      <c r="B613" s="117" t="s">
        <v>4339</v>
      </c>
      <c r="C613" s="118">
        <v>12500</v>
      </c>
      <c r="D613" s="119" t="s">
        <v>4334</v>
      </c>
      <c r="E613" s="119" t="s">
        <v>4330</v>
      </c>
      <c r="F613" s="119" t="s">
        <v>4324</v>
      </c>
      <c r="G613" s="119" t="s">
        <v>4328</v>
      </c>
    </row>
    <row r="614" spans="1:7" x14ac:dyDescent="0.25">
      <c r="A614" s="134">
        <v>38985</v>
      </c>
      <c r="B614" s="117" t="s">
        <v>4339</v>
      </c>
      <c r="C614" s="118">
        <v>600</v>
      </c>
      <c r="D614" s="119" t="s">
        <v>4332</v>
      </c>
      <c r="E614" s="119" t="s">
        <v>4330</v>
      </c>
      <c r="F614" s="119" t="s">
        <v>4331</v>
      </c>
      <c r="G614" s="119" t="s">
        <v>4328</v>
      </c>
    </row>
    <row r="615" spans="1:7" x14ac:dyDescent="0.25">
      <c r="A615" s="134">
        <v>38985</v>
      </c>
      <c r="B615" s="117" t="s">
        <v>4339</v>
      </c>
      <c r="C615" s="118">
        <v>12455</v>
      </c>
      <c r="D615" s="119" t="s">
        <v>4333</v>
      </c>
      <c r="E615" s="119" t="s">
        <v>4325</v>
      </c>
      <c r="F615" s="119" t="s">
        <v>4324</v>
      </c>
      <c r="G615" s="119" t="s">
        <v>4323</v>
      </c>
    </row>
    <row r="616" spans="1:7" x14ac:dyDescent="0.25">
      <c r="A616" s="134">
        <v>38985</v>
      </c>
      <c r="B616" s="117" t="s">
        <v>4339</v>
      </c>
      <c r="C616" s="118">
        <v>10039</v>
      </c>
      <c r="D616" s="119" t="s">
        <v>4332</v>
      </c>
      <c r="E616" s="119" t="s">
        <v>4325</v>
      </c>
      <c r="F616" s="119" t="s">
        <v>4329</v>
      </c>
      <c r="G616" s="119" t="s">
        <v>4323</v>
      </c>
    </row>
    <row r="617" spans="1:7" x14ac:dyDescent="0.25">
      <c r="A617" s="134">
        <v>38985</v>
      </c>
      <c r="B617" s="117" t="s">
        <v>4339</v>
      </c>
      <c r="C617" s="118">
        <v>11439</v>
      </c>
      <c r="D617" s="119" t="s">
        <v>4326</v>
      </c>
      <c r="E617" s="119" t="s">
        <v>4330</v>
      </c>
      <c r="F617" s="119" t="s">
        <v>4324</v>
      </c>
      <c r="G617" s="119" t="s">
        <v>4323</v>
      </c>
    </row>
    <row r="618" spans="1:7" x14ac:dyDescent="0.25">
      <c r="A618" s="134">
        <v>38985</v>
      </c>
      <c r="B618" s="117" t="s">
        <v>4339</v>
      </c>
      <c r="C618" s="118">
        <v>1000</v>
      </c>
      <c r="D618" s="119" t="s">
        <v>4326</v>
      </c>
      <c r="E618" s="119" t="s">
        <v>4330</v>
      </c>
      <c r="F618" s="119" t="s">
        <v>4331</v>
      </c>
      <c r="G618" s="119" t="s">
        <v>4323</v>
      </c>
    </row>
    <row r="619" spans="1:7" x14ac:dyDescent="0.25">
      <c r="A619" s="134">
        <v>38985</v>
      </c>
      <c r="B619" s="117" t="s">
        <v>4339</v>
      </c>
      <c r="C619" s="118">
        <v>3714</v>
      </c>
      <c r="D619" s="119" t="s">
        <v>4334</v>
      </c>
      <c r="E619" s="119" t="s">
        <v>4330</v>
      </c>
      <c r="F619" s="119" t="s">
        <v>4331</v>
      </c>
      <c r="G619" s="119" t="s">
        <v>4328</v>
      </c>
    </row>
    <row r="620" spans="1:7" x14ac:dyDescent="0.25">
      <c r="A620" s="134">
        <v>38985</v>
      </c>
      <c r="B620" s="117" t="s">
        <v>4339</v>
      </c>
      <c r="C620" s="118">
        <v>100</v>
      </c>
      <c r="D620" s="119" t="s">
        <v>4326</v>
      </c>
      <c r="E620" s="119" t="s">
        <v>4330</v>
      </c>
      <c r="F620" s="119" t="s">
        <v>4331</v>
      </c>
      <c r="G620" s="119" t="s">
        <v>4323</v>
      </c>
    </row>
    <row r="621" spans="1:7" x14ac:dyDescent="0.25">
      <c r="A621" s="134">
        <v>38985</v>
      </c>
      <c r="B621" s="117" t="s">
        <v>4339</v>
      </c>
      <c r="C621" s="118">
        <v>6000</v>
      </c>
      <c r="D621" s="119" t="s">
        <v>4326</v>
      </c>
      <c r="E621" s="119" t="s">
        <v>4325</v>
      </c>
      <c r="F621" s="119" t="s">
        <v>4329</v>
      </c>
      <c r="G621" s="119" t="s">
        <v>4323</v>
      </c>
    </row>
    <row r="622" spans="1:7" x14ac:dyDescent="0.25">
      <c r="A622" s="134">
        <v>38985</v>
      </c>
      <c r="B622" s="117" t="s">
        <v>4339</v>
      </c>
      <c r="C622" s="118">
        <v>10351</v>
      </c>
      <c r="D622" s="119" t="s">
        <v>4326</v>
      </c>
      <c r="E622" s="119" t="s">
        <v>4325</v>
      </c>
      <c r="F622" s="119" t="s">
        <v>4331</v>
      </c>
      <c r="G622" s="119" t="s">
        <v>4328</v>
      </c>
    </row>
    <row r="623" spans="1:7" x14ac:dyDescent="0.25">
      <c r="A623" s="134">
        <v>38985</v>
      </c>
      <c r="B623" s="117" t="s">
        <v>4339</v>
      </c>
      <c r="C623" s="118">
        <v>12505</v>
      </c>
      <c r="D623" s="119" t="s">
        <v>4334</v>
      </c>
      <c r="E623" s="119" t="s">
        <v>4330</v>
      </c>
      <c r="F623" s="119" t="s">
        <v>4329</v>
      </c>
      <c r="G623" s="119" t="s">
        <v>4323</v>
      </c>
    </row>
    <row r="624" spans="1:7" x14ac:dyDescent="0.25">
      <c r="A624" s="134">
        <v>38985</v>
      </c>
      <c r="B624" s="117" t="s">
        <v>4339</v>
      </c>
      <c r="C624" s="118">
        <v>8894</v>
      </c>
      <c r="D624" s="119" t="s">
        <v>4326</v>
      </c>
      <c r="E624" s="119" t="s">
        <v>4330</v>
      </c>
      <c r="F624" s="119" t="s">
        <v>4331</v>
      </c>
      <c r="G624" s="119" t="s">
        <v>4323</v>
      </c>
    </row>
    <row r="625" spans="1:7" x14ac:dyDescent="0.25">
      <c r="A625" s="134">
        <v>38985</v>
      </c>
      <c r="B625" s="117" t="s">
        <v>4339</v>
      </c>
      <c r="C625" s="118">
        <v>50000</v>
      </c>
      <c r="D625" s="119" t="s">
        <v>4334</v>
      </c>
      <c r="E625" s="119" t="s">
        <v>4330</v>
      </c>
      <c r="F625" s="119" t="s">
        <v>4324</v>
      </c>
      <c r="G625" s="119" t="s">
        <v>4323</v>
      </c>
    </row>
    <row r="626" spans="1:7" x14ac:dyDescent="0.25">
      <c r="A626" s="134">
        <v>38985</v>
      </c>
      <c r="B626" s="117" t="s">
        <v>4339</v>
      </c>
      <c r="C626" s="118">
        <v>10000</v>
      </c>
      <c r="D626" s="119" t="s">
        <v>4333</v>
      </c>
      <c r="E626" s="119" t="s">
        <v>4325</v>
      </c>
      <c r="F626" s="119" t="s">
        <v>4324</v>
      </c>
      <c r="G626" s="119" t="s">
        <v>4323</v>
      </c>
    </row>
    <row r="627" spans="1:7" x14ac:dyDescent="0.25">
      <c r="A627" s="134">
        <v>38985</v>
      </c>
      <c r="B627" s="117" t="s">
        <v>4339</v>
      </c>
      <c r="C627" s="118">
        <v>13777</v>
      </c>
      <c r="D627" s="119" t="s">
        <v>4326</v>
      </c>
      <c r="E627" s="119" t="s">
        <v>4330</v>
      </c>
      <c r="F627" s="119" t="s">
        <v>4331</v>
      </c>
      <c r="G627" s="119" t="s">
        <v>4328</v>
      </c>
    </row>
    <row r="628" spans="1:7" x14ac:dyDescent="0.25">
      <c r="A628" s="134">
        <v>38985</v>
      </c>
      <c r="B628" s="117" t="s">
        <v>4339</v>
      </c>
      <c r="C628" s="118">
        <v>32000</v>
      </c>
      <c r="D628" s="119" t="s">
        <v>4332</v>
      </c>
      <c r="E628" s="119" t="s">
        <v>4330</v>
      </c>
      <c r="F628" s="119" t="s">
        <v>4331</v>
      </c>
      <c r="G628" s="119" t="s">
        <v>4328</v>
      </c>
    </row>
    <row r="629" spans="1:7" x14ac:dyDescent="0.25">
      <c r="A629" s="134">
        <v>38985</v>
      </c>
      <c r="B629" s="117" t="s">
        <v>4339</v>
      </c>
      <c r="C629" s="118">
        <v>1000</v>
      </c>
      <c r="D629" s="119" t="s">
        <v>4326</v>
      </c>
      <c r="E629" s="119" t="s">
        <v>4330</v>
      </c>
      <c r="F629" s="119" t="s">
        <v>4331</v>
      </c>
      <c r="G629" s="119" t="s">
        <v>4323</v>
      </c>
    </row>
    <row r="630" spans="1:7" x14ac:dyDescent="0.25">
      <c r="A630" s="134">
        <v>38985</v>
      </c>
      <c r="B630" s="117" t="s">
        <v>4339</v>
      </c>
      <c r="C630" s="118">
        <v>7955</v>
      </c>
      <c r="D630" s="119" t="s">
        <v>4332</v>
      </c>
      <c r="E630" s="119" t="s">
        <v>4330</v>
      </c>
      <c r="F630" s="119" t="s">
        <v>4331</v>
      </c>
      <c r="G630" s="119" t="s">
        <v>4323</v>
      </c>
    </row>
    <row r="631" spans="1:7" x14ac:dyDescent="0.25">
      <c r="A631" s="134">
        <v>38985</v>
      </c>
      <c r="B631" s="117" t="s">
        <v>4339</v>
      </c>
      <c r="C631" s="118">
        <v>14546</v>
      </c>
      <c r="D631" s="119" t="s">
        <v>4332</v>
      </c>
      <c r="E631" s="119" t="s">
        <v>4325</v>
      </c>
      <c r="F631" s="119" t="s">
        <v>4331</v>
      </c>
      <c r="G631" s="119" t="s">
        <v>4323</v>
      </c>
    </row>
    <row r="632" spans="1:7" x14ac:dyDescent="0.25">
      <c r="A632" s="134">
        <v>38985</v>
      </c>
      <c r="B632" s="117" t="s">
        <v>4339</v>
      </c>
      <c r="C632" s="118">
        <v>11901</v>
      </c>
      <c r="D632" s="119" t="s">
        <v>4334</v>
      </c>
      <c r="E632" s="119" t="s">
        <v>4325</v>
      </c>
      <c r="F632" s="119" t="s">
        <v>4324</v>
      </c>
      <c r="G632" s="119" t="s">
        <v>4328</v>
      </c>
    </row>
    <row r="633" spans="1:7" x14ac:dyDescent="0.25">
      <c r="A633" s="134">
        <v>38986</v>
      </c>
      <c r="B633" s="117" t="s">
        <v>4338</v>
      </c>
      <c r="C633" s="118">
        <v>25000</v>
      </c>
      <c r="D633" s="119" t="s">
        <v>4334</v>
      </c>
      <c r="E633" s="119" t="s">
        <v>4330</v>
      </c>
      <c r="F633" s="119" t="s">
        <v>4329</v>
      </c>
      <c r="G633" s="119" t="s">
        <v>4323</v>
      </c>
    </row>
    <row r="634" spans="1:7" x14ac:dyDescent="0.25">
      <c r="A634" s="134">
        <v>38986</v>
      </c>
      <c r="B634" s="117" t="s">
        <v>4338</v>
      </c>
      <c r="C634" s="118">
        <v>400</v>
      </c>
      <c r="D634" s="119" t="s">
        <v>4326</v>
      </c>
      <c r="E634" s="119" t="s">
        <v>4330</v>
      </c>
      <c r="F634" s="119" t="s">
        <v>4331</v>
      </c>
      <c r="G634" s="119" t="s">
        <v>4323</v>
      </c>
    </row>
    <row r="635" spans="1:7" x14ac:dyDescent="0.25">
      <c r="A635" s="134">
        <v>38986</v>
      </c>
      <c r="B635" s="117" t="s">
        <v>4338</v>
      </c>
      <c r="C635" s="118">
        <v>8312</v>
      </c>
      <c r="D635" s="119" t="s">
        <v>4334</v>
      </c>
      <c r="E635" s="119" t="s">
        <v>4330</v>
      </c>
      <c r="F635" s="119" t="s">
        <v>4329</v>
      </c>
      <c r="G635" s="119" t="s">
        <v>4328</v>
      </c>
    </row>
    <row r="636" spans="1:7" x14ac:dyDescent="0.25">
      <c r="A636" s="134">
        <v>38986</v>
      </c>
      <c r="B636" s="117" t="s">
        <v>4338</v>
      </c>
      <c r="C636" s="118">
        <v>1325</v>
      </c>
      <c r="D636" s="119" t="s">
        <v>4326</v>
      </c>
      <c r="E636" s="119" t="s">
        <v>4330</v>
      </c>
      <c r="F636" s="119" t="s">
        <v>4331</v>
      </c>
      <c r="G636" s="119" t="s">
        <v>4328</v>
      </c>
    </row>
    <row r="637" spans="1:7" x14ac:dyDescent="0.25">
      <c r="A637" s="134">
        <v>38986</v>
      </c>
      <c r="B637" s="117" t="s">
        <v>4338</v>
      </c>
      <c r="C637" s="118">
        <v>7874</v>
      </c>
      <c r="D637" s="119" t="s">
        <v>4332</v>
      </c>
      <c r="E637" s="119" t="s">
        <v>4325</v>
      </c>
      <c r="F637" s="119" t="s">
        <v>4324</v>
      </c>
      <c r="G637" s="119" t="s">
        <v>4328</v>
      </c>
    </row>
    <row r="638" spans="1:7" x14ac:dyDescent="0.25">
      <c r="A638" s="134">
        <v>38986</v>
      </c>
      <c r="B638" s="117" t="s">
        <v>4338</v>
      </c>
      <c r="C638" s="118">
        <v>17000</v>
      </c>
      <c r="D638" s="119" t="s">
        <v>4334</v>
      </c>
      <c r="E638" s="119" t="s">
        <v>4325</v>
      </c>
      <c r="F638" s="119" t="s">
        <v>4331</v>
      </c>
      <c r="G638" s="119" t="s">
        <v>4323</v>
      </c>
    </row>
    <row r="639" spans="1:7" x14ac:dyDescent="0.25">
      <c r="A639" s="134">
        <v>38986</v>
      </c>
      <c r="B639" s="117" t="s">
        <v>4338</v>
      </c>
      <c r="C639" s="118">
        <v>4307</v>
      </c>
      <c r="D639" s="119" t="s">
        <v>4334</v>
      </c>
      <c r="E639" s="119" t="s">
        <v>4330</v>
      </c>
      <c r="F639" s="119" t="s">
        <v>4331</v>
      </c>
      <c r="G639" s="119" t="s">
        <v>4328</v>
      </c>
    </row>
    <row r="640" spans="1:7" x14ac:dyDescent="0.25">
      <c r="A640" s="134">
        <v>38986</v>
      </c>
      <c r="B640" s="117" t="s">
        <v>4338</v>
      </c>
      <c r="C640" s="118">
        <v>3171</v>
      </c>
      <c r="D640" s="119" t="s">
        <v>4326</v>
      </c>
      <c r="E640" s="119" t="s">
        <v>4330</v>
      </c>
      <c r="F640" s="119" t="s">
        <v>4329</v>
      </c>
      <c r="G640" s="119" t="s">
        <v>4323</v>
      </c>
    </row>
    <row r="641" spans="1:7" x14ac:dyDescent="0.25">
      <c r="A641" s="134">
        <v>38986</v>
      </c>
      <c r="B641" s="117" t="s">
        <v>4338</v>
      </c>
      <c r="C641" s="118">
        <v>4384</v>
      </c>
      <c r="D641" s="119" t="s">
        <v>4334</v>
      </c>
      <c r="E641" s="119" t="s">
        <v>4325</v>
      </c>
      <c r="F641" s="119" t="s">
        <v>4329</v>
      </c>
      <c r="G641" s="119" t="s">
        <v>4323</v>
      </c>
    </row>
    <row r="642" spans="1:7" x14ac:dyDescent="0.25">
      <c r="A642" s="134">
        <v>38986</v>
      </c>
      <c r="B642" s="117" t="s">
        <v>4338</v>
      </c>
      <c r="C642" s="118">
        <v>9974</v>
      </c>
      <c r="D642" s="119" t="s">
        <v>4334</v>
      </c>
      <c r="E642" s="119" t="s">
        <v>4330</v>
      </c>
      <c r="F642" s="119" t="s">
        <v>4329</v>
      </c>
      <c r="G642" s="119" t="s">
        <v>4328</v>
      </c>
    </row>
    <row r="643" spans="1:7" x14ac:dyDescent="0.25">
      <c r="A643" s="134">
        <v>38986</v>
      </c>
      <c r="B643" s="117" t="s">
        <v>4338</v>
      </c>
      <c r="C643" s="118">
        <v>14348</v>
      </c>
      <c r="D643" s="119" t="s">
        <v>4326</v>
      </c>
      <c r="E643" s="119" t="s">
        <v>4330</v>
      </c>
      <c r="F643" s="119" t="s">
        <v>4329</v>
      </c>
      <c r="G643" s="119" t="s">
        <v>4328</v>
      </c>
    </row>
    <row r="644" spans="1:7" x14ac:dyDescent="0.25">
      <c r="A644" s="134">
        <v>38986</v>
      </c>
      <c r="B644" s="117" t="s">
        <v>4338</v>
      </c>
      <c r="C644" s="118">
        <v>12489</v>
      </c>
      <c r="D644" s="119" t="s">
        <v>4326</v>
      </c>
      <c r="E644" s="119" t="s">
        <v>4325</v>
      </c>
      <c r="F644" s="119" t="s">
        <v>4329</v>
      </c>
      <c r="G644" s="119" t="s">
        <v>4328</v>
      </c>
    </row>
    <row r="645" spans="1:7" x14ac:dyDescent="0.25">
      <c r="A645" s="134">
        <v>38986</v>
      </c>
      <c r="B645" s="117" t="s">
        <v>4338</v>
      </c>
      <c r="C645" s="118">
        <v>9632</v>
      </c>
      <c r="D645" s="119" t="s">
        <v>4326</v>
      </c>
      <c r="E645" s="119" t="s">
        <v>4325</v>
      </c>
      <c r="F645" s="119" t="s">
        <v>4329</v>
      </c>
      <c r="G645" s="119" t="s">
        <v>4328</v>
      </c>
    </row>
    <row r="646" spans="1:7" x14ac:dyDescent="0.25">
      <c r="A646" s="134">
        <v>38986</v>
      </c>
      <c r="B646" s="117" t="s">
        <v>4338</v>
      </c>
      <c r="C646" s="118">
        <v>250</v>
      </c>
      <c r="D646" s="119" t="s">
        <v>4332</v>
      </c>
      <c r="E646" s="119" t="s">
        <v>4330</v>
      </c>
      <c r="F646" s="119" t="s">
        <v>4324</v>
      </c>
      <c r="G646" s="119" t="s">
        <v>4323</v>
      </c>
    </row>
    <row r="647" spans="1:7" x14ac:dyDescent="0.25">
      <c r="A647" s="134">
        <v>38986</v>
      </c>
      <c r="B647" s="117" t="s">
        <v>4338</v>
      </c>
      <c r="C647" s="118">
        <v>4623</v>
      </c>
      <c r="D647" s="119" t="s">
        <v>4332</v>
      </c>
      <c r="E647" s="119" t="s">
        <v>4330</v>
      </c>
      <c r="F647" s="119" t="s">
        <v>4324</v>
      </c>
      <c r="G647" s="119" t="s">
        <v>4323</v>
      </c>
    </row>
    <row r="648" spans="1:7" x14ac:dyDescent="0.25">
      <c r="A648" s="134">
        <v>38986</v>
      </c>
      <c r="B648" s="117" t="s">
        <v>4338</v>
      </c>
      <c r="C648" s="118">
        <v>124</v>
      </c>
      <c r="D648" s="119" t="s">
        <v>4326</v>
      </c>
      <c r="E648" s="119" t="s">
        <v>4325</v>
      </c>
      <c r="F648" s="119" t="s">
        <v>4331</v>
      </c>
      <c r="G648" s="119" t="s">
        <v>4323</v>
      </c>
    </row>
    <row r="649" spans="1:7" x14ac:dyDescent="0.25">
      <c r="A649" s="134">
        <v>38986</v>
      </c>
      <c r="B649" s="117" t="s">
        <v>4338</v>
      </c>
      <c r="C649" s="118">
        <v>2000</v>
      </c>
      <c r="D649" s="119" t="s">
        <v>4333</v>
      </c>
      <c r="E649" s="119" t="s">
        <v>4330</v>
      </c>
      <c r="F649" s="119" t="s">
        <v>4329</v>
      </c>
      <c r="G649" s="119" t="s">
        <v>4323</v>
      </c>
    </row>
    <row r="650" spans="1:7" x14ac:dyDescent="0.25">
      <c r="A650" s="134">
        <v>38986</v>
      </c>
      <c r="B650" s="117" t="s">
        <v>4338</v>
      </c>
      <c r="C650" s="118">
        <v>400</v>
      </c>
      <c r="D650" s="119" t="s">
        <v>4326</v>
      </c>
      <c r="E650" s="119" t="s">
        <v>4325</v>
      </c>
      <c r="F650" s="119" t="s">
        <v>4331</v>
      </c>
      <c r="G650" s="119" t="s">
        <v>4323</v>
      </c>
    </row>
    <row r="651" spans="1:7" x14ac:dyDescent="0.25">
      <c r="A651" s="134">
        <v>38986</v>
      </c>
      <c r="B651" s="117" t="s">
        <v>4338</v>
      </c>
      <c r="C651" s="118">
        <v>13617</v>
      </c>
      <c r="D651" s="119" t="s">
        <v>4332</v>
      </c>
      <c r="E651" s="119" t="s">
        <v>4325</v>
      </c>
      <c r="F651" s="119" t="s">
        <v>4331</v>
      </c>
      <c r="G651" s="119" t="s">
        <v>4328</v>
      </c>
    </row>
    <row r="652" spans="1:7" x14ac:dyDescent="0.25">
      <c r="A652" s="134">
        <v>38986</v>
      </c>
      <c r="B652" s="117" t="s">
        <v>4338</v>
      </c>
      <c r="C652" s="118">
        <v>12887</v>
      </c>
      <c r="D652" s="119" t="s">
        <v>4332</v>
      </c>
      <c r="E652" s="119" t="s">
        <v>4325</v>
      </c>
      <c r="F652" s="119" t="s">
        <v>4331</v>
      </c>
      <c r="G652" s="119" t="s">
        <v>4328</v>
      </c>
    </row>
    <row r="653" spans="1:7" x14ac:dyDescent="0.25">
      <c r="A653" s="134">
        <v>38986</v>
      </c>
      <c r="B653" s="117" t="s">
        <v>4338</v>
      </c>
      <c r="C653" s="118">
        <v>5159</v>
      </c>
      <c r="D653" s="119" t="s">
        <v>4332</v>
      </c>
      <c r="E653" s="119" t="s">
        <v>4325</v>
      </c>
      <c r="F653" s="119" t="s">
        <v>4324</v>
      </c>
      <c r="G653" s="119" t="s">
        <v>4323</v>
      </c>
    </row>
    <row r="654" spans="1:7" x14ac:dyDescent="0.25">
      <c r="A654" s="134">
        <v>38986</v>
      </c>
      <c r="B654" s="117" t="s">
        <v>4338</v>
      </c>
      <c r="C654" s="118">
        <v>100</v>
      </c>
      <c r="D654" s="119" t="s">
        <v>4326</v>
      </c>
      <c r="E654" s="119" t="s">
        <v>4330</v>
      </c>
      <c r="F654" s="119" t="s">
        <v>4331</v>
      </c>
      <c r="G654" s="119" t="s">
        <v>4323</v>
      </c>
    </row>
    <row r="655" spans="1:7" x14ac:dyDescent="0.25">
      <c r="A655" s="134">
        <v>38986</v>
      </c>
      <c r="B655" s="117" t="s">
        <v>4338</v>
      </c>
      <c r="C655" s="118">
        <v>11134</v>
      </c>
      <c r="D655" s="119" t="s">
        <v>4332</v>
      </c>
      <c r="E655" s="119" t="s">
        <v>4330</v>
      </c>
      <c r="F655" s="119" t="s">
        <v>4324</v>
      </c>
      <c r="G655" s="119" t="s">
        <v>4323</v>
      </c>
    </row>
    <row r="656" spans="1:7" x14ac:dyDescent="0.25">
      <c r="A656" s="134">
        <v>38986</v>
      </c>
      <c r="B656" s="117" t="s">
        <v>4338</v>
      </c>
      <c r="C656" s="118">
        <v>5879</v>
      </c>
      <c r="D656" s="119" t="s">
        <v>4326</v>
      </c>
      <c r="E656" s="119" t="s">
        <v>4330</v>
      </c>
      <c r="F656" s="119" t="s">
        <v>4331</v>
      </c>
      <c r="G656" s="119" t="s">
        <v>4328</v>
      </c>
    </row>
    <row r="657" spans="1:7" x14ac:dyDescent="0.25">
      <c r="A657" s="134">
        <v>38986</v>
      </c>
      <c r="B657" s="117" t="s">
        <v>4338</v>
      </c>
      <c r="C657" s="118">
        <v>100</v>
      </c>
      <c r="D657" s="119" t="s">
        <v>4326</v>
      </c>
      <c r="E657" s="119" t="s">
        <v>4330</v>
      </c>
      <c r="F657" s="119" t="s">
        <v>4331</v>
      </c>
      <c r="G657" s="119" t="s">
        <v>4323</v>
      </c>
    </row>
    <row r="658" spans="1:7" x14ac:dyDescent="0.25">
      <c r="A658" s="134">
        <v>38986</v>
      </c>
      <c r="B658" s="117" t="s">
        <v>4338</v>
      </c>
      <c r="C658" s="118">
        <v>4000</v>
      </c>
      <c r="D658" s="119" t="s">
        <v>4332</v>
      </c>
      <c r="E658" s="119" t="s">
        <v>4330</v>
      </c>
      <c r="F658" s="119" t="s">
        <v>4331</v>
      </c>
      <c r="G658" s="119" t="s">
        <v>4328</v>
      </c>
    </row>
    <row r="659" spans="1:7" x14ac:dyDescent="0.25">
      <c r="A659" s="134">
        <v>38986</v>
      </c>
      <c r="B659" s="117" t="s">
        <v>4338</v>
      </c>
      <c r="C659" s="118">
        <v>5000</v>
      </c>
      <c r="D659" s="119" t="s">
        <v>4332</v>
      </c>
      <c r="E659" s="119" t="s">
        <v>4330</v>
      </c>
      <c r="F659" s="119" t="s">
        <v>4329</v>
      </c>
      <c r="G659" s="119" t="s">
        <v>4323</v>
      </c>
    </row>
    <row r="660" spans="1:7" x14ac:dyDescent="0.25">
      <c r="A660" s="134">
        <v>38986</v>
      </c>
      <c r="B660" s="117" t="s">
        <v>4338</v>
      </c>
      <c r="C660" s="118">
        <v>90000</v>
      </c>
      <c r="D660" s="119" t="s">
        <v>4334</v>
      </c>
      <c r="E660" s="119" t="s">
        <v>4330</v>
      </c>
      <c r="F660" s="119" t="s">
        <v>4331</v>
      </c>
      <c r="G660" s="119" t="s">
        <v>4323</v>
      </c>
    </row>
    <row r="661" spans="1:7" x14ac:dyDescent="0.25">
      <c r="A661" s="134">
        <v>38987</v>
      </c>
      <c r="B661" s="117" t="s">
        <v>4337</v>
      </c>
      <c r="C661" s="118">
        <v>12572</v>
      </c>
      <c r="D661" s="119" t="s">
        <v>4332</v>
      </c>
      <c r="E661" s="119" t="s">
        <v>4330</v>
      </c>
      <c r="F661" s="119" t="s">
        <v>4324</v>
      </c>
      <c r="G661" s="119" t="s">
        <v>4323</v>
      </c>
    </row>
    <row r="662" spans="1:7" x14ac:dyDescent="0.25">
      <c r="A662" s="134">
        <v>38987</v>
      </c>
      <c r="B662" s="117" t="s">
        <v>4337</v>
      </c>
      <c r="C662" s="118">
        <v>13428</v>
      </c>
      <c r="D662" s="119" t="s">
        <v>4334</v>
      </c>
      <c r="E662" s="119" t="s">
        <v>4325</v>
      </c>
      <c r="F662" s="119" t="s">
        <v>4331</v>
      </c>
      <c r="G662" s="119" t="s">
        <v>4323</v>
      </c>
    </row>
    <row r="663" spans="1:7" x14ac:dyDescent="0.25">
      <c r="A663" s="134">
        <v>38987</v>
      </c>
      <c r="B663" s="117" t="s">
        <v>4337</v>
      </c>
      <c r="C663" s="118">
        <v>1000</v>
      </c>
      <c r="D663" s="119" t="s">
        <v>4326</v>
      </c>
      <c r="E663" s="119" t="s">
        <v>4330</v>
      </c>
      <c r="F663" s="119" t="s">
        <v>4324</v>
      </c>
      <c r="G663" s="119" t="s">
        <v>4328</v>
      </c>
    </row>
    <row r="664" spans="1:7" x14ac:dyDescent="0.25">
      <c r="A664" s="134">
        <v>38987</v>
      </c>
      <c r="B664" s="117" t="s">
        <v>4337</v>
      </c>
      <c r="C664" s="118">
        <v>9405</v>
      </c>
      <c r="D664" s="119" t="s">
        <v>4334</v>
      </c>
      <c r="E664" s="119" t="s">
        <v>4330</v>
      </c>
      <c r="F664" s="119" t="s">
        <v>4329</v>
      </c>
      <c r="G664" s="119" t="s">
        <v>4323</v>
      </c>
    </row>
    <row r="665" spans="1:7" x14ac:dyDescent="0.25">
      <c r="A665" s="134">
        <v>38987</v>
      </c>
      <c r="B665" s="117" t="s">
        <v>4337</v>
      </c>
      <c r="C665" s="118">
        <v>7277</v>
      </c>
      <c r="D665" s="119" t="s">
        <v>4333</v>
      </c>
      <c r="E665" s="119" t="s">
        <v>4330</v>
      </c>
      <c r="F665" s="119" t="s">
        <v>4324</v>
      </c>
      <c r="G665" s="119" t="s">
        <v>4323</v>
      </c>
    </row>
    <row r="666" spans="1:7" x14ac:dyDescent="0.25">
      <c r="A666" s="134">
        <v>38987</v>
      </c>
      <c r="B666" s="117" t="s">
        <v>4337</v>
      </c>
      <c r="C666" s="118">
        <v>1000</v>
      </c>
      <c r="D666" s="119" t="s">
        <v>4326</v>
      </c>
      <c r="E666" s="119" t="s">
        <v>4330</v>
      </c>
      <c r="F666" s="119" t="s">
        <v>4331</v>
      </c>
      <c r="G666" s="119" t="s">
        <v>4323</v>
      </c>
    </row>
    <row r="667" spans="1:7" x14ac:dyDescent="0.25">
      <c r="A667" s="134">
        <v>38987</v>
      </c>
      <c r="B667" s="117" t="s">
        <v>4337</v>
      </c>
      <c r="C667" s="118">
        <v>3434</v>
      </c>
      <c r="D667" s="119" t="s">
        <v>4326</v>
      </c>
      <c r="E667" s="119" t="s">
        <v>4330</v>
      </c>
      <c r="F667" s="119" t="s">
        <v>4331</v>
      </c>
      <c r="G667" s="119" t="s">
        <v>4323</v>
      </c>
    </row>
    <row r="668" spans="1:7" x14ac:dyDescent="0.25">
      <c r="A668" s="134">
        <v>38987</v>
      </c>
      <c r="B668" s="117" t="s">
        <v>4337</v>
      </c>
      <c r="C668" s="118">
        <v>4566</v>
      </c>
      <c r="D668" s="119" t="s">
        <v>4326</v>
      </c>
      <c r="E668" s="119" t="s">
        <v>4325</v>
      </c>
      <c r="F668" s="119" t="s">
        <v>4331</v>
      </c>
      <c r="G668" s="119" t="s">
        <v>4328</v>
      </c>
    </row>
    <row r="669" spans="1:7" x14ac:dyDescent="0.25">
      <c r="A669" s="134">
        <v>38987</v>
      </c>
      <c r="B669" s="117" t="s">
        <v>4337</v>
      </c>
      <c r="C669" s="118">
        <v>100</v>
      </c>
      <c r="D669" s="119" t="s">
        <v>4326</v>
      </c>
      <c r="E669" s="119" t="s">
        <v>4330</v>
      </c>
      <c r="F669" s="119" t="s">
        <v>4331</v>
      </c>
      <c r="G669" s="119" t="s">
        <v>4323</v>
      </c>
    </row>
    <row r="670" spans="1:7" x14ac:dyDescent="0.25">
      <c r="A670" s="134">
        <v>38987</v>
      </c>
      <c r="B670" s="117" t="s">
        <v>4337</v>
      </c>
      <c r="C670" s="118">
        <v>5000</v>
      </c>
      <c r="D670" s="119" t="s">
        <v>4332</v>
      </c>
      <c r="E670" s="119" t="s">
        <v>4330</v>
      </c>
      <c r="F670" s="119" t="s">
        <v>4329</v>
      </c>
      <c r="G670" s="119" t="s">
        <v>4323</v>
      </c>
    </row>
    <row r="671" spans="1:7" x14ac:dyDescent="0.25">
      <c r="A671" s="134">
        <v>38987</v>
      </c>
      <c r="B671" s="117" t="s">
        <v>4337</v>
      </c>
      <c r="C671" s="118">
        <v>3900</v>
      </c>
      <c r="D671" s="119" t="s">
        <v>4326</v>
      </c>
      <c r="E671" s="119" t="s">
        <v>4325</v>
      </c>
      <c r="F671" s="119" t="s">
        <v>4329</v>
      </c>
      <c r="G671" s="119" t="s">
        <v>4328</v>
      </c>
    </row>
    <row r="672" spans="1:7" x14ac:dyDescent="0.25">
      <c r="A672" s="134">
        <v>38987</v>
      </c>
      <c r="B672" s="117" t="s">
        <v>4337</v>
      </c>
      <c r="C672" s="118">
        <v>13128</v>
      </c>
      <c r="D672" s="119" t="s">
        <v>4332</v>
      </c>
      <c r="E672" s="119" t="s">
        <v>4325</v>
      </c>
      <c r="F672" s="119" t="s">
        <v>4324</v>
      </c>
      <c r="G672" s="119" t="s">
        <v>4328</v>
      </c>
    </row>
    <row r="673" spans="1:7" x14ac:dyDescent="0.25">
      <c r="A673" s="134">
        <v>38987</v>
      </c>
      <c r="B673" s="117" t="s">
        <v>4337</v>
      </c>
      <c r="C673" s="118">
        <v>8264</v>
      </c>
      <c r="D673" s="119" t="s">
        <v>4334</v>
      </c>
      <c r="E673" s="119" t="s">
        <v>4325</v>
      </c>
      <c r="F673" s="119" t="s">
        <v>4331</v>
      </c>
      <c r="G673" s="119" t="s">
        <v>4323</v>
      </c>
    </row>
    <row r="674" spans="1:7" x14ac:dyDescent="0.25">
      <c r="A674" s="134">
        <v>38987</v>
      </c>
      <c r="B674" s="117" t="s">
        <v>4337</v>
      </c>
      <c r="C674" s="118">
        <v>6000</v>
      </c>
      <c r="D674" s="119" t="s">
        <v>4326</v>
      </c>
      <c r="E674" s="119" t="s">
        <v>4325</v>
      </c>
      <c r="F674" s="119" t="s">
        <v>4329</v>
      </c>
      <c r="G674" s="119" t="s">
        <v>4323</v>
      </c>
    </row>
    <row r="675" spans="1:7" x14ac:dyDescent="0.25">
      <c r="A675" s="134">
        <v>38987</v>
      </c>
      <c r="B675" s="117" t="s">
        <v>4337</v>
      </c>
      <c r="C675" s="118">
        <v>6662</v>
      </c>
      <c r="D675" s="119" t="s">
        <v>4334</v>
      </c>
      <c r="E675" s="119" t="s">
        <v>4325</v>
      </c>
      <c r="F675" s="119" t="s">
        <v>4329</v>
      </c>
      <c r="G675" s="119" t="s">
        <v>4323</v>
      </c>
    </row>
    <row r="676" spans="1:7" x14ac:dyDescent="0.25">
      <c r="A676" s="134">
        <v>38987</v>
      </c>
      <c r="B676" s="117" t="s">
        <v>4337</v>
      </c>
      <c r="C676" s="118">
        <v>9525</v>
      </c>
      <c r="D676" s="119" t="s">
        <v>4332</v>
      </c>
      <c r="E676" s="119" t="s">
        <v>4325</v>
      </c>
      <c r="F676" s="119" t="s">
        <v>4324</v>
      </c>
      <c r="G676" s="119" t="s">
        <v>4328</v>
      </c>
    </row>
    <row r="677" spans="1:7" x14ac:dyDescent="0.25">
      <c r="A677" s="134">
        <v>38987</v>
      </c>
      <c r="B677" s="117" t="s">
        <v>4337</v>
      </c>
      <c r="C677" s="118">
        <v>13462</v>
      </c>
      <c r="D677" s="119" t="s">
        <v>4326</v>
      </c>
      <c r="E677" s="119" t="s">
        <v>4325</v>
      </c>
      <c r="F677" s="119" t="s">
        <v>4324</v>
      </c>
      <c r="G677" s="119" t="s">
        <v>4328</v>
      </c>
    </row>
    <row r="678" spans="1:7" x14ac:dyDescent="0.25">
      <c r="A678" s="134">
        <v>38987</v>
      </c>
      <c r="B678" s="117" t="s">
        <v>4337</v>
      </c>
      <c r="C678" s="118">
        <v>12505</v>
      </c>
      <c r="D678" s="119" t="s">
        <v>4334</v>
      </c>
      <c r="E678" s="119" t="s">
        <v>4330</v>
      </c>
      <c r="F678" s="119" t="s">
        <v>4329</v>
      </c>
      <c r="G678" s="119" t="s">
        <v>4323</v>
      </c>
    </row>
    <row r="679" spans="1:7" x14ac:dyDescent="0.25">
      <c r="A679" s="134">
        <v>38987</v>
      </c>
      <c r="B679" s="117" t="s">
        <v>4337</v>
      </c>
      <c r="C679" s="118">
        <v>15000</v>
      </c>
      <c r="D679" s="119" t="s">
        <v>4334</v>
      </c>
      <c r="E679" s="119" t="s">
        <v>4330</v>
      </c>
      <c r="F679" s="119" t="s">
        <v>4331</v>
      </c>
      <c r="G679" s="119" t="s">
        <v>4323</v>
      </c>
    </row>
    <row r="680" spans="1:7" x14ac:dyDescent="0.25">
      <c r="A680" s="134">
        <v>38987</v>
      </c>
      <c r="B680" s="117" t="s">
        <v>4337</v>
      </c>
      <c r="C680" s="118">
        <v>15984</v>
      </c>
      <c r="D680" s="119" t="s">
        <v>4332</v>
      </c>
      <c r="E680" s="119" t="s">
        <v>4330</v>
      </c>
      <c r="F680" s="119" t="s">
        <v>4324</v>
      </c>
      <c r="G680" s="119" t="s">
        <v>4328</v>
      </c>
    </row>
    <row r="681" spans="1:7" x14ac:dyDescent="0.25">
      <c r="A681" s="134">
        <v>38987</v>
      </c>
      <c r="B681" s="117" t="s">
        <v>4337</v>
      </c>
      <c r="C681" s="118">
        <v>10587</v>
      </c>
      <c r="D681" s="119" t="s">
        <v>4332</v>
      </c>
      <c r="E681" s="119" t="s">
        <v>4330</v>
      </c>
      <c r="F681" s="119" t="s">
        <v>4331</v>
      </c>
      <c r="G681" s="119" t="s">
        <v>4328</v>
      </c>
    </row>
    <row r="682" spans="1:7" x14ac:dyDescent="0.25">
      <c r="A682" s="134">
        <v>38988</v>
      </c>
      <c r="B682" s="117" t="s">
        <v>4336</v>
      </c>
      <c r="C682" s="118">
        <v>1000</v>
      </c>
      <c r="D682" s="119" t="s">
        <v>4326</v>
      </c>
      <c r="E682" s="119" t="s">
        <v>4325</v>
      </c>
      <c r="F682" s="119" t="s">
        <v>4329</v>
      </c>
      <c r="G682" s="119" t="s">
        <v>4328</v>
      </c>
    </row>
    <row r="683" spans="1:7" x14ac:dyDescent="0.25">
      <c r="A683" s="134">
        <v>38988</v>
      </c>
      <c r="B683" s="117" t="s">
        <v>4336</v>
      </c>
      <c r="C683" s="118">
        <v>3539</v>
      </c>
      <c r="D683" s="119" t="s">
        <v>4332</v>
      </c>
      <c r="E683" s="119" t="s">
        <v>4330</v>
      </c>
      <c r="F683" s="119" t="s">
        <v>4331</v>
      </c>
      <c r="G683" s="119" t="s">
        <v>4323</v>
      </c>
    </row>
    <row r="684" spans="1:7" x14ac:dyDescent="0.25">
      <c r="A684" s="134">
        <v>38988</v>
      </c>
      <c r="B684" s="117" t="s">
        <v>4336</v>
      </c>
      <c r="C684" s="118">
        <v>10461</v>
      </c>
      <c r="D684" s="119" t="s">
        <v>4332</v>
      </c>
      <c r="E684" s="119" t="s">
        <v>4325</v>
      </c>
      <c r="F684" s="119" t="s">
        <v>4324</v>
      </c>
      <c r="G684" s="119" t="s">
        <v>4323</v>
      </c>
    </row>
    <row r="685" spans="1:7" x14ac:dyDescent="0.25">
      <c r="A685" s="134">
        <v>38988</v>
      </c>
      <c r="B685" s="117" t="s">
        <v>4336</v>
      </c>
      <c r="C685" s="118">
        <v>5879</v>
      </c>
      <c r="D685" s="119" t="s">
        <v>4326</v>
      </c>
      <c r="E685" s="119" t="s">
        <v>4330</v>
      </c>
      <c r="F685" s="119" t="s">
        <v>4331</v>
      </c>
      <c r="G685" s="119" t="s">
        <v>4328</v>
      </c>
    </row>
    <row r="686" spans="1:7" x14ac:dyDescent="0.25">
      <c r="A686" s="134">
        <v>38988</v>
      </c>
      <c r="B686" s="117" t="s">
        <v>4336</v>
      </c>
      <c r="C686" s="118">
        <v>2000</v>
      </c>
      <c r="D686" s="119" t="s">
        <v>4333</v>
      </c>
      <c r="E686" s="119" t="s">
        <v>4330</v>
      </c>
      <c r="F686" s="119" t="s">
        <v>4329</v>
      </c>
      <c r="G686" s="119" t="s">
        <v>4323</v>
      </c>
    </row>
    <row r="687" spans="1:7" x14ac:dyDescent="0.25">
      <c r="A687" s="134">
        <v>38988</v>
      </c>
      <c r="B687" s="117" t="s">
        <v>4336</v>
      </c>
      <c r="C687" s="118">
        <v>4000</v>
      </c>
      <c r="D687" s="119" t="s">
        <v>4332</v>
      </c>
      <c r="E687" s="119" t="s">
        <v>4330</v>
      </c>
      <c r="F687" s="119" t="s">
        <v>4331</v>
      </c>
      <c r="G687" s="119" t="s">
        <v>4328</v>
      </c>
    </row>
    <row r="688" spans="1:7" x14ac:dyDescent="0.25">
      <c r="A688" s="134">
        <v>38988</v>
      </c>
      <c r="B688" s="117" t="s">
        <v>4336</v>
      </c>
      <c r="C688" s="118">
        <v>7756</v>
      </c>
      <c r="D688" s="119" t="s">
        <v>4334</v>
      </c>
      <c r="E688" s="119" t="s">
        <v>4330</v>
      </c>
      <c r="F688" s="119" t="s">
        <v>4324</v>
      </c>
      <c r="G688" s="119" t="s">
        <v>4323</v>
      </c>
    </row>
    <row r="689" spans="1:7" x14ac:dyDescent="0.25">
      <c r="A689" s="134">
        <v>38988</v>
      </c>
      <c r="B689" s="117" t="s">
        <v>4336</v>
      </c>
      <c r="C689" s="118">
        <v>6314</v>
      </c>
      <c r="D689" s="119" t="s">
        <v>4326</v>
      </c>
      <c r="E689" s="119" t="s">
        <v>4325</v>
      </c>
      <c r="F689" s="119" t="s">
        <v>4331</v>
      </c>
      <c r="G689" s="119" t="s">
        <v>4323</v>
      </c>
    </row>
    <row r="690" spans="1:7" x14ac:dyDescent="0.25">
      <c r="A690" s="134">
        <v>38988</v>
      </c>
      <c r="B690" s="117" t="s">
        <v>4336</v>
      </c>
      <c r="C690" s="118">
        <v>9247</v>
      </c>
      <c r="D690" s="119" t="s">
        <v>4332</v>
      </c>
      <c r="E690" s="119" t="s">
        <v>4325</v>
      </c>
      <c r="F690" s="119" t="s">
        <v>4331</v>
      </c>
      <c r="G690" s="119" t="s">
        <v>4328</v>
      </c>
    </row>
    <row r="691" spans="1:7" x14ac:dyDescent="0.25">
      <c r="A691" s="134">
        <v>38988</v>
      </c>
      <c r="B691" s="117" t="s">
        <v>4336</v>
      </c>
      <c r="C691" s="118">
        <v>5302</v>
      </c>
      <c r="D691" s="119" t="s">
        <v>4334</v>
      </c>
      <c r="E691" s="119" t="s">
        <v>4325</v>
      </c>
      <c r="F691" s="119" t="s">
        <v>4331</v>
      </c>
      <c r="G691" s="119" t="s">
        <v>4323</v>
      </c>
    </row>
    <row r="692" spans="1:7" x14ac:dyDescent="0.25">
      <c r="A692" s="134">
        <v>38988</v>
      </c>
      <c r="B692" s="117" t="s">
        <v>4336</v>
      </c>
      <c r="C692" s="118">
        <v>14548</v>
      </c>
      <c r="D692" s="119" t="s">
        <v>4334</v>
      </c>
      <c r="E692" s="119" t="s">
        <v>4330</v>
      </c>
      <c r="F692" s="119" t="s">
        <v>4331</v>
      </c>
      <c r="G692" s="119" t="s">
        <v>4323</v>
      </c>
    </row>
    <row r="693" spans="1:7" x14ac:dyDescent="0.25">
      <c r="A693" s="134">
        <v>38988</v>
      </c>
      <c r="B693" s="117" t="s">
        <v>4336</v>
      </c>
      <c r="C693" s="118">
        <v>3171</v>
      </c>
      <c r="D693" s="119" t="s">
        <v>4326</v>
      </c>
      <c r="E693" s="119" t="s">
        <v>4330</v>
      </c>
      <c r="F693" s="119" t="s">
        <v>4329</v>
      </c>
      <c r="G693" s="119" t="s">
        <v>4323</v>
      </c>
    </row>
    <row r="694" spans="1:7" x14ac:dyDescent="0.25">
      <c r="A694" s="134">
        <v>38988</v>
      </c>
      <c r="B694" s="117" t="s">
        <v>4336</v>
      </c>
      <c r="C694" s="118">
        <v>25000</v>
      </c>
      <c r="D694" s="119" t="s">
        <v>4332</v>
      </c>
      <c r="E694" s="119" t="s">
        <v>4330</v>
      </c>
      <c r="F694" s="119" t="s">
        <v>4324</v>
      </c>
      <c r="G694" s="119" t="s">
        <v>4323</v>
      </c>
    </row>
    <row r="695" spans="1:7" x14ac:dyDescent="0.25">
      <c r="A695" s="134">
        <v>38988</v>
      </c>
      <c r="B695" s="117" t="s">
        <v>4336</v>
      </c>
      <c r="C695" s="118">
        <v>5957</v>
      </c>
      <c r="D695" s="119" t="s">
        <v>4326</v>
      </c>
      <c r="E695" s="119" t="s">
        <v>4325</v>
      </c>
      <c r="F695" s="119" t="s">
        <v>4329</v>
      </c>
      <c r="G695" s="119" t="s">
        <v>4328</v>
      </c>
    </row>
    <row r="696" spans="1:7" x14ac:dyDescent="0.25">
      <c r="A696" s="134">
        <v>38988</v>
      </c>
      <c r="B696" s="117" t="s">
        <v>4336</v>
      </c>
      <c r="C696" s="118">
        <v>4113</v>
      </c>
      <c r="D696" s="119" t="s">
        <v>4332</v>
      </c>
      <c r="E696" s="119" t="s">
        <v>4330</v>
      </c>
      <c r="F696" s="119" t="s">
        <v>4331</v>
      </c>
      <c r="G696" s="119" t="s">
        <v>4323</v>
      </c>
    </row>
    <row r="697" spans="1:7" x14ac:dyDescent="0.25">
      <c r="A697" s="134">
        <v>38988</v>
      </c>
      <c r="B697" s="117" t="s">
        <v>4336</v>
      </c>
      <c r="C697" s="118">
        <v>9010</v>
      </c>
      <c r="D697" s="119" t="s">
        <v>4326</v>
      </c>
      <c r="E697" s="119" t="s">
        <v>4325</v>
      </c>
      <c r="F697" s="119" t="s">
        <v>4331</v>
      </c>
      <c r="G697" s="119" t="s">
        <v>4328</v>
      </c>
    </row>
    <row r="698" spans="1:7" x14ac:dyDescent="0.25">
      <c r="A698" s="134">
        <v>38988</v>
      </c>
      <c r="B698" s="117" t="s">
        <v>4336</v>
      </c>
      <c r="C698" s="118">
        <v>240</v>
      </c>
      <c r="D698" s="119" t="s">
        <v>4326</v>
      </c>
      <c r="E698" s="119" t="s">
        <v>4330</v>
      </c>
      <c r="F698" s="119" t="s">
        <v>4331</v>
      </c>
      <c r="G698" s="119" t="s">
        <v>4323</v>
      </c>
    </row>
    <row r="699" spans="1:7" x14ac:dyDescent="0.25">
      <c r="A699" s="134">
        <v>38989</v>
      </c>
      <c r="B699" s="117" t="s">
        <v>4335</v>
      </c>
      <c r="C699" s="118">
        <v>124</v>
      </c>
      <c r="D699" s="119" t="s">
        <v>4326</v>
      </c>
      <c r="E699" s="119" t="s">
        <v>4325</v>
      </c>
      <c r="F699" s="119" t="s">
        <v>4331</v>
      </c>
      <c r="G699" s="119" t="s">
        <v>4323</v>
      </c>
    </row>
    <row r="700" spans="1:7" x14ac:dyDescent="0.25">
      <c r="A700" s="134">
        <v>38989</v>
      </c>
      <c r="B700" s="117" t="s">
        <v>4335</v>
      </c>
      <c r="C700" s="118">
        <v>11765</v>
      </c>
      <c r="D700" s="119" t="s">
        <v>4332</v>
      </c>
      <c r="E700" s="119" t="s">
        <v>4330</v>
      </c>
      <c r="F700" s="119" t="s">
        <v>4331</v>
      </c>
      <c r="G700" s="119" t="s">
        <v>4323</v>
      </c>
    </row>
    <row r="701" spans="1:7" x14ac:dyDescent="0.25">
      <c r="A701" s="134">
        <v>38989</v>
      </c>
      <c r="B701" s="117" t="s">
        <v>4335</v>
      </c>
      <c r="C701" s="118">
        <v>13583</v>
      </c>
      <c r="D701" s="119" t="s">
        <v>4334</v>
      </c>
      <c r="E701" s="119" t="s">
        <v>4325</v>
      </c>
      <c r="F701" s="119" t="s">
        <v>4331</v>
      </c>
      <c r="G701" s="119" t="s">
        <v>4328</v>
      </c>
    </row>
    <row r="702" spans="1:7" x14ac:dyDescent="0.25">
      <c r="A702" s="134">
        <v>38989</v>
      </c>
      <c r="B702" s="117" t="s">
        <v>4335</v>
      </c>
      <c r="C702" s="118">
        <v>10474</v>
      </c>
      <c r="D702" s="119" t="s">
        <v>4334</v>
      </c>
      <c r="E702" s="119" t="s">
        <v>4330</v>
      </c>
      <c r="F702" s="119" t="s">
        <v>4331</v>
      </c>
      <c r="G702" s="119" t="s">
        <v>4328</v>
      </c>
    </row>
    <row r="703" spans="1:7" x14ac:dyDescent="0.25">
      <c r="A703" s="134">
        <v>38989</v>
      </c>
      <c r="B703" s="117" t="s">
        <v>4335</v>
      </c>
      <c r="C703" s="118">
        <v>90000</v>
      </c>
      <c r="D703" s="119" t="s">
        <v>4334</v>
      </c>
      <c r="E703" s="119" t="s">
        <v>4330</v>
      </c>
      <c r="F703" s="119" t="s">
        <v>4331</v>
      </c>
      <c r="G703" s="119" t="s">
        <v>4323</v>
      </c>
    </row>
    <row r="704" spans="1:7" x14ac:dyDescent="0.25">
      <c r="A704" s="134">
        <v>38989</v>
      </c>
      <c r="B704" s="117" t="s">
        <v>4335</v>
      </c>
      <c r="C704" s="118">
        <v>13500</v>
      </c>
      <c r="D704" s="119" t="s">
        <v>4334</v>
      </c>
      <c r="E704" s="119" t="s">
        <v>4330</v>
      </c>
      <c r="F704" s="119" t="s">
        <v>4324</v>
      </c>
      <c r="G704" s="119" t="s">
        <v>4323</v>
      </c>
    </row>
    <row r="705" spans="1:7" x14ac:dyDescent="0.25">
      <c r="A705" s="134">
        <v>38989</v>
      </c>
      <c r="B705" s="117" t="s">
        <v>4335</v>
      </c>
      <c r="C705" s="118">
        <v>11000</v>
      </c>
      <c r="D705" s="119" t="s">
        <v>4334</v>
      </c>
      <c r="E705" s="119" t="s">
        <v>4330</v>
      </c>
      <c r="F705" s="119" t="s">
        <v>4331</v>
      </c>
      <c r="G705" s="119" t="s">
        <v>4328</v>
      </c>
    </row>
    <row r="706" spans="1:7" x14ac:dyDescent="0.25">
      <c r="A706" s="134">
        <v>38989</v>
      </c>
      <c r="B706" s="117" t="s">
        <v>4335</v>
      </c>
      <c r="C706" s="118">
        <v>4535</v>
      </c>
      <c r="D706" s="119" t="s">
        <v>4326</v>
      </c>
      <c r="E706" s="119" t="s">
        <v>4330</v>
      </c>
      <c r="F706" s="119" t="s">
        <v>4324</v>
      </c>
      <c r="G706" s="119" t="s">
        <v>4328</v>
      </c>
    </row>
    <row r="707" spans="1:7" x14ac:dyDescent="0.25">
      <c r="A707" s="134">
        <v>38989</v>
      </c>
      <c r="B707" s="117" t="s">
        <v>4335</v>
      </c>
      <c r="C707" s="118">
        <v>12000</v>
      </c>
      <c r="D707" s="119" t="s">
        <v>4326</v>
      </c>
      <c r="E707" s="119" t="s">
        <v>4330</v>
      </c>
      <c r="F707" s="119" t="s">
        <v>4331</v>
      </c>
      <c r="G707" s="119" t="s">
        <v>4323</v>
      </c>
    </row>
    <row r="708" spans="1:7" x14ac:dyDescent="0.25">
      <c r="A708" s="134">
        <v>38989</v>
      </c>
      <c r="B708" s="117" t="s">
        <v>4335</v>
      </c>
      <c r="C708" s="118">
        <v>2000</v>
      </c>
      <c r="D708" s="119" t="s">
        <v>4334</v>
      </c>
      <c r="E708" s="119" t="s">
        <v>4330</v>
      </c>
      <c r="F708" s="119" t="s">
        <v>4331</v>
      </c>
      <c r="G708" s="119" t="s">
        <v>4328</v>
      </c>
    </row>
    <row r="709" spans="1:7" x14ac:dyDescent="0.25">
      <c r="A709" s="134">
        <v>38989</v>
      </c>
      <c r="B709" s="117" t="s">
        <v>4335</v>
      </c>
      <c r="C709" s="118">
        <v>14644</v>
      </c>
      <c r="D709" s="119" t="s">
        <v>4334</v>
      </c>
      <c r="E709" s="119" t="s">
        <v>4330</v>
      </c>
      <c r="F709" s="119" t="s">
        <v>4329</v>
      </c>
      <c r="G709" s="119" t="s">
        <v>4328</v>
      </c>
    </row>
    <row r="710" spans="1:7" x14ac:dyDescent="0.25">
      <c r="A710" s="134">
        <v>38989</v>
      </c>
      <c r="B710" s="117" t="s">
        <v>4335</v>
      </c>
      <c r="C710" s="118">
        <v>1946</v>
      </c>
      <c r="D710" s="119" t="s">
        <v>4326</v>
      </c>
      <c r="E710" s="119" t="s">
        <v>4330</v>
      </c>
      <c r="F710" s="119" t="s">
        <v>4331</v>
      </c>
      <c r="G710" s="119" t="s">
        <v>4328</v>
      </c>
    </row>
    <row r="711" spans="1:7" x14ac:dyDescent="0.25">
      <c r="A711" s="134">
        <v>38989</v>
      </c>
      <c r="B711" s="117" t="s">
        <v>4335</v>
      </c>
      <c r="C711" s="118">
        <v>9113</v>
      </c>
      <c r="D711" s="119" t="s">
        <v>4334</v>
      </c>
      <c r="E711" s="119" t="s">
        <v>4325</v>
      </c>
      <c r="F711" s="119" t="s">
        <v>4331</v>
      </c>
      <c r="G711" s="119" t="s">
        <v>4323</v>
      </c>
    </row>
    <row r="712" spans="1:7" x14ac:dyDescent="0.25">
      <c r="A712" s="134">
        <v>38989</v>
      </c>
      <c r="B712" s="117" t="s">
        <v>4335</v>
      </c>
      <c r="C712" s="118">
        <v>1946</v>
      </c>
      <c r="D712" s="119" t="s">
        <v>4326</v>
      </c>
      <c r="E712" s="119" t="s">
        <v>4330</v>
      </c>
      <c r="F712" s="119" t="s">
        <v>4331</v>
      </c>
      <c r="G712" s="119" t="s">
        <v>4323</v>
      </c>
    </row>
    <row r="713" spans="1:7" x14ac:dyDescent="0.25">
      <c r="A713" s="134">
        <v>38989</v>
      </c>
      <c r="B713" s="117" t="s">
        <v>4335</v>
      </c>
      <c r="C713" s="118">
        <v>3728</v>
      </c>
      <c r="D713" s="119" t="s">
        <v>4326</v>
      </c>
      <c r="E713" s="119" t="s">
        <v>4325</v>
      </c>
      <c r="F713" s="119" t="s">
        <v>4331</v>
      </c>
      <c r="G713" s="119" t="s">
        <v>4323</v>
      </c>
    </row>
    <row r="714" spans="1:7" x14ac:dyDescent="0.25">
      <c r="A714" s="134">
        <v>38989</v>
      </c>
      <c r="B714" s="117" t="s">
        <v>4335</v>
      </c>
      <c r="C714" s="118">
        <v>4535</v>
      </c>
      <c r="D714" s="119" t="s">
        <v>4326</v>
      </c>
      <c r="E714" s="119" t="s">
        <v>4330</v>
      </c>
      <c r="F714" s="119" t="s">
        <v>4324</v>
      </c>
      <c r="G714" s="119" t="s">
        <v>4323</v>
      </c>
    </row>
    <row r="715" spans="1:7" x14ac:dyDescent="0.25">
      <c r="A715" s="134">
        <v>38989</v>
      </c>
      <c r="B715" s="117" t="s">
        <v>4335</v>
      </c>
      <c r="C715" s="118">
        <v>4785</v>
      </c>
      <c r="D715" s="119" t="s">
        <v>4332</v>
      </c>
      <c r="E715" s="119" t="s">
        <v>4325</v>
      </c>
      <c r="F715" s="119" t="s">
        <v>4329</v>
      </c>
      <c r="G715" s="119" t="s">
        <v>4328</v>
      </c>
    </row>
    <row r="716" spans="1:7" x14ac:dyDescent="0.25">
      <c r="A716" s="134">
        <v>38989</v>
      </c>
      <c r="B716" s="117" t="s">
        <v>4335</v>
      </c>
      <c r="C716" s="118">
        <v>100</v>
      </c>
      <c r="D716" s="119" t="s">
        <v>4326</v>
      </c>
      <c r="E716" s="119" t="s">
        <v>4330</v>
      </c>
      <c r="F716" s="119" t="s">
        <v>4331</v>
      </c>
      <c r="G716" s="119" t="s">
        <v>4323</v>
      </c>
    </row>
    <row r="717" spans="1:7" x14ac:dyDescent="0.25">
      <c r="A717" s="134">
        <v>38989</v>
      </c>
      <c r="B717" s="117" t="s">
        <v>4335</v>
      </c>
      <c r="C717" s="118">
        <v>1000</v>
      </c>
      <c r="D717" s="119" t="s">
        <v>4326</v>
      </c>
      <c r="E717" s="119" t="s">
        <v>4330</v>
      </c>
      <c r="F717" s="119" t="s">
        <v>4331</v>
      </c>
      <c r="G717" s="119" t="s">
        <v>4323</v>
      </c>
    </row>
    <row r="718" spans="1:7" x14ac:dyDescent="0.25">
      <c r="A718" s="134">
        <v>38990</v>
      </c>
      <c r="B718" s="117" t="s">
        <v>4327</v>
      </c>
      <c r="C718" s="118">
        <v>11632</v>
      </c>
      <c r="D718" s="119" t="s">
        <v>4326</v>
      </c>
      <c r="E718" s="119" t="s">
        <v>4330</v>
      </c>
      <c r="F718" s="119" t="s">
        <v>4331</v>
      </c>
      <c r="G718" s="119" t="s">
        <v>4323</v>
      </c>
    </row>
    <row r="719" spans="1:7" x14ac:dyDescent="0.25">
      <c r="A719" s="134">
        <v>38990</v>
      </c>
      <c r="B719" s="117" t="s">
        <v>4327</v>
      </c>
      <c r="C719" s="118">
        <v>6144</v>
      </c>
      <c r="D719" s="119" t="s">
        <v>4334</v>
      </c>
      <c r="E719" s="119" t="s">
        <v>4325</v>
      </c>
      <c r="F719" s="119" t="s">
        <v>4331</v>
      </c>
      <c r="G719" s="119" t="s">
        <v>4328</v>
      </c>
    </row>
    <row r="720" spans="1:7" x14ac:dyDescent="0.25">
      <c r="A720" s="134">
        <v>38990</v>
      </c>
      <c r="B720" s="117" t="s">
        <v>4327</v>
      </c>
      <c r="C720" s="118">
        <v>7000</v>
      </c>
      <c r="D720" s="119" t="s">
        <v>4333</v>
      </c>
      <c r="E720" s="119" t="s">
        <v>4330</v>
      </c>
      <c r="F720" s="119" t="s">
        <v>4324</v>
      </c>
      <c r="G720" s="119" t="s">
        <v>4323</v>
      </c>
    </row>
    <row r="721" spans="1:7" x14ac:dyDescent="0.25">
      <c r="A721" s="134">
        <v>38990</v>
      </c>
      <c r="B721" s="117" t="s">
        <v>4327</v>
      </c>
      <c r="C721" s="118">
        <v>4257</v>
      </c>
      <c r="D721" s="119" t="s">
        <v>4332</v>
      </c>
      <c r="E721" s="119" t="s">
        <v>4330</v>
      </c>
      <c r="F721" s="119" t="s">
        <v>4329</v>
      </c>
      <c r="G721" s="119" t="s">
        <v>4323</v>
      </c>
    </row>
    <row r="722" spans="1:7" x14ac:dyDescent="0.25">
      <c r="A722" s="134">
        <v>38990</v>
      </c>
      <c r="B722" s="117" t="s">
        <v>4327</v>
      </c>
      <c r="C722" s="118">
        <v>400</v>
      </c>
      <c r="D722" s="119" t="s">
        <v>4326</v>
      </c>
      <c r="E722" s="119" t="s">
        <v>4325</v>
      </c>
      <c r="F722" s="119" t="s">
        <v>4331</v>
      </c>
      <c r="G722" s="119" t="s">
        <v>4323</v>
      </c>
    </row>
    <row r="723" spans="1:7" x14ac:dyDescent="0.25">
      <c r="A723" s="134">
        <v>38990</v>
      </c>
      <c r="B723" s="117" t="s">
        <v>4327</v>
      </c>
      <c r="C723" s="118">
        <v>12673</v>
      </c>
      <c r="D723" s="119" t="s">
        <v>4326</v>
      </c>
      <c r="E723" s="119" t="s">
        <v>4330</v>
      </c>
      <c r="F723" s="119" t="s">
        <v>4329</v>
      </c>
      <c r="G723" s="119" t="s">
        <v>4328</v>
      </c>
    </row>
    <row r="724" spans="1:7" x14ac:dyDescent="0.25">
      <c r="A724" s="134">
        <v>38990</v>
      </c>
      <c r="B724" s="117" t="s">
        <v>4327</v>
      </c>
      <c r="C724" s="118">
        <v>4000</v>
      </c>
      <c r="D724" s="119" t="s">
        <v>4326</v>
      </c>
      <c r="E724" s="119" t="s">
        <v>4325</v>
      </c>
      <c r="F724" s="119" t="s">
        <v>4324</v>
      </c>
      <c r="G724" s="119" t="s">
        <v>4323</v>
      </c>
    </row>
    <row r="725" spans="1:7" x14ac:dyDescent="0.25">
      <c r="A725" s="134">
        <v>45566</v>
      </c>
      <c r="B725" s="117"/>
      <c r="C725" s="118"/>
      <c r="D725" s="119"/>
      <c r="E725" s="119"/>
      <c r="F725" s="119"/>
      <c r="G725" s="119"/>
    </row>
  </sheetData>
  <pageMargins left="0.7" right="0.7" top="0.75" bottom="0.75" header="0.3" footer="0.3"/>
  <pageSetup orientation="portrait"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sheetPr>
  <dimension ref="A1:M42"/>
  <sheetViews>
    <sheetView topLeftCell="E1" workbookViewId="0">
      <selection activeCell="C5" sqref="C5"/>
    </sheetView>
  </sheetViews>
  <sheetFormatPr defaultRowHeight="15" x14ac:dyDescent="0.25"/>
  <cols>
    <col min="1" max="1" width="22.42578125" customWidth="1"/>
    <col min="2" max="2" width="23.28515625" customWidth="1"/>
    <col min="3" max="3" width="20.42578125" bestFit="1" customWidth="1"/>
    <col min="4" max="4" width="20" bestFit="1" customWidth="1"/>
    <col min="5" max="5" width="11" bestFit="1" customWidth="1"/>
    <col min="6" max="6" width="10.42578125" bestFit="1" customWidth="1"/>
    <col min="7" max="7" width="13.85546875" bestFit="1" customWidth="1"/>
    <col min="8" max="8" width="15.5703125" bestFit="1" customWidth="1"/>
    <col min="9" max="9" width="23.42578125" bestFit="1" customWidth="1"/>
    <col min="10" max="10" width="26.5703125" bestFit="1" customWidth="1"/>
    <col min="11" max="11" width="10.42578125" bestFit="1" customWidth="1"/>
    <col min="12" max="12" width="14.85546875" bestFit="1" customWidth="1"/>
    <col min="13" max="13" width="13" bestFit="1" customWidth="1"/>
    <col min="14" max="14" width="11.5703125" customWidth="1"/>
    <col min="18" max="18" width="14.28515625" customWidth="1"/>
  </cols>
  <sheetData>
    <row r="1" spans="1:13" ht="41.25" customHeight="1" x14ac:dyDescent="0.25">
      <c r="A1" s="187" t="s">
        <v>4460</v>
      </c>
      <c r="B1" s="188"/>
      <c r="C1" s="188"/>
      <c r="D1" s="188"/>
      <c r="E1" s="188"/>
      <c r="F1" s="188"/>
      <c r="G1" s="188"/>
      <c r="I1" s="142"/>
      <c r="J1" s="2"/>
      <c r="L1" s="143"/>
    </row>
    <row r="2" spans="1:13" x14ac:dyDescent="0.25">
      <c r="E2">
        <v>42141</v>
      </c>
      <c r="G2">
        <f ca="1">F3-G4</f>
        <v>-4384</v>
      </c>
      <c r="H2" s="144">
        <v>43310</v>
      </c>
      <c r="I2" s="145">
        <v>0.5</v>
      </c>
      <c r="K2" s="132">
        <v>43310</v>
      </c>
    </row>
    <row r="3" spans="1:13" x14ac:dyDescent="0.25">
      <c r="E3" s="144">
        <v>42141</v>
      </c>
      <c r="F3" s="144">
        <v>41512</v>
      </c>
      <c r="G3" s="144">
        <v>43087</v>
      </c>
      <c r="I3" s="78" t="s">
        <v>4461</v>
      </c>
      <c r="K3" s="145">
        <v>0.64722222222222225</v>
      </c>
      <c r="L3" s="78" t="s">
        <v>4462</v>
      </c>
    </row>
    <row r="4" spans="1:13" x14ac:dyDescent="0.25">
      <c r="A4" s="146" t="s">
        <v>3658</v>
      </c>
      <c r="B4" s="146" t="s">
        <v>4463</v>
      </c>
      <c r="D4" s="78" t="s">
        <v>4464</v>
      </c>
      <c r="E4" s="144">
        <v>42280</v>
      </c>
      <c r="G4" s="147">
        <f ca="1">TODAY()</f>
        <v>45896</v>
      </c>
      <c r="I4" t="s">
        <v>4465</v>
      </c>
      <c r="J4" t="s">
        <v>4466</v>
      </c>
      <c r="L4" s="148" t="s">
        <v>4467</v>
      </c>
      <c r="M4" t="s">
        <v>3658</v>
      </c>
    </row>
    <row r="5" spans="1:13" x14ac:dyDescent="0.25">
      <c r="A5" s="149">
        <v>42005</v>
      </c>
      <c r="B5" s="150" t="s">
        <v>4468</v>
      </c>
      <c r="D5" s="148" t="s">
        <v>4469</v>
      </c>
      <c r="G5" s="143">
        <f ca="1">G4-G3</f>
        <v>2809</v>
      </c>
      <c r="I5" t="s">
        <v>4470</v>
      </c>
      <c r="J5" t="s">
        <v>4471</v>
      </c>
    </row>
    <row r="6" spans="1:13" x14ac:dyDescent="0.25">
      <c r="A6" s="149">
        <v>42022</v>
      </c>
      <c r="B6" s="150" t="s">
        <v>4472</v>
      </c>
      <c r="D6" s="148" t="s">
        <v>4473</v>
      </c>
      <c r="E6" s="144">
        <f>DATE(2015,10,3)</f>
        <v>42280</v>
      </c>
      <c r="G6" s="132"/>
      <c r="H6" s="151" t="s">
        <v>4474</v>
      </c>
      <c r="I6" s="2" t="s">
        <v>4475</v>
      </c>
      <c r="J6" t="s">
        <v>4476</v>
      </c>
    </row>
    <row r="7" spans="1:13" x14ac:dyDescent="0.25">
      <c r="A7" s="149">
        <v>42050</v>
      </c>
      <c r="B7" s="150" t="s">
        <v>4477</v>
      </c>
      <c r="D7" s="148" t="s">
        <v>4478</v>
      </c>
      <c r="E7">
        <f>WEEKDAY(E4)</f>
        <v>7</v>
      </c>
      <c r="I7" t="s">
        <v>4479</v>
      </c>
      <c r="J7" t="s">
        <v>4480</v>
      </c>
    </row>
    <row r="8" spans="1:13" x14ac:dyDescent="0.25">
      <c r="A8" s="149">
        <v>42155</v>
      </c>
      <c r="B8" s="150" t="s">
        <v>4481</v>
      </c>
      <c r="D8" s="148" t="s">
        <v>4482</v>
      </c>
      <c r="E8">
        <f>WEEKNUM(E4)</f>
        <v>40</v>
      </c>
      <c r="I8" t="s">
        <v>4483</v>
      </c>
      <c r="J8" t="s">
        <v>3660</v>
      </c>
      <c r="L8" s="148" t="s">
        <v>4484</v>
      </c>
      <c r="M8" t="s">
        <v>3660</v>
      </c>
    </row>
    <row r="9" spans="1:13" x14ac:dyDescent="0.25">
      <c r="A9" s="149">
        <v>42189</v>
      </c>
      <c r="B9" s="150" t="s">
        <v>4485</v>
      </c>
      <c r="D9" s="148" t="s">
        <v>4486</v>
      </c>
      <c r="E9">
        <f>NETWORKDAYS(E3,E4,A5:A14)</f>
        <v>100</v>
      </c>
      <c r="I9" t="s">
        <v>4487</v>
      </c>
      <c r="J9" t="s">
        <v>3658</v>
      </c>
    </row>
    <row r="10" spans="1:13" x14ac:dyDescent="0.25">
      <c r="A10" s="149">
        <v>42253</v>
      </c>
      <c r="B10" s="150" t="s">
        <v>4488</v>
      </c>
      <c r="D10" s="148" t="s">
        <v>4489</v>
      </c>
      <c r="E10">
        <f>NETWORKDAYS.INTL(F3,E4,7,A5:A14)</f>
        <v>544</v>
      </c>
      <c r="I10" t="s">
        <v>4490</v>
      </c>
      <c r="J10" t="s">
        <v>4491</v>
      </c>
    </row>
    <row r="11" spans="1:13" x14ac:dyDescent="0.25">
      <c r="A11" s="149">
        <v>42288</v>
      </c>
      <c r="B11" s="150" t="s">
        <v>4492</v>
      </c>
      <c r="D11" s="148" t="s">
        <v>4493</v>
      </c>
      <c r="E11" s="144">
        <f>WORKDAY(F3,7)</f>
        <v>41521</v>
      </c>
      <c r="I11" t="s">
        <v>4494</v>
      </c>
      <c r="J11" t="s">
        <v>4495</v>
      </c>
    </row>
    <row r="12" spans="1:13" x14ac:dyDescent="0.25">
      <c r="A12" s="149">
        <v>42319</v>
      </c>
      <c r="B12" s="150" t="s">
        <v>4496</v>
      </c>
      <c r="D12" s="148" t="s">
        <v>4497</v>
      </c>
      <c r="E12" s="144">
        <f>EDATE(E6,2)</f>
        <v>42341</v>
      </c>
      <c r="I12" t="s">
        <v>4498</v>
      </c>
      <c r="J12" t="s">
        <v>4499</v>
      </c>
    </row>
    <row r="13" spans="1:13" x14ac:dyDescent="0.25">
      <c r="A13" s="149">
        <v>42333</v>
      </c>
      <c r="B13" s="150" t="s">
        <v>4500</v>
      </c>
      <c r="D13" s="148" t="s">
        <v>4501</v>
      </c>
      <c r="E13" s="144">
        <f>EOMONTH(E4,2)</f>
        <v>42369</v>
      </c>
    </row>
    <row r="14" spans="1:13" x14ac:dyDescent="0.25">
      <c r="A14" s="149">
        <v>42363</v>
      </c>
      <c r="B14" s="150" t="s">
        <v>4502</v>
      </c>
      <c r="D14" s="148" t="s">
        <v>4411</v>
      </c>
      <c r="E14">
        <f>DAY(E6)</f>
        <v>3</v>
      </c>
    </row>
    <row r="15" spans="1:13" x14ac:dyDescent="0.25">
      <c r="D15" s="148" t="s">
        <v>3604</v>
      </c>
      <c r="E15">
        <f>MONTH(E3)</f>
        <v>5</v>
      </c>
      <c r="J15" s="2" t="s">
        <v>4503</v>
      </c>
      <c r="M15" s="152">
        <v>29677.572916666668</v>
      </c>
    </row>
    <row r="16" spans="1:13" x14ac:dyDescent="0.25">
      <c r="D16" s="148" t="s">
        <v>3996</v>
      </c>
      <c r="E16">
        <f>YEAR(E3)</f>
        <v>2015</v>
      </c>
      <c r="J16">
        <v>1</v>
      </c>
      <c r="K16" t="s">
        <v>4504</v>
      </c>
    </row>
    <row r="17" spans="1:11" x14ac:dyDescent="0.25">
      <c r="A17" s="153" t="s">
        <v>4505</v>
      </c>
      <c r="B17" s="153" t="s">
        <v>4506</v>
      </c>
      <c r="C17" s="153" t="s">
        <v>4507</v>
      </c>
      <c r="D17" s="2" t="s">
        <v>4508</v>
      </c>
      <c r="H17" s="2" t="s">
        <v>4508</v>
      </c>
      <c r="J17">
        <v>2</v>
      </c>
      <c r="K17" t="s">
        <v>4509</v>
      </c>
    </row>
    <row r="18" spans="1:11" x14ac:dyDescent="0.25">
      <c r="A18" s="154">
        <v>42005</v>
      </c>
      <c r="B18" s="154">
        <v>42011</v>
      </c>
      <c r="C18" s="150"/>
      <c r="J18">
        <v>3</v>
      </c>
      <c r="K18" t="s">
        <v>4510</v>
      </c>
    </row>
    <row r="19" spans="1:11" x14ac:dyDescent="0.25">
      <c r="A19" s="154">
        <v>42005</v>
      </c>
      <c r="B19" s="154">
        <v>42369</v>
      </c>
      <c r="C19" s="150"/>
      <c r="H19" t="s">
        <v>4511</v>
      </c>
      <c r="J19">
        <v>4</v>
      </c>
      <c r="K19" t="s">
        <v>4512</v>
      </c>
    </row>
    <row r="20" spans="1:11" x14ac:dyDescent="0.25">
      <c r="H20" t="s">
        <v>4513</v>
      </c>
      <c r="I20" t="s">
        <v>4514</v>
      </c>
      <c r="J20">
        <v>5</v>
      </c>
      <c r="K20" t="s">
        <v>4515</v>
      </c>
    </row>
    <row r="21" spans="1:11" x14ac:dyDescent="0.25">
      <c r="H21" t="s">
        <v>4516</v>
      </c>
      <c r="I21" t="s">
        <v>4517</v>
      </c>
    </row>
    <row r="22" spans="1:11" ht="43.5" customHeight="1" x14ac:dyDescent="0.25">
      <c r="A22" s="187" t="s">
        <v>4518</v>
      </c>
      <c r="B22" s="187"/>
      <c r="C22" s="187"/>
      <c r="D22" s="187"/>
      <c r="E22" s="187"/>
      <c r="F22" s="187"/>
      <c r="G22" s="187"/>
      <c r="H22" t="s">
        <v>4519</v>
      </c>
      <c r="I22" t="s">
        <v>4520</v>
      </c>
    </row>
    <row r="23" spans="1:11" x14ac:dyDescent="0.25">
      <c r="H23" t="s">
        <v>4521</v>
      </c>
      <c r="I23" t="s">
        <v>4522</v>
      </c>
    </row>
    <row r="24" spans="1:11" x14ac:dyDescent="0.25">
      <c r="H24" t="s">
        <v>4523</v>
      </c>
      <c r="I24" t="s">
        <v>4524</v>
      </c>
    </row>
    <row r="25" spans="1:11" ht="22.7" customHeight="1" x14ac:dyDescent="0.25">
      <c r="A25" s="187" t="s">
        <v>4525</v>
      </c>
      <c r="B25" s="188"/>
      <c r="C25" s="188"/>
      <c r="D25" s="188"/>
      <c r="E25" s="188"/>
      <c r="F25" s="188"/>
      <c r="G25" s="188"/>
    </row>
    <row r="27" spans="1:11" x14ac:dyDescent="0.25">
      <c r="A27" s="155" t="s">
        <v>4343</v>
      </c>
      <c r="B27" s="110" t="s">
        <v>4526</v>
      </c>
      <c r="C27" s="110" t="s">
        <v>4527</v>
      </c>
      <c r="D27" s="110" t="s">
        <v>4528</v>
      </c>
    </row>
    <row r="28" spans="1:11" x14ac:dyDescent="0.25">
      <c r="A28" s="156" t="s">
        <v>4339</v>
      </c>
      <c r="B28" s="157">
        <v>0.37083333333333335</v>
      </c>
      <c r="C28" s="157">
        <v>0.75694444444444453</v>
      </c>
      <c r="D28" s="158"/>
      <c r="E28" s="159"/>
    </row>
    <row r="29" spans="1:11" x14ac:dyDescent="0.25">
      <c r="A29" s="156" t="s">
        <v>4338</v>
      </c>
      <c r="B29" s="157">
        <f>B28+0.005</f>
        <v>0.37583333333333335</v>
      </c>
      <c r="C29" s="157">
        <v>0.78749999999999998</v>
      </c>
      <c r="D29" s="158"/>
      <c r="E29" s="159"/>
    </row>
    <row r="30" spans="1:11" x14ac:dyDescent="0.25">
      <c r="A30" s="156" t="s">
        <v>4337</v>
      </c>
      <c r="B30" s="157">
        <f>B29+0.03</f>
        <v>0.40583333333333338</v>
      </c>
      <c r="C30" s="157">
        <v>0.79305555555555562</v>
      </c>
      <c r="D30" s="158"/>
      <c r="E30" s="159"/>
    </row>
    <row r="31" spans="1:11" x14ac:dyDescent="0.25">
      <c r="A31" s="156" t="s">
        <v>4336</v>
      </c>
      <c r="B31" s="157">
        <f>B30-0.01</f>
        <v>0.39583333333333337</v>
      </c>
      <c r="C31" s="157">
        <v>0.75208333333333333</v>
      </c>
      <c r="D31" s="158"/>
      <c r="E31" s="159"/>
    </row>
    <row r="32" spans="1:11" x14ac:dyDescent="0.25">
      <c r="A32" s="156" t="s">
        <v>4335</v>
      </c>
      <c r="B32" s="157">
        <v>0.37638888888888888</v>
      </c>
      <c r="C32" s="157">
        <v>0.73819444444444438</v>
      </c>
      <c r="D32" s="158"/>
      <c r="E32" s="159"/>
    </row>
    <row r="33" spans="1:11" ht="15.75" thickBot="1" x14ac:dyDescent="0.3">
      <c r="B33" s="145"/>
      <c r="C33" s="148" t="s">
        <v>4529</v>
      </c>
      <c r="D33" s="160"/>
      <c r="E33" s="159"/>
    </row>
    <row r="34" spans="1:11" ht="15.75" thickTop="1" x14ac:dyDescent="0.25">
      <c r="B34" t="s">
        <v>4530</v>
      </c>
      <c r="C34" t="s">
        <v>4531</v>
      </c>
    </row>
    <row r="35" spans="1:11" x14ac:dyDescent="0.25">
      <c r="A35" s="156" t="s">
        <v>4339</v>
      </c>
      <c r="B35" s="161">
        <f>B28+0.5+42126</f>
        <v>42126.870833333334</v>
      </c>
      <c r="C35" s="161">
        <v>42127.12777777778</v>
      </c>
      <c r="D35" s="145"/>
      <c r="G35" s="144" t="s">
        <v>3644</v>
      </c>
      <c r="H35">
        <v>9</v>
      </c>
      <c r="I35">
        <v>2019</v>
      </c>
      <c r="K35" s="144"/>
    </row>
    <row r="36" spans="1:11" x14ac:dyDescent="0.25">
      <c r="A36" s="156" t="s">
        <v>4338</v>
      </c>
      <c r="B36" s="161">
        <f>B29+0.5+42126+1</f>
        <v>42127.875833333332</v>
      </c>
      <c r="C36" s="161">
        <v>42128.16333333333</v>
      </c>
      <c r="D36" s="145"/>
      <c r="J36" s="144"/>
    </row>
    <row r="37" spans="1:11" x14ac:dyDescent="0.25">
      <c r="A37" s="156" t="s">
        <v>4337</v>
      </c>
      <c r="B37" s="161">
        <f>B30+0.5+42126+2</f>
        <v>42128.905833333331</v>
      </c>
      <c r="C37" s="161">
        <v>42129.198888888888</v>
      </c>
      <c r="D37" s="145"/>
      <c r="J37" s="144"/>
    </row>
    <row r="38" spans="1:11" x14ac:dyDescent="0.25">
      <c r="A38" s="156" t="s">
        <v>4336</v>
      </c>
      <c r="B38" s="161">
        <f>B31+0.5+42126+3</f>
        <v>42129.895833333336</v>
      </c>
      <c r="C38" s="161">
        <v>42130.147916666669</v>
      </c>
      <c r="D38" s="145"/>
    </row>
    <row r="39" spans="1:11" x14ac:dyDescent="0.25">
      <c r="A39" s="156" t="s">
        <v>4335</v>
      </c>
      <c r="B39" s="161">
        <f>B32+0.5+42126+4</f>
        <v>42130.876388888886</v>
      </c>
      <c r="C39" s="161">
        <v>42131.114583333336</v>
      </c>
      <c r="D39" s="145"/>
    </row>
    <row r="40" spans="1:11" x14ac:dyDescent="0.25">
      <c r="B40" s="145"/>
      <c r="C40" s="145"/>
      <c r="D40" s="162"/>
    </row>
    <row r="41" spans="1:11" x14ac:dyDescent="0.25">
      <c r="C41" s="163"/>
    </row>
    <row r="42" spans="1:11" x14ac:dyDescent="0.25">
      <c r="C42" s="163"/>
    </row>
  </sheetData>
  <mergeCells count="3">
    <mergeCell ref="A1:G1"/>
    <mergeCell ref="A22:G22"/>
    <mergeCell ref="A25:G2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tabColor theme="5"/>
  </sheetPr>
  <dimension ref="A1:I20"/>
  <sheetViews>
    <sheetView topLeftCell="A6" zoomScale="130" zoomScaleNormal="130" workbookViewId="0">
      <selection activeCell="I20" sqref="I20"/>
    </sheetView>
  </sheetViews>
  <sheetFormatPr defaultRowHeight="15" x14ac:dyDescent="0.25"/>
  <cols>
    <col min="1" max="1" width="19.42578125" customWidth="1"/>
    <col min="2" max="2" width="14.85546875" customWidth="1"/>
    <col min="3" max="3" width="13.42578125" customWidth="1"/>
    <col min="4" max="4" width="9.85546875" bestFit="1" customWidth="1"/>
    <col min="5" max="5" width="12.5703125" bestFit="1" customWidth="1"/>
    <col min="6" max="6" width="13.5703125" customWidth="1"/>
    <col min="8" max="8" width="16.140625" customWidth="1"/>
  </cols>
  <sheetData>
    <row r="1" spans="1:9" ht="18.75" x14ac:dyDescent="0.3">
      <c r="A1" s="190" t="s">
        <v>4322</v>
      </c>
      <c r="B1" s="190"/>
      <c r="C1" s="190"/>
      <c r="D1" s="190"/>
      <c r="F1" t="s">
        <v>4409</v>
      </c>
    </row>
    <row r="3" spans="1:9" x14ac:dyDescent="0.25">
      <c r="A3" s="110" t="s">
        <v>4321</v>
      </c>
      <c r="B3" s="109" t="s">
        <v>4320</v>
      </c>
      <c r="C3" s="109" t="s">
        <v>4314</v>
      </c>
    </row>
    <row r="4" spans="1:9" x14ac:dyDescent="0.25">
      <c r="A4" s="1" t="s">
        <v>4319</v>
      </c>
      <c r="B4" s="1">
        <v>87925</v>
      </c>
      <c r="C4" s="131"/>
    </row>
    <row r="5" spans="1:9" x14ac:dyDescent="0.25">
      <c r="A5" s="1" t="s">
        <v>4318</v>
      </c>
      <c r="B5" s="1">
        <v>5000</v>
      </c>
      <c r="C5" s="131"/>
      <c r="H5" s="189" t="s">
        <v>4317</v>
      </c>
      <c r="I5" s="189"/>
    </row>
    <row r="6" spans="1:9" x14ac:dyDescent="0.25">
      <c r="A6" s="1" t="s">
        <v>4316</v>
      </c>
      <c r="B6" s="1">
        <v>145000</v>
      </c>
      <c r="C6" s="131"/>
      <c r="H6" s="35" t="s">
        <v>4315</v>
      </c>
      <c r="I6" s="35" t="s">
        <v>4314</v>
      </c>
    </row>
    <row r="7" spans="1:9" x14ac:dyDescent="0.25">
      <c r="A7" s="1" t="s">
        <v>4313</v>
      </c>
      <c r="B7" s="1">
        <v>200750</v>
      </c>
      <c r="C7" s="131"/>
      <c r="H7" s="1" t="s">
        <v>3973</v>
      </c>
      <c r="I7" s="1" t="s">
        <v>4312</v>
      </c>
    </row>
    <row r="8" spans="1:9" x14ac:dyDescent="0.25">
      <c r="A8" s="1" t="s">
        <v>4311</v>
      </c>
      <c r="B8" s="1">
        <v>178650</v>
      </c>
      <c r="C8" s="131"/>
      <c r="H8" s="1" t="s">
        <v>4310</v>
      </c>
      <c r="I8" s="4">
        <v>0.02</v>
      </c>
    </row>
    <row r="9" spans="1:9" x14ac:dyDescent="0.25">
      <c r="A9" s="1" t="s">
        <v>4309</v>
      </c>
      <c r="B9" s="1">
        <v>99555</v>
      </c>
      <c r="C9" s="131"/>
      <c r="H9" s="1" t="s">
        <v>4308</v>
      </c>
      <c r="I9" s="4">
        <v>0.05</v>
      </c>
    </row>
    <row r="10" spans="1:9" x14ac:dyDescent="0.25">
      <c r="A10" s="1" t="s">
        <v>4307</v>
      </c>
      <c r="B10" s="1">
        <v>147000</v>
      </c>
      <c r="C10" s="131"/>
      <c r="H10" s="1" t="s">
        <v>4306</v>
      </c>
      <c r="I10" s="4">
        <v>7.0000000000000007E-2</v>
      </c>
    </row>
    <row r="11" spans="1:9" x14ac:dyDescent="0.25">
      <c r="A11" s="1" t="s">
        <v>4305</v>
      </c>
      <c r="B11" s="1">
        <v>213450</v>
      </c>
      <c r="C11" s="131"/>
      <c r="H11" s="1" t="s">
        <v>4304</v>
      </c>
      <c r="I11" s="4">
        <v>0.1</v>
      </c>
    </row>
    <row r="12" spans="1:9" x14ac:dyDescent="0.25">
      <c r="A12" s="1" t="s">
        <v>4303</v>
      </c>
      <c r="B12" s="1">
        <v>122680</v>
      </c>
      <c r="C12" s="131"/>
    </row>
    <row r="16" spans="1:9" ht="18.75" x14ac:dyDescent="0.3">
      <c r="A16" s="190" t="s">
        <v>4302</v>
      </c>
      <c r="B16" s="190"/>
      <c r="C16" s="190"/>
      <c r="D16" s="190"/>
    </row>
    <row r="18" spans="1:1" x14ac:dyDescent="0.25">
      <c r="A18">
        <v>321</v>
      </c>
    </row>
    <row r="19" spans="1:1" x14ac:dyDescent="0.25">
      <c r="A19">
        <v>123</v>
      </c>
    </row>
    <row r="20" spans="1:1" x14ac:dyDescent="0.25">
      <c r="A20">
        <v>213</v>
      </c>
    </row>
  </sheetData>
  <mergeCells count="3">
    <mergeCell ref="H5:I5"/>
    <mergeCell ref="A1:D1"/>
    <mergeCell ref="A16:D1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tabColor theme="5"/>
  </sheetPr>
  <dimension ref="A1:K252"/>
  <sheetViews>
    <sheetView topLeftCell="A13" workbookViewId="0">
      <selection activeCell="B28" sqref="B28"/>
    </sheetView>
  </sheetViews>
  <sheetFormatPr defaultRowHeight="15" x14ac:dyDescent="0.25"/>
  <cols>
    <col min="1" max="1" width="18" customWidth="1"/>
    <col min="2" max="2" width="18.42578125" customWidth="1"/>
    <col min="3" max="3" width="16.5703125" customWidth="1"/>
    <col min="4" max="4" width="15" customWidth="1"/>
    <col min="5" max="5" width="10.5703125" bestFit="1" customWidth="1"/>
    <col min="11" max="11" width="7.5703125" customWidth="1"/>
  </cols>
  <sheetData>
    <row r="1" spans="1:11" ht="18.75" x14ac:dyDescent="0.25">
      <c r="A1" s="191" t="s">
        <v>4301</v>
      </c>
      <c r="B1" s="191"/>
      <c r="C1" s="191"/>
      <c r="D1" s="191"/>
      <c r="E1" s="191"/>
      <c r="F1" s="191"/>
      <c r="G1" s="191"/>
      <c r="H1" s="191"/>
      <c r="I1" s="191"/>
      <c r="J1" s="191"/>
      <c r="K1" s="191"/>
    </row>
    <row r="3" spans="1:11" x14ac:dyDescent="0.25">
      <c r="A3" s="108" t="s">
        <v>4300</v>
      </c>
      <c r="B3" s="108" t="s">
        <v>6</v>
      </c>
      <c r="C3" s="108" t="s">
        <v>4299</v>
      </c>
    </row>
    <row r="4" spans="1:11" x14ac:dyDescent="0.25">
      <c r="A4" s="1" t="s">
        <v>4298</v>
      </c>
      <c r="B4" s="103">
        <v>20382</v>
      </c>
      <c r="C4" s="107"/>
    </row>
    <row r="5" spans="1:11" x14ac:dyDescent="0.25">
      <c r="A5" s="1" t="s">
        <v>4297</v>
      </c>
      <c r="B5" s="103">
        <v>19504</v>
      </c>
      <c r="C5" s="107"/>
    </row>
    <row r="6" spans="1:11" x14ac:dyDescent="0.25">
      <c r="A6" s="1" t="s">
        <v>4296</v>
      </c>
      <c r="B6" s="103">
        <v>21579</v>
      </c>
      <c r="C6" s="107"/>
    </row>
    <row r="7" spans="1:11" x14ac:dyDescent="0.25">
      <c r="A7" s="1" t="s">
        <v>4295</v>
      </c>
      <c r="B7" s="103">
        <v>12117</v>
      </c>
      <c r="C7" s="107"/>
    </row>
    <row r="8" spans="1:11" x14ac:dyDescent="0.25">
      <c r="A8" s="1" t="s">
        <v>4294</v>
      </c>
      <c r="B8" s="103">
        <v>26081</v>
      </c>
      <c r="C8" s="107"/>
    </row>
    <row r="9" spans="1:11" x14ac:dyDescent="0.25">
      <c r="B9" s="106"/>
    </row>
    <row r="10" spans="1:11" x14ac:dyDescent="0.25">
      <c r="A10" s="105" t="s">
        <v>4293</v>
      </c>
      <c r="B10" s="103">
        <v>21000</v>
      </c>
    </row>
    <row r="11" spans="1:11" ht="45" x14ac:dyDescent="0.25">
      <c r="A11" s="104" t="s">
        <v>4292</v>
      </c>
      <c r="B11" s="103">
        <v>500</v>
      </c>
    </row>
    <row r="14" spans="1:11" ht="43.5" customHeight="1" x14ac:dyDescent="0.25">
      <c r="A14" s="191" t="s">
        <v>4291</v>
      </c>
      <c r="B14" s="191"/>
      <c r="C14" s="191"/>
      <c r="D14" s="191"/>
      <c r="E14" s="191"/>
      <c r="F14" s="191"/>
      <c r="G14" s="191"/>
      <c r="H14" s="191"/>
      <c r="I14" s="191"/>
      <c r="J14" s="191"/>
      <c r="K14" s="191"/>
    </row>
    <row r="16" spans="1:11" ht="30" customHeight="1" x14ac:dyDescent="0.25">
      <c r="A16" s="102" t="s">
        <v>4290</v>
      </c>
      <c r="B16" s="102"/>
      <c r="D16" s="102" t="s">
        <v>4289</v>
      </c>
      <c r="E16" s="102"/>
      <c r="G16" s="100"/>
      <c r="H16" s="100"/>
      <c r="I16" s="100"/>
    </row>
    <row r="17" spans="1:11" x14ac:dyDescent="0.25">
      <c r="A17" s="101" t="s">
        <v>3965</v>
      </c>
      <c r="B17" s="101" t="s">
        <v>4288</v>
      </c>
      <c r="D17" t="s">
        <v>4287</v>
      </c>
      <c r="E17" t="s">
        <v>4286</v>
      </c>
      <c r="G17" s="100"/>
      <c r="H17" s="100"/>
      <c r="I17" s="100"/>
    </row>
    <row r="18" spans="1:11" x14ac:dyDescent="0.25">
      <c r="A18" t="s">
        <v>3967</v>
      </c>
      <c r="B18" s="98">
        <v>50</v>
      </c>
      <c r="C18" s="95"/>
      <c r="D18" s="95">
        <v>1682</v>
      </c>
      <c r="E18" s="95"/>
      <c r="G18" s="100"/>
      <c r="H18" s="100"/>
      <c r="I18" s="100"/>
    </row>
    <row r="19" spans="1:11" x14ac:dyDescent="0.25">
      <c r="A19" t="s">
        <v>3968</v>
      </c>
      <c r="B19" s="98">
        <v>600</v>
      </c>
      <c r="C19" s="95"/>
      <c r="D19" s="95">
        <v>154</v>
      </c>
      <c r="E19" s="95"/>
    </row>
    <row r="20" spans="1:11" ht="15.75" thickBot="1" x14ac:dyDescent="0.3">
      <c r="A20" t="s">
        <v>3969</v>
      </c>
      <c r="B20" s="98">
        <v>845</v>
      </c>
      <c r="C20" s="95"/>
      <c r="D20" s="99">
        <f>SUM(D18:D19)</f>
        <v>1836</v>
      </c>
      <c r="E20" s="99"/>
    </row>
    <row r="21" spans="1:11" ht="15.75" thickTop="1" x14ac:dyDescent="0.25">
      <c r="A21" t="s">
        <v>3971</v>
      </c>
      <c r="B21" s="98">
        <v>32</v>
      </c>
      <c r="C21" s="95"/>
      <c r="D21" s="95"/>
      <c r="E21" s="95"/>
    </row>
    <row r="22" spans="1:11" x14ac:dyDescent="0.25">
      <c r="A22" t="s">
        <v>4285</v>
      </c>
      <c r="B22" s="98">
        <v>155</v>
      </c>
      <c r="C22" s="95"/>
      <c r="D22" s="95"/>
      <c r="E22" s="95"/>
    </row>
    <row r="23" spans="1:11" x14ac:dyDescent="0.25">
      <c r="A23" t="s">
        <v>4284</v>
      </c>
      <c r="B23" s="98">
        <v>45</v>
      </c>
      <c r="C23" s="95"/>
      <c r="D23" s="95"/>
      <c r="E23" s="95"/>
    </row>
    <row r="24" spans="1:11" x14ac:dyDescent="0.25">
      <c r="A24" t="s">
        <v>4283</v>
      </c>
      <c r="B24" s="98">
        <v>87</v>
      </c>
      <c r="C24" s="95"/>
      <c r="D24" s="95"/>
      <c r="E24" s="95"/>
    </row>
    <row r="25" spans="1:11" x14ac:dyDescent="0.25">
      <c r="A25" t="s">
        <v>4282</v>
      </c>
      <c r="B25" s="98">
        <v>22</v>
      </c>
      <c r="C25" s="95"/>
      <c r="D25" s="95"/>
      <c r="E25" s="95"/>
    </row>
    <row r="26" spans="1:11" ht="15.75" thickBot="1" x14ac:dyDescent="0.3">
      <c r="A26" s="97" t="s">
        <v>4281</v>
      </c>
      <c r="B26" s="96">
        <f>SUM(B18:B25)</f>
        <v>1836</v>
      </c>
      <c r="C26" s="95"/>
      <c r="D26" s="95"/>
      <c r="E26" s="95"/>
    </row>
    <row r="27" spans="1:11" ht="15.75" thickTop="1" x14ac:dyDescent="0.25"/>
    <row r="28" spans="1:11" ht="30" x14ac:dyDescent="0.25">
      <c r="A28" s="94" t="s">
        <v>4280</v>
      </c>
      <c r="B28" s="93"/>
    </row>
    <row r="31" spans="1:11" ht="39" customHeight="1" x14ac:dyDescent="0.25">
      <c r="A31" s="191" t="s">
        <v>4279</v>
      </c>
      <c r="B31" s="191"/>
      <c r="C31" s="191"/>
      <c r="D31" s="191"/>
      <c r="E31" s="191"/>
      <c r="F31" s="191"/>
      <c r="G31" s="191"/>
      <c r="H31" s="191"/>
      <c r="I31" s="191"/>
      <c r="J31" s="191"/>
      <c r="K31" s="191"/>
    </row>
    <row r="32" spans="1:11" x14ac:dyDescent="0.25">
      <c r="A32" s="2" t="s">
        <v>4278</v>
      </c>
      <c r="B32" s="92">
        <v>22000</v>
      </c>
      <c r="C32" s="2"/>
      <c r="D32" s="2" t="s">
        <v>4277</v>
      </c>
      <c r="E32" s="91">
        <v>0.02</v>
      </c>
    </row>
    <row r="33" spans="1:5" x14ac:dyDescent="0.25">
      <c r="A33" s="90" t="s">
        <v>3658</v>
      </c>
      <c r="B33" s="90" t="s">
        <v>4276</v>
      </c>
      <c r="C33" s="90" t="s">
        <v>4275</v>
      </c>
      <c r="D33" s="90" t="s">
        <v>6</v>
      </c>
      <c r="E33" s="90" t="s">
        <v>5</v>
      </c>
    </row>
    <row r="34" spans="1:5" x14ac:dyDescent="0.25">
      <c r="A34" s="24">
        <v>39672</v>
      </c>
      <c r="B34" s="1" t="s">
        <v>4248</v>
      </c>
      <c r="C34" s="1" t="s">
        <v>4268</v>
      </c>
      <c r="D34" s="89">
        <v>20217.3</v>
      </c>
      <c r="E34" s="89">
        <v>18397.740000000002</v>
      </c>
    </row>
    <row r="35" spans="1:5" x14ac:dyDescent="0.25">
      <c r="A35" s="24">
        <v>40378</v>
      </c>
      <c r="B35" s="1" t="s">
        <v>4265</v>
      </c>
      <c r="C35" s="1" t="s">
        <v>4247</v>
      </c>
      <c r="D35" s="89">
        <v>32557.81</v>
      </c>
      <c r="E35" s="89">
        <v>30278.76</v>
      </c>
    </row>
    <row r="36" spans="1:5" x14ac:dyDescent="0.25">
      <c r="A36" s="24">
        <v>39487</v>
      </c>
      <c r="B36" s="1" t="s">
        <v>4248</v>
      </c>
      <c r="C36" s="1" t="s">
        <v>4270</v>
      </c>
      <c r="D36" s="89">
        <v>20796.04</v>
      </c>
      <c r="E36" s="89">
        <v>14557.23</v>
      </c>
    </row>
    <row r="37" spans="1:5" x14ac:dyDescent="0.25">
      <c r="A37" s="24">
        <v>39697</v>
      </c>
      <c r="B37" s="1" t="s">
        <v>4252</v>
      </c>
      <c r="C37" s="1" t="s">
        <v>4254</v>
      </c>
      <c r="D37" s="89">
        <v>21729.09</v>
      </c>
      <c r="E37" s="89">
        <v>19447.54</v>
      </c>
    </row>
    <row r="38" spans="1:5" x14ac:dyDescent="0.25">
      <c r="A38" s="24">
        <v>39986</v>
      </c>
      <c r="B38" s="1" t="s">
        <v>4262</v>
      </c>
      <c r="C38" s="1" t="s">
        <v>4254</v>
      </c>
      <c r="D38" s="89">
        <v>27274.02</v>
      </c>
      <c r="E38" s="89">
        <v>24001.14</v>
      </c>
    </row>
    <row r="39" spans="1:5" x14ac:dyDescent="0.25">
      <c r="A39" s="24">
        <v>39881</v>
      </c>
      <c r="B39" s="1" t="s">
        <v>4248</v>
      </c>
      <c r="C39" s="1" t="s">
        <v>4272</v>
      </c>
      <c r="D39" s="89">
        <v>25254.23</v>
      </c>
      <c r="E39" s="89">
        <v>22981.35</v>
      </c>
    </row>
    <row r="40" spans="1:5" x14ac:dyDescent="0.25">
      <c r="A40" s="24">
        <v>40460</v>
      </c>
      <c r="B40" s="1" t="s">
        <v>4248</v>
      </c>
      <c r="C40" s="1" t="s">
        <v>4268</v>
      </c>
      <c r="D40" s="89">
        <v>17126.37</v>
      </c>
      <c r="E40" s="89">
        <v>15585</v>
      </c>
    </row>
    <row r="41" spans="1:5" x14ac:dyDescent="0.25">
      <c r="A41" s="24">
        <v>40491</v>
      </c>
      <c r="B41" s="1" t="s">
        <v>4265</v>
      </c>
      <c r="C41" s="1" t="s">
        <v>4247</v>
      </c>
      <c r="D41" s="89">
        <v>27204.91</v>
      </c>
      <c r="E41" s="89">
        <v>25300.57</v>
      </c>
    </row>
    <row r="42" spans="1:5" x14ac:dyDescent="0.25">
      <c r="A42" s="24">
        <v>40328</v>
      </c>
      <c r="B42" s="1" t="s">
        <v>4262</v>
      </c>
      <c r="C42" s="1" t="s">
        <v>4272</v>
      </c>
      <c r="D42" s="89">
        <v>16415.22</v>
      </c>
      <c r="E42" s="89">
        <v>14937.85</v>
      </c>
    </row>
    <row r="43" spans="1:5" x14ac:dyDescent="0.25">
      <c r="A43" s="24">
        <v>40115</v>
      </c>
      <c r="B43" s="1" t="s">
        <v>4248</v>
      </c>
      <c r="C43" s="1" t="s">
        <v>4269</v>
      </c>
      <c r="D43" s="89">
        <v>29953.89</v>
      </c>
      <c r="E43" s="89">
        <v>26958.5</v>
      </c>
    </row>
    <row r="44" spans="1:5" x14ac:dyDescent="0.25">
      <c r="A44" s="24">
        <v>39948</v>
      </c>
      <c r="B44" s="1" t="s">
        <v>4246</v>
      </c>
      <c r="C44" s="1" t="s">
        <v>4258</v>
      </c>
      <c r="D44" s="89">
        <v>31602.34</v>
      </c>
      <c r="E44" s="89">
        <v>28442.11</v>
      </c>
    </row>
    <row r="45" spans="1:5" x14ac:dyDescent="0.25">
      <c r="A45" s="24">
        <v>40265</v>
      </c>
      <c r="B45" s="1" t="s">
        <v>4257</v>
      </c>
      <c r="C45" s="1" t="s">
        <v>4253</v>
      </c>
      <c r="D45" s="89">
        <v>40818.31</v>
      </c>
      <c r="E45" s="89">
        <v>34695.56</v>
      </c>
    </row>
    <row r="46" spans="1:5" x14ac:dyDescent="0.25">
      <c r="A46" s="24">
        <v>39710</v>
      </c>
      <c r="B46" s="1" t="s">
        <v>4248</v>
      </c>
      <c r="C46" s="1" t="s">
        <v>4267</v>
      </c>
      <c r="D46" s="89">
        <v>19679.560000000001</v>
      </c>
      <c r="E46" s="89">
        <v>12791.71</v>
      </c>
    </row>
    <row r="47" spans="1:5" x14ac:dyDescent="0.25">
      <c r="A47" s="24">
        <v>40239</v>
      </c>
      <c r="B47" s="1" t="s">
        <v>4248</v>
      </c>
      <c r="C47" s="1" t="s">
        <v>4266</v>
      </c>
      <c r="D47" s="89">
        <v>17659.490000000002</v>
      </c>
      <c r="E47" s="89">
        <v>16070.14</v>
      </c>
    </row>
    <row r="48" spans="1:5" x14ac:dyDescent="0.25">
      <c r="A48" s="24">
        <v>40291</v>
      </c>
      <c r="B48" s="1" t="s">
        <v>4257</v>
      </c>
      <c r="C48" s="1" t="s">
        <v>4261</v>
      </c>
      <c r="D48" s="89">
        <v>22001.86</v>
      </c>
      <c r="E48" s="89">
        <v>19361.64</v>
      </c>
    </row>
    <row r="49" spans="1:5" x14ac:dyDescent="0.25">
      <c r="A49" s="24">
        <v>40129</v>
      </c>
      <c r="B49" s="1" t="s">
        <v>4257</v>
      </c>
      <c r="C49" s="1" t="s">
        <v>4245</v>
      </c>
      <c r="D49" s="89">
        <v>26235.72</v>
      </c>
      <c r="E49" s="89">
        <v>23087.43</v>
      </c>
    </row>
    <row r="50" spans="1:5" x14ac:dyDescent="0.25">
      <c r="A50" s="24">
        <v>40445</v>
      </c>
      <c r="B50" s="1" t="s">
        <v>4248</v>
      </c>
      <c r="C50" s="1" t="s">
        <v>4273</v>
      </c>
      <c r="D50" s="89">
        <v>25710.57</v>
      </c>
      <c r="E50" s="89">
        <v>16711.87</v>
      </c>
    </row>
    <row r="51" spans="1:5" x14ac:dyDescent="0.25">
      <c r="A51" s="24">
        <v>39455</v>
      </c>
      <c r="B51" s="1" t="s">
        <v>4255</v>
      </c>
      <c r="C51" s="1" t="s">
        <v>4254</v>
      </c>
      <c r="D51" s="89">
        <v>28373.37</v>
      </c>
      <c r="E51" s="89">
        <v>24826.7</v>
      </c>
    </row>
    <row r="52" spans="1:5" x14ac:dyDescent="0.25">
      <c r="A52" s="24">
        <v>39461</v>
      </c>
      <c r="B52" s="1" t="s">
        <v>4248</v>
      </c>
      <c r="C52" s="1" t="s">
        <v>4272</v>
      </c>
      <c r="D52" s="89">
        <v>25489.66</v>
      </c>
      <c r="E52" s="89">
        <v>16568.28</v>
      </c>
    </row>
    <row r="53" spans="1:5" x14ac:dyDescent="0.25">
      <c r="A53" s="24">
        <v>39470</v>
      </c>
      <c r="B53" s="1" t="s">
        <v>4257</v>
      </c>
      <c r="C53" s="1" t="s">
        <v>4259</v>
      </c>
      <c r="D53" s="89">
        <v>19873.240000000002</v>
      </c>
      <c r="E53" s="89">
        <v>17488.45</v>
      </c>
    </row>
    <row r="54" spans="1:5" x14ac:dyDescent="0.25">
      <c r="A54" s="24">
        <v>39630</v>
      </c>
      <c r="B54" s="1" t="s">
        <v>4248</v>
      </c>
      <c r="C54" s="1" t="s">
        <v>4249</v>
      </c>
      <c r="D54" s="89">
        <v>26488.82</v>
      </c>
      <c r="E54" s="89">
        <v>24104.83</v>
      </c>
    </row>
    <row r="55" spans="1:5" x14ac:dyDescent="0.25">
      <c r="A55" s="24">
        <v>40370</v>
      </c>
      <c r="B55" s="1" t="s">
        <v>4248</v>
      </c>
      <c r="C55" s="1" t="s">
        <v>4249</v>
      </c>
      <c r="D55" s="89">
        <v>24686.62</v>
      </c>
      <c r="E55" s="89">
        <v>17280.63</v>
      </c>
    </row>
    <row r="56" spans="1:5" x14ac:dyDescent="0.25">
      <c r="A56" s="24">
        <v>40308</v>
      </c>
      <c r="B56" s="1" t="s">
        <v>4257</v>
      </c>
      <c r="C56" s="1" t="s">
        <v>4272</v>
      </c>
      <c r="D56" s="89">
        <v>21454.959999999999</v>
      </c>
      <c r="E56" s="89">
        <v>18236.72</v>
      </c>
    </row>
    <row r="57" spans="1:5" x14ac:dyDescent="0.25">
      <c r="A57" s="24">
        <v>40179</v>
      </c>
      <c r="B57" s="1" t="s">
        <v>4248</v>
      </c>
      <c r="C57" s="1" t="s">
        <v>4271</v>
      </c>
      <c r="D57" s="89">
        <v>25039.95</v>
      </c>
      <c r="E57" s="89">
        <v>16275.97</v>
      </c>
    </row>
    <row r="58" spans="1:5" x14ac:dyDescent="0.25">
      <c r="A58" s="24">
        <v>40249</v>
      </c>
      <c r="B58" s="1" t="s">
        <v>4252</v>
      </c>
      <c r="C58" s="1" t="s">
        <v>4263</v>
      </c>
      <c r="D58" s="89">
        <v>24464.47</v>
      </c>
      <c r="E58" s="89">
        <v>21895.7</v>
      </c>
    </row>
    <row r="59" spans="1:5" x14ac:dyDescent="0.25">
      <c r="A59" s="24">
        <v>39821</v>
      </c>
      <c r="B59" s="1" t="s">
        <v>4257</v>
      </c>
      <c r="C59" s="1" t="s">
        <v>4258</v>
      </c>
      <c r="D59" s="89">
        <v>29213.66</v>
      </c>
      <c r="E59" s="89">
        <v>25708.02</v>
      </c>
    </row>
    <row r="60" spans="1:5" x14ac:dyDescent="0.25">
      <c r="A60" s="24">
        <v>39813</v>
      </c>
      <c r="B60" s="1" t="s">
        <v>4252</v>
      </c>
      <c r="C60" s="1" t="s">
        <v>4254</v>
      </c>
      <c r="D60" s="89">
        <v>26836.48</v>
      </c>
      <c r="E60" s="89">
        <v>24018.65</v>
      </c>
    </row>
    <row r="61" spans="1:5" x14ac:dyDescent="0.25">
      <c r="A61" s="24">
        <v>40067</v>
      </c>
      <c r="B61" s="1" t="s">
        <v>4246</v>
      </c>
      <c r="C61" s="1" t="s">
        <v>4245</v>
      </c>
      <c r="D61" s="89">
        <v>27440.25</v>
      </c>
      <c r="E61" s="89">
        <v>24147.42</v>
      </c>
    </row>
    <row r="62" spans="1:5" x14ac:dyDescent="0.25">
      <c r="A62" s="24">
        <v>39863</v>
      </c>
      <c r="B62" s="1" t="s">
        <v>4248</v>
      </c>
      <c r="C62" s="1" t="s">
        <v>4245</v>
      </c>
      <c r="D62" s="89">
        <v>18552.89</v>
      </c>
      <c r="E62" s="89">
        <v>12059.38</v>
      </c>
    </row>
    <row r="63" spans="1:5" x14ac:dyDescent="0.25">
      <c r="A63" s="24">
        <v>39853</v>
      </c>
      <c r="B63" s="1" t="s">
        <v>4257</v>
      </c>
      <c r="C63" s="1" t="s">
        <v>4250</v>
      </c>
      <c r="D63" s="89">
        <v>26678.69</v>
      </c>
      <c r="E63" s="89">
        <v>22676.89</v>
      </c>
    </row>
    <row r="64" spans="1:5" x14ac:dyDescent="0.25">
      <c r="A64" s="24">
        <v>39784</v>
      </c>
      <c r="B64" s="1" t="s">
        <v>4265</v>
      </c>
      <c r="C64" s="1" t="s">
        <v>4268</v>
      </c>
      <c r="D64" s="89">
        <v>31980.62</v>
      </c>
      <c r="E64" s="89">
        <v>29741.98</v>
      </c>
    </row>
    <row r="65" spans="1:5" x14ac:dyDescent="0.25">
      <c r="A65" s="24">
        <v>39962</v>
      </c>
      <c r="B65" s="1" t="s">
        <v>4248</v>
      </c>
      <c r="C65" s="1" t="s">
        <v>4272</v>
      </c>
      <c r="D65" s="89">
        <v>26278.26</v>
      </c>
      <c r="E65" s="89">
        <v>20497.04</v>
      </c>
    </row>
    <row r="66" spans="1:5" x14ac:dyDescent="0.25">
      <c r="A66" s="24">
        <v>39808</v>
      </c>
      <c r="B66" s="1" t="s">
        <v>4252</v>
      </c>
      <c r="C66" s="1" t="s">
        <v>4251</v>
      </c>
      <c r="D66" s="89">
        <v>18446.34</v>
      </c>
      <c r="E66" s="89">
        <v>16509.47</v>
      </c>
    </row>
    <row r="67" spans="1:5" x14ac:dyDescent="0.25">
      <c r="A67" s="24">
        <v>40086</v>
      </c>
      <c r="B67" s="1" t="s">
        <v>4262</v>
      </c>
      <c r="C67" s="1" t="s">
        <v>4245</v>
      </c>
      <c r="D67" s="89">
        <v>16940.349999999999</v>
      </c>
      <c r="E67" s="89">
        <v>14907.51</v>
      </c>
    </row>
    <row r="68" spans="1:5" x14ac:dyDescent="0.25">
      <c r="A68" s="24">
        <v>39797</v>
      </c>
      <c r="B68" s="1" t="s">
        <v>4248</v>
      </c>
      <c r="C68" s="1" t="s">
        <v>4247</v>
      </c>
      <c r="D68" s="89">
        <v>25039.43</v>
      </c>
      <c r="E68" s="89">
        <v>19530.759999999998</v>
      </c>
    </row>
    <row r="69" spans="1:5" x14ac:dyDescent="0.25">
      <c r="A69" s="24">
        <v>40442</v>
      </c>
      <c r="B69" s="1" t="s">
        <v>4262</v>
      </c>
      <c r="C69" s="1" t="s">
        <v>4263</v>
      </c>
      <c r="D69" s="89">
        <v>23149.03</v>
      </c>
      <c r="E69" s="89">
        <v>20371.150000000001</v>
      </c>
    </row>
    <row r="70" spans="1:5" x14ac:dyDescent="0.25">
      <c r="A70" s="24">
        <v>40047</v>
      </c>
      <c r="B70" s="1" t="s">
        <v>4246</v>
      </c>
      <c r="C70" s="1" t="s">
        <v>4270</v>
      </c>
      <c r="D70" s="89">
        <v>26805.72</v>
      </c>
      <c r="E70" s="89">
        <v>24125.15</v>
      </c>
    </row>
    <row r="71" spans="1:5" x14ac:dyDescent="0.25">
      <c r="A71" s="24">
        <v>39634</v>
      </c>
      <c r="B71" s="1" t="s">
        <v>4248</v>
      </c>
      <c r="C71" s="1" t="s">
        <v>4254</v>
      </c>
      <c r="D71" s="89">
        <v>25613.94</v>
      </c>
      <c r="E71" s="89">
        <v>23308.69</v>
      </c>
    </row>
    <row r="72" spans="1:5" x14ac:dyDescent="0.25">
      <c r="A72" s="24">
        <v>39586</v>
      </c>
      <c r="B72" s="1" t="s">
        <v>4246</v>
      </c>
      <c r="C72" s="1" t="s">
        <v>4264</v>
      </c>
      <c r="D72" s="89">
        <v>35851.35</v>
      </c>
      <c r="E72" s="89">
        <v>31549.19</v>
      </c>
    </row>
    <row r="73" spans="1:5" x14ac:dyDescent="0.25">
      <c r="A73" s="24">
        <v>40284</v>
      </c>
      <c r="B73" s="1" t="s">
        <v>4257</v>
      </c>
      <c r="C73" s="1" t="s">
        <v>4251</v>
      </c>
      <c r="D73" s="89">
        <v>21046.13</v>
      </c>
      <c r="E73" s="89">
        <v>19362.439999999999</v>
      </c>
    </row>
    <row r="74" spans="1:5" x14ac:dyDescent="0.25">
      <c r="A74" s="24">
        <v>39835</v>
      </c>
      <c r="B74" s="1" t="s">
        <v>4248</v>
      </c>
      <c r="C74" s="1" t="s">
        <v>4269</v>
      </c>
      <c r="D74" s="89">
        <v>20299.009999999998</v>
      </c>
      <c r="E74" s="89">
        <v>14209.31</v>
      </c>
    </row>
    <row r="75" spans="1:5" x14ac:dyDescent="0.25">
      <c r="A75" s="24">
        <v>40009</v>
      </c>
      <c r="B75" s="1" t="s">
        <v>4248</v>
      </c>
      <c r="C75" s="1" t="s">
        <v>4266</v>
      </c>
      <c r="D75" s="89">
        <v>34205.589999999997</v>
      </c>
      <c r="E75" s="89">
        <v>31127.09</v>
      </c>
    </row>
    <row r="76" spans="1:5" x14ac:dyDescent="0.25">
      <c r="A76" s="24">
        <v>39559</v>
      </c>
      <c r="B76" s="1" t="s">
        <v>4262</v>
      </c>
      <c r="C76" s="1" t="s">
        <v>4258</v>
      </c>
      <c r="D76" s="89">
        <v>33255.68</v>
      </c>
      <c r="E76" s="89">
        <v>30262.67</v>
      </c>
    </row>
    <row r="77" spans="1:5" x14ac:dyDescent="0.25">
      <c r="A77" s="24">
        <v>39616</v>
      </c>
      <c r="B77" s="1" t="s">
        <v>4262</v>
      </c>
      <c r="C77" s="1" t="s">
        <v>4254</v>
      </c>
      <c r="D77" s="89">
        <v>39419.17</v>
      </c>
      <c r="E77" s="89">
        <v>34688.870000000003</v>
      </c>
    </row>
    <row r="78" spans="1:5" x14ac:dyDescent="0.25">
      <c r="A78" s="24">
        <v>39453</v>
      </c>
      <c r="B78" s="1" t="s">
        <v>4257</v>
      </c>
      <c r="C78" s="1" t="s">
        <v>4249</v>
      </c>
      <c r="D78" s="89">
        <v>22336.42</v>
      </c>
      <c r="E78" s="89">
        <v>19656.05</v>
      </c>
    </row>
    <row r="79" spans="1:5" x14ac:dyDescent="0.25">
      <c r="A79" s="24">
        <v>40449</v>
      </c>
      <c r="B79" s="1" t="s">
        <v>4246</v>
      </c>
      <c r="C79" s="1" t="s">
        <v>4259</v>
      </c>
      <c r="D79" s="89">
        <v>19652.18</v>
      </c>
      <c r="E79" s="89">
        <v>17686.96</v>
      </c>
    </row>
    <row r="80" spans="1:5" x14ac:dyDescent="0.25">
      <c r="A80" s="24">
        <v>40163</v>
      </c>
      <c r="B80" s="1" t="s">
        <v>4265</v>
      </c>
      <c r="C80" s="1" t="s">
        <v>4273</v>
      </c>
      <c r="D80" s="89">
        <v>27499.99</v>
      </c>
      <c r="E80" s="89">
        <v>25574.99</v>
      </c>
    </row>
    <row r="81" spans="1:5" x14ac:dyDescent="0.25">
      <c r="A81" s="24">
        <v>40339</v>
      </c>
      <c r="B81" s="1" t="s">
        <v>4257</v>
      </c>
      <c r="C81" s="1" t="s">
        <v>4245</v>
      </c>
      <c r="D81" s="89">
        <v>30358.78</v>
      </c>
      <c r="E81" s="89">
        <v>26715.73</v>
      </c>
    </row>
    <row r="82" spans="1:5" x14ac:dyDescent="0.25">
      <c r="A82" s="24">
        <v>40439</v>
      </c>
      <c r="B82" s="1" t="s">
        <v>4248</v>
      </c>
      <c r="C82" s="1" t="s">
        <v>4253</v>
      </c>
      <c r="D82" s="89">
        <v>29921.84</v>
      </c>
      <c r="E82" s="89">
        <v>19449.2</v>
      </c>
    </row>
    <row r="83" spans="1:5" x14ac:dyDescent="0.25">
      <c r="A83" s="24">
        <v>40375</v>
      </c>
      <c r="B83" s="1" t="s">
        <v>4248</v>
      </c>
      <c r="C83" s="1" t="s">
        <v>4274</v>
      </c>
      <c r="D83" s="89">
        <v>24506.48</v>
      </c>
      <c r="E83" s="89">
        <v>22300.9</v>
      </c>
    </row>
    <row r="84" spans="1:5" x14ac:dyDescent="0.25">
      <c r="A84" s="24">
        <v>40442</v>
      </c>
      <c r="B84" s="1" t="s">
        <v>4252</v>
      </c>
      <c r="C84" s="1" t="s">
        <v>4254</v>
      </c>
      <c r="D84" s="89">
        <v>30249.58</v>
      </c>
      <c r="E84" s="89">
        <v>26317.13</v>
      </c>
    </row>
    <row r="85" spans="1:5" x14ac:dyDescent="0.25">
      <c r="A85" s="24">
        <v>40267</v>
      </c>
      <c r="B85" s="1" t="s">
        <v>4252</v>
      </c>
      <c r="C85" s="1" t="s">
        <v>4250</v>
      </c>
      <c r="D85" s="89">
        <v>29069.03</v>
      </c>
      <c r="E85" s="89">
        <v>26016.78</v>
      </c>
    </row>
    <row r="86" spans="1:5" x14ac:dyDescent="0.25">
      <c r="A86" s="24">
        <v>39976</v>
      </c>
      <c r="B86" s="1" t="s">
        <v>4248</v>
      </c>
      <c r="C86" s="1" t="s">
        <v>4254</v>
      </c>
      <c r="D86" s="89">
        <v>26143.99</v>
      </c>
      <c r="E86" s="89">
        <v>20392.310000000001</v>
      </c>
    </row>
    <row r="87" spans="1:5" x14ac:dyDescent="0.25">
      <c r="A87" s="24">
        <v>40364</v>
      </c>
      <c r="B87" s="1" t="s">
        <v>4257</v>
      </c>
      <c r="C87" s="1" t="s">
        <v>4245</v>
      </c>
      <c r="D87" s="89">
        <v>23471.48</v>
      </c>
      <c r="E87" s="89">
        <v>19950.759999999998</v>
      </c>
    </row>
    <row r="88" spans="1:5" x14ac:dyDescent="0.25">
      <c r="A88" s="24">
        <v>40374</v>
      </c>
      <c r="B88" s="1" t="s">
        <v>4248</v>
      </c>
      <c r="C88" s="1" t="s">
        <v>4264</v>
      </c>
      <c r="D88" s="89">
        <v>21284.1</v>
      </c>
      <c r="E88" s="89">
        <v>19155.689999999999</v>
      </c>
    </row>
    <row r="89" spans="1:5" x14ac:dyDescent="0.25">
      <c r="A89" s="24">
        <v>40417</v>
      </c>
      <c r="B89" s="1" t="s">
        <v>4252</v>
      </c>
      <c r="C89" s="1" t="s">
        <v>4245</v>
      </c>
      <c r="D89" s="89">
        <v>25229.63</v>
      </c>
      <c r="E89" s="89">
        <v>22580.52</v>
      </c>
    </row>
    <row r="90" spans="1:5" x14ac:dyDescent="0.25">
      <c r="A90" s="24">
        <v>39730</v>
      </c>
      <c r="B90" s="1" t="s">
        <v>4257</v>
      </c>
      <c r="C90" s="1" t="s">
        <v>4258</v>
      </c>
      <c r="D90" s="89">
        <v>26253.21</v>
      </c>
      <c r="E90" s="89">
        <v>23102.82</v>
      </c>
    </row>
    <row r="91" spans="1:5" x14ac:dyDescent="0.25">
      <c r="A91" s="24">
        <v>40155</v>
      </c>
      <c r="B91" s="1" t="s">
        <v>4265</v>
      </c>
      <c r="C91" s="1" t="s">
        <v>4260</v>
      </c>
      <c r="D91" s="89">
        <v>27661.43</v>
      </c>
      <c r="E91" s="89">
        <v>25725.13</v>
      </c>
    </row>
    <row r="92" spans="1:5" x14ac:dyDescent="0.25">
      <c r="A92" s="24">
        <v>40215</v>
      </c>
      <c r="B92" s="1" t="s">
        <v>4257</v>
      </c>
      <c r="C92" s="1" t="s">
        <v>4256</v>
      </c>
      <c r="D92" s="89">
        <v>26841.07</v>
      </c>
      <c r="E92" s="89">
        <v>22814.91</v>
      </c>
    </row>
    <row r="93" spans="1:5" x14ac:dyDescent="0.25">
      <c r="A93" s="24">
        <v>39706</v>
      </c>
      <c r="B93" s="1" t="s">
        <v>4265</v>
      </c>
      <c r="C93" s="1" t="s">
        <v>4261</v>
      </c>
      <c r="D93" s="89">
        <v>30396.9</v>
      </c>
      <c r="E93" s="89">
        <v>28269.119999999999</v>
      </c>
    </row>
    <row r="94" spans="1:5" x14ac:dyDescent="0.25">
      <c r="A94" s="24">
        <v>40389</v>
      </c>
      <c r="B94" s="1" t="s">
        <v>4257</v>
      </c>
      <c r="C94" s="1" t="s">
        <v>4254</v>
      </c>
      <c r="D94" s="89">
        <v>33509.17</v>
      </c>
      <c r="E94" s="89">
        <v>28482.79</v>
      </c>
    </row>
    <row r="95" spans="1:5" x14ac:dyDescent="0.25">
      <c r="A95" s="24">
        <v>40381</v>
      </c>
      <c r="B95" s="1" t="s">
        <v>4248</v>
      </c>
      <c r="C95" s="1" t="s">
        <v>4266</v>
      </c>
      <c r="D95" s="89">
        <v>35228.410000000003</v>
      </c>
      <c r="E95" s="89">
        <v>31705.57</v>
      </c>
    </row>
    <row r="96" spans="1:5" x14ac:dyDescent="0.25">
      <c r="A96" s="24">
        <v>40001</v>
      </c>
      <c r="B96" s="1" t="s">
        <v>4248</v>
      </c>
      <c r="C96" s="1" t="s">
        <v>4266</v>
      </c>
      <c r="D96" s="89">
        <v>23079.45</v>
      </c>
      <c r="E96" s="89">
        <v>15001.64</v>
      </c>
    </row>
    <row r="97" spans="1:5" x14ac:dyDescent="0.25">
      <c r="A97" s="24">
        <v>40303</v>
      </c>
      <c r="B97" s="1" t="s">
        <v>4248</v>
      </c>
      <c r="C97" s="1" t="s">
        <v>4253</v>
      </c>
      <c r="D97" s="89">
        <v>24029.75</v>
      </c>
      <c r="E97" s="89">
        <v>18743.21</v>
      </c>
    </row>
    <row r="98" spans="1:5" x14ac:dyDescent="0.25">
      <c r="A98" s="24">
        <v>40182</v>
      </c>
      <c r="B98" s="1" t="s">
        <v>4255</v>
      </c>
      <c r="C98" s="1" t="s">
        <v>4250</v>
      </c>
      <c r="D98" s="89">
        <v>28023.09</v>
      </c>
      <c r="E98" s="89">
        <v>24520.2</v>
      </c>
    </row>
    <row r="99" spans="1:5" x14ac:dyDescent="0.25">
      <c r="A99" s="24">
        <v>40090</v>
      </c>
      <c r="B99" s="1" t="s">
        <v>4257</v>
      </c>
      <c r="C99" s="1" t="s">
        <v>4251</v>
      </c>
      <c r="D99" s="89">
        <v>31181.96</v>
      </c>
      <c r="E99" s="89">
        <v>27440.12</v>
      </c>
    </row>
    <row r="100" spans="1:5" x14ac:dyDescent="0.25">
      <c r="A100" s="24">
        <v>39492</v>
      </c>
      <c r="B100" s="1" t="s">
        <v>4255</v>
      </c>
      <c r="C100" s="1" t="s">
        <v>4269</v>
      </c>
      <c r="D100" s="89">
        <v>27553.3</v>
      </c>
      <c r="E100" s="89">
        <v>24109.14</v>
      </c>
    </row>
    <row r="101" spans="1:5" x14ac:dyDescent="0.25">
      <c r="A101" s="24">
        <v>40235</v>
      </c>
      <c r="B101" s="1" t="s">
        <v>4252</v>
      </c>
      <c r="C101" s="1" t="s">
        <v>4261</v>
      </c>
      <c r="D101" s="89">
        <v>26487.5</v>
      </c>
      <c r="E101" s="89">
        <v>23044.13</v>
      </c>
    </row>
    <row r="102" spans="1:5" x14ac:dyDescent="0.25">
      <c r="A102" s="24">
        <v>40506</v>
      </c>
      <c r="B102" s="1" t="s">
        <v>4246</v>
      </c>
      <c r="C102" s="1" t="s">
        <v>4270</v>
      </c>
      <c r="D102" s="89">
        <v>22259.07</v>
      </c>
      <c r="E102" s="89">
        <v>20033.16</v>
      </c>
    </row>
    <row r="103" spans="1:5" x14ac:dyDescent="0.25">
      <c r="A103" s="24">
        <v>39504</v>
      </c>
      <c r="B103" s="1" t="s">
        <v>4265</v>
      </c>
      <c r="C103" s="1" t="s">
        <v>4254</v>
      </c>
      <c r="D103" s="89">
        <v>18243.400000000001</v>
      </c>
      <c r="E103" s="89">
        <v>16966.36</v>
      </c>
    </row>
    <row r="104" spans="1:5" x14ac:dyDescent="0.25">
      <c r="A104" s="24">
        <v>39681</v>
      </c>
      <c r="B104" s="1" t="s">
        <v>4262</v>
      </c>
      <c r="C104" s="1" t="s">
        <v>4272</v>
      </c>
      <c r="D104" s="89">
        <v>20928.75</v>
      </c>
      <c r="E104" s="89">
        <v>18417.3</v>
      </c>
    </row>
    <row r="105" spans="1:5" x14ac:dyDescent="0.25">
      <c r="A105" s="24">
        <v>40171</v>
      </c>
      <c r="B105" s="1" t="s">
        <v>4257</v>
      </c>
      <c r="C105" s="1" t="s">
        <v>4251</v>
      </c>
      <c r="D105" s="89">
        <v>28709.19</v>
      </c>
      <c r="E105" s="89">
        <v>24402.81</v>
      </c>
    </row>
    <row r="106" spans="1:5" x14ac:dyDescent="0.25">
      <c r="A106" s="24">
        <v>39725</v>
      </c>
      <c r="B106" s="1" t="s">
        <v>4257</v>
      </c>
      <c r="C106" s="1" t="s">
        <v>4264</v>
      </c>
      <c r="D106" s="89">
        <v>29323.31</v>
      </c>
      <c r="E106" s="89">
        <v>24924.81</v>
      </c>
    </row>
    <row r="107" spans="1:5" x14ac:dyDescent="0.25">
      <c r="A107" s="24">
        <v>39742</v>
      </c>
      <c r="B107" s="1" t="s">
        <v>4262</v>
      </c>
      <c r="C107" s="1" t="s">
        <v>4245</v>
      </c>
      <c r="D107" s="89">
        <v>21904.95</v>
      </c>
      <c r="E107" s="89">
        <v>19933.5</v>
      </c>
    </row>
    <row r="108" spans="1:5" x14ac:dyDescent="0.25">
      <c r="A108" s="24">
        <v>39952</v>
      </c>
      <c r="B108" s="1" t="s">
        <v>4262</v>
      </c>
      <c r="C108" s="1" t="s">
        <v>4270</v>
      </c>
      <c r="D108" s="89">
        <v>31858.58</v>
      </c>
      <c r="E108" s="89">
        <v>28035.55</v>
      </c>
    </row>
    <row r="109" spans="1:5" x14ac:dyDescent="0.25">
      <c r="A109" s="24">
        <v>40415</v>
      </c>
      <c r="B109" s="1" t="s">
        <v>4248</v>
      </c>
      <c r="C109" s="1" t="s">
        <v>4270</v>
      </c>
      <c r="D109" s="89">
        <v>25519.18</v>
      </c>
      <c r="E109" s="89">
        <v>19904.96</v>
      </c>
    </row>
    <row r="110" spans="1:5" x14ac:dyDescent="0.25">
      <c r="A110" s="24">
        <v>39928</v>
      </c>
      <c r="B110" s="1" t="s">
        <v>4252</v>
      </c>
      <c r="C110" s="1" t="s">
        <v>4259</v>
      </c>
      <c r="D110" s="89">
        <v>19658.349999999999</v>
      </c>
      <c r="E110" s="89">
        <v>17594.22</v>
      </c>
    </row>
    <row r="111" spans="1:5" x14ac:dyDescent="0.25">
      <c r="A111" s="24">
        <v>39928</v>
      </c>
      <c r="B111" s="1" t="s">
        <v>4265</v>
      </c>
      <c r="C111" s="1" t="s">
        <v>4273</v>
      </c>
      <c r="D111" s="89">
        <v>29402.89</v>
      </c>
      <c r="E111" s="89">
        <v>27344.69</v>
      </c>
    </row>
    <row r="112" spans="1:5" x14ac:dyDescent="0.25">
      <c r="A112" s="24">
        <v>40103</v>
      </c>
      <c r="B112" s="1" t="s">
        <v>4257</v>
      </c>
      <c r="C112" s="1" t="s">
        <v>4249</v>
      </c>
      <c r="D112" s="89">
        <v>18878.04</v>
      </c>
      <c r="E112" s="89">
        <v>17367.8</v>
      </c>
    </row>
    <row r="113" spans="1:5" x14ac:dyDescent="0.25">
      <c r="A113" s="24">
        <v>39527</v>
      </c>
      <c r="B113" s="1" t="s">
        <v>4248</v>
      </c>
      <c r="C113" s="1" t="s">
        <v>4266</v>
      </c>
      <c r="D113" s="89">
        <v>26740.85</v>
      </c>
      <c r="E113" s="89">
        <v>20857.86</v>
      </c>
    </row>
    <row r="114" spans="1:5" x14ac:dyDescent="0.25">
      <c r="A114" s="24">
        <v>40295</v>
      </c>
      <c r="B114" s="1" t="s">
        <v>4265</v>
      </c>
      <c r="C114" s="1" t="s">
        <v>4250</v>
      </c>
      <c r="D114" s="89">
        <v>20608.79</v>
      </c>
      <c r="E114" s="89">
        <v>19166.169999999998</v>
      </c>
    </row>
    <row r="115" spans="1:5" x14ac:dyDescent="0.25">
      <c r="A115" s="24">
        <v>39807</v>
      </c>
      <c r="B115" s="1" t="s">
        <v>4246</v>
      </c>
      <c r="C115" s="1" t="s">
        <v>4254</v>
      </c>
      <c r="D115" s="89">
        <v>20180.95</v>
      </c>
      <c r="E115" s="89">
        <v>17759.240000000002</v>
      </c>
    </row>
    <row r="116" spans="1:5" x14ac:dyDescent="0.25">
      <c r="A116" s="24">
        <v>39455</v>
      </c>
      <c r="B116" s="1" t="s">
        <v>4248</v>
      </c>
      <c r="C116" s="1" t="s">
        <v>4261</v>
      </c>
      <c r="D116" s="89">
        <v>30846.57</v>
      </c>
      <c r="E116" s="89">
        <v>24060.32</v>
      </c>
    </row>
    <row r="117" spans="1:5" x14ac:dyDescent="0.25">
      <c r="A117" s="24">
        <v>39993</v>
      </c>
      <c r="B117" s="1" t="s">
        <v>4257</v>
      </c>
      <c r="C117" s="1" t="s">
        <v>4245</v>
      </c>
      <c r="D117" s="89">
        <v>26518.53</v>
      </c>
      <c r="E117" s="89">
        <v>24397.05</v>
      </c>
    </row>
    <row r="118" spans="1:5" x14ac:dyDescent="0.25">
      <c r="A118" s="24">
        <v>40453</v>
      </c>
      <c r="B118" s="1" t="s">
        <v>4262</v>
      </c>
      <c r="C118" s="1" t="s">
        <v>4256</v>
      </c>
      <c r="D118" s="89">
        <v>19398.52</v>
      </c>
      <c r="E118" s="89">
        <v>17070.7</v>
      </c>
    </row>
    <row r="119" spans="1:5" x14ac:dyDescent="0.25">
      <c r="A119" s="24">
        <v>39543</v>
      </c>
      <c r="B119" s="1" t="s">
        <v>4248</v>
      </c>
      <c r="C119" s="1" t="s">
        <v>4247</v>
      </c>
      <c r="D119" s="89">
        <v>19010.259999999998</v>
      </c>
      <c r="E119" s="89">
        <v>17109.23</v>
      </c>
    </row>
    <row r="120" spans="1:5" x14ac:dyDescent="0.25">
      <c r="A120" s="24">
        <v>39685</v>
      </c>
      <c r="B120" s="1" t="s">
        <v>4248</v>
      </c>
      <c r="C120" s="1" t="s">
        <v>4254</v>
      </c>
      <c r="D120" s="89">
        <v>30489.01</v>
      </c>
      <c r="E120" s="89">
        <v>21342.31</v>
      </c>
    </row>
    <row r="121" spans="1:5" x14ac:dyDescent="0.25">
      <c r="A121" s="24">
        <v>40463</v>
      </c>
      <c r="B121" s="1" t="s">
        <v>4248</v>
      </c>
      <c r="C121" s="1" t="s">
        <v>4254</v>
      </c>
      <c r="D121" s="89">
        <v>30064.639999999999</v>
      </c>
      <c r="E121" s="89">
        <v>23450.42</v>
      </c>
    </row>
    <row r="122" spans="1:5" x14ac:dyDescent="0.25">
      <c r="A122" s="24">
        <v>39984</v>
      </c>
      <c r="B122" s="1" t="s">
        <v>4257</v>
      </c>
      <c r="C122" s="1" t="s">
        <v>4245</v>
      </c>
      <c r="D122" s="89">
        <v>31572.55</v>
      </c>
      <c r="E122" s="89">
        <v>29046.75</v>
      </c>
    </row>
    <row r="123" spans="1:5" x14ac:dyDescent="0.25">
      <c r="A123" s="24">
        <v>39897</v>
      </c>
      <c r="B123" s="1" t="s">
        <v>4248</v>
      </c>
      <c r="C123" s="1" t="s">
        <v>4254</v>
      </c>
      <c r="D123" s="89">
        <v>23456.44</v>
      </c>
      <c r="E123" s="89">
        <v>15246.69</v>
      </c>
    </row>
    <row r="124" spans="1:5" x14ac:dyDescent="0.25">
      <c r="A124" s="24">
        <v>40269</v>
      </c>
      <c r="B124" s="1" t="s">
        <v>4248</v>
      </c>
      <c r="C124" s="1" t="s">
        <v>4269</v>
      </c>
      <c r="D124" s="89">
        <v>27580.02</v>
      </c>
      <c r="E124" s="89">
        <v>17927.009999999998</v>
      </c>
    </row>
    <row r="125" spans="1:5" x14ac:dyDescent="0.25">
      <c r="A125" s="24">
        <v>39826</v>
      </c>
      <c r="B125" s="1" t="s">
        <v>4257</v>
      </c>
      <c r="C125" s="1" t="s">
        <v>4250</v>
      </c>
      <c r="D125" s="89">
        <v>34921.69</v>
      </c>
      <c r="E125" s="89">
        <v>30731.09</v>
      </c>
    </row>
    <row r="126" spans="1:5" x14ac:dyDescent="0.25">
      <c r="A126" s="24">
        <v>39767</v>
      </c>
      <c r="B126" s="1" t="s">
        <v>4252</v>
      </c>
      <c r="C126" s="1" t="s">
        <v>4273</v>
      </c>
      <c r="D126" s="89">
        <v>28844.07</v>
      </c>
      <c r="E126" s="89">
        <v>25094.34</v>
      </c>
    </row>
    <row r="127" spans="1:5" x14ac:dyDescent="0.25">
      <c r="A127" s="24">
        <v>40288</v>
      </c>
      <c r="B127" s="1" t="s">
        <v>4248</v>
      </c>
      <c r="C127" s="1" t="s">
        <v>4247</v>
      </c>
      <c r="D127" s="89">
        <v>21524.86</v>
      </c>
      <c r="E127" s="89">
        <v>16789.39</v>
      </c>
    </row>
    <row r="128" spans="1:5" x14ac:dyDescent="0.25">
      <c r="A128" s="24">
        <v>39510</v>
      </c>
      <c r="B128" s="1" t="s">
        <v>4262</v>
      </c>
      <c r="C128" s="1" t="s">
        <v>4273</v>
      </c>
      <c r="D128" s="89">
        <v>22706.639999999999</v>
      </c>
      <c r="E128" s="89">
        <v>20663.04</v>
      </c>
    </row>
    <row r="129" spans="1:5" x14ac:dyDescent="0.25">
      <c r="A129" s="24">
        <v>39827</v>
      </c>
      <c r="B129" s="1" t="s">
        <v>4248</v>
      </c>
      <c r="C129" s="1" t="s">
        <v>4256</v>
      </c>
      <c r="D129" s="89">
        <v>23292.54</v>
      </c>
      <c r="E129" s="89">
        <v>18168.18</v>
      </c>
    </row>
    <row r="130" spans="1:5" x14ac:dyDescent="0.25">
      <c r="A130" s="24">
        <v>40368</v>
      </c>
      <c r="B130" s="1" t="s">
        <v>4246</v>
      </c>
      <c r="C130" s="1" t="s">
        <v>4267</v>
      </c>
      <c r="D130" s="89">
        <v>22121.93</v>
      </c>
      <c r="E130" s="89">
        <v>19467.3</v>
      </c>
    </row>
    <row r="131" spans="1:5" x14ac:dyDescent="0.25">
      <c r="A131" s="24">
        <v>40210</v>
      </c>
      <c r="B131" s="1" t="s">
        <v>4257</v>
      </c>
      <c r="C131" s="1" t="s">
        <v>4259</v>
      </c>
      <c r="D131" s="89">
        <v>26258.57</v>
      </c>
      <c r="E131" s="89">
        <v>24157.88</v>
      </c>
    </row>
    <row r="132" spans="1:5" x14ac:dyDescent="0.25">
      <c r="A132" s="24">
        <v>40461</v>
      </c>
      <c r="B132" s="1" t="s">
        <v>4246</v>
      </c>
      <c r="C132" s="1" t="s">
        <v>4249</v>
      </c>
      <c r="D132" s="89">
        <v>22046.07</v>
      </c>
      <c r="E132" s="89">
        <v>19841.46</v>
      </c>
    </row>
    <row r="133" spans="1:5" x14ac:dyDescent="0.25">
      <c r="A133" s="24">
        <v>39665</v>
      </c>
      <c r="B133" s="1" t="s">
        <v>4248</v>
      </c>
      <c r="C133" s="1" t="s">
        <v>4259</v>
      </c>
      <c r="D133" s="89">
        <v>23029.57</v>
      </c>
      <c r="E133" s="89">
        <v>17963.060000000001</v>
      </c>
    </row>
    <row r="134" spans="1:5" x14ac:dyDescent="0.25">
      <c r="A134" s="24">
        <v>40462</v>
      </c>
      <c r="B134" s="1" t="s">
        <v>4248</v>
      </c>
      <c r="C134" s="1" t="s">
        <v>4264</v>
      </c>
      <c r="D134" s="89">
        <v>21191.96</v>
      </c>
      <c r="E134" s="89">
        <v>13774.77</v>
      </c>
    </row>
    <row r="135" spans="1:5" x14ac:dyDescent="0.25">
      <c r="A135" s="24">
        <v>40365</v>
      </c>
      <c r="B135" s="1" t="s">
        <v>4252</v>
      </c>
      <c r="C135" s="1" t="s">
        <v>4254</v>
      </c>
      <c r="D135" s="89">
        <v>27845.1</v>
      </c>
      <c r="E135" s="89">
        <v>24921.360000000001</v>
      </c>
    </row>
    <row r="136" spans="1:5" x14ac:dyDescent="0.25">
      <c r="A136" s="24">
        <v>39511</v>
      </c>
      <c r="B136" s="1" t="s">
        <v>4252</v>
      </c>
      <c r="C136" s="1" t="s">
        <v>4254</v>
      </c>
      <c r="D136" s="89">
        <v>28741.51</v>
      </c>
      <c r="E136" s="89">
        <v>25723.65</v>
      </c>
    </row>
    <row r="137" spans="1:5" x14ac:dyDescent="0.25">
      <c r="A137" s="24">
        <v>40028</v>
      </c>
      <c r="B137" s="1" t="s">
        <v>4257</v>
      </c>
      <c r="C137" s="1" t="s">
        <v>4271</v>
      </c>
      <c r="D137" s="89">
        <v>25534.33</v>
      </c>
      <c r="E137" s="89">
        <v>23491.58</v>
      </c>
    </row>
    <row r="138" spans="1:5" x14ac:dyDescent="0.25">
      <c r="A138" s="24">
        <v>39812</v>
      </c>
      <c r="B138" s="1" t="s">
        <v>4246</v>
      </c>
      <c r="C138" s="1" t="s">
        <v>4250</v>
      </c>
      <c r="D138" s="89">
        <v>21449.81</v>
      </c>
      <c r="E138" s="89">
        <v>19304.830000000002</v>
      </c>
    </row>
    <row r="139" spans="1:5" x14ac:dyDescent="0.25">
      <c r="A139" s="24">
        <v>40449</v>
      </c>
      <c r="B139" s="1" t="s">
        <v>4252</v>
      </c>
      <c r="C139" s="1" t="s">
        <v>4259</v>
      </c>
      <c r="D139" s="89">
        <v>20625.34</v>
      </c>
      <c r="E139" s="89">
        <v>18459.68</v>
      </c>
    </row>
    <row r="140" spans="1:5" x14ac:dyDescent="0.25">
      <c r="A140" s="24">
        <v>39741</v>
      </c>
      <c r="B140" s="1" t="s">
        <v>4248</v>
      </c>
      <c r="C140" s="1" t="s">
        <v>4263</v>
      </c>
      <c r="D140" s="89">
        <v>26935.93</v>
      </c>
      <c r="E140" s="89">
        <v>24242.34</v>
      </c>
    </row>
    <row r="141" spans="1:5" x14ac:dyDescent="0.25">
      <c r="A141" s="24">
        <v>39611</v>
      </c>
      <c r="B141" s="1" t="s">
        <v>4248</v>
      </c>
      <c r="C141" s="1" t="s">
        <v>4260</v>
      </c>
      <c r="D141" s="89">
        <v>36529.980000000003</v>
      </c>
      <c r="E141" s="89">
        <v>32876.980000000003</v>
      </c>
    </row>
    <row r="142" spans="1:5" x14ac:dyDescent="0.25">
      <c r="A142" s="24">
        <v>39918</v>
      </c>
      <c r="B142" s="1" t="s">
        <v>4248</v>
      </c>
      <c r="C142" s="1" t="s">
        <v>4261</v>
      </c>
      <c r="D142" s="89">
        <v>24229.96</v>
      </c>
      <c r="E142" s="89">
        <v>15749.47</v>
      </c>
    </row>
    <row r="143" spans="1:5" x14ac:dyDescent="0.25">
      <c r="A143" s="24">
        <v>39532</v>
      </c>
      <c r="B143" s="1" t="s">
        <v>4246</v>
      </c>
      <c r="C143" s="1" t="s">
        <v>4270</v>
      </c>
      <c r="D143" s="89">
        <v>25570.14</v>
      </c>
      <c r="E143" s="89">
        <v>22501.72</v>
      </c>
    </row>
    <row r="144" spans="1:5" x14ac:dyDescent="0.25">
      <c r="A144" s="24">
        <v>40518</v>
      </c>
      <c r="B144" s="1" t="s">
        <v>4248</v>
      </c>
      <c r="C144" s="1" t="s">
        <v>4273</v>
      </c>
      <c r="D144" s="89">
        <v>26463.59</v>
      </c>
      <c r="E144" s="89">
        <v>20641.599999999999</v>
      </c>
    </row>
    <row r="145" spans="1:5" x14ac:dyDescent="0.25">
      <c r="A145" s="24">
        <v>40428</v>
      </c>
      <c r="B145" s="1" t="s">
        <v>4246</v>
      </c>
      <c r="C145" s="1" t="s">
        <v>4263</v>
      </c>
      <c r="D145" s="89">
        <v>28305.05</v>
      </c>
      <c r="E145" s="89">
        <v>24908.44</v>
      </c>
    </row>
    <row r="146" spans="1:5" x14ac:dyDescent="0.25">
      <c r="A146" s="24">
        <v>40065</v>
      </c>
      <c r="B146" s="1" t="s">
        <v>4248</v>
      </c>
      <c r="C146" s="1" t="s">
        <v>4245</v>
      </c>
      <c r="D146" s="89">
        <v>26311.11</v>
      </c>
      <c r="E146" s="89">
        <v>23943.11</v>
      </c>
    </row>
    <row r="147" spans="1:5" x14ac:dyDescent="0.25">
      <c r="A147" s="24">
        <v>40188</v>
      </c>
      <c r="B147" s="1" t="s">
        <v>4252</v>
      </c>
      <c r="C147" s="1" t="s">
        <v>4245</v>
      </c>
      <c r="D147" s="89">
        <v>26742.76</v>
      </c>
      <c r="E147" s="89">
        <v>23934.77</v>
      </c>
    </row>
    <row r="148" spans="1:5" x14ac:dyDescent="0.25">
      <c r="A148" s="24">
        <v>39865</v>
      </c>
      <c r="B148" s="1" t="s">
        <v>4262</v>
      </c>
      <c r="C148" s="1" t="s">
        <v>4266</v>
      </c>
      <c r="D148" s="89">
        <v>30967.73</v>
      </c>
      <c r="E148" s="89">
        <v>27251.599999999999</v>
      </c>
    </row>
    <row r="149" spans="1:5" x14ac:dyDescent="0.25">
      <c r="A149" s="24">
        <v>39702</v>
      </c>
      <c r="B149" s="1" t="s">
        <v>4248</v>
      </c>
      <c r="C149" s="1" t="s">
        <v>4266</v>
      </c>
      <c r="D149" s="89">
        <v>19868.59</v>
      </c>
      <c r="E149" s="89">
        <v>12914.58</v>
      </c>
    </row>
    <row r="150" spans="1:5" x14ac:dyDescent="0.25">
      <c r="A150" s="24">
        <v>39922</v>
      </c>
      <c r="B150" s="1" t="s">
        <v>4257</v>
      </c>
      <c r="C150" s="1" t="s">
        <v>4270</v>
      </c>
      <c r="D150" s="89">
        <v>24823.81</v>
      </c>
      <c r="E150" s="89">
        <v>22837.91</v>
      </c>
    </row>
    <row r="151" spans="1:5" x14ac:dyDescent="0.25">
      <c r="A151" s="24">
        <v>39460</v>
      </c>
      <c r="B151" s="1" t="s">
        <v>4257</v>
      </c>
      <c r="C151" s="1" t="s">
        <v>4272</v>
      </c>
      <c r="D151" s="89">
        <v>25214.22</v>
      </c>
      <c r="E151" s="89">
        <v>23197.08</v>
      </c>
    </row>
    <row r="152" spans="1:5" x14ac:dyDescent="0.25">
      <c r="A152" s="24">
        <v>39658</v>
      </c>
      <c r="B152" s="1" t="s">
        <v>4257</v>
      </c>
      <c r="C152" s="1" t="s">
        <v>4250</v>
      </c>
      <c r="D152" s="89">
        <v>30988.71</v>
      </c>
      <c r="E152" s="89">
        <v>28509.61</v>
      </c>
    </row>
    <row r="153" spans="1:5" x14ac:dyDescent="0.25">
      <c r="A153" s="24">
        <v>40504</v>
      </c>
      <c r="B153" s="1" t="s">
        <v>4257</v>
      </c>
      <c r="C153" s="1" t="s">
        <v>4253</v>
      </c>
      <c r="D153" s="89">
        <v>21275.68</v>
      </c>
      <c r="E153" s="89">
        <v>18722.599999999999</v>
      </c>
    </row>
    <row r="154" spans="1:5" x14ac:dyDescent="0.25">
      <c r="A154" s="24">
        <v>39788</v>
      </c>
      <c r="B154" s="1" t="s">
        <v>4248</v>
      </c>
      <c r="C154" s="1" t="s">
        <v>4264</v>
      </c>
      <c r="D154" s="89">
        <v>34211.199999999997</v>
      </c>
      <c r="E154" s="89">
        <v>30790.080000000002</v>
      </c>
    </row>
    <row r="155" spans="1:5" x14ac:dyDescent="0.25">
      <c r="A155" s="24">
        <v>40357</v>
      </c>
      <c r="B155" s="1" t="s">
        <v>4252</v>
      </c>
      <c r="C155" s="1" t="s">
        <v>4251</v>
      </c>
      <c r="D155" s="89">
        <v>22034.1</v>
      </c>
      <c r="E155" s="89">
        <v>19169.669999999998</v>
      </c>
    </row>
    <row r="156" spans="1:5" x14ac:dyDescent="0.25">
      <c r="A156" s="24">
        <v>39848</v>
      </c>
      <c r="B156" s="1" t="s">
        <v>4265</v>
      </c>
      <c r="C156" s="1" t="s">
        <v>4272</v>
      </c>
      <c r="D156" s="89">
        <v>15598.21</v>
      </c>
      <c r="E156" s="89">
        <v>14506.34</v>
      </c>
    </row>
    <row r="157" spans="1:5" x14ac:dyDescent="0.25">
      <c r="A157" s="24">
        <v>40262</v>
      </c>
      <c r="B157" s="1" t="s">
        <v>4262</v>
      </c>
      <c r="C157" s="1" t="s">
        <v>4269</v>
      </c>
      <c r="D157" s="89">
        <v>17723.650000000001</v>
      </c>
      <c r="E157" s="89">
        <v>16128.52</v>
      </c>
    </row>
    <row r="158" spans="1:5" x14ac:dyDescent="0.25">
      <c r="A158" s="24">
        <v>39876</v>
      </c>
      <c r="B158" s="1" t="s">
        <v>4257</v>
      </c>
      <c r="C158" s="1" t="s">
        <v>4259</v>
      </c>
      <c r="D158" s="89">
        <v>23165.040000000001</v>
      </c>
      <c r="E158" s="89">
        <v>19690.28</v>
      </c>
    </row>
    <row r="159" spans="1:5" x14ac:dyDescent="0.25">
      <c r="A159" s="24">
        <v>40381</v>
      </c>
      <c r="B159" s="1" t="s">
        <v>4255</v>
      </c>
      <c r="C159" s="1" t="s">
        <v>4251</v>
      </c>
      <c r="D159" s="89">
        <v>23428.7</v>
      </c>
      <c r="E159" s="89">
        <v>20500.11</v>
      </c>
    </row>
    <row r="160" spans="1:5" x14ac:dyDescent="0.25">
      <c r="A160" s="24">
        <v>39644</v>
      </c>
      <c r="B160" s="1" t="s">
        <v>4248</v>
      </c>
      <c r="C160" s="1" t="s">
        <v>4245</v>
      </c>
      <c r="D160" s="89">
        <v>23381.63</v>
      </c>
      <c r="E160" s="89">
        <v>21277.279999999999</v>
      </c>
    </row>
    <row r="161" spans="1:5" x14ac:dyDescent="0.25">
      <c r="A161" s="24">
        <v>39450</v>
      </c>
      <c r="B161" s="1" t="s">
        <v>4257</v>
      </c>
      <c r="C161" s="1" t="s">
        <v>4271</v>
      </c>
      <c r="D161" s="89">
        <v>31200.07</v>
      </c>
      <c r="E161" s="89">
        <v>27456.06</v>
      </c>
    </row>
    <row r="162" spans="1:5" x14ac:dyDescent="0.25">
      <c r="A162" s="24">
        <v>40391</v>
      </c>
      <c r="B162" s="1" t="s">
        <v>4257</v>
      </c>
      <c r="C162" s="1" t="s">
        <v>4259</v>
      </c>
      <c r="D162" s="89">
        <v>22201.98</v>
      </c>
      <c r="E162" s="89">
        <v>19537.740000000002</v>
      </c>
    </row>
    <row r="163" spans="1:5" x14ac:dyDescent="0.25">
      <c r="A163" s="24">
        <v>40051</v>
      </c>
      <c r="B163" s="1" t="s">
        <v>4255</v>
      </c>
      <c r="C163" s="1" t="s">
        <v>4264</v>
      </c>
      <c r="D163" s="89">
        <v>28621.119999999999</v>
      </c>
      <c r="E163" s="89">
        <v>25043.48</v>
      </c>
    </row>
    <row r="164" spans="1:5" x14ac:dyDescent="0.25">
      <c r="A164" s="24">
        <v>39869</v>
      </c>
      <c r="B164" s="1" t="s">
        <v>4262</v>
      </c>
      <c r="C164" s="1" t="s">
        <v>4253</v>
      </c>
      <c r="D164" s="89">
        <v>22773.73</v>
      </c>
      <c r="E164" s="89">
        <v>20040.88</v>
      </c>
    </row>
    <row r="165" spans="1:5" x14ac:dyDescent="0.25">
      <c r="A165" s="24">
        <v>40479</v>
      </c>
      <c r="B165" s="1" t="s">
        <v>4257</v>
      </c>
      <c r="C165" s="1" t="s">
        <v>4267</v>
      </c>
      <c r="D165" s="89">
        <v>20932.599999999999</v>
      </c>
      <c r="E165" s="89">
        <v>17792.71</v>
      </c>
    </row>
    <row r="166" spans="1:5" x14ac:dyDescent="0.25">
      <c r="A166" s="24">
        <v>40498</v>
      </c>
      <c r="B166" s="1" t="s">
        <v>4257</v>
      </c>
      <c r="C166" s="1" t="s">
        <v>4254</v>
      </c>
      <c r="D166" s="89">
        <v>21438.68</v>
      </c>
      <c r="E166" s="89">
        <v>18866.04</v>
      </c>
    </row>
    <row r="167" spans="1:5" x14ac:dyDescent="0.25">
      <c r="A167" s="24">
        <v>40540</v>
      </c>
      <c r="B167" s="1" t="s">
        <v>4248</v>
      </c>
      <c r="C167" s="1" t="s">
        <v>4256</v>
      </c>
      <c r="D167" s="89">
        <v>26081.07</v>
      </c>
      <c r="E167" s="89">
        <v>18256.75</v>
      </c>
    </row>
    <row r="168" spans="1:5" x14ac:dyDescent="0.25">
      <c r="A168" s="24">
        <v>40417</v>
      </c>
      <c r="B168" s="1" t="s">
        <v>4248</v>
      </c>
      <c r="C168" s="1" t="s">
        <v>4260</v>
      </c>
      <c r="D168" s="89">
        <v>21211.4</v>
      </c>
      <c r="E168" s="89">
        <v>14847.98</v>
      </c>
    </row>
    <row r="169" spans="1:5" x14ac:dyDescent="0.25">
      <c r="A169" s="24">
        <v>39965</v>
      </c>
      <c r="B169" s="1" t="s">
        <v>4248</v>
      </c>
      <c r="C169" s="1" t="s">
        <v>4259</v>
      </c>
      <c r="D169" s="89">
        <v>17445.09</v>
      </c>
      <c r="E169" s="89">
        <v>15700.58</v>
      </c>
    </row>
    <row r="170" spans="1:5" x14ac:dyDescent="0.25">
      <c r="A170" s="24">
        <v>39983</v>
      </c>
      <c r="B170" s="1" t="s">
        <v>4262</v>
      </c>
      <c r="C170" s="1" t="s">
        <v>4263</v>
      </c>
      <c r="D170" s="89">
        <v>25468.85</v>
      </c>
      <c r="E170" s="89">
        <v>23176.65</v>
      </c>
    </row>
    <row r="171" spans="1:5" x14ac:dyDescent="0.25">
      <c r="A171" s="24">
        <v>40340</v>
      </c>
      <c r="B171" s="1" t="s">
        <v>4262</v>
      </c>
      <c r="C171" s="1" t="s">
        <v>4260</v>
      </c>
      <c r="D171" s="89">
        <v>17647.38</v>
      </c>
      <c r="E171" s="89">
        <v>16059.12</v>
      </c>
    </row>
    <row r="172" spans="1:5" x14ac:dyDescent="0.25">
      <c r="A172" s="24">
        <v>39951</v>
      </c>
      <c r="B172" s="1" t="s">
        <v>4248</v>
      </c>
      <c r="C172" s="1" t="s">
        <v>4264</v>
      </c>
      <c r="D172" s="89">
        <v>17747.52</v>
      </c>
      <c r="E172" s="89">
        <v>13843.07</v>
      </c>
    </row>
    <row r="173" spans="1:5" x14ac:dyDescent="0.25">
      <c r="A173" s="24">
        <v>40315</v>
      </c>
      <c r="B173" s="1" t="s">
        <v>4248</v>
      </c>
      <c r="C173" s="1" t="s">
        <v>4268</v>
      </c>
      <c r="D173" s="89">
        <v>21070.15</v>
      </c>
      <c r="E173" s="89">
        <v>13695.6</v>
      </c>
    </row>
    <row r="174" spans="1:5" x14ac:dyDescent="0.25">
      <c r="A174" s="24">
        <v>40461</v>
      </c>
      <c r="B174" s="1" t="s">
        <v>4257</v>
      </c>
      <c r="C174" s="1" t="s">
        <v>4251</v>
      </c>
      <c r="D174" s="89">
        <v>24626.9</v>
      </c>
      <c r="E174" s="89">
        <v>20932.87</v>
      </c>
    </row>
    <row r="175" spans="1:5" x14ac:dyDescent="0.25">
      <c r="A175" s="24">
        <v>39700</v>
      </c>
      <c r="B175" s="1" t="s">
        <v>4248</v>
      </c>
      <c r="C175" s="1" t="s">
        <v>4254</v>
      </c>
      <c r="D175" s="89">
        <v>25571.98</v>
      </c>
      <c r="E175" s="89">
        <v>16621.79</v>
      </c>
    </row>
    <row r="176" spans="1:5" x14ac:dyDescent="0.25">
      <c r="A176" s="24">
        <v>40401</v>
      </c>
      <c r="B176" s="1" t="s">
        <v>4252</v>
      </c>
      <c r="C176" s="1" t="s">
        <v>4245</v>
      </c>
      <c r="D176" s="89">
        <v>26463.53</v>
      </c>
      <c r="E176" s="89">
        <v>23023.27</v>
      </c>
    </row>
    <row r="177" spans="1:5" x14ac:dyDescent="0.25">
      <c r="A177" s="24">
        <v>39697</v>
      </c>
      <c r="B177" s="1" t="s">
        <v>4255</v>
      </c>
      <c r="C177" s="1" t="s">
        <v>4259</v>
      </c>
      <c r="D177" s="89">
        <v>26027.07</v>
      </c>
      <c r="E177" s="89">
        <v>22773.69</v>
      </c>
    </row>
    <row r="178" spans="1:5" x14ac:dyDescent="0.25">
      <c r="A178" s="24">
        <v>39449</v>
      </c>
      <c r="B178" s="1" t="s">
        <v>4257</v>
      </c>
      <c r="C178" s="1" t="s">
        <v>4245</v>
      </c>
      <c r="D178" s="89">
        <v>23183.43</v>
      </c>
      <c r="E178" s="89">
        <v>20401.419999999998</v>
      </c>
    </row>
    <row r="179" spans="1:5" x14ac:dyDescent="0.25">
      <c r="A179" s="24">
        <v>40369</v>
      </c>
      <c r="B179" s="1" t="s">
        <v>4262</v>
      </c>
      <c r="C179" s="1" t="s">
        <v>4266</v>
      </c>
      <c r="D179" s="89">
        <v>21684.3</v>
      </c>
      <c r="E179" s="89">
        <v>19732.71</v>
      </c>
    </row>
    <row r="180" spans="1:5" x14ac:dyDescent="0.25">
      <c r="A180" s="24">
        <v>40316</v>
      </c>
      <c r="B180" s="1" t="s">
        <v>4255</v>
      </c>
      <c r="C180" s="1" t="s">
        <v>4264</v>
      </c>
      <c r="D180" s="89">
        <v>20442.28</v>
      </c>
      <c r="E180" s="89">
        <v>17887</v>
      </c>
    </row>
    <row r="181" spans="1:5" x14ac:dyDescent="0.25">
      <c r="A181" s="24">
        <v>40278</v>
      </c>
      <c r="B181" s="1" t="s">
        <v>4246</v>
      </c>
      <c r="C181" s="1" t="s">
        <v>4245</v>
      </c>
      <c r="D181" s="89">
        <v>32066.959999999999</v>
      </c>
      <c r="E181" s="89">
        <v>28860.26</v>
      </c>
    </row>
    <row r="182" spans="1:5" x14ac:dyDescent="0.25">
      <c r="A182" s="24">
        <v>39477</v>
      </c>
      <c r="B182" s="1" t="s">
        <v>4246</v>
      </c>
      <c r="C182" s="1" t="s">
        <v>4264</v>
      </c>
      <c r="D182" s="89">
        <v>29161.54</v>
      </c>
      <c r="E182" s="89">
        <v>25662.16</v>
      </c>
    </row>
    <row r="183" spans="1:5" x14ac:dyDescent="0.25">
      <c r="A183" s="24">
        <v>39808</v>
      </c>
      <c r="B183" s="1" t="s">
        <v>4262</v>
      </c>
      <c r="C183" s="1" t="s">
        <v>4270</v>
      </c>
      <c r="D183" s="89">
        <v>38432.339999999997</v>
      </c>
      <c r="E183" s="89">
        <v>34973.43</v>
      </c>
    </row>
    <row r="184" spans="1:5" x14ac:dyDescent="0.25">
      <c r="A184" s="24">
        <v>40169</v>
      </c>
      <c r="B184" s="1" t="s">
        <v>4257</v>
      </c>
      <c r="C184" s="1" t="s">
        <v>4245</v>
      </c>
      <c r="D184" s="89">
        <v>34580.65</v>
      </c>
      <c r="E184" s="89">
        <v>29393.55</v>
      </c>
    </row>
    <row r="185" spans="1:5" x14ac:dyDescent="0.25">
      <c r="A185" s="24">
        <v>40263</v>
      </c>
      <c r="B185" s="1" t="s">
        <v>4257</v>
      </c>
      <c r="C185" s="1" t="s">
        <v>4247</v>
      </c>
      <c r="D185" s="89">
        <v>29307.08</v>
      </c>
      <c r="E185" s="89">
        <v>25790.23</v>
      </c>
    </row>
    <row r="186" spans="1:5" x14ac:dyDescent="0.25">
      <c r="A186" s="24">
        <v>40401</v>
      </c>
      <c r="B186" s="1" t="s">
        <v>4255</v>
      </c>
      <c r="C186" s="1" t="s">
        <v>4260</v>
      </c>
      <c r="D186" s="89">
        <v>22223.26</v>
      </c>
      <c r="E186" s="89">
        <v>19445.349999999999</v>
      </c>
    </row>
    <row r="187" spans="1:5" x14ac:dyDescent="0.25">
      <c r="A187" s="24">
        <v>40201</v>
      </c>
      <c r="B187" s="1" t="s">
        <v>4246</v>
      </c>
      <c r="C187" s="1" t="s">
        <v>4245</v>
      </c>
      <c r="D187" s="89">
        <v>20669.509999999998</v>
      </c>
      <c r="E187" s="89">
        <v>18602.560000000001</v>
      </c>
    </row>
    <row r="188" spans="1:5" x14ac:dyDescent="0.25">
      <c r="A188" s="24">
        <v>39569</v>
      </c>
      <c r="B188" s="1" t="s">
        <v>4262</v>
      </c>
      <c r="C188" s="1" t="s">
        <v>4247</v>
      </c>
      <c r="D188" s="89">
        <v>18831.25</v>
      </c>
      <c r="E188" s="89">
        <v>16571.5</v>
      </c>
    </row>
    <row r="189" spans="1:5" x14ac:dyDescent="0.25">
      <c r="A189" s="24">
        <v>39897</v>
      </c>
      <c r="B189" s="1" t="s">
        <v>4248</v>
      </c>
      <c r="C189" s="1" t="s">
        <v>4269</v>
      </c>
      <c r="D189" s="89">
        <v>24924.9</v>
      </c>
      <c r="E189" s="89">
        <v>16201.19</v>
      </c>
    </row>
    <row r="190" spans="1:5" x14ac:dyDescent="0.25">
      <c r="A190" s="24">
        <v>39506</v>
      </c>
      <c r="B190" s="1" t="s">
        <v>4246</v>
      </c>
      <c r="C190" s="1" t="s">
        <v>4261</v>
      </c>
      <c r="D190" s="89">
        <v>35885.61</v>
      </c>
      <c r="E190" s="89">
        <v>31579.34</v>
      </c>
    </row>
    <row r="191" spans="1:5" x14ac:dyDescent="0.25">
      <c r="A191" s="24">
        <v>40328</v>
      </c>
      <c r="B191" s="1" t="s">
        <v>4248</v>
      </c>
      <c r="C191" s="1" t="s">
        <v>4245</v>
      </c>
      <c r="D191" s="89">
        <v>21865.51</v>
      </c>
      <c r="E191" s="89">
        <v>19678.96</v>
      </c>
    </row>
    <row r="192" spans="1:5" x14ac:dyDescent="0.25">
      <c r="A192" s="24">
        <v>39996</v>
      </c>
      <c r="B192" s="1" t="s">
        <v>4248</v>
      </c>
      <c r="C192" s="1" t="s">
        <v>4258</v>
      </c>
      <c r="D192" s="89">
        <v>27287.439999999999</v>
      </c>
      <c r="E192" s="89">
        <v>21284.2</v>
      </c>
    </row>
    <row r="193" spans="1:5" x14ac:dyDescent="0.25">
      <c r="A193" s="24">
        <v>40526</v>
      </c>
      <c r="B193" s="1" t="s">
        <v>4252</v>
      </c>
      <c r="C193" s="1" t="s">
        <v>4263</v>
      </c>
      <c r="D193" s="89">
        <v>29416.880000000001</v>
      </c>
      <c r="E193" s="89">
        <v>26328.11</v>
      </c>
    </row>
    <row r="194" spans="1:5" x14ac:dyDescent="0.25">
      <c r="A194" s="24">
        <v>40251</v>
      </c>
      <c r="B194" s="1" t="s">
        <v>4248</v>
      </c>
      <c r="C194" s="1" t="s">
        <v>4259</v>
      </c>
      <c r="D194" s="89">
        <v>34480.67</v>
      </c>
      <c r="E194" s="89">
        <v>26894.92</v>
      </c>
    </row>
    <row r="195" spans="1:5" x14ac:dyDescent="0.25">
      <c r="A195" s="24">
        <v>39957</v>
      </c>
      <c r="B195" s="1" t="s">
        <v>4248</v>
      </c>
      <c r="C195" s="1" t="s">
        <v>4258</v>
      </c>
      <c r="D195" s="89">
        <v>27393.22</v>
      </c>
      <c r="E195" s="89">
        <v>21366.71</v>
      </c>
    </row>
    <row r="196" spans="1:5" x14ac:dyDescent="0.25">
      <c r="A196" s="24">
        <v>40251</v>
      </c>
      <c r="B196" s="1" t="s">
        <v>4265</v>
      </c>
      <c r="C196" s="1" t="s">
        <v>4259</v>
      </c>
      <c r="D196" s="89">
        <v>16954.59</v>
      </c>
      <c r="E196" s="89">
        <v>15767.77</v>
      </c>
    </row>
    <row r="197" spans="1:5" x14ac:dyDescent="0.25">
      <c r="A197" s="24">
        <v>40143</v>
      </c>
      <c r="B197" s="1" t="s">
        <v>4255</v>
      </c>
      <c r="C197" s="1" t="s">
        <v>4253</v>
      </c>
      <c r="D197" s="89">
        <v>29971.11</v>
      </c>
      <c r="E197" s="89">
        <v>26224.720000000001</v>
      </c>
    </row>
    <row r="198" spans="1:5" x14ac:dyDescent="0.25">
      <c r="A198" s="24">
        <v>39874</v>
      </c>
      <c r="B198" s="1" t="s">
        <v>4246</v>
      </c>
      <c r="C198" s="1" t="s">
        <v>4259</v>
      </c>
      <c r="D198" s="89">
        <v>28929.3</v>
      </c>
      <c r="E198" s="89">
        <v>26036.37</v>
      </c>
    </row>
    <row r="199" spans="1:5" x14ac:dyDescent="0.25">
      <c r="A199" s="24">
        <v>39838</v>
      </c>
      <c r="B199" s="1" t="s">
        <v>4246</v>
      </c>
      <c r="C199" s="1" t="s">
        <v>4267</v>
      </c>
      <c r="D199" s="89">
        <v>22712.25</v>
      </c>
      <c r="E199" s="89">
        <v>19986.78</v>
      </c>
    </row>
    <row r="200" spans="1:5" x14ac:dyDescent="0.25">
      <c r="A200" s="24">
        <v>39577</v>
      </c>
      <c r="B200" s="1" t="s">
        <v>4262</v>
      </c>
      <c r="C200" s="1" t="s">
        <v>4251</v>
      </c>
      <c r="D200" s="89">
        <v>39672.959999999999</v>
      </c>
      <c r="E200" s="89">
        <v>36102.39</v>
      </c>
    </row>
    <row r="201" spans="1:5" x14ac:dyDescent="0.25">
      <c r="A201" s="24">
        <v>40440</v>
      </c>
      <c r="B201" s="1" t="s">
        <v>4257</v>
      </c>
      <c r="C201" s="1" t="s">
        <v>4268</v>
      </c>
      <c r="D201" s="89">
        <v>36743.410000000003</v>
      </c>
      <c r="E201" s="89">
        <v>32334.2</v>
      </c>
    </row>
    <row r="202" spans="1:5" x14ac:dyDescent="0.25">
      <c r="A202" s="24">
        <v>39884</v>
      </c>
      <c r="B202" s="1" t="s">
        <v>4257</v>
      </c>
      <c r="C202" s="1" t="s">
        <v>4261</v>
      </c>
      <c r="D202" s="89">
        <v>22104.71</v>
      </c>
      <c r="E202" s="89">
        <v>20336.330000000002</v>
      </c>
    </row>
    <row r="203" spans="1:5" x14ac:dyDescent="0.25">
      <c r="A203" s="24">
        <v>40356</v>
      </c>
      <c r="B203" s="1" t="s">
        <v>4257</v>
      </c>
      <c r="C203" s="1" t="s">
        <v>4268</v>
      </c>
      <c r="D203" s="89">
        <v>28053.24</v>
      </c>
      <c r="E203" s="89">
        <v>24686.85</v>
      </c>
    </row>
    <row r="204" spans="1:5" x14ac:dyDescent="0.25">
      <c r="A204" s="24">
        <v>39551</v>
      </c>
      <c r="B204" s="1" t="s">
        <v>4248</v>
      </c>
      <c r="C204" s="1" t="s">
        <v>4253</v>
      </c>
      <c r="D204" s="89">
        <v>31533.34</v>
      </c>
      <c r="E204" s="89">
        <v>22073.34</v>
      </c>
    </row>
    <row r="205" spans="1:5" x14ac:dyDescent="0.25">
      <c r="A205" s="24">
        <v>39658</v>
      </c>
      <c r="B205" s="1" t="s">
        <v>4262</v>
      </c>
      <c r="C205" s="1" t="s">
        <v>4266</v>
      </c>
      <c r="D205" s="89">
        <v>29978.47</v>
      </c>
      <c r="E205" s="89">
        <v>26381.05</v>
      </c>
    </row>
    <row r="206" spans="1:5" x14ac:dyDescent="0.25">
      <c r="A206" s="24">
        <v>40229</v>
      </c>
      <c r="B206" s="1" t="s">
        <v>4262</v>
      </c>
      <c r="C206" s="1" t="s">
        <v>4267</v>
      </c>
      <c r="D206" s="89">
        <v>33431.72</v>
      </c>
      <c r="E206" s="89">
        <v>30422.87</v>
      </c>
    </row>
    <row r="207" spans="1:5" x14ac:dyDescent="0.25">
      <c r="A207" s="24">
        <v>40303</v>
      </c>
      <c r="B207" s="1" t="s">
        <v>4252</v>
      </c>
      <c r="C207" s="1" t="s">
        <v>4249</v>
      </c>
      <c r="D207" s="89">
        <v>24912.2</v>
      </c>
      <c r="E207" s="89">
        <v>22296.42</v>
      </c>
    </row>
    <row r="208" spans="1:5" x14ac:dyDescent="0.25">
      <c r="A208" s="24">
        <v>40017</v>
      </c>
      <c r="B208" s="1" t="s">
        <v>4262</v>
      </c>
      <c r="C208" s="1" t="s">
        <v>4245</v>
      </c>
      <c r="D208" s="89">
        <v>17307.64</v>
      </c>
      <c r="E208" s="89">
        <v>15749.95</v>
      </c>
    </row>
    <row r="209" spans="1:5" x14ac:dyDescent="0.25">
      <c r="A209" s="24">
        <v>39941</v>
      </c>
      <c r="B209" s="1" t="s">
        <v>4248</v>
      </c>
      <c r="C209" s="1" t="s">
        <v>4263</v>
      </c>
      <c r="D209" s="89">
        <v>23364.73</v>
      </c>
      <c r="E209" s="89">
        <v>21028.26</v>
      </c>
    </row>
    <row r="210" spans="1:5" x14ac:dyDescent="0.25">
      <c r="A210" s="24">
        <v>39714</v>
      </c>
      <c r="B210" s="1" t="s">
        <v>4252</v>
      </c>
      <c r="C210" s="1" t="s">
        <v>4254</v>
      </c>
      <c r="D210" s="89">
        <v>23921.84</v>
      </c>
      <c r="E210" s="89">
        <v>20812</v>
      </c>
    </row>
    <row r="211" spans="1:5" x14ac:dyDescent="0.25">
      <c r="A211" s="24">
        <v>39479</v>
      </c>
      <c r="B211" s="1" t="s">
        <v>4248</v>
      </c>
      <c r="C211" s="1" t="s">
        <v>4253</v>
      </c>
      <c r="D211" s="89">
        <v>36319.26</v>
      </c>
      <c r="E211" s="89">
        <v>28329.02</v>
      </c>
    </row>
    <row r="212" spans="1:5" x14ac:dyDescent="0.25">
      <c r="A212" s="24">
        <v>40377</v>
      </c>
      <c r="B212" s="1" t="s">
        <v>4262</v>
      </c>
      <c r="C212" s="1" t="s">
        <v>4259</v>
      </c>
      <c r="D212" s="89">
        <v>20347.45</v>
      </c>
      <c r="E212" s="89">
        <v>18516.18</v>
      </c>
    </row>
    <row r="213" spans="1:5" x14ac:dyDescent="0.25">
      <c r="A213" s="24">
        <v>40157</v>
      </c>
      <c r="B213" s="1" t="s">
        <v>4248</v>
      </c>
      <c r="C213" s="1" t="s">
        <v>4247</v>
      </c>
      <c r="D213" s="89">
        <v>25106.69</v>
      </c>
      <c r="E213" s="89">
        <v>22596.02</v>
      </c>
    </row>
    <row r="214" spans="1:5" x14ac:dyDescent="0.25">
      <c r="A214" s="24">
        <v>40002</v>
      </c>
      <c r="B214" s="1" t="s">
        <v>4262</v>
      </c>
      <c r="C214" s="1" t="s">
        <v>4267</v>
      </c>
      <c r="D214" s="89">
        <v>27975.11</v>
      </c>
      <c r="E214" s="89">
        <v>25457.35</v>
      </c>
    </row>
    <row r="215" spans="1:5" x14ac:dyDescent="0.25">
      <c r="A215" s="24">
        <v>39922</v>
      </c>
      <c r="B215" s="1" t="s">
        <v>4257</v>
      </c>
      <c r="C215" s="1" t="s">
        <v>4253</v>
      </c>
      <c r="D215" s="89">
        <v>27678.560000000001</v>
      </c>
      <c r="E215" s="89">
        <v>25464.28</v>
      </c>
    </row>
    <row r="216" spans="1:5" x14ac:dyDescent="0.25">
      <c r="A216" s="24">
        <v>40505</v>
      </c>
      <c r="B216" s="1" t="s">
        <v>4255</v>
      </c>
      <c r="C216" s="1" t="s">
        <v>4256</v>
      </c>
      <c r="D216" s="89">
        <v>29662.07</v>
      </c>
      <c r="E216" s="89">
        <v>25954.31</v>
      </c>
    </row>
    <row r="217" spans="1:5" x14ac:dyDescent="0.25">
      <c r="A217" s="24">
        <v>39715</v>
      </c>
      <c r="B217" s="1" t="s">
        <v>4248</v>
      </c>
      <c r="C217" s="1" t="s">
        <v>4264</v>
      </c>
      <c r="D217" s="89">
        <v>26650.36</v>
      </c>
      <c r="E217" s="89">
        <v>24251.83</v>
      </c>
    </row>
    <row r="218" spans="1:5" x14ac:dyDescent="0.25">
      <c r="A218" s="24">
        <v>39859</v>
      </c>
      <c r="B218" s="1" t="s">
        <v>4246</v>
      </c>
      <c r="C218" s="1" t="s">
        <v>4266</v>
      </c>
      <c r="D218" s="89">
        <v>32822.699999999997</v>
      </c>
      <c r="E218" s="89">
        <v>29540.43</v>
      </c>
    </row>
    <row r="219" spans="1:5" x14ac:dyDescent="0.25">
      <c r="A219" s="24">
        <v>39658</v>
      </c>
      <c r="B219" s="1" t="s">
        <v>4252</v>
      </c>
      <c r="C219" s="1" t="s">
        <v>4259</v>
      </c>
      <c r="D219" s="89">
        <v>21108.74</v>
      </c>
      <c r="E219" s="89">
        <v>18892.32</v>
      </c>
    </row>
    <row r="220" spans="1:5" x14ac:dyDescent="0.25">
      <c r="A220" s="24">
        <v>40532</v>
      </c>
      <c r="B220" s="1" t="s">
        <v>4257</v>
      </c>
      <c r="C220" s="1" t="s">
        <v>4245</v>
      </c>
      <c r="D220" s="89">
        <v>33514.18</v>
      </c>
      <c r="E220" s="89">
        <v>28487.05</v>
      </c>
    </row>
    <row r="221" spans="1:5" x14ac:dyDescent="0.25">
      <c r="A221" s="24">
        <v>39678</v>
      </c>
      <c r="B221" s="1" t="s">
        <v>4265</v>
      </c>
      <c r="C221" s="1" t="s">
        <v>4264</v>
      </c>
      <c r="D221" s="89">
        <v>28079.53</v>
      </c>
      <c r="E221" s="89">
        <v>26113.96</v>
      </c>
    </row>
    <row r="222" spans="1:5" x14ac:dyDescent="0.25">
      <c r="A222" s="24">
        <v>39476</v>
      </c>
      <c r="B222" s="1" t="s">
        <v>4252</v>
      </c>
      <c r="C222" s="1" t="s">
        <v>4254</v>
      </c>
      <c r="D222" s="89">
        <v>18155.18</v>
      </c>
      <c r="E222" s="89">
        <v>15795.01</v>
      </c>
    </row>
    <row r="223" spans="1:5" x14ac:dyDescent="0.25">
      <c r="A223" s="24">
        <v>40219</v>
      </c>
      <c r="B223" s="1" t="s">
        <v>4255</v>
      </c>
      <c r="C223" s="1" t="s">
        <v>4245</v>
      </c>
      <c r="D223" s="89">
        <v>29174.02</v>
      </c>
      <c r="E223" s="89">
        <v>25527.27</v>
      </c>
    </row>
    <row r="224" spans="1:5" x14ac:dyDescent="0.25">
      <c r="A224" s="24">
        <v>40337</v>
      </c>
      <c r="B224" s="1" t="s">
        <v>4248</v>
      </c>
      <c r="C224" s="1" t="s">
        <v>4245</v>
      </c>
      <c r="D224" s="89">
        <v>25179.51</v>
      </c>
      <c r="E224" s="89">
        <v>17625.66</v>
      </c>
    </row>
    <row r="225" spans="1:5" x14ac:dyDescent="0.25">
      <c r="A225" s="24">
        <v>40244</v>
      </c>
      <c r="B225" s="1" t="s">
        <v>4257</v>
      </c>
      <c r="C225" s="1" t="s">
        <v>4258</v>
      </c>
      <c r="D225" s="89">
        <v>27279.01</v>
      </c>
      <c r="E225" s="89">
        <v>23187.16</v>
      </c>
    </row>
    <row r="226" spans="1:5" x14ac:dyDescent="0.25">
      <c r="A226" s="24">
        <v>40539</v>
      </c>
      <c r="B226" s="1" t="s">
        <v>4248</v>
      </c>
      <c r="C226" s="1" t="s">
        <v>4245</v>
      </c>
      <c r="D226" s="89">
        <v>26453.14</v>
      </c>
      <c r="E226" s="89">
        <v>18517.2</v>
      </c>
    </row>
    <row r="227" spans="1:5" x14ac:dyDescent="0.25">
      <c r="A227" s="24">
        <v>39670</v>
      </c>
      <c r="B227" s="1" t="s">
        <v>4252</v>
      </c>
      <c r="C227" s="1" t="s">
        <v>4259</v>
      </c>
      <c r="D227" s="89">
        <v>29698.400000000001</v>
      </c>
      <c r="E227" s="89">
        <v>26580.07</v>
      </c>
    </row>
    <row r="228" spans="1:5" x14ac:dyDescent="0.25">
      <c r="A228" s="24">
        <v>40364</v>
      </c>
      <c r="B228" s="1" t="s">
        <v>4246</v>
      </c>
      <c r="C228" s="1" t="s">
        <v>4254</v>
      </c>
      <c r="D228" s="89">
        <v>22774.44</v>
      </c>
      <c r="E228" s="89">
        <v>20497</v>
      </c>
    </row>
    <row r="229" spans="1:5" x14ac:dyDescent="0.25">
      <c r="A229" s="24">
        <v>40066</v>
      </c>
      <c r="B229" s="1" t="s">
        <v>4252</v>
      </c>
      <c r="C229" s="1" t="s">
        <v>4263</v>
      </c>
      <c r="D229" s="89">
        <v>19946.78</v>
      </c>
      <c r="E229" s="89">
        <v>17353.7</v>
      </c>
    </row>
    <row r="230" spans="1:5" x14ac:dyDescent="0.25">
      <c r="A230" s="24">
        <v>39969</v>
      </c>
      <c r="B230" s="1" t="s">
        <v>4248</v>
      </c>
      <c r="C230" s="1" t="s">
        <v>4251</v>
      </c>
      <c r="D230" s="89">
        <v>35495.33</v>
      </c>
      <c r="E230" s="89">
        <v>32300.75</v>
      </c>
    </row>
    <row r="231" spans="1:5" x14ac:dyDescent="0.25">
      <c r="A231" s="24">
        <v>39466</v>
      </c>
      <c r="B231" s="1" t="s">
        <v>4257</v>
      </c>
      <c r="C231" s="1" t="s">
        <v>4259</v>
      </c>
      <c r="D231" s="89">
        <v>23197.279999999999</v>
      </c>
      <c r="E231" s="89">
        <v>21341.5</v>
      </c>
    </row>
    <row r="232" spans="1:5" x14ac:dyDescent="0.25">
      <c r="A232" s="24">
        <v>40165</v>
      </c>
      <c r="B232" s="1" t="s">
        <v>4262</v>
      </c>
      <c r="C232" s="1" t="s">
        <v>4245</v>
      </c>
      <c r="D232" s="89">
        <v>19322.7</v>
      </c>
      <c r="E232" s="89">
        <v>17583.66</v>
      </c>
    </row>
    <row r="233" spans="1:5" x14ac:dyDescent="0.25">
      <c r="A233" s="24">
        <v>39676</v>
      </c>
      <c r="B233" s="1" t="s">
        <v>4262</v>
      </c>
      <c r="C233" s="1" t="s">
        <v>4253</v>
      </c>
      <c r="D233" s="89">
        <v>24256.43</v>
      </c>
      <c r="E233" s="89">
        <v>22073.35</v>
      </c>
    </row>
    <row r="234" spans="1:5" x14ac:dyDescent="0.25">
      <c r="A234" s="24">
        <v>40144</v>
      </c>
      <c r="B234" s="1" t="s">
        <v>4262</v>
      </c>
      <c r="C234" s="1" t="s">
        <v>4261</v>
      </c>
      <c r="D234" s="89">
        <v>19126.97</v>
      </c>
      <c r="E234" s="89">
        <v>17405.54</v>
      </c>
    </row>
    <row r="235" spans="1:5" x14ac:dyDescent="0.25">
      <c r="A235" s="24">
        <v>39764</v>
      </c>
      <c r="B235" s="1" t="s">
        <v>4252</v>
      </c>
      <c r="C235" s="1" t="s">
        <v>4260</v>
      </c>
      <c r="D235" s="89">
        <v>21500.01</v>
      </c>
      <c r="E235" s="89">
        <v>18705.009999999998</v>
      </c>
    </row>
    <row r="236" spans="1:5" x14ac:dyDescent="0.25">
      <c r="A236" s="24">
        <v>39621</v>
      </c>
      <c r="B236" s="1" t="s">
        <v>4257</v>
      </c>
      <c r="C236" s="1" t="s">
        <v>4250</v>
      </c>
      <c r="D236" s="89">
        <v>28496.75</v>
      </c>
      <c r="E236" s="89">
        <v>26217.01</v>
      </c>
    </row>
    <row r="237" spans="1:5" x14ac:dyDescent="0.25">
      <c r="A237" s="24">
        <v>39616</v>
      </c>
      <c r="B237" s="1" t="s">
        <v>4248</v>
      </c>
      <c r="C237" s="1" t="s">
        <v>4259</v>
      </c>
      <c r="D237" s="89">
        <v>35323.870000000003</v>
      </c>
      <c r="E237" s="89">
        <v>27552.62</v>
      </c>
    </row>
    <row r="238" spans="1:5" x14ac:dyDescent="0.25">
      <c r="A238" s="24">
        <v>39997</v>
      </c>
      <c r="B238" s="1" t="s">
        <v>4252</v>
      </c>
      <c r="C238" s="1" t="s">
        <v>4258</v>
      </c>
      <c r="D238" s="89">
        <v>25744.880000000001</v>
      </c>
      <c r="E238" s="89">
        <v>23041.67</v>
      </c>
    </row>
    <row r="239" spans="1:5" x14ac:dyDescent="0.25">
      <c r="A239" s="24">
        <v>39784</v>
      </c>
      <c r="B239" s="1" t="s">
        <v>4257</v>
      </c>
      <c r="C239" s="1" t="s">
        <v>4254</v>
      </c>
      <c r="D239" s="89">
        <v>22316.31</v>
      </c>
      <c r="E239" s="89">
        <v>18968.86</v>
      </c>
    </row>
    <row r="240" spans="1:5" x14ac:dyDescent="0.25">
      <c r="A240" s="24">
        <v>39902</v>
      </c>
      <c r="B240" s="1" t="s">
        <v>4246</v>
      </c>
      <c r="C240" s="1" t="s">
        <v>4245</v>
      </c>
      <c r="D240" s="89">
        <v>29941.51</v>
      </c>
      <c r="E240" s="89">
        <v>26947.360000000001</v>
      </c>
    </row>
    <row r="241" spans="1:5" x14ac:dyDescent="0.25">
      <c r="A241" s="24">
        <v>39687</v>
      </c>
      <c r="B241" s="1" t="s">
        <v>4257</v>
      </c>
      <c r="C241" s="1" t="s">
        <v>4256</v>
      </c>
      <c r="D241" s="89">
        <v>27427.14</v>
      </c>
      <c r="E241" s="89">
        <v>24135.88</v>
      </c>
    </row>
    <row r="242" spans="1:5" x14ac:dyDescent="0.25">
      <c r="A242" s="24">
        <v>39953</v>
      </c>
      <c r="B242" s="1" t="s">
        <v>4248</v>
      </c>
      <c r="C242" s="1" t="s">
        <v>4253</v>
      </c>
      <c r="D242" s="89">
        <v>31543.94</v>
      </c>
      <c r="E242" s="89">
        <v>20503.560000000001</v>
      </c>
    </row>
    <row r="243" spans="1:5" x14ac:dyDescent="0.25">
      <c r="A243" s="24">
        <v>40035</v>
      </c>
      <c r="B243" s="1" t="s">
        <v>4255</v>
      </c>
      <c r="C243" s="1" t="s">
        <v>4254</v>
      </c>
      <c r="D243" s="89">
        <v>28958.01</v>
      </c>
      <c r="E243" s="89">
        <v>25338.26</v>
      </c>
    </row>
    <row r="244" spans="1:5" x14ac:dyDescent="0.25">
      <c r="A244" s="24">
        <v>39963</v>
      </c>
      <c r="B244" s="1" t="s">
        <v>4248</v>
      </c>
      <c r="C244" s="1" t="s">
        <v>4245</v>
      </c>
      <c r="D244" s="89">
        <v>23746.92</v>
      </c>
      <c r="E244" s="89">
        <v>21609.7</v>
      </c>
    </row>
    <row r="245" spans="1:5" x14ac:dyDescent="0.25">
      <c r="A245" s="24">
        <v>39946</v>
      </c>
      <c r="B245" s="1" t="s">
        <v>4246</v>
      </c>
      <c r="C245" s="1" t="s">
        <v>4245</v>
      </c>
      <c r="D245" s="89">
        <v>27141.14</v>
      </c>
      <c r="E245" s="89">
        <v>23884.2</v>
      </c>
    </row>
    <row r="246" spans="1:5" x14ac:dyDescent="0.25">
      <c r="A246" s="24">
        <v>40011</v>
      </c>
      <c r="B246" s="1" t="s">
        <v>4248</v>
      </c>
      <c r="C246" s="1" t="s">
        <v>4253</v>
      </c>
      <c r="D246" s="89">
        <v>20930.060000000001</v>
      </c>
      <c r="E246" s="89">
        <v>16325.45</v>
      </c>
    </row>
    <row r="247" spans="1:5" x14ac:dyDescent="0.25">
      <c r="A247" s="24">
        <v>39745</v>
      </c>
      <c r="B247" s="1" t="s">
        <v>4252</v>
      </c>
      <c r="C247" s="1" t="s">
        <v>4250</v>
      </c>
      <c r="D247" s="89">
        <v>26756.6</v>
      </c>
      <c r="E247" s="89">
        <v>23947.16</v>
      </c>
    </row>
    <row r="248" spans="1:5" x14ac:dyDescent="0.25">
      <c r="A248" s="24">
        <v>39679</v>
      </c>
      <c r="B248" s="1" t="s">
        <v>4248</v>
      </c>
      <c r="C248" s="1" t="s">
        <v>4251</v>
      </c>
      <c r="D248" s="89">
        <v>18029.41</v>
      </c>
      <c r="E248" s="89">
        <v>14062.94</v>
      </c>
    </row>
    <row r="249" spans="1:5" x14ac:dyDescent="0.25">
      <c r="A249" s="24">
        <v>39763</v>
      </c>
      <c r="B249" s="1" t="s">
        <v>4248</v>
      </c>
      <c r="C249" s="1" t="s">
        <v>4250</v>
      </c>
      <c r="D249" s="89">
        <v>19766.95</v>
      </c>
      <c r="E249" s="89">
        <v>13836.87</v>
      </c>
    </row>
    <row r="250" spans="1:5" x14ac:dyDescent="0.25">
      <c r="A250" s="24">
        <v>39612</v>
      </c>
      <c r="B250" s="1" t="s">
        <v>4248</v>
      </c>
      <c r="C250" s="1" t="s">
        <v>4249</v>
      </c>
      <c r="D250" s="89">
        <v>29096.52</v>
      </c>
      <c r="E250" s="89">
        <v>22695.29</v>
      </c>
    </row>
    <row r="251" spans="1:5" x14ac:dyDescent="0.25">
      <c r="A251" s="24">
        <v>39636</v>
      </c>
      <c r="B251" s="1" t="s">
        <v>4248</v>
      </c>
      <c r="C251" s="1" t="s">
        <v>4247</v>
      </c>
      <c r="D251" s="89">
        <v>31054.34</v>
      </c>
      <c r="E251" s="89">
        <v>24222.39</v>
      </c>
    </row>
    <row r="252" spans="1:5" x14ac:dyDescent="0.25">
      <c r="A252" s="24">
        <v>39891</v>
      </c>
      <c r="B252" s="1" t="s">
        <v>4246</v>
      </c>
      <c r="C252" s="1" t="s">
        <v>4245</v>
      </c>
      <c r="D252" s="89">
        <v>28728.82</v>
      </c>
      <c r="E252" s="89">
        <v>25855.94</v>
      </c>
    </row>
  </sheetData>
  <mergeCells count="3">
    <mergeCell ref="A14:K14"/>
    <mergeCell ref="A1:K1"/>
    <mergeCell ref="A31:K3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tabColor theme="4"/>
  </sheetPr>
  <dimension ref="A1:W3"/>
  <sheetViews>
    <sheetView topLeftCell="A2" workbookViewId="0">
      <selection activeCell="M3" sqref="M3:W3"/>
    </sheetView>
  </sheetViews>
  <sheetFormatPr defaultRowHeight="15" x14ac:dyDescent="0.25"/>
  <cols>
    <col min="11" max="11" width="2.42578125" customWidth="1"/>
    <col min="12" max="12" width="1.85546875" customWidth="1"/>
  </cols>
  <sheetData>
    <row r="1" spans="1:23" ht="195" customHeight="1" x14ac:dyDescent="0.25">
      <c r="A1" s="185" t="s">
        <v>4244</v>
      </c>
      <c r="B1" s="186"/>
      <c r="C1" s="186"/>
      <c r="D1" s="186"/>
      <c r="E1" s="186"/>
      <c r="F1" s="186"/>
      <c r="G1" s="186"/>
      <c r="H1" s="186"/>
      <c r="I1" s="186"/>
      <c r="J1" s="186"/>
    </row>
    <row r="3" spans="1:23" ht="409.6" customHeight="1" x14ac:dyDescent="0.25">
      <c r="A3" s="185" t="s">
        <v>4243</v>
      </c>
      <c r="B3" s="186"/>
      <c r="C3" s="186"/>
      <c r="D3" s="186"/>
      <c r="E3" s="186"/>
      <c r="F3" s="186"/>
      <c r="G3" s="186"/>
      <c r="H3" s="186"/>
      <c r="I3" s="186"/>
      <c r="J3" s="186"/>
      <c r="M3" s="185" t="s">
        <v>4242</v>
      </c>
      <c r="N3" s="186"/>
      <c r="O3" s="186"/>
      <c r="P3" s="186"/>
      <c r="Q3" s="186"/>
      <c r="R3" s="186"/>
      <c r="S3" s="186"/>
      <c r="T3" s="186"/>
      <c r="U3" s="186"/>
      <c r="V3" s="186"/>
      <c r="W3" s="186"/>
    </row>
  </sheetData>
  <mergeCells count="3">
    <mergeCell ref="A1:J1"/>
    <mergeCell ref="A3:J3"/>
    <mergeCell ref="M3:W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tabColor theme="4"/>
  </sheetPr>
  <dimension ref="A1:G2015"/>
  <sheetViews>
    <sheetView zoomScale="130" zoomScaleNormal="130" workbookViewId="0">
      <selection activeCell="H1" sqref="H1:J1048576"/>
    </sheetView>
  </sheetViews>
  <sheetFormatPr defaultRowHeight="15" x14ac:dyDescent="0.25"/>
  <cols>
    <col min="1" max="1" width="10.140625" bestFit="1" customWidth="1"/>
    <col min="6" max="7" width="9.42578125" bestFit="1" customWidth="1"/>
  </cols>
  <sheetData>
    <row r="1" spans="1:7" x14ac:dyDescent="0.25">
      <c r="A1" t="s">
        <v>4376</v>
      </c>
    </row>
    <row r="2" spans="1:7" x14ac:dyDescent="0.25">
      <c r="A2" t="s">
        <v>4377</v>
      </c>
    </row>
    <row r="3" spans="1:7" x14ac:dyDescent="0.25">
      <c r="A3" t="s">
        <v>4378</v>
      </c>
    </row>
    <row r="8" spans="1:7" x14ac:dyDescent="0.25">
      <c r="A8" s="25" t="s">
        <v>3658</v>
      </c>
      <c r="B8" s="25" t="s">
        <v>2</v>
      </c>
      <c r="C8" s="25" t="s">
        <v>3682</v>
      </c>
      <c r="D8" s="25" t="s">
        <v>3</v>
      </c>
      <c r="E8" s="25" t="s">
        <v>4</v>
      </c>
      <c r="F8" s="25" t="s">
        <v>5</v>
      </c>
      <c r="G8" s="25" t="s">
        <v>6</v>
      </c>
    </row>
    <row r="9" spans="1:7" x14ac:dyDescent="0.25">
      <c r="A9" s="24">
        <v>38884</v>
      </c>
      <c r="B9" s="1" t="s">
        <v>29</v>
      </c>
      <c r="C9" s="1" t="s">
        <v>3683</v>
      </c>
      <c r="D9" s="1" t="s">
        <v>45</v>
      </c>
      <c r="E9" s="1" t="s">
        <v>524</v>
      </c>
      <c r="F9" s="9">
        <v>1835.8971999999999</v>
      </c>
      <c r="G9" s="9">
        <v>3165.34</v>
      </c>
    </row>
    <row r="10" spans="1:7" x14ac:dyDescent="0.25">
      <c r="A10" s="24">
        <v>38883</v>
      </c>
      <c r="B10" s="1" t="s">
        <v>29</v>
      </c>
      <c r="C10" s="1" t="s">
        <v>3683</v>
      </c>
      <c r="D10" s="1" t="s">
        <v>9</v>
      </c>
      <c r="E10" s="1" t="s">
        <v>1176</v>
      </c>
      <c r="F10" s="9">
        <v>6971.4974999999995</v>
      </c>
      <c r="G10" s="9">
        <v>9295.33</v>
      </c>
    </row>
    <row r="11" spans="1:7" x14ac:dyDescent="0.25">
      <c r="A11" s="24">
        <v>38883</v>
      </c>
      <c r="B11" s="1" t="s">
        <v>8</v>
      </c>
      <c r="C11" s="1" t="s">
        <v>3626</v>
      </c>
      <c r="D11" s="1" t="s">
        <v>9</v>
      </c>
      <c r="E11" s="1" t="s">
        <v>1310</v>
      </c>
      <c r="F11" s="9">
        <v>5406.2703000000001</v>
      </c>
      <c r="G11" s="9">
        <v>9163.17</v>
      </c>
    </row>
    <row r="12" spans="1:7" x14ac:dyDescent="0.25">
      <c r="A12" s="24">
        <v>38883</v>
      </c>
      <c r="B12" s="1" t="s">
        <v>8</v>
      </c>
      <c r="C12" s="1" t="s">
        <v>3626</v>
      </c>
      <c r="D12" s="1" t="s">
        <v>61</v>
      </c>
      <c r="E12" s="1" t="s">
        <v>2681</v>
      </c>
      <c r="F12" s="9">
        <v>736.25199999999995</v>
      </c>
      <c r="G12" s="9">
        <v>836.65</v>
      </c>
    </row>
    <row r="13" spans="1:7" x14ac:dyDescent="0.25">
      <c r="A13" s="24">
        <v>38882</v>
      </c>
      <c r="B13" s="1" t="s">
        <v>29</v>
      </c>
      <c r="C13" s="1" t="s">
        <v>3684</v>
      </c>
      <c r="D13" s="1" t="s">
        <v>13</v>
      </c>
      <c r="E13" s="1" t="s">
        <v>1176</v>
      </c>
      <c r="F13" s="9">
        <v>2065.1130000000003</v>
      </c>
      <c r="G13" s="9">
        <v>4589.1400000000003</v>
      </c>
    </row>
    <row r="14" spans="1:7" x14ac:dyDescent="0.25">
      <c r="A14" s="24">
        <v>38882</v>
      </c>
      <c r="B14" s="1" t="s">
        <v>29</v>
      </c>
      <c r="C14" s="1" t="s">
        <v>3685</v>
      </c>
      <c r="D14" s="1" t="s">
        <v>42</v>
      </c>
      <c r="E14" s="1" t="s">
        <v>2625</v>
      </c>
      <c r="F14" s="9">
        <v>2553.2776000000003</v>
      </c>
      <c r="G14" s="9">
        <v>3754.82</v>
      </c>
    </row>
    <row r="15" spans="1:7" x14ac:dyDescent="0.25">
      <c r="A15" s="24">
        <v>38882</v>
      </c>
      <c r="B15" s="1" t="s">
        <v>29</v>
      </c>
      <c r="C15" s="1" t="s">
        <v>3686</v>
      </c>
      <c r="D15" s="1" t="s">
        <v>126</v>
      </c>
      <c r="E15" s="1" t="s">
        <v>3687</v>
      </c>
      <c r="F15" s="9">
        <v>2315.4340000000002</v>
      </c>
      <c r="G15" s="9">
        <v>3405.05</v>
      </c>
    </row>
    <row r="16" spans="1:7" x14ac:dyDescent="0.25">
      <c r="A16" s="24">
        <v>38882</v>
      </c>
      <c r="B16" s="1" t="s">
        <v>8</v>
      </c>
      <c r="C16" s="1" t="s">
        <v>3688</v>
      </c>
      <c r="D16" s="1" t="s">
        <v>45</v>
      </c>
      <c r="E16" s="1" t="s">
        <v>2155</v>
      </c>
      <c r="F16" s="9">
        <v>1233.068</v>
      </c>
      <c r="G16" s="9">
        <v>2867.6</v>
      </c>
    </row>
    <row r="17" spans="1:7" x14ac:dyDescent="0.25">
      <c r="A17" s="24">
        <v>38881</v>
      </c>
      <c r="B17" s="1" t="s">
        <v>12</v>
      </c>
      <c r="C17" s="1" t="s">
        <v>3626</v>
      </c>
      <c r="D17" s="1" t="s">
        <v>30</v>
      </c>
      <c r="E17" s="1" t="s">
        <v>3689</v>
      </c>
      <c r="F17" s="9">
        <v>2187.7136</v>
      </c>
      <c r="G17" s="9">
        <v>3771.92</v>
      </c>
    </row>
    <row r="18" spans="1:7" x14ac:dyDescent="0.25">
      <c r="A18" s="24">
        <v>38880</v>
      </c>
      <c r="B18" s="1" t="s">
        <v>16</v>
      </c>
      <c r="C18" s="1" t="s">
        <v>3688</v>
      </c>
      <c r="D18" s="1" t="s">
        <v>64</v>
      </c>
      <c r="E18" s="1" t="s">
        <v>1073</v>
      </c>
      <c r="F18" s="9">
        <v>3786.4939999999997</v>
      </c>
      <c r="G18" s="9">
        <v>8805.7999999999993</v>
      </c>
    </row>
    <row r="19" spans="1:7" x14ac:dyDescent="0.25">
      <c r="A19" s="24">
        <v>38880</v>
      </c>
      <c r="B19" s="1" t="s">
        <v>29</v>
      </c>
      <c r="C19" s="1" t="s">
        <v>3626</v>
      </c>
      <c r="D19" s="1" t="s">
        <v>42</v>
      </c>
      <c r="E19" s="1" t="s">
        <v>2112</v>
      </c>
      <c r="F19" s="9">
        <v>2964.4780000000001</v>
      </c>
      <c r="G19" s="9">
        <v>5389.96</v>
      </c>
    </row>
    <row r="20" spans="1:7" x14ac:dyDescent="0.25">
      <c r="A20" s="24">
        <v>38880</v>
      </c>
      <c r="B20" s="1" t="s">
        <v>29</v>
      </c>
      <c r="C20" s="1" t="s">
        <v>3684</v>
      </c>
      <c r="D20" s="1" t="s">
        <v>126</v>
      </c>
      <c r="E20" s="1" t="s">
        <v>2967</v>
      </c>
      <c r="F20" s="9">
        <v>2292.2224999999999</v>
      </c>
      <c r="G20" s="9">
        <v>5330.75</v>
      </c>
    </row>
    <row r="21" spans="1:7" x14ac:dyDescent="0.25">
      <c r="A21" s="24">
        <v>38879</v>
      </c>
      <c r="B21" s="1" t="s">
        <v>8</v>
      </c>
      <c r="C21" s="1" t="s">
        <v>3690</v>
      </c>
      <c r="D21" s="1" t="s">
        <v>13</v>
      </c>
      <c r="E21" s="1" t="s">
        <v>1273</v>
      </c>
      <c r="F21" s="9">
        <v>3427.8409999999994</v>
      </c>
      <c r="G21" s="9">
        <v>5809.9</v>
      </c>
    </row>
    <row r="22" spans="1:7" x14ac:dyDescent="0.25">
      <c r="A22" s="24">
        <v>38878</v>
      </c>
      <c r="B22" s="1" t="s">
        <v>16</v>
      </c>
      <c r="C22" s="1" t="s">
        <v>3626</v>
      </c>
      <c r="D22" s="1" t="s">
        <v>45</v>
      </c>
      <c r="E22" s="1" t="s">
        <v>1692</v>
      </c>
      <c r="F22" s="9">
        <v>2681.739</v>
      </c>
      <c r="G22" s="9">
        <v>5959.42</v>
      </c>
    </row>
    <row r="23" spans="1:7" x14ac:dyDescent="0.25">
      <c r="A23" s="24">
        <v>38878</v>
      </c>
      <c r="B23" s="1" t="s">
        <v>20</v>
      </c>
      <c r="C23" s="1" t="s">
        <v>3626</v>
      </c>
      <c r="D23" s="1" t="s">
        <v>17</v>
      </c>
      <c r="E23" s="1" t="s">
        <v>1200</v>
      </c>
      <c r="F23" s="9">
        <v>2336.3963999999996</v>
      </c>
      <c r="G23" s="9">
        <v>5433.48</v>
      </c>
    </row>
    <row r="24" spans="1:7" x14ac:dyDescent="0.25">
      <c r="A24" s="24">
        <v>38878</v>
      </c>
      <c r="B24" s="1" t="s">
        <v>29</v>
      </c>
      <c r="C24" s="1" t="s">
        <v>3685</v>
      </c>
      <c r="D24" s="1" t="s">
        <v>45</v>
      </c>
      <c r="E24" s="1" t="s">
        <v>197</v>
      </c>
      <c r="F24" s="9">
        <v>3411.5625500000001</v>
      </c>
      <c r="G24" s="9">
        <v>3648.73</v>
      </c>
    </row>
    <row r="25" spans="1:7" x14ac:dyDescent="0.25">
      <c r="A25" s="24">
        <v>38878</v>
      </c>
      <c r="B25" s="1" t="s">
        <v>12</v>
      </c>
      <c r="C25" s="1" t="s">
        <v>3690</v>
      </c>
      <c r="D25" s="1" t="s">
        <v>21</v>
      </c>
      <c r="E25" s="1" t="s">
        <v>1898</v>
      </c>
      <c r="F25" s="9">
        <v>209.30459999999999</v>
      </c>
      <c r="G25" s="9">
        <v>360.87</v>
      </c>
    </row>
    <row r="26" spans="1:7" x14ac:dyDescent="0.25">
      <c r="A26" s="24">
        <v>38877</v>
      </c>
      <c r="B26" s="1" t="s">
        <v>29</v>
      </c>
      <c r="C26" s="1" t="s">
        <v>3688</v>
      </c>
      <c r="D26" s="1" t="s">
        <v>113</v>
      </c>
      <c r="E26" s="1" t="s">
        <v>2829</v>
      </c>
      <c r="F26" s="9">
        <v>4426.8998000000001</v>
      </c>
      <c r="G26" s="9">
        <v>7503.22</v>
      </c>
    </row>
    <row r="27" spans="1:7" x14ac:dyDescent="0.25">
      <c r="A27" s="24">
        <v>38877</v>
      </c>
      <c r="B27" s="1" t="s">
        <v>8</v>
      </c>
      <c r="C27" s="1" t="s">
        <v>3626</v>
      </c>
      <c r="D27" s="1" t="s">
        <v>13</v>
      </c>
      <c r="E27" s="1" t="s">
        <v>1263</v>
      </c>
      <c r="F27" s="9">
        <v>6487.5183999999999</v>
      </c>
      <c r="G27" s="9">
        <v>7372.18</v>
      </c>
    </row>
    <row r="28" spans="1:7" x14ac:dyDescent="0.25">
      <c r="A28" s="24">
        <v>38877</v>
      </c>
      <c r="B28" s="1" t="s">
        <v>8</v>
      </c>
      <c r="C28" s="1" t="s">
        <v>3685</v>
      </c>
      <c r="D28" s="1" t="s">
        <v>45</v>
      </c>
      <c r="E28" s="1" t="s">
        <v>1486</v>
      </c>
      <c r="F28" s="9">
        <v>2478.7079999999996</v>
      </c>
      <c r="G28" s="9">
        <v>4201.2</v>
      </c>
    </row>
    <row r="29" spans="1:7" x14ac:dyDescent="0.25">
      <c r="A29" s="24">
        <v>38877</v>
      </c>
      <c r="B29" s="1" t="s">
        <v>29</v>
      </c>
      <c r="C29" s="1" t="s">
        <v>3686</v>
      </c>
      <c r="D29" s="1" t="s">
        <v>45</v>
      </c>
      <c r="E29" s="1" t="s">
        <v>2508</v>
      </c>
      <c r="F29" s="9">
        <v>1381.6759999999997</v>
      </c>
      <c r="G29" s="9">
        <v>2382.1999999999998</v>
      </c>
    </row>
    <row r="30" spans="1:7" x14ac:dyDescent="0.25">
      <c r="A30" s="24">
        <v>38876</v>
      </c>
      <c r="B30" s="1" t="s">
        <v>29</v>
      </c>
      <c r="C30" s="1" t="s">
        <v>3691</v>
      </c>
      <c r="D30" s="1" t="s">
        <v>42</v>
      </c>
      <c r="E30" s="1" t="s">
        <v>407</v>
      </c>
      <c r="F30" s="9">
        <v>4295.7172</v>
      </c>
      <c r="G30" s="9">
        <v>9990.0400000000009</v>
      </c>
    </row>
    <row r="31" spans="1:7" x14ac:dyDescent="0.25">
      <c r="A31" s="24">
        <v>38876</v>
      </c>
      <c r="B31" s="1" t="s">
        <v>12</v>
      </c>
      <c r="C31" s="1" t="s">
        <v>3684</v>
      </c>
      <c r="D31" s="1" t="s">
        <v>39</v>
      </c>
      <c r="E31" s="1" t="s">
        <v>2132</v>
      </c>
      <c r="F31" s="9">
        <v>4949.5336000000007</v>
      </c>
      <c r="G31" s="9">
        <v>8389.0400000000009</v>
      </c>
    </row>
    <row r="32" spans="1:7" x14ac:dyDescent="0.25">
      <c r="A32" s="24">
        <v>38876</v>
      </c>
      <c r="B32" s="1" t="s">
        <v>20</v>
      </c>
      <c r="C32" s="1" t="s">
        <v>3688</v>
      </c>
      <c r="D32" s="1" t="s">
        <v>42</v>
      </c>
      <c r="E32" s="1" t="s">
        <v>3392</v>
      </c>
      <c r="F32" s="9">
        <v>4651.7015999999994</v>
      </c>
      <c r="G32" s="9">
        <v>7884.24</v>
      </c>
    </row>
    <row r="33" spans="1:7" x14ac:dyDescent="0.25">
      <c r="A33" s="24">
        <v>38876</v>
      </c>
      <c r="B33" s="1" t="s">
        <v>16</v>
      </c>
      <c r="C33" s="1" t="s">
        <v>3688</v>
      </c>
      <c r="D33" s="1" t="s">
        <v>17</v>
      </c>
      <c r="E33" s="1" t="s">
        <v>3457</v>
      </c>
      <c r="F33" s="9">
        <v>2605.3515000000002</v>
      </c>
      <c r="G33" s="9">
        <v>5789.67</v>
      </c>
    </row>
    <row r="34" spans="1:7" x14ac:dyDescent="0.25">
      <c r="A34" s="24">
        <v>38876</v>
      </c>
      <c r="B34" s="1" t="s">
        <v>8</v>
      </c>
      <c r="C34" s="1" t="s">
        <v>3685</v>
      </c>
      <c r="D34" s="1" t="s">
        <v>64</v>
      </c>
      <c r="E34" s="1" t="s">
        <v>1894</v>
      </c>
      <c r="F34" s="9">
        <v>1563.0155999999999</v>
      </c>
      <c r="G34" s="9">
        <v>3634.92</v>
      </c>
    </row>
    <row r="35" spans="1:7" x14ac:dyDescent="0.25">
      <c r="A35" s="24">
        <v>38875</v>
      </c>
      <c r="B35" s="1" t="s">
        <v>20</v>
      </c>
      <c r="C35" s="1" t="s">
        <v>3683</v>
      </c>
      <c r="D35" s="1" t="s">
        <v>30</v>
      </c>
      <c r="E35" s="1" t="s">
        <v>355</v>
      </c>
      <c r="F35" s="9">
        <v>5395.1260000000002</v>
      </c>
      <c r="G35" s="9">
        <v>9809.32</v>
      </c>
    </row>
    <row r="36" spans="1:7" x14ac:dyDescent="0.25">
      <c r="A36" s="24">
        <v>38875</v>
      </c>
      <c r="B36" s="1" t="s">
        <v>12</v>
      </c>
      <c r="C36" s="1" t="s">
        <v>3691</v>
      </c>
      <c r="D36" s="1" t="s">
        <v>61</v>
      </c>
      <c r="E36" s="1" t="s">
        <v>3524</v>
      </c>
      <c r="F36" s="9">
        <v>6353.3624000000009</v>
      </c>
      <c r="G36" s="9">
        <v>9343.18</v>
      </c>
    </row>
    <row r="37" spans="1:7" x14ac:dyDescent="0.25">
      <c r="A37" s="24">
        <v>38875</v>
      </c>
      <c r="B37" s="1" t="s">
        <v>16</v>
      </c>
      <c r="C37" s="1" t="s">
        <v>3691</v>
      </c>
      <c r="D37" s="1" t="s">
        <v>21</v>
      </c>
      <c r="E37" s="1" t="s">
        <v>3522</v>
      </c>
      <c r="F37" s="9">
        <v>3401.7208000000001</v>
      </c>
      <c r="G37" s="9">
        <v>9193.84</v>
      </c>
    </row>
    <row r="38" spans="1:7" x14ac:dyDescent="0.25">
      <c r="A38" s="24">
        <v>38875</v>
      </c>
      <c r="B38" s="1" t="s">
        <v>12</v>
      </c>
      <c r="C38" s="1" t="s">
        <v>3683</v>
      </c>
      <c r="D38" s="1" t="s">
        <v>30</v>
      </c>
      <c r="E38" s="1" t="s">
        <v>3129</v>
      </c>
      <c r="F38" s="9">
        <v>3084.5731000000001</v>
      </c>
      <c r="G38" s="9">
        <v>5228.09</v>
      </c>
    </row>
    <row r="39" spans="1:7" x14ac:dyDescent="0.25">
      <c r="A39" s="24">
        <v>38875</v>
      </c>
      <c r="B39" s="1" t="s">
        <v>29</v>
      </c>
      <c r="C39" s="1" t="s">
        <v>3686</v>
      </c>
      <c r="D39" s="1" t="s">
        <v>17</v>
      </c>
      <c r="E39" s="1" t="s">
        <v>3692</v>
      </c>
      <c r="F39" s="9">
        <v>1569.5120999999999</v>
      </c>
      <c r="G39" s="9">
        <v>2660.19</v>
      </c>
    </row>
    <row r="40" spans="1:7" x14ac:dyDescent="0.25">
      <c r="A40" s="24">
        <v>38875</v>
      </c>
      <c r="B40" s="1" t="s">
        <v>29</v>
      </c>
      <c r="C40" s="1" t="s">
        <v>3684</v>
      </c>
      <c r="D40" s="1" t="s">
        <v>45</v>
      </c>
      <c r="E40" s="1" t="s">
        <v>1132</v>
      </c>
      <c r="F40" s="9">
        <v>1155.048</v>
      </c>
      <c r="G40" s="9">
        <v>1698.6</v>
      </c>
    </row>
    <row r="41" spans="1:7" x14ac:dyDescent="0.25">
      <c r="A41" s="24">
        <v>38875</v>
      </c>
      <c r="B41" s="1" t="s">
        <v>29</v>
      </c>
      <c r="C41" s="1" t="s">
        <v>3683</v>
      </c>
      <c r="D41" s="1" t="s">
        <v>9</v>
      </c>
      <c r="E41" s="1" t="s">
        <v>2691</v>
      </c>
      <c r="F41" s="9">
        <v>391.89600000000002</v>
      </c>
      <c r="G41" s="9">
        <v>870.88</v>
      </c>
    </row>
    <row r="42" spans="1:7" x14ac:dyDescent="0.25">
      <c r="A42" s="24">
        <v>38875</v>
      </c>
      <c r="B42" s="1" t="s">
        <v>20</v>
      </c>
      <c r="C42" s="1" t="s">
        <v>3626</v>
      </c>
      <c r="D42" s="1" t="s">
        <v>126</v>
      </c>
      <c r="E42" s="1" t="s">
        <v>2788</v>
      </c>
      <c r="F42" s="9">
        <v>304.81</v>
      </c>
      <c r="G42" s="9">
        <v>326</v>
      </c>
    </row>
    <row r="43" spans="1:7" x14ac:dyDescent="0.25">
      <c r="A43" s="24">
        <v>38874</v>
      </c>
      <c r="B43" s="1" t="s">
        <v>29</v>
      </c>
      <c r="C43" s="1" t="s">
        <v>3626</v>
      </c>
      <c r="D43" s="1" t="s">
        <v>64</v>
      </c>
      <c r="E43" s="1" t="s">
        <v>1426</v>
      </c>
      <c r="F43" s="9">
        <v>5231.1224999999995</v>
      </c>
      <c r="G43" s="9">
        <v>6974.83</v>
      </c>
    </row>
    <row r="44" spans="1:7" x14ac:dyDescent="0.25">
      <c r="A44" s="24">
        <v>38874</v>
      </c>
      <c r="B44" s="1" t="s">
        <v>20</v>
      </c>
      <c r="C44" s="1" t="s">
        <v>3626</v>
      </c>
      <c r="D44" s="1" t="s">
        <v>39</v>
      </c>
      <c r="E44" s="1" t="s">
        <v>886</v>
      </c>
      <c r="F44" s="9">
        <v>1701.5422999999998</v>
      </c>
      <c r="G44" s="9">
        <v>2883.97</v>
      </c>
    </row>
    <row r="45" spans="1:7" x14ac:dyDescent="0.25">
      <c r="A45" s="24">
        <v>38873</v>
      </c>
      <c r="B45" s="1" t="s">
        <v>29</v>
      </c>
      <c r="C45" s="1" t="s">
        <v>3684</v>
      </c>
      <c r="D45" s="1" t="s">
        <v>52</v>
      </c>
      <c r="E45" s="1" t="s">
        <v>2181</v>
      </c>
      <c r="F45" s="9">
        <v>1755.6580000000001</v>
      </c>
      <c r="G45" s="9">
        <v>2581.85</v>
      </c>
    </row>
    <row r="46" spans="1:7" x14ac:dyDescent="0.25">
      <c r="A46" s="24">
        <v>38873</v>
      </c>
      <c r="B46" s="1" t="s">
        <v>29</v>
      </c>
      <c r="C46" s="1" t="s">
        <v>3690</v>
      </c>
      <c r="D46" s="1" t="s">
        <v>126</v>
      </c>
      <c r="E46" s="1" t="s">
        <v>2534</v>
      </c>
      <c r="F46" s="9">
        <v>1012.1468500000001</v>
      </c>
      <c r="G46" s="9">
        <v>1082.51</v>
      </c>
    </row>
    <row r="47" spans="1:7" x14ac:dyDescent="0.25">
      <c r="A47" s="24">
        <v>38871</v>
      </c>
      <c r="B47" s="1" t="s">
        <v>8</v>
      </c>
      <c r="C47" s="1" t="s">
        <v>3691</v>
      </c>
      <c r="D47" s="1" t="s">
        <v>30</v>
      </c>
      <c r="E47" s="1" t="s">
        <v>3459</v>
      </c>
      <c r="F47" s="9">
        <v>3317.4607000000001</v>
      </c>
      <c r="G47" s="9">
        <v>8966.11</v>
      </c>
    </row>
    <row r="48" spans="1:7" x14ac:dyDescent="0.25">
      <c r="A48" s="24">
        <v>38871</v>
      </c>
      <c r="B48" s="1" t="s">
        <v>16</v>
      </c>
      <c r="C48" s="1" t="s">
        <v>3691</v>
      </c>
      <c r="D48" s="1" t="s">
        <v>126</v>
      </c>
      <c r="E48" s="1" t="s">
        <v>1637</v>
      </c>
      <c r="F48" s="9">
        <v>1291.4625000000001</v>
      </c>
      <c r="G48" s="9">
        <v>1721.95</v>
      </c>
    </row>
    <row r="49" spans="1:7" x14ac:dyDescent="0.25">
      <c r="A49" s="24">
        <v>38870</v>
      </c>
      <c r="B49" s="1" t="s">
        <v>29</v>
      </c>
      <c r="C49" s="1" t="s">
        <v>3626</v>
      </c>
      <c r="D49" s="1" t="s">
        <v>21</v>
      </c>
      <c r="E49" s="1" t="s">
        <v>2046</v>
      </c>
      <c r="F49" s="9">
        <v>4304.3099000000002</v>
      </c>
      <c r="G49" s="9">
        <v>4603.54</v>
      </c>
    </row>
    <row r="50" spans="1:7" x14ac:dyDescent="0.25">
      <c r="A50" s="24">
        <v>38869</v>
      </c>
      <c r="B50" s="1" t="s">
        <v>29</v>
      </c>
      <c r="C50" s="1" t="s">
        <v>3686</v>
      </c>
      <c r="D50" s="1" t="s">
        <v>113</v>
      </c>
      <c r="E50" s="1" t="s">
        <v>1326</v>
      </c>
      <c r="F50" s="9">
        <v>1276.155</v>
      </c>
      <c r="G50" s="9">
        <v>1701.54</v>
      </c>
    </row>
    <row r="51" spans="1:7" x14ac:dyDescent="0.25">
      <c r="A51" s="24">
        <v>38869</v>
      </c>
      <c r="B51" s="1" t="s">
        <v>8</v>
      </c>
      <c r="C51" s="1" t="s">
        <v>3626</v>
      </c>
      <c r="D51" s="1" t="s">
        <v>113</v>
      </c>
      <c r="E51" s="1" t="s">
        <v>1573</v>
      </c>
      <c r="F51" s="9">
        <v>296.5985</v>
      </c>
      <c r="G51" s="9">
        <v>539.27</v>
      </c>
    </row>
    <row r="52" spans="1:7" x14ac:dyDescent="0.25">
      <c r="A52" s="24">
        <v>38868</v>
      </c>
      <c r="B52" s="1" t="s">
        <v>29</v>
      </c>
      <c r="C52" s="1" t="s">
        <v>3683</v>
      </c>
      <c r="D52" s="1" t="s">
        <v>64</v>
      </c>
      <c r="E52" s="1" t="s">
        <v>430</v>
      </c>
      <c r="F52" s="9">
        <v>4494.4470000000001</v>
      </c>
      <c r="G52" s="9">
        <v>9987.66</v>
      </c>
    </row>
    <row r="53" spans="1:7" x14ac:dyDescent="0.25">
      <c r="A53" s="24">
        <v>38867</v>
      </c>
      <c r="B53" s="1" t="s">
        <v>12</v>
      </c>
      <c r="C53" s="1" t="s">
        <v>3626</v>
      </c>
      <c r="D53" s="1" t="s">
        <v>21</v>
      </c>
      <c r="E53" s="1" t="s">
        <v>3693</v>
      </c>
      <c r="F53" s="9">
        <v>5224.1909500000002</v>
      </c>
      <c r="G53" s="9">
        <v>5587.37</v>
      </c>
    </row>
    <row r="54" spans="1:7" x14ac:dyDescent="0.25">
      <c r="A54" s="24">
        <v>38867</v>
      </c>
      <c r="B54" s="1" t="s">
        <v>20</v>
      </c>
      <c r="C54" s="1" t="s">
        <v>3691</v>
      </c>
      <c r="D54" s="1" t="s">
        <v>42</v>
      </c>
      <c r="E54" s="1" t="s">
        <v>1675</v>
      </c>
      <c r="F54" s="9">
        <v>4190.1288000000004</v>
      </c>
      <c r="G54" s="9">
        <v>4761.51</v>
      </c>
    </row>
    <row r="55" spans="1:7" x14ac:dyDescent="0.25">
      <c r="A55" s="24">
        <v>38867</v>
      </c>
      <c r="B55" s="1" t="s">
        <v>12</v>
      </c>
      <c r="C55" s="1" t="s">
        <v>3690</v>
      </c>
      <c r="D55" s="1" t="s">
        <v>13</v>
      </c>
      <c r="E55" s="1" t="s">
        <v>341</v>
      </c>
      <c r="F55" s="9">
        <v>1117.5012999999999</v>
      </c>
      <c r="G55" s="9">
        <v>1894.07</v>
      </c>
    </row>
    <row r="56" spans="1:7" x14ac:dyDescent="0.25">
      <c r="A56" s="24">
        <v>38867</v>
      </c>
      <c r="B56" s="1" t="s">
        <v>20</v>
      </c>
      <c r="C56" s="1" t="s">
        <v>3691</v>
      </c>
      <c r="D56" s="1" t="s">
        <v>42</v>
      </c>
      <c r="E56" s="1" t="s">
        <v>1920</v>
      </c>
      <c r="F56" s="9">
        <v>1138.0952</v>
      </c>
      <c r="G56" s="9">
        <v>1293.29</v>
      </c>
    </row>
    <row r="57" spans="1:7" x14ac:dyDescent="0.25">
      <c r="A57" s="24">
        <v>38866</v>
      </c>
      <c r="B57" s="1" t="s">
        <v>8</v>
      </c>
      <c r="C57" s="1" t="s">
        <v>3688</v>
      </c>
      <c r="D57" s="1" t="s">
        <v>30</v>
      </c>
      <c r="E57" s="1" t="s">
        <v>2448</v>
      </c>
      <c r="F57" s="9">
        <v>4263.1784000000007</v>
      </c>
      <c r="G57" s="9">
        <v>6269.38</v>
      </c>
    </row>
    <row r="58" spans="1:7" x14ac:dyDescent="0.25">
      <c r="A58" s="24">
        <v>38866</v>
      </c>
      <c r="B58" s="1" t="s">
        <v>16</v>
      </c>
      <c r="C58" s="1" t="s">
        <v>3688</v>
      </c>
      <c r="D58" s="1" t="s">
        <v>24</v>
      </c>
      <c r="E58" s="1" t="s">
        <v>3694</v>
      </c>
      <c r="F58" s="9">
        <v>295.78559999999999</v>
      </c>
      <c r="G58" s="9">
        <v>336.12</v>
      </c>
    </row>
    <row r="59" spans="1:7" x14ac:dyDescent="0.25">
      <c r="A59" s="24">
        <v>38866</v>
      </c>
      <c r="B59" s="1" t="s">
        <v>29</v>
      </c>
      <c r="C59" s="1" t="s">
        <v>3686</v>
      </c>
      <c r="D59" s="1" t="s">
        <v>39</v>
      </c>
      <c r="E59" s="1" t="s">
        <v>844</v>
      </c>
      <c r="F59" s="9">
        <v>305.01570000000004</v>
      </c>
      <c r="G59" s="9">
        <v>326.22000000000003</v>
      </c>
    </row>
    <row r="60" spans="1:7" x14ac:dyDescent="0.25">
      <c r="A60" s="24">
        <v>38865</v>
      </c>
      <c r="B60" s="1" t="s">
        <v>16</v>
      </c>
      <c r="C60" s="1" t="s">
        <v>3683</v>
      </c>
      <c r="D60" s="1" t="s">
        <v>30</v>
      </c>
      <c r="E60" s="1" t="s">
        <v>3233</v>
      </c>
      <c r="F60" s="9">
        <v>5262.2075000000004</v>
      </c>
      <c r="G60" s="9">
        <v>9567.65</v>
      </c>
    </row>
    <row r="61" spans="1:7" x14ac:dyDescent="0.25">
      <c r="A61" s="24">
        <v>38865</v>
      </c>
      <c r="B61" s="1" t="s">
        <v>8</v>
      </c>
      <c r="C61" s="1" t="s">
        <v>3684</v>
      </c>
      <c r="D61" s="1" t="s">
        <v>64</v>
      </c>
      <c r="E61" s="1" t="s">
        <v>2556</v>
      </c>
      <c r="F61" s="9">
        <v>1075.8901000000001</v>
      </c>
      <c r="G61" s="9">
        <v>2502.0700000000002</v>
      </c>
    </row>
    <row r="62" spans="1:7" x14ac:dyDescent="0.25">
      <c r="A62" s="24">
        <v>38864</v>
      </c>
      <c r="B62" s="1" t="s">
        <v>16</v>
      </c>
      <c r="C62" s="1" t="s">
        <v>3684</v>
      </c>
      <c r="D62" s="1" t="s">
        <v>42</v>
      </c>
      <c r="E62" s="1" t="s">
        <v>2578</v>
      </c>
      <c r="F62" s="9">
        <v>5422.665</v>
      </c>
      <c r="G62" s="9">
        <v>7230.22</v>
      </c>
    </row>
    <row r="63" spans="1:7" x14ac:dyDescent="0.25">
      <c r="A63" s="24">
        <v>38864</v>
      </c>
      <c r="B63" s="1" t="s">
        <v>12</v>
      </c>
      <c r="C63" s="1" t="s">
        <v>3690</v>
      </c>
      <c r="D63" s="1" t="s">
        <v>61</v>
      </c>
      <c r="E63" s="1" t="s">
        <v>2512</v>
      </c>
      <c r="F63" s="9">
        <v>2289.2539999999999</v>
      </c>
      <c r="G63" s="9">
        <v>4162.28</v>
      </c>
    </row>
    <row r="64" spans="1:7" x14ac:dyDescent="0.25">
      <c r="A64" s="24">
        <v>38864</v>
      </c>
      <c r="B64" s="1" t="s">
        <v>16</v>
      </c>
      <c r="C64" s="1" t="s">
        <v>3688</v>
      </c>
      <c r="D64" s="1" t="s">
        <v>113</v>
      </c>
      <c r="E64" s="1" t="s">
        <v>2072</v>
      </c>
      <c r="F64" s="9">
        <v>1067.1624999999999</v>
      </c>
      <c r="G64" s="9">
        <v>1808.75</v>
      </c>
    </row>
    <row r="65" spans="1:7" x14ac:dyDescent="0.25">
      <c r="A65" s="24">
        <v>38864</v>
      </c>
      <c r="B65" s="1" t="s">
        <v>16</v>
      </c>
      <c r="C65" s="1" t="s">
        <v>3686</v>
      </c>
      <c r="D65" s="1" t="s">
        <v>39</v>
      </c>
      <c r="E65" s="1" t="s">
        <v>460</v>
      </c>
      <c r="F65" s="9">
        <v>87.245999999999995</v>
      </c>
      <c r="G65" s="9">
        <v>193.88</v>
      </c>
    </row>
    <row r="66" spans="1:7" x14ac:dyDescent="0.25">
      <c r="A66" s="24">
        <v>38863</v>
      </c>
      <c r="B66" s="1" t="s">
        <v>29</v>
      </c>
      <c r="C66" s="1" t="s">
        <v>3691</v>
      </c>
      <c r="D66" s="1" t="s">
        <v>45</v>
      </c>
      <c r="E66" s="1" t="s">
        <v>2726</v>
      </c>
      <c r="F66" s="9">
        <v>5846.415</v>
      </c>
      <c r="G66" s="9">
        <v>7795.22</v>
      </c>
    </row>
    <row r="67" spans="1:7" x14ac:dyDescent="0.25">
      <c r="A67" s="24">
        <v>38863</v>
      </c>
      <c r="B67" s="1" t="s">
        <v>29</v>
      </c>
      <c r="C67" s="1" t="s">
        <v>3684</v>
      </c>
      <c r="D67" s="1" t="s">
        <v>30</v>
      </c>
      <c r="E67" s="1" t="s">
        <v>1835</v>
      </c>
      <c r="F67" s="9">
        <v>3631.5148999999997</v>
      </c>
      <c r="G67" s="9">
        <v>6155.11</v>
      </c>
    </row>
    <row r="68" spans="1:7" x14ac:dyDescent="0.25">
      <c r="A68" s="24">
        <v>38863</v>
      </c>
      <c r="B68" s="1" t="s">
        <v>29</v>
      </c>
      <c r="C68" s="1" t="s">
        <v>3684</v>
      </c>
      <c r="D68" s="1" t="s">
        <v>42</v>
      </c>
      <c r="E68" s="1" t="s">
        <v>3695</v>
      </c>
      <c r="F68" s="9">
        <v>194.82100000000003</v>
      </c>
      <c r="G68" s="9">
        <v>354.22</v>
      </c>
    </row>
    <row r="69" spans="1:7" x14ac:dyDescent="0.25">
      <c r="A69" s="24">
        <v>38862</v>
      </c>
      <c r="B69" s="1" t="s">
        <v>16</v>
      </c>
      <c r="C69" s="1" t="s">
        <v>3691</v>
      </c>
      <c r="D69" s="1" t="s">
        <v>24</v>
      </c>
      <c r="E69" s="1" t="s">
        <v>2934</v>
      </c>
      <c r="F69" s="9">
        <v>2580.6390000000001</v>
      </c>
      <c r="G69" s="9">
        <v>6974.7</v>
      </c>
    </row>
    <row r="70" spans="1:7" x14ac:dyDescent="0.25">
      <c r="A70" s="24">
        <v>38862</v>
      </c>
      <c r="B70" s="1" t="s">
        <v>12</v>
      </c>
      <c r="C70" s="1" t="s">
        <v>3684</v>
      </c>
      <c r="D70" s="1" t="s">
        <v>113</v>
      </c>
      <c r="E70" s="1" t="s">
        <v>561</v>
      </c>
      <c r="F70" s="9">
        <v>1259.0744</v>
      </c>
      <c r="G70" s="9">
        <v>2928.08</v>
      </c>
    </row>
    <row r="71" spans="1:7" x14ac:dyDescent="0.25">
      <c r="A71" s="24">
        <v>38861</v>
      </c>
      <c r="B71" s="1" t="s">
        <v>8</v>
      </c>
      <c r="C71" s="1" t="s">
        <v>3683</v>
      </c>
      <c r="D71" s="1" t="s">
        <v>39</v>
      </c>
      <c r="E71" s="1" t="s">
        <v>3446</v>
      </c>
      <c r="F71" s="9">
        <v>2175.6752999999999</v>
      </c>
      <c r="G71" s="9">
        <v>5059.71</v>
      </c>
    </row>
    <row r="72" spans="1:7" x14ac:dyDescent="0.25">
      <c r="A72" s="24">
        <v>38861</v>
      </c>
      <c r="B72" s="1" t="s">
        <v>29</v>
      </c>
      <c r="C72" s="1" t="s">
        <v>3684</v>
      </c>
      <c r="D72" s="1" t="s">
        <v>39</v>
      </c>
      <c r="E72" s="1" t="s">
        <v>922</v>
      </c>
      <c r="F72" s="9">
        <v>823.97889999999995</v>
      </c>
      <c r="G72" s="9">
        <v>2226.9699999999998</v>
      </c>
    </row>
    <row r="73" spans="1:7" x14ac:dyDescent="0.25">
      <c r="A73" s="24">
        <v>38860</v>
      </c>
      <c r="B73" s="1" t="s">
        <v>29</v>
      </c>
      <c r="C73" s="1" t="s">
        <v>3684</v>
      </c>
      <c r="D73" s="1" t="s">
        <v>21</v>
      </c>
      <c r="E73" s="1" t="s">
        <v>2897</v>
      </c>
      <c r="F73" s="9">
        <v>6767.5080000000007</v>
      </c>
      <c r="G73" s="9">
        <v>7690.35</v>
      </c>
    </row>
    <row r="74" spans="1:7" x14ac:dyDescent="0.25">
      <c r="A74" s="24">
        <v>38859</v>
      </c>
      <c r="B74" s="1" t="s">
        <v>29</v>
      </c>
      <c r="C74" s="1" t="s">
        <v>3685</v>
      </c>
      <c r="D74" s="1" t="s">
        <v>126</v>
      </c>
      <c r="E74" s="1" t="s">
        <v>2409</v>
      </c>
      <c r="F74" s="9">
        <v>3963.8069999999998</v>
      </c>
      <c r="G74" s="9">
        <v>8808.4599999999991</v>
      </c>
    </row>
    <row r="75" spans="1:7" x14ac:dyDescent="0.25">
      <c r="A75" s="24">
        <v>38859</v>
      </c>
      <c r="B75" s="1" t="s">
        <v>12</v>
      </c>
      <c r="C75" s="1" t="s">
        <v>3683</v>
      </c>
      <c r="D75" s="1" t="s">
        <v>30</v>
      </c>
      <c r="E75" s="1" t="s">
        <v>3696</v>
      </c>
      <c r="F75" s="9">
        <v>4441.3792000000003</v>
      </c>
      <c r="G75" s="9">
        <v>6531.44</v>
      </c>
    </row>
    <row r="76" spans="1:7" x14ac:dyDescent="0.25">
      <c r="A76" s="24">
        <v>38859</v>
      </c>
      <c r="B76" s="1" t="s">
        <v>29</v>
      </c>
      <c r="C76" s="1" t="s">
        <v>3686</v>
      </c>
      <c r="D76" s="1" t="s">
        <v>30</v>
      </c>
      <c r="E76" s="1" t="s">
        <v>3697</v>
      </c>
      <c r="F76" s="9">
        <v>2827.5159999999996</v>
      </c>
      <c r="G76" s="9">
        <v>4792.3999999999996</v>
      </c>
    </row>
    <row r="77" spans="1:7" x14ac:dyDescent="0.25">
      <c r="A77" s="24">
        <v>38859</v>
      </c>
      <c r="B77" s="1" t="s">
        <v>12</v>
      </c>
      <c r="C77" s="1" t="s">
        <v>3684</v>
      </c>
      <c r="D77" s="1" t="s">
        <v>9</v>
      </c>
      <c r="E77" s="1" t="s">
        <v>3394</v>
      </c>
      <c r="F77" s="9">
        <v>776.84849999999994</v>
      </c>
      <c r="G77" s="9">
        <v>1726.33</v>
      </c>
    </row>
    <row r="78" spans="1:7" x14ac:dyDescent="0.25">
      <c r="A78" s="24">
        <v>38858</v>
      </c>
      <c r="B78" s="1" t="s">
        <v>29</v>
      </c>
      <c r="C78" s="1" t="s">
        <v>3683</v>
      </c>
      <c r="D78" s="1" t="s">
        <v>17</v>
      </c>
      <c r="E78" s="1" t="s">
        <v>1808</v>
      </c>
      <c r="F78" s="9">
        <v>3569.8872000000001</v>
      </c>
      <c r="G78" s="9">
        <v>4056.69</v>
      </c>
    </row>
    <row r="79" spans="1:7" x14ac:dyDescent="0.25">
      <c r="A79" s="24">
        <v>38858</v>
      </c>
      <c r="B79" s="1" t="s">
        <v>12</v>
      </c>
      <c r="C79" s="1" t="s">
        <v>3691</v>
      </c>
      <c r="D79" s="1" t="s">
        <v>52</v>
      </c>
      <c r="E79" s="1" t="s">
        <v>2627</v>
      </c>
      <c r="F79" s="9">
        <v>1658.3309999999999</v>
      </c>
      <c r="G79" s="9">
        <v>3685.18</v>
      </c>
    </row>
    <row r="80" spans="1:7" x14ac:dyDescent="0.25">
      <c r="A80" s="24">
        <v>38857</v>
      </c>
      <c r="B80" s="1" t="s">
        <v>8</v>
      </c>
      <c r="C80" s="1" t="s">
        <v>3683</v>
      </c>
      <c r="D80" s="1" t="s">
        <v>113</v>
      </c>
      <c r="E80" s="1" t="s">
        <v>1069</v>
      </c>
      <c r="F80" s="9">
        <v>2950.4429</v>
      </c>
      <c r="G80" s="9">
        <v>7974.17</v>
      </c>
    </row>
    <row r="81" spans="1:7" x14ac:dyDescent="0.25">
      <c r="A81" s="24">
        <v>38856</v>
      </c>
      <c r="B81" s="1" t="s">
        <v>29</v>
      </c>
      <c r="C81" s="1" t="s">
        <v>3690</v>
      </c>
      <c r="D81" s="1" t="s">
        <v>24</v>
      </c>
      <c r="E81" s="1" t="s">
        <v>1302</v>
      </c>
      <c r="F81" s="9">
        <v>3908.8896</v>
      </c>
      <c r="G81" s="9">
        <v>4441.92</v>
      </c>
    </row>
    <row r="82" spans="1:7" x14ac:dyDescent="0.25">
      <c r="A82" s="24">
        <v>38856</v>
      </c>
      <c r="B82" s="1" t="s">
        <v>12</v>
      </c>
      <c r="C82" s="1" t="s">
        <v>3684</v>
      </c>
      <c r="D82" s="1" t="s">
        <v>30</v>
      </c>
      <c r="E82" s="1" t="s">
        <v>87</v>
      </c>
      <c r="F82" s="9">
        <v>1854.6071999999999</v>
      </c>
      <c r="G82" s="9">
        <v>4313.04</v>
      </c>
    </row>
    <row r="83" spans="1:7" x14ac:dyDescent="0.25">
      <c r="A83" s="24">
        <v>38856</v>
      </c>
      <c r="B83" s="1" t="s">
        <v>12</v>
      </c>
      <c r="C83" s="1" t="s">
        <v>3688</v>
      </c>
      <c r="D83" s="1" t="s">
        <v>61</v>
      </c>
      <c r="E83" s="1" t="s">
        <v>1292</v>
      </c>
      <c r="F83" s="9">
        <v>1530.5445</v>
      </c>
      <c r="G83" s="9">
        <v>3401.21</v>
      </c>
    </row>
    <row r="84" spans="1:7" x14ac:dyDescent="0.25">
      <c r="A84" s="24">
        <v>38856</v>
      </c>
      <c r="B84" s="1" t="s">
        <v>12</v>
      </c>
      <c r="C84" s="1" t="s">
        <v>3683</v>
      </c>
      <c r="D84" s="1" t="s">
        <v>61</v>
      </c>
      <c r="E84" s="1" t="s">
        <v>1942</v>
      </c>
      <c r="F84" s="9">
        <v>1798.3015999999998</v>
      </c>
      <c r="G84" s="9">
        <v>3100.52</v>
      </c>
    </row>
    <row r="85" spans="1:7" x14ac:dyDescent="0.25">
      <c r="A85" s="24">
        <v>38856</v>
      </c>
      <c r="B85" s="1" t="s">
        <v>8</v>
      </c>
      <c r="C85" s="1" t="s">
        <v>3626</v>
      </c>
      <c r="D85" s="1" t="s">
        <v>52</v>
      </c>
      <c r="E85" s="1" t="s">
        <v>2778</v>
      </c>
      <c r="F85" s="9">
        <v>1458.2425000000001</v>
      </c>
      <c r="G85" s="9">
        <v>2651.35</v>
      </c>
    </row>
    <row r="86" spans="1:7" x14ac:dyDescent="0.25">
      <c r="A86" s="24">
        <v>38855</v>
      </c>
      <c r="B86" s="1" t="s">
        <v>8</v>
      </c>
      <c r="C86" s="1" t="s">
        <v>3626</v>
      </c>
      <c r="D86" s="1" t="s">
        <v>45</v>
      </c>
      <c r="E86" s="1" t="s">
        <v>1581</v>
      </c>
      <c r="F86" s="9">
        <v>5309.2380000000003</v>
      </c>
      <c r="G86" s="9">
        <v>9653.16</v>
      </c>
    </row>
    <row r="87" spans="1:7" x14ac:dyDescent="0.25">
      <c r="A87" s="24">
        <v>38855</v>
      </c>
      <c r="B87" s="1" t="s">
        <v>20</v>
      </c>
      <c r="C87" s="1" t="s">
        <v>3626</v>
      </c>
      <c r="D87" s="1" t="s">
        <v>52</v>
      </c>
      <c r="E87" s="1" t="s">
        <v>2114</v>
      </c>
      <c r="F87" s="9">
        <v>8649.2829500000007</v>
      </c>
      <c r="G87" s="9">
        <v>9250.57</v>
      </c>
    </row>
    <row r="88" spans="1:7" x14ac:dyDescent="0.25">
      <c r="A88" s="24">
        <v>38855</v>
      </c>
      <c r="B88" s="1" t="s">
        <v>29</v>
      </c>
      <c r="C88" s="1" t="s">
        <v>3684</v>
      </c>
      <c r="D88" s="1" t="s">
        <v>61</v>
      </c>
      <c r="E88" s="1" t="s">
        <v>2895</v>
      </c>
      <c r="F88" s="9">
        <v>3731.0940000000001</v>
      </c>
      <c r="G88" s="9">
        <v>8291.32</v>
      </c>
    </row>
    <row r="89" spans="1:7" x14ac:dyDescent="0.25">
      <c r="A89" s="24">
        <v>38855</v>
      </c>
      <c r="B89" s="1" t="s">
        <v>20</v>
      </c>
      <c r="C89" s="1" t="s">
        <v>3685</v>
      </c>
      <c r="D89" s="1" t="s">
        <v>24</v>
      </c>
      <c r="E89" s="1" t="s">
        <v>287</v>
      </c>
      <c r="F89" s="9">
        <v>2442.518</v>
      </c>
      <c r="G89" s="9">
        <v>6601.4</v>
      </c>
    </row>
    <row r="90" spans="1:7" x14ac:dyDescent="0.25">
      <c r="A90" s="24">
        <v>38855</v>
      </c>
      <c r="B90" s="1" t="s">
        <v>20</v>
      </c>
      <c r="C90" s="1" t="s">
        <v>3690</v>
      </c>
      <c r="D90" s="1" t="s">
        <v>21</v>
      </c>
      <c r="E90" s="1" t="s">
        <v>2833</v>
      </c>
      <c r="F90" s="9">
        <v>3489.6525000000001</v>
      </c>
      <c r="G90" s="9">
        <v>4652.87</v>
      </c>
    </row>
    <row r="91" spans="1:7" x14ac:dyDescent="0.25">
      <c r="A91" s="24">
        <v>38855</v>
      </c>
      <c r="B91" s="1" t="s">
        <v>29</v>
      </c>
      <c r="C91" s="1" t="s">
        <v>3691</v>
      </c>
      <c r="D91" s="1" t="s">
        <v>52</v>
      </c>
      <c r="E91" s="1" t="s">
        <v>315</v>
      </c>
      <c r="F91" s="9">
        <v>4246.5736500000003</v>
      </c>
      <c r="G91" s="9">
        <v>4541.79</v>
      </c>
    </row>
    <row r="92" spans="1:7" x14ac:dyDescent="0.25">
      <c r="A92" s="24">
        <v>38855</v>
      </c>
      <c r="B92" s="1" t="s">
        <v>29</v>
      </c>
      <c r="C92" s="1" t="s">
        <v>3685</v>
      </c>
      <c r="D92" s="1" t="s">
        <v>126</v>
      </c>
      <c r="E92" s="1" t="s">
        <v>725</v>
      </c>
      <c r="F92" s="9">
        <v>406.24650000000003</v>
      </c>
      <c r="G92" s="9">
        <v>738.63</v>
      </c>
    </row>
    <row r="93" spans="1:7" x14ac:dyDescent="0.25">
      <c r="A93" s="24">
        <v>38854</v>
      </c>
      <c r="B93" s="1" t="s">
        <v>29</v>
      </c>
      <c r="C93" s="1" t="s">
        <v>3688</v>
      </c>
      <c r="D93" s="1" t="s">
        <v>42</v>
      </c>
      <c r="E93" s="1" t="s">
        <v>3473</v>
      </c>
      <c r="F93" s="9">
        <v>5365.1730000000007</v>
      </c>
      <c r="G93" s="9">
        <v>9754.86</v>
      </c>
    </row>
    <row r="94" spans="1:7" x14ac:dyDescent="0.25">
      <c r="A94" s="24">
        <v>38854</v>
      </c>
      <c r="B94" s="1" t="s">
        <v>29</v>
      </c>
      <c r="C94" s="1" t="s">
        <v>3683</v>
      </c>
      <c r="D94" s="1" t="s">
        <v>61</v>
      </c>
      <c r="E94" s="1" t="s">
        <v>201</v>
      </c>
      <c r="F94" s="9">
        <v>2764.3959999999997</v>
      </c>
      <c r="G94" s="9">
        <v>4766.2</v>
      </c>
    </row>
    <row r="95" spans="1:7" x14ac:dyDescent="0.25">
      <c r="A95" s="24">
        <v>38854</v>
      </c>
      <c r="B95" s="1" t="s">
        <v>20</v>
      </c>
      <c r="C95" s="1" t="s">
        <v>3688</v>
      </c>
      <c r="D95" s="1" t="s">
        <v>64</v>
      </c>
      <c r="E95" s="1" t="s">
        <v>643</v>
      </c>
      <c r="F95" s="9">
        <v>436.86270000000002</v>
      </c>
      <c r="G95" s="9">
        <v>1180.71</v>
      </c>
    </row>
    <row r="96" spans="1:7" x14ac:dyDescent="0.25">
      <c r="A96" s="24">
        <v>38853</v>
      </c>
      <c r="B96" s="1" t="s">
        <v>20</v>
      </c>
      <c r="C96" s="1" t="s">
        <v>3684</v>
      </c>
      <c r="D96" s="1" t="s">
        <v>13</v>
      </c>
      <c r="E96" s="1" t="s">
        <v>2104</v>
      </c>
      <c r="F96" s="9">
        <v>4533.7574999999997</v>
      </c>
      <c r="G96" s="9">
        <v>6045.01</v>
      </c>
    </row>
    <row r="97" spans="1:7" x14ac:dyDescent="0.25">
      <c r="A97" s="24">
        <v>38853</v>
      </c>
      <c r="B97" s="1" t="s">
        <v>29</v>
      </c>
      <c r="C97" s="1" t="s">
        <v>3688</v>
      </c>
      <c r="D97" s="1" t="s">
        <v>42</v>
      </c>
      <c r="E97" s="1" t="s">
        <v>167</v>
      </c>
      <c r="F97" s="9">
        <v>272.13300000000004</v>
      </c>
      <c r="G97" s="9">
        <v>604.74</v>
      </c>
    </row>
    <row r="98" spans="1:7" x14ac:dyDescent="0.25">
      <c r="A98" s="24">
        <v>38852</v>
      </c>
      <c r="B98" s="1" t="s">
        <v>16</v>
      </c>
      <c r="C98" s="1" t="s">
        <v>3691</v>
      </c>
      <c r="D98" s="1" t="s">
        <v>113</v>
      </c>
      <c r="E98" s="1" t="s">
        <v>3698</v>
      </c>
      <c r="F98" s="9">
        <v>3605.0410000000002</v>
      </c>
      <c r="G98" s="9">
        <v>6554.62</v>
      </c>
    </row>
    <row r="99" spans="1:7" x14ac:dyDescent="0.25">
      <c r="A99" s="24">
        <v>38852</v>
      </c>
      <c r="B99" s="1" t="s">
        <v>29</v>
      </c>
      <c r="C99" s="1" t="s">
        <v>3626</v>
      </c>
      <c r="D99" s="1" t="s">
        <v>21</v>
      </c>
      <c r="E99" s="1" t="s">
        <v>3699</v>
      </c>
      <c r="F99" s="9">
        <v>1018.2511000000001</v>
      </c>
      <c r="G99" s="9">
        <v>2752.03</v>
      </c>
    </row>
    <row r="100" spans="1:7" x14ac:dyDescent="0.25">
      <c r="A100" s="24">
        <v>38851</v>
      </c>
      <c r="B100" s="1" t="s">
        <v>29</v>
      </c>
      <c r="C100" s="1" t="s">
        <v>3688</v>
      </c>
      <c r="D100" s="1" t="s">
        <v>17</v>
      </c>
      <c r="E100" s="1" t="s">
        <v>1818</v>
      </c>
      <c r="F100" s="9">
        <v>5409.0277999999998</v>
      </c>
      <c r="G100" s="9">
        <v>9325.91</v>
      </c>
    </row>
    <row r="101" spans="1:7" x14ac:dyDescent="0.25">
      <c r="A101" s="24">
        <v>38851</v>
      </c>
      <c r="B101" s="1" t="s">
        <v>29</v>
      </c>
      <c r="C101" s="1" t="s">
        <v>3684</v>
      </c>
      <c r="D101" s="1" t="s">
        <v>64</v>
      </c>
      <c r="E101" s="1" t="s">
        <v>3700</v>
      </c>
      <c r="F101" s="9">
        <v>3559.26</v>
      </c>
      <c r="G101" s="9">
        <v>4745.68</v>
      </c>
    </row>
    <row r="102" spans="1:7" x14ac:dyDescent="0.25">
      <c r="A102" s="24">
        <v>38851</v>
      </c>
      <c r="B102" s="1" t="s">
        <v>29</v>
      </c>
      <c r="C102" s="1" t="s">
        <v>3685</v>
      </c>
      <c r="D102" s="1" t="s">
        <v>61</v>
      </c>
      <c r="E102" s="1" t="s">
        <v>834</v>
      </c>
      <c r="F102" s="9">
        <v>692.46749999999997</v>
      </c>
      <c r="G102" s="9">
        <v>923.29</v>
      </c>
    </row>
    <row r="103" spans="1:7" x14ac:dyDescent="0.25">
      <c r="A103" s="24">
        <v>38850</v>
      </c>
      <c r="B103" s="1" t="s">
        <v>16</v>
      </c>
      <c r="C103" s="1" t="s">
        <v>3691</v>
      </c>
      <c r="D103" s="1" t="s">
        <v>30</v>
      </c>
      <c r="E103" s="1" t="s">
        <v>251</v>
      </c>
      <c r="F103" s="9">
        <v>2666.1385999999998</v>
      </c>
      <c r="G103" s="9">
        <v>7205.78</v>
      </c>
    </row>
    <row r="104" spans="1:7" x14ac:dyDescent="0.25">
      <c r="A104" s="24">
        <v>38850</v>
      </c>
      <c r="B104" s="1" t="s">
        <v>29</v>
      </c>
      <c r="C104" s="1" t="s">
        <v>3688</v>
      </c>
      <c r="D104" s="1" t="s">
        <v>21</v>
      </c>
      <c r="E104" s="1" t="s">
        <v>3121</v>
      </c>
      <c r="F104" s="9">
        <v>2076.5250000000001</v>
      </c>
      <c r="G104" s="9">
        <v>4614.5</v>
      </c>
    </row>
    <row r="105" spans="1:7" x14ac:dyDescent="0.25">
      <c r="A105" s="24">
        <v>38850</v>
      </c>
      <c r="B105" s="1" t="s">
        <v>12</v>
      </c>
      <c r="C105" s="1" t="s">
        <v>3626</v>
      </c>
      <c r="D105" s="1" t="s">
        <v>113</v>
      </c>
      <c r="E105" s="1" t="s">
        <v>2328</v>
      </c>
      <c r="F105" s="9">
        <v>927.62330000000009</v>
      </c>
      <c r="G105" s="9">
        <v>2507.09</v>
      </c>
    </row>
    <row r="106" spans="1:7" x14ac:dyDescent="0.25">
      <c r="A106" s="24">
        <v>38849</v>
      </c>
      <c r="B106" s="1" t="s">
        <v>12</v>
      </c>
      <c r="C106" s="1" t="s">
        <v>3685</v>
      </c>
      <c r="D106" s="1" t="s">
        <v>21</v>
      </c>
      <c r="E106" s="1" t="s">
        <v>3375</v>
      </c>
      <c r="F106" s="9">
        <v>4596.9550000000008</v>
      </c>
      <c r="G106" s="9">
        <v>8358.1</v>
      </c>
    </row>
    <row r="107" spans="1:7" x14ac:dyDescent="0.25">
      <c r="A107" s="24">
        <v>38849</v>
      </c>
      <c r="B107" s="1" t="s">
        <v>29</v>
      </c>
      <c r="C107" s="1" t="s">
        <v>3686</v>
      </c>
      <c r="D107" s="1" t="s">
        <v>17</v>
      </c>
      <c r="E107" s="1" t="s">
        <v>105</v>
      </c>
      <c r="F107" s="9">
        <v>4764.9841999999999</v>
      </c>
      <c r="G107" s="9">
        <v>8215.49</v>
      </c>
    </row>
    <row r="108" spans="1:7" x14ac:dyDescent="0.25">
      <c r="A108" s="24">
        <v>38849</v>
      </c>
      <c r="B108" s="1" t="s">
        <v>16</v>
      </c>
      <c r="C108" s="1" t="s">
        <v>3688</v>
      </c>
      <c r="D108" s="1" t="s">
        <v>17</v>
      </c>
      <c r="E108" s="1" t="s">
        <v>3701</v>
      </c>
      <c r="F108" s="9">
        <v>1122.2566999999999</v>
      </c>
      <c r="G108" s="9">
        <v>1902.13</v>
      </c>
    </row>
    <row r="109" spans="1:7" x14ac:dyDescent="0.25">
      <c r="A109" s="24">
        <v>38848</v>
      </c>
      <c r="B109" s="1" t="s">
        <v>20</v>
      </c>
      <c r="C109" s="1" t="s">
        <v>3626</v>
      </c>
      <c r="D109" s="1" t="s">
        <v>13</v>
      </c>
      <c r="E109" s="1" t="s">
        <v>135</v>
      </c>
      <c r="F109" s="9">
        <v>3545.6228500000002</v>
      </c>
      <c r="G109" s="9">
        <v>3792.11</v>
      </c>
    </row>
    <row r="110" spans="1:7" x14ac:dyDescent="0.25">
      <c r="A110" s="24">
        <v>38848</v>
      </c>
      <c r="B110" s="1" t="s">
        <v>16</v>
      </c>
      <c r="C110" s="1" t="s">
        <v>3685</v>
      </c>
      <c r="D110" s="1" t="s">
        <v>24</v>
      </c>
      <c r="E110" s="1" t="s">
        <v>101</v>
      </c>
      <c r="F110" s="9">
        <v>2293.8449999999998</v>
      </c>
      <c r="G110" s="9">
        <v>3058.46</v>
      </c>
    </row>
    <row r="111" spans="1:7" x14ac:dyDescent="0.25">
      <c r="A111" s="24">
        <v>38847</v>
      </c>
      <c r="B111" s="1" t="s">
        <v>29</v>
      </c>
      <c r="C111" s="1" t="s">
        <v>3683</v>
      </c>
      <c r="D111" s="1" t="s">
        <v>42</v>
      </c>
      <c r="E111" s="1" t="s">
        <v>1862</v>
      </c>
      <c r="F111" s="9">
        <v>4030.73</v>
      </c>
      <c r="G111" s="9">
        <v>7328.6</v>
      </c>
    </row>
    <row r="112" spans="1:7" x14ac:dyDescent="0.25">
      <c r="A112" s="24">
        <v>38847</v>
      </c>
      <c r="B112" s="1" t="s">
        <v>16</v>
      </c>
      <c r="C112" s="1" t="s">
        <v>3626</v>
      </c>
      <c r="D112" s="1" t="s">
        <v>21</v>
      </c>
      <c r="E112" s="1" t="s">
        <v>2472</v>
      </c>
      <c r="F112" s="9">
        <v>3475.9285000000004</v>
      </c>
      <c r="G112" s="9">
        <v>6319.87</v>
      </c>
    </row>
    <row r="113" spans="1:7" x14ac:dyDescent="0.25">
      <c r="A113" s="24">
        <v>38847</v>
      </c>
      <c r="B113" s="1" t="s">
        <v>29</v>
      </c>
      <c r="C113" s="1" t="s">
        <v>3684</v>
      </c>
      <c r="D113" s="1" t="s">
        <v>21</v>
      </c>
      <c r="E113" s="1" t="s">
        <v>510</v>
      </c>
      <c r="F113" s="9">
        <v>1855.4204999999999</v>
      </c>
      <c r="G113" s="9">
        <v>5014.6499999999996</v>
      </c>
    </row>
    <row r="114" spans="1:7" x14ac:dyDescent="0.25">
      <c r="A114" s="24">
        <v>38847</v>
      </c>
      <c r="B114" s="1" t="s">
        <v>16</v>
      </c>
      <c r="C114" s="1" t="s">
        <v>3690</v>
      </c>
      <c r="D114" s="1" t="s">
        <v>9</v>
      </c>
      <c r="E114" s="1" t="s">
        <v>842</v>
      </c>
      <c r="F114" s="9">
        <v>2236.3418999999999</v>
      </c>
      <c r="G114" s="9">
        <v>3790.41</v>
      </c>
    </row>
    <row r="115" spans="1:7" x14ac:dyDescent="0.25">
      <c r="A115" s="24">
        <v>38847</v>
      </c>
      <c r="B115" s="1" t="s">
        <v>16</v>
      </c>
      <c r="C115" s="1" t="s">
        <v>3691</v>
      </c>
      <c r="D115" s="1" t="s">
        <v>9</v>
      </c>
      <c r="E115" s="1" t="s">
        <v>792</v>
      </c>
      <c r="F115" s="9">
        <v>2127.2576000000004</v>
      </c>
      <c r="G115" s="9">
        <v>3128.32</v>
      </c>
    </row>
    <row r="116" spans="1:7" x14ac:dyDescent="0.25">
      <c r="A116" s="24">
        <v>38847</v>
      </c>
      <c r="B116" s="1" t="s">
        <v>29</v>
      </c>
      <c r="C116" s="1" t="s">
        <v>3686</v>
      </c>
      <c r="D116" s="1" t="s">
        <v>126</v>
      </c>
      <c r="E116" s="1" t="s">
        <v>1890</v>
      </c>
      <c r="F116" s="9">
        <v>637.44709999999998</v>
      </c>
      <c r="G116" s="9">
        <v>1722.83</v>
      </c>
    </row>
    <row r="117" spans="1:7" x14ac:dyDescent="0.25">
      <c r="A117" s="24">
        <v>38846</v>
      </c>
      <c r="B117" s="1" t="s">
        <v>20</v>
      </c>
      <c r="C117" s="1" t="s">
        <v>3690</v>
      </c>
      <c r="D117" s="1" t="s">
        <v>17</v>
      </c>
      <c r="E117" s="1" t="s">
        <v>1466</v>
      </c>
      <c r="F117" s="9">
        <v>4285.1774999999998</v>
      </c>
      <c r="G117" s="9">
        <v>5713.57</v>
      </c>
    </row>
    <row r="118" spans="1:7" x14ac:dyDescent="0.25">
      <c r="A118" s="24">
        <v>38845</v>
      </c>
      <c r="B118" s="1" t="s">
        <v>12</v>
      </c>
      <c r="C118" s="1" t="s">
        <v>3685</v>
      </c>
      <c r="D118" s="1" t="s">
        <v>113</v>
      </c>
      <c r="E118" s="1" t="s">
        <v>1085</v>
      </c>
      <c r="F118" s="9">
        <v>6255.4949999999999</v>
      </c>
      <c r="G118" s="9">
        <v>8340.66</v>
      </c>
    </row>
    <row r="119" spans="1:7" x14ac:dyDescent="0.25">
      <c r="A119" s="24">
        <v>38845</v>
      </c>
      <c r="B119" s="1" t="s">
        <v>20</v>
      </c>
      <c r="C119" s="1" t="s">
        <v>3626</v>
      </c>
      <c r="D119" s="1" t="s">
        <v>13</v>
      </c>
      <c r="E119" s="1" t="s">
        <v>1432</v>
      </c>
      <c r="F119" s="9">
        <v>1834.0455999999999</v>
      </c>
      <c r="G119" s="9">
        <v>4956.88</v>
      </c>
    </row>
    <row r="120" spans="1:7" x14ac:dyDescent="0.25">
      <c r="A120" s="24">
        <v>38844</v>
      </c>
      <c r="B120" s="1" t="s">
        <v>29</v>
      </c>
      <c r="C120" s="1" t="s">
        <v>3626</v>
      </c>
      <c r="D120" s="1" t="s">
        <v>17</v>
      </c>
      <c r="E120" s="1" t="s">
        <v>759</v>
      </c>
      <c r="F120" s="9">
        <v>5026.5109000000002</v>
      </c>
      <c r="G120" s="9">
        <v>8519.51</v>
      </c>
    </row>
    <row r="121" spans="1:7" x14ac:dyDescent="0.25">
      <c r="A121" s="24">
        <v>38844</v>
      </c>
      <c r="B121" s="1" t="s">
        <v>8</v>
      </c>
      <c r="C121" s="1" t="s">
        <v>3626</v>
      </c>
      <c r="D121" s="1" t="s">
        <v>13</v>
      </c>
      <c r="E121" s="1" t="s">
        <v>3049</v>
      </c>
      <c r="F121" s="9">
        <v>4677.2253000000001</v>
      </c>
      <c r="G121" s="9">
        <v>5002.38</v>
      </c>
    </row>
    <row r="122" spans="1:7" x14ac:dyDescent="0.25">
      <c r="A122" s="24">
        <v>38844</v>
      </c>
      <c r="B122" s="1" t="s">
        <v>12</v>
      </c>
      <c r="C122" s="1" t="s">
        <v>3691</v>
      </c>
      <c r="D122" s="1" t="s">
        <v>42</v>
      </c>
      <c r="E122" s="1" t="s">
        <v>2536</v>
      </c>
      <c r="F122" s="9">
        <v>2018.03855</v>
      </c>
      <c r="G122" s="9">
        <v>2158.33</v>
      </c>
    </row>
    <row r="123" spans="1:7" x14ac:dyDescent="0.25">
      <c r="A123" s="24">
        <v>38843</v>
      </c>
      <c r="B123" s="1" t="s">
        <v>20</v>
      </c>
      <c r="C123" s="1" t="s">
        <v>3690</v>
      </c>
      <c r="D123" s="1" t="s">
        <v>24</v>
      </c>
      <c r="E123" s="1" t="s">
        <v>3450</v>
      </c>
      <c r="F123" s="9">
        <v>3172.0617999999999</v>
      </c>
      <c r="G123" s="9">
        <v>8573.14</v>
      </c>
    </row>
    <row r="124" spans="1:7" x14ac:dyDescent="0.25">
      <c r="A124" s="24">
        <v>38843</v>
      </c>
      <c r="B124" s="1" t="s">
        <v>8</v>
      </c>
      <c r="C124" s="1" t="s">
        <v>3685</v>
      </c>
      <c r="D124" s="1" t="s">
        <v>9</v>
      </c>
      <c r="E124" s="1" t="s">
        <v>1685</v>
      </c>
      <c r="F124" s="9">
        <v>3558.8649</v>
      </c>
      <c r="G124" s="9">
        <v>8276.43</v>
      </c>
    </row>
    <row r="125" spans="1:7" x14ac:dyDescent="0.25">
      <c r="A125" s="24">
        <v>38843</v>
      </c>
      <c r="B125" s="1" t="s">
        <v>16</v>
      </c>
      <c r="C125" s="1" t="s">
        <v>3684</v>
      </c>
      <c r="D125" s="1" t="s">
        <v>17</v>
      </c>
      <c r="E125" s="1" t="s">
        <v>2013</v>
      </c>
      <c r="F125" s="9">
        <v>1558.413</v>
      </c>
      <c r="G125" s="9">
        <v>3463.14</v>
      </c>
    </row>
    <row r="126" spans="1:7" x14ac:dyDescent="0.25">
      <c r="A126" s="24">
        <v>38842</v>
      </c>
      <c r="B126" s="1" t="s">
        <v>8</v>
      </c>
      <c r="C126" s="1" t="s">
        <v>3691</v>
      </c>
      <c r="D126" s="1" t="s">
        <v>39</v>
      </c>
      <c r="E126" s="1" t="s">
        <v>940</v>
      </c>
      <c r="F126" s="9">
        <v>1974.5040999999999</v>
      </c>
      <c r="G126" s="9">
        <v>4591.87</v>
      </c>
    </row>
    <row r="127" spans="1:7" x14ac:dyDescent="0.25">
      <c r="A127" s="24">
        <v>38841</v>
      </c>
      <c r="B127" s="1" t="s">
        <v>12</v>
      </c>
      <c r="C127" s="1" t="s">
        <v>3684</v>
      </c>
      <c r="D127" s="1" t="s">
        <v>64</v>
      </c>
      <c r="E127" s="1" t="s">
        <v>303</v>
      </c>
      <c r="F127" s="9">
        <v>5376.2628999999997</v>
      </c>
      <c r="G127" s="9">
        <v>9112.31</v>
      </c>
    </row>
    <row r="128" spans="1:7" x14ac:dyDescent="0.25">
      <c r="A128" s="24">
        <v>38841</v>
      </c>
      <c r="B128" s="1" t="s">
        <v>29</v>
      </c>
      <c r="C128" s="1" t="s">
        <v>3683</v>
      </c>
      <c r="D128" s="1" t="s">
        <v>42</v>
      </c>
      <c r="E128" s="1" t="s">
        <v>862</v>
      </c>
      <c r="F128" s="9">
        <v>7980.0847500000009</v>
      </c>
      <c r="G128" s="9">
        <v>8534.85</v>
      </c>
    </row>
    <row r="129" spans="1:7" x14ac:dyDescent="0.25">
      <c r="A129" s="24">
        <v>38840</v>
      </c>
      <c r="B129" s="1" t="s">
        <v>16</v>
      </c>
      <c r="C129" s="1" t="s">
        <v>3684</v>
      </c>
      <c r="D129" s="1" t="s">
        <v>64</v>
      </c>
      <c r="E129" s="1" t="s">
        <v>3399</v>
      </c>
      <c r="F129" s="9">
        <v>4468.6187</v>
      </c>
      <c r="G129" s="9">
        <v>7573.93</v>
      </c>
    </row>
    <row r="130" spans="1:7" x14ac:dyDescent="0.25">
      <c r="A130" s="24">
        <v>38840</v>
      </c>
      <c r="B130" s="1" t="s">
        <v>12</v>
      </c>
      <c r="C130" s="1" t="s">
        <v>3688</v>
      </c>
      <c r="D130" s="1" t="s">
        <v>39</v>
      </c>
      <c r="E130" s="1" t="s">
        <v>2142</v>
      </c>
      <c r="F130" s="9">
        <v>3843.0652999999998</v>
      </c>
      <c r="G130" s="9">
        <v>6513.67</v>
      </c>
    </row>
    <row r="131" spans="1:7" x14ac:dyDescent="0.25">
      <c r="A131" s="24">
        <v>38840</v>
      </c>
      <c r="B131" s="1" t="s">
        <v>16</v>
      </c>
      <c r="C131" s="1" t="s">
        <v>3688</v>
      </c>
      <c r="D131" s="1" t="s">
        <v>21</v>
      </c>
      <c r="E131" s="1" t="s">
        <v>3417</v>
      </c>
      <c r="F131" s="9">
        <v>3904.1549999999997</v>
      </c>
      <c r="G131" s="9">
        <v>5205.54</v>
      </c>
    </row>
    <row r="132" spans="1:7" x14ac:dyDescent="0.25">
      <c r="A132" s="24">
        <v>38840</v>
      </c>
      <c r="B132" s="1" t="s">
        <v>29</v>
      </c>
      <c r="C132" s="1" t="s">
        <v>3686</v>
      </c>
      <c r="D132" s="1" t="s">
        <v>21</v>
      </c>
      <c r="E132" s="1" t="s">
        <v>2926</v>
      </c>
      <c r="F132" s="9">
        <v>4846.9558500000003</v>
      </c>
      <c r="G132" s="9">
        <v>5183.91</v>
      </c>
    </row>
    <row r="133" spans="1:7" x14ac:dyDescent="0.25">
      <c r="A133" s="24">
        <v>38840</v>
      </c>
      <c r="B133" s="1" t="s">
        <v>29</v>
      </c>
      <c r="C133" s="1" t="s">
        <v>3691</v>
      </c>
      <c r="D133" s="1" t="s">
        <v>45</v>
      </c>
      <c r="E133" s="1" t="s">
        <v>111</v>
      </c>
      <c r="F133" s="9">
        <v>2075.59</v>
      </c>
      <c r="G133" s="9">
        <v>3773.8</v>
      </c>
    </row>
    <row r="134" spans="1:7" x14ac:dyDescent="0.25">
      <c r="A134" s="24">
        <v>38840</v>
      </c>
      <c r="B134" s="1" t="s">
        <v>8</v>
      </c>
      <c r="C134" s="1" t="s">
        <v>3690</v>
      </c>
      <c r="D134" s="1" t="s">
        <v>13</v>
      </c>
      <c r="E134" s="1" t="s">
        <v>2163</v>
      </c>
      <c r="F134" s="9">
        <v>1978.1514500000001</v>
      </c>
      <c r="G134" s="9">
        <v>2115.67</v>
      </c>
    </row>
    <row r="135" spans="1:7" x14ac:dyDescent="0.25">
      <c r="A135" s="24">
        <v>38839</v>
      </c>
      <c r="B135" s="1" t="s">
        <v>29</v>
      </c>
      <c r="C135" s="1" t="s">
        <v>3683</v>
      </c>
      <c r="D135" s="1" t="s">
        <v>9</v>
      </c>
      <c r="E135" s="1" t="s">
        <v>3536</v>
      </c>
      <c r="F135" s="9">
        <v>5363.0444000000007</v>
      </c>
      <c r="G135" s="9">
        <v>7886.83</v>
      </c>
    </row>
    <row r="136" spans="1:7" x14ac:dyDescent="0.25">
      <c r="A136" s="24">
        <v>38839</v>
      </c>
      <c r="B136" s="1" t="s">
        <v>8</v>
      </c>
      <c r="C136" s="1" t="s">
        <v>3626</v>
      </c>
      <c r="D136" s="1" t="s">
        <v>13</v>
      </c>
      <c r="E136" s="1" t="s">
        <v>3702</v>
      </c>
      <c r="F136" s="9">
        <v>3127.7565</v>
      </c>
      <c r="G136" s="9">
        <v>6950.57</v>
      </c>
    </row>
    <row r="137" spans="1:7" x14ac:dyDescent="0.25">
      <c r="A137" s="24">
        <v>38839</v>
      </c>
      <c r="B137" s="1" t="s">
        <v>16</v>
      </c>
      <c r="C137" s="1" t="s">
        <v>3683</v>
      </c>
      <c r="D137" s="1" t="s">
        <v>45</v>
      </c>
      <c r="E137" s="1" t="s">
        <v>3227</v>
      </c>
      <c r="F137" s="9">
        <v>2420.2440000000001</v>
      </c>
      <c r="G137" s="9">
        <v>5378.32</v>
      </c>
    </row>
    <row r="138" spans="1:7" x14ac:dyDescent="0.25">
      <c r="A138" s="24">
        <v>38839</v>
      </c>
      <c r="B138" s="1" t="s">
        <v>29</v>
      </c>
      <c r="C138" s="1" t="s">
        <v>3685</v>
      </c>
      <c r="D138" s="1" t="s">
        <v>45</v>
      </c>
      <c r="E138" s="1" t="s">
        <v>301</v>
      </c>
      <c r="F138" s="9">
        <v>1775.075</v>
      </c>
      <c r="G138" s="9">
        <v>4797.5</v>
      </c>
    </row>
    <row r="139" spans="1:7" x14ac:dyDescent="0.25">
      <c r="A139" s="24">
        <v>38839</v>
      </c>
      <c r="B139" s="1" t="s">
        <v>8</v>
      </c>
      <c r="C139" s="1" t="s">
        <v>3684</v>
      </c>
      <c r="D139" s="1" t="s">
        <v>21</v>
      </c>
      <c r="E139" s="1" t="s">
        <v>2489</v>
      </c>
      <c r="F139" s="9">
        <v>1265.308</v>
      </c>
      <c r="G139" s="9">
        <v>1437.85</v>
      </c>
    </row>
    <row r="140" spans="1:7" x14ac:dyDescent="0.25">
      <c r="A140" s="24">
        <v>38838</v>
      </c>
      <c r="B140" s="1" t="s">
        <v>16</v>
      </c>
      <c r="C140" s="1" t="s">
        <v>3690</v>
      </c>
      <c r="D140" s="1" t="s">
        <v>61</v>
      </c>
      <c r="E140" s="1" t="s">
        <v>1868</v>
      </c>
      <c r="F140" s="9">
        <v>6605.4974999999995</v>
      </c>
      <c r="G140" s="9">
        <v>8807.33</v>
      </c>
    </row>
    <row r="141" spans="1:7" x14ac:dyDescent="0.25">
      <c r="A141" s="24">
        <v>38838</v>
      </c>
      <c r="B141" s="1" t="s">
        <v>29</v>
      </c>
      <c r="C141" s="1" t="s">
        <v>3690</v>
      </c>
      <c r="D141" s="1" t="s">
        <v>126</v>
      </c>
      <c r="E141" s="1" t="s">
        <v>3409</v>
      </c>
      <c r="F141" s="9">
        <v>3750.0773000000004</v>
      </c>
      <c r="G141" s="9">
        <v>8721.11</v>
      </c>
    </row>
    <row r="142" spans="1:7" x14ac:dyDescent="0.25">
      <c r="A142" s="24">
        <v>38838</v>
      </c>
      <c r="B142" s="1" t="s">
        <v>20</v>
      </c>
      <c r="C142" s="1" t="s">
        <v>3684</v>
      </c>
      <c r="D142" s="1" t="s">
        <v>61</v>
      </c>
      <c r="E142" s="1" t="s">
        <v>1839</v>
      </c>
      <c r="F142" s="9">
        <v>5990.4974999999995</v>
      </c>
      <c r="G142" s="9">
        <v>7987.33</v>
      </c>
    </row>
    <row r="143" spans="1:7" x14ac:dyDescent="0.25">
      <c r="A143" s="24">
        <v>38838</v>
      </c>
      <c r="B143" s="1" t="s">
        <v>29</v>
      </c>
      <c r="C143" s="1" t="s">
        <v>3688</v>
      </c>
      <c r="D143" s="1" t="s">
        <v>45</v>
      </c>
      <c r="E143" s="1" t="s">
        <v>2518</v>
      </c>
      <c r="F143" s="9">
        <v>3297.0465000000004</v>
      </c>
      <c r="G143" s="9">
        <v>7326.77</v>
      </c>
    </row>
    <row r="144" spans="1:7" x14ac:dyDescent="0.25">
      <c r="A144" s="24">
        <v>38838</v>
      </c>
      <c r="B144" s="1" t="s">
        <v>29</v>
      </c>
      <c r="C144" s="1" t="s">
        <v>3688</v>
      </c>
      <c r="D144" s="1" t="s">
        <v>24</v>
      </c>
      <c r="E144" s="1" t="s">
        <v>2631</v>
      </c>
      <c r="F144" s="9">
        <v>3650.8996000000006</v>
      </c>
      <c r="G144" s="9">
        <v>5368.97</v>
      </c>
    </row>
    <row r="145" spans="1:7" x14ac:dyDescent="0.25">
      <c r="A145" s="24">
        <v>38838</v>
      </c>
      <c r="B145" s="1" t="s">
        <v>29</v>
      </c>
      <c r="C145" s="1" t="s">
        <v>3626</v>
      </c>
      <c r="D145" s="1" t="s">
        <v>64</v>
      </c>
      <c r="E145" s="1" t="s">
        <v>785</v>
      </c>
      <c r="F145" s="9">
        <v>3084.0745999999999</v>
      </c>
      <c r="G145" s="9">
        <v>5317.37</v>
      </c>
    </row>
    <row r="146" spans="1:7" x14ac:dyDescent="0.25">
      <c r="A146" s="24">
        <v>38838</v>
      </c>
      <c r="B146" s="1" t="s">
        <v>29</v>
      </c>
      <c r="C146" s="1" t="s">
        <v>3683</v>
      </c>
      <c r="D146" s="1" t="s">
        <v>17</v>
      </c>
      <c r="E146" s="1" t="s">
        <v>2173</v>
      </c>
      <c r="F146" s="9">
        <v>2081.3031999999998</v>
      </c>
      <c r="G146" s="9">
        <v>4840.24</v>
      </c>
    </row>
    <row r="147" spans="1:7" x14ac:dyDescent="0.25">
      <c r="A147" s="24">
        <v>38838</v>
      </c>
      <c r="B147" s="1" t="s">
        <v>29</v>
      </c>
      <c r="C147" s="1" t="s">
        <v>3691</v>
      </c>
      <c r="D147" s="1" t="s">
        <v>24</v>
      </c>
      <c r="E147" s="1" t="s">
        <v>3423</v>
      </c>
      <c r="F147" s="9">
        <v>2347.59</v>
      </c>
      <c r="G147" s="9">
        <v>3130.12</v>
      </c>
    </row>
    <row r="148" spans="1:7" x14ac:dyDescent="0.25">
      <c r="A148" s="24">
        <v>38837</v>
      </c>
      <c r="B148" s="1" t="s">
        <v>16</v>
      </c>
      <c r="C148" s="1" t="s">
        <v>3686</v>
      </c>
      <c r="D148" s="1" t="s">
        <v>9</v>
      </c>
      <c r="E148" s="1" t="s">
        <v>2005</v>
      </c>
      <c r="F148" s="9">
        <v>3233.7251000000001</v>
      </c>
      <c r="G148" s="9">
        <v>5480.89</v>
      </c>
    </row>
    <row r="149" spans="1:7" x14ac:dyDescent="0.25">
      <c r="A149" s="24">
        <v>38837</v>
      </c>
      <c r="B149" s="1" t="s">
        <v>29</v>
      </c>
      <c r="C149" s="1" t="s">
        <v>3626</v>
      </c>
      <c r="D149" s="1" t="s">
        <v>39</v>
      </c>
      <c r="E149" s="1" t="s">
        <v>1874</v>
      </c>
      <c r="F149" s="9">
        <v>2796.4023999999999</v>
      </c>
      <c r="G149" s="9">
        <v>3177.73</v>
      </c>
    </row>
    <row r="150" spans="1:7" x14ac:dyDescent="0.25">
      <c r="A150" s="24">
        <v>38837</v>
      </c>
      <c r="B150" s="1" t="s">
        <v>16</v>
      </c>
      <c r="C150" s="1" t="s">
        <v>3684</v>
      </c>
      <c r="D150" s="1" t="s">
        <v>21</v>
      </c>
      <c r="E150" s="1" t="s">
        <v>3703</v>
      </c>
      <c r="F150" s="9">
        <v>730.46249999999998</v>
      </c>
      <c r="G150" s="9">
        <v>973.95</v>
      </c>
    </row>
    <row r="151" spans="1:7" x14ac:dyDescent="0.25">
      <c r="A151" s="24">
        <v>38836</v>
      </c>
      <c r="B151" s="1" t="s">
        <v>8</v>
      </c>
      <c r="C151" s="1" t="s">
        <v>3688</v>
      </c>
      <c r="D151" s="1" t="s">
        <v>52</v>
      </c>
      <c r="E151" s="1" t="s">
        <v>1314</v>
      </c>
      <c r="F151" s="9">
        <v>3491.3835000000004</v>
      </c>
      <c r="G151" s="9">
        <v>6347.97</v>
      </c>
    </row>
    <row r="152" spans="1:7" x14ac:dyDescent="0.25">
      <c r="A152" s="24">
        <v>38836</v>
      </c>
      <c r="B152" s="1" t="s">
        <v>20</v>
      </c>
      <c r="C152" s="1" t="s">
        <v>3683</v>
      </c>
      <c r="D152" s="1" t="s">
        <v>61</v>
      </c>
      <c r="E152" s="1" t="s">
        <v>3119</v>
      </c>
      <c r="F152" s="9">
        <v>3196.6177999999995</v>
      </c>
      <c r="G152" s="9">
        <v>5511.41</v>
      </c>
    </row>
    <row r="153" spans="1:7" x14ac:dyDescent="0.25">
      <c r="A153" s="24">
        <v>38836</v>
      </c>
      <c r="B153" s="1" t="s">
        <v>20</v>
      </c>
      <c r="C153" s="1" t="s">
        <v>3683</v>
      </c>
      <c r="D153" s="1" t="s">
        <v>21</v>
      </c>
      <c r="E153" s="1" t="s">
        <v>3704</v>
      </c>
      <c r="F153" s="9">
        <v>2714.3696</v>
      </c>
      <c r="G153" s="9">
        <v>3991.72</v>
      </c>
    </row>
    <row r="154" spans="1:7" x14ac:dyDescent="0.25">
      <c r="A154" s="24">
        <v>38836</v>
      </c>
      <c r="B154" s="1" t="s">
        <v>12</v>
      </c>
      <c r="C154" s="1" t="s">
        <v>3685</v>
      </c>
      <c r="D154" s="1" t="s">
        <v>24</v>
      </c>
      <c r="E154" s="1" t="s">
        <v>2677</v>
      </c>
      <c r="F154" s="9">
        <v>195.21899999999999</v>
      </c>
      <c r="G154" s="9">
        <v>433.82</v>
      </c>
    </row>
    <row r="155" spans="1:7" x14ac:dyDescent="0.25">
      <c r="A155" s="24">
        <v>38835</v>
      </c>
      <c r="B155" s="1" t="s">
        <v>16</v>
      </c>
      <c r="C155" s="1" t="s">
        <v>3690</v>
      </c>
      <c r="D155" s="1" t="s">
        <v>17</v>
      </c>
      <c r="E155" s="1" t="s">
        <v>928</v>
      </c>
      <c r="F155" s="9">
        <v>3290.5840000000003</v>
      </c>
      <c r="G155" s="9">
        <v>3739.3</v>
      </c>
    </row>
    <row r="156" spans="1:7" x14ac:dyDescent="0.25">
      <c r="A156" s="24">
        <v>38835</v>
      </c>
      <c r="B156" s="1" t="s">
        <v>8</v>
      </c>
      <c r="C156" s="1" t="s">
        <v>3691</v>
      </c>
      <c r="D156" s="1" t="s">
        <v>9</v>
      </c>
      <c r="E156" s="1" t="s">
        <v>2159</v>
      </c>
      <c r="F156" s="9">
        <v>98.042600000000007</v>
      </c>
      <c r="G156" s="9">
        <v>264.98</v>
      </c>
    </row>
    <row r="157" spans="1:7" x14ac:dyDescent="0.25">
      <c r="A157" s="24">
        <v>38834</v>
      </c>
      <c r="B157" s="1" t="s">
        <v>8</v>
      </c>
      <c r="C157" s="1" t="s">
        <v>3685</v>
      </c>
      <c r="D157" s="1" t="s">
        <v>42</v>
      </c>
      <c r="E157" s="1" t="s">
        <v>643</v>
      </c>
      <c r="F157" s="9">
        <v>1186.6409000000001</v>
      </c>
      <c r="G157" s="9">
        <v>2759.63</v>
      </c>
    </row>
    <row r="158" spans="1:7" x14ac:dyDescent="0.25">
      <c r="A158" s="24">
        <v>38833</v>
      </c>
      <c r="B158" s="1" t="s">
        <v>8</v>
      </c>
      <c r="C158" s="1" t="s">
        <v>3686</v>
      </c>
      <c r="D158" s="1" t="s">
        <v>17</v>
      </c>
      <c r="E158" s="1" t="s">
        <v>414</v>
      </c>
      <c r="F158" s="9">
        <v>7054.7752</v>
      </c>
      <c r="G158" s="9">
        <v>8016.79</v>
      </c>
    </row>
    <row r="159" spans="1:7" x14ac:dyDescent="0.25">
      <c r="A159" s="24">
        <v>38833</v>
      </c>
      <c r="B159" s="1" t="s">
        <v>29</v>
      </c>
      <c r="C159" s="1" t="s">
        <v>3686</v>
      </c>
      <c r="D159" s="1" t="s">
        <v>42</v>
      </c>
      <c r="E159" s="1" t="s">
        <v>3334</v>
      </c>
      <c r="F159" s="9">
        <v>317.27120000000002</v>
      </c>
      <c r="G159" s="9">
        <v>737.84</v>
      </c>
    </row>
    <row r="160" spans="1:7" x14ac:dyDescent="0.25">
      <c r="A160" s="24">
        <v>38832</v>
      </c>
      <c r="B160" s="1" t="s">
        <v>20</v>
      </c>
      <c r="C160" s="1" t="s">
        <v>3691</v>
      </c>
      <c r="D160" s="1" t="s">
        <v>64</v>
      </c>
      <c r="E160" s="1" t="s">
        <v>3267</v>
      </c>
      <c r="F160" s="9">
        <v>8333.411900000001</v>
      </c>
      <c r="G160" s="9">
        <v>8912.74</v>
      </c>
    </row>
    <row r="161" spans="1:7" x14ac:dyDescent="0.25">
      <c r="A161" s="24">
        <v>38832</v>
      </c>
      <c r="B161" s="1" t="s">
        <v>29</v>
      </c>
      <c r="C161" s="1" t="s">
        <v>3686</v>
      </c>
      <c r="D161" s="1" t="s">
        <v>64</v>
      </c>
      <c r="E161" s="1" t="s">
        <v>1383</v>
      </c>
      <c r="F161" s="9">
        <v>3342.2579999999998</v>
      </c>
      <c r="G161" s="9">
        <v>7427.24</v>
      </c>
    </row>
    <row r="162" spans="1:7" x14ac:dyDescent="0.25">
      <c r="A162" s="24">
        <v>38830</v>
      </c>
      <c r="B162" s="1" t="s">
        <v>20</v>
      </c>
      <c r="C162" s="1" t="s">
        <v>3685</v>
      </c>
      <c r="D162" s="1" t="s">
        <v>126</v>
      </c>
      <c r="E162" s="1" t="s">
        <v>1661</v>
      </c>
      <c r="F162" s="9">
        <v>1673.6358</v>
      </c>
      <c r="G162" s="9">
        <v>4523.34</v>
      </c>
    </row>
    <row r="163" spans="1:7" x14ac:dyDescent="0.25">
      <c r="A163" s="24">
        <v>38828</v>
      </c>
      <c r="B163" s="1" t="s">
        <v>29</v>
      </c>
      <c r="C163" s="1" t="s">
        <v>3686</v>
      </c>
      <c r="D163" s="1" t="s">
        <v>30</v>
      </c>
      <c r="E163" s="1" t="s">
        <v>858</v>
      </c>
      <c r="F163" s="9">
        <v>3627.81</v>
      </c>
      <c r="G163" s="9">
        <v>8061.8</v>
      </c>
    </row>
    <row r="164" spans="1:7" x14ac:dyDescent="0.25">
      <c r="A164" s="24">
        <v>38828</v>
      </c>
      <c r="B164" s="1" t="s">
        <v>16</v>
      </c>
      <c r="C164" s="1" t="s">
        <v>3683</v>
      </c>
      <c r="D164" s="1" t="s">
        <v>113</v>
      </c>
      <c r="E164" s="1" t="s">
        <v>3442</v>
      </c>
      <c r="F164" s="9">
        <v>3303.1997999999999</v>
      </c>
      <c r="G164" s="9">
        <v>7681.86</v>
      </c>
    </row>
    <row r="165" spans="1:7" x14ac:dyDescent="0.25">
      <c r="A165" s="24">
        <v>38828</v>
      </c>
      <c r="B165" s="1" t="s">
        <v>16</v>
      </c>
      <c r="C165" s="1" t="s">
        <v>3685</v>
      </c>
      <c r="D165" s="1" t="s">
        <v>42</v>
      </c>
      <c r="E165" s="1" t="s">
        <v>2546</v>
      </c>
      <c r="F165" s="9">
        <v>3122.1255999999998</v>
      </c>
      <c r="G165" s="9">
        <v>3547.87</v>
      </c>
    </row>
    <row r="166" spans="1:7" x14ac:dyDescent="0.25">
      <c r="A166" s="24">
        <v>38827</v>
      </c>
      <c r="B166" s="1" t="s">
        <v>29</v>
      </c>
      <c r="C166" s="1" t="s">
        <v>3685</v>
      </c>
      <c r="D166" s="1" t="s">
        <v>39</v>
      </c>
      <c r="E166" s="1" t="s">
        <v>693</v>
      </c>
      <c r="F166" s="9">
        <v>5717.9141999999993</v>
      </c>
      <c r="G166" s="9">
        <v>9691.3799999999992</v>
      </c>
    </row>
    <row r="167" spans="1:7" x14ac:dyDescent="0.25">
      <c r="A167" s="24">
        <v>38826</v>
      </c>
      <c r="B167" s="1" t="s">
        <v>8</v>
      </c>
      <c r="C167" s="1" t="s">
        <v>3683</v>
      </c>
      <c r="D167" s="1" t="s">
        <v>13</v>
      </c>
      <c r="E167" s="1" t="s">
        <v>2022</v>
      </c>
      <c r="F167" s="9">
        <v>4338.3998000000001</v>
      </c>
      <c r="G167" s="9">
        <v>7353.22</v>
      </c>
    </row>
    <row r="168" spans="1:7" x14ac:dyDescent="0.25">
      <c r="A168" s="24">
        <v>38826</v>
      </c>
      <c r="B168" s="1" t="s">
        <v>29</v>
      </c>
      <c r="C168" s="1" t="s">
        <v>3685</v>
      </c>
      <c r="D168" s="1" t="s">
        <v>21</v>
      </c>
      <c r="E168" s="1" t="s">
        <v>3705</v>
      </c>
      <c r="F168" s="9">
        <v>1741.0227</v>
      </c>
      <c r="G168" s="9">
        <v>4048.89</v>
      </c>
    </row>
    <row r="169" spans="1:7" x14ac:dyDescent="0.25">
      <c r="A169" s="24">
        <v>38826</v>
      </c>
      <c r="B169" s="1" t="s">
        <v>29</v>
      </c>
      <c r="C169" s="1" t="s">
        <v>3626</v>
      </c>
      <c r="D169" s="1" t="s">
        <v>17</v>
      </c>
      <c r="E169" s="1" t="s">
        <v>749</v>
      </c>
      <c r="F169" s="9">
        <v>2382.9450000000002</v>
      </c>
      <c r="G169" s="9">
        <v>3177.26</v>
      </c>
    </row>
    <row r="170" spans="1:7" x14ac:dyDescent="0.25">
      <c r="A170" s="24">
        <v>38825</v>
      </c>
      <c r="B170" s="1" t="s">
        <v>20</v>
      </c>
      <c r="C170" s="1" t="s">
        <v>3690</v>
      </c>
      <c r="D170" s="1" t="s">
        <v>9</v>
      </c>
      <c r="E170" s="1" t="s">
        <v>1760</v>
      </c>
      <c r="F170" s="9">
        <v>2322.1385</v>
      </c>
      <c r="G170" s="9">
        <v>4222.07</v>
      </c>
    </row>
    <row r="171" spans="1:7" x14ac:dyDescent="0.25">
      <c r="A171" s="24">
        <v>38825</v>
      </c>
      <c r="B171" s="1" t="s">
        <v>16</v>
      </c>
      <c r="C171" s="1" t="s">
        <v>3685</v>
      </c>
      <c r="D171" s="1" t="s">
        <v>24</v>
      </c>
      <c r="E171" s="1" t="s">
        <v>1768</v>
      </c>
      <c r="F171" s="9">
        <v>3239.9900500000003</v>
      </c>
      <c r="G171" s="9">
        <v>3465.23</v>
      </c>
    </row>
    <row r="172" spans="1:7" x14ac:dyDescent="0.25">
      <c r="A172" s="24">
        <v>38824</v>
      </c>
      <c r="B172" s="1" t="s">
        <v>8</v>
      </c>
      <c r="C172" s="1" t="s">
        <v>3691</v>
      </c>
      <c r="D172" s="1" t="s">
        <v>21</v>
      </c>
      <c r="E172" s="1" t="s">
        <v>2994</v>
      </c>
      <c r="F172" s="9">
        <v>3781.3185000000003</v>
      </c>
      <c r="G172" s="9">
        <v>8402.93</v>
      </c>
    </row>
    <row r="173" spans="1:7" x14ac:dyDescent="0.25">
      <c r="A173" s="24">
        <v>38823</v>
      </c>
      <c r="B173" s="1" t="s">
        <v>29</v>
      </c>
      <c r="C173" s="1" t="s">
        <v>3690</v>
      </c>
      <c r="D173" s="1" t="s">
        <v>52</v>
      </c>
      <c r="E173" s="1" t="s">
        <v>3101</v>
      </c>
      <c r="F173" s="9">
        <v>6989.4615999999996</v>
      </c>
      <c r="G173" s="9">
        <v>7942.57</v>
      </c>
    </row>
    <row r="174" spans="1:7" x14ac:dyDescent="0.25">
      <c r="A174" s="24">
        <v>38823</v>
      </c>
      <c r="B174" s="1" t="s">
        <v>12</v>
      </c>
      <c r="C174" s="1" t="s">
        <v>3688</v>
      </c>
      <c r="D174" s="1" t="s">
        <v>45</v>
      </c>
      <c r="E174" s="1" t="s">
        <v>1265</v>
      </c>
      <c r="F174" s="9">
        <v>3494.5920000000001</v>
      </c>
      <c r="G174" s="9">
        <v>7765.76</v>
      </c>
    </row>
    <row r="175" spans="1:7" x14ac:dyDescent="0.25">
      <c r="A175" s="24">
        <v>38823</v>
      </c>
      <c r="B175" s="1" t="s">
        <v>16</v>
      </c>
      <c r="C175" s="1" t="s">
        <v>3683</v>
      </c>
      <c r="D175" s="1" t="s">
        <v>126</v>
      </c>
      <c r="E175" s="1" t="s">
        <v>1864</v>
      </c>
      <c r="F175" s="9">
        <v>4473.2474999999995</v>
      </c>
      <c r="G175" s="9">
        <v>5964.33</v>
      </c>
    </row>
    <row r="176" spans="1:7" x14ac:dyDescent="0.25">
      <c r="A176" s="24">
        <v>38823</v>
      </c>
      <c r="B176" s="1" t="s">
        <v>20</v>
      </c>
      <c r="C176" s="1" t="s">
        <v>3684</v>
      </c>
      <c r="D176" s="1" t="s">
        <v>30</v>
      </c>
      <c r="E176" s="1" t="s">
        <v>1774</v>
      </c>
      <c r="F176" s="9">
        <v>2521.9542999999999</v>
      </c>
      <c r="G176" s="9">
        <v>5865.01</v>
      </c>
    </row>
    <row r="177" spans="1:7" x14ac:dyDescent="0.25">
      <c r="A177" s="24">
        <v>38823</v>
      </c>
      <c r="B177" s="1" t="s">
        <v>29</v>
      </c>
      <c r="C177" s="1" t="s">
        <v>3688</v>
      </c>
      <c r="D177" s="1" t="s">
        <v>13</v>
      </c>
      <c r="E177" s="1" t="s">
        <v>3217</v>
      </c>
      <c r="F177" s="9">
        <v>2986.6552000000006</v>
      </c>
      <c r="G177" s="9">
        <v>4392.1400000000003</v>
      </c>
    </row>
    <row r="178" spans="1:7" x14ac:dyDescent="0.25">
      <c r="A178" s="24">
        <v>38823</v>
      </c>
      <c r="B178" s="1" t="s">
        <v>12</v>
      </c>
      <c r="C178" s="1" t="s">
        <v>3685</v>
      </c>
      <c r="D178" s="1" t="s">
        <v>64</v>
      </c>
      <c r="E178" s="1" t="s">
        <v>432</v>
      </c>
      <c r="F178" s="9">
        <v>2350.4615999999996</v>
      </c>
      <c r="G178" s="9">
        <v>4052.52</v>
      </c>
    </row>
    <row r="179" spans="1:7" x14ac:dyDescent="0.25">
      <c r="A179" s="24">
        <v>38822</v>
      </c>
      <c r="B179" s="1" t="s">
        <v>12</v>
      </c>
      <c r="C179" s="1" t="s">
        <v>3688</v>
      </c>
      <c r="D179" s="1" t="s">
        <v>9</v>
      </c>
      <c r="E179" s="1" t="s">
        <v>2334</v>
      </c>
      <c r="F179" s="9">
        <v>3894.4124999999999</v>
      </c>
      <c r="G179" s="9">
        <v>8654.25</v>
      </c>
    </row>
    <row r="180" spans="1:7" x14ac:dyDescent="0.25">
      <c r="A180" s="24">
        <v>38822</v>
      </c>
      <c r="B180" s="1" t="s">
        <v>8</v>
      </c>
      <c r="C180" s="1" t="s">
        <v>3683</v>
      </c>
      <c r="D180" s="1" t="s">
        <v>42</v>
      </c>
      <c r="E180" s="1" t="s">
        <v>1748</v>
      </c>
      <c r="F180" s="9">
        <v>1935.9611</v>
      </c>
      <c r="G180" s="9">
        <v>3281.29</v>
      </c>
    </row>
    <row r="181" spans="1:7" x14ac:dyDescent="0.25">
      <c r="A181" s="24">
        <v>38822</v>
      </c>
      <c r="B181" s="1" t="s">
        <v>29</v>
      </c>
      <c r="C181" s="1" t="s">
        <v>3685</v>
      </c>
      <c r="D181" s="1" t="s">
        <v>13</v>
      </c>
      <c r="E181" s="1" t="s">
        <v>129</v>
      </c>
      <c r="F181" s="9">
        <v>1182.0463999999999</v>
      </c>
      <c r="G181" s="9">
        <v>3194.72</v>
      </c>
    </row>
    <row r="182" spans="1:7" x14ac:dyDescent="0.25">
      <c r="A182" s="24">
        <v>38821</v>
      </c>
      <c r="B182" s="1" t="s">
        <v>29</v>
      </c>
      <c r="C182" s="1" t="s">
        <v>3626</v>
      </c>
      <c r="D182" s="1" t="s">
        <v>21</v>
      </c>
      <c r="E182" s="1" t="s">
        <v>731</v>
      </c>
      <c r="F182" s="9">
        <v>5822.4975999999997</v>
      </c>
      <c r="G182" s="9">
        <v>9868.64</v>
      </c>
    </row>
    <row r="183" spans="1:7" x14ac:dyDescent="0.25">
      <c r="A183" s="24">
        <v>38821</v>
      </c>
      <c r="B183" s="1" t="s">
        <v>8</v>
      </c>
      <c r="C183" s="1" t="s">
        <v>3686</v>
      </c>
      <c r="D183" s="1" t="s">
        <v>52</v>
      </c>
      <c r="E183" s="1" t="s">
        <v>1609</v>
      </c>
      <c r="F183" s="9">
        <v>5082.0752000000002</v>
      </c>
      <c r="G183" s="9">
        <v>7473.64</v>
      </c>
    </row>
    <row r="184" spans="1:7" x14ac:dyDescent="0.25">
      <c r="A184" s="24">
        <v>38821</v>
      </c>
      <c r="B184" s="1" t="s">
        <v>29</v>
      </c>
      <c r="C184" s="1" t="s">
        <v>3684</v>
      </c>
      <c r="D184" s="1" t="s">
        <v>21</v>
      </c>
      <c r="E184" s="1" t="s">
        <v>3505</v>
      </c>
      <c r="F184" s="9">
        <v>6416.8395500000006</v>
      </c>
      <c r="G184" s="9">
        <v>6862.93</v>
      </c>
    </row>
    <row r="185" spans="1:7" x14ac:dyDescent="0.25">
      <c r="A185" s="24">
        <v>38821</v>
      </c>
      <c r="B185" s="1" t="s">
        <v>20</v>
      </c>
      <c r="C185" s="1" t="s">
        <v>3683</v>
      </c>
      <c r="D185" s="1" t="s">
        <v>9</v>
      </c>
      <c r="E185" s="1" t="s">
        <v>3706</v>
      </c>
      <c r="F185" s="9">
        <v>6221.9201000000003</v>
      </c>
      <c r="G185" s="9">
        <v>6654.46</v>
      </c>
    </row>
    <row r="186" spans="1:7" x14ac:dyDescent="0.25">
      <c r="A186" s="24">
        <v>38821</v>
      </c>
      <c r="B186" s="1" t="s">
        <v>29</v>
      </c>
      <c r="C186" s="1" t="s">
        <v>3690</v>
      </c>
      <c r="D186" s="1" t="s">
        <v>126</v>
      </c>
      <c r="E186" s="1" t="s">
        <v>3507</v>
      </c>
      <c r="F186" s="9">
        <v>343.21950000000004</v>
      </c>
      <c r="G186" s="9">
        <v>762.71</v>
      </c>
    </row>
    <row r="187" spans="1:7" x14ac:dyDescent="0.25">
      <c r="A187" s="24">
        <v>38821</v>
      </c>
      <c r="B187" s="1" t="s">
        <v>29</v>
      </c>
      <c r="C187" s="1" t="s">
        <v>3683</v>
      </c>
      <c r="D187" s="1" t="s">
        <v>42</v>
      </c>
      <c r="E187" s="1" t="s">
        <v>3066</v>
      </c>
      <c r="F187" s="9">
        <v>189.83305000000001</v>
      </c>
      <c r="G187" s="9">
        <v>203.03</v>
      </c>
    </row>
    <row r="188" spans="1:7" x14ac:dyDescent="0.25">
      <c r="A188" s="24">
        <v>38820</v>
      </c>
      <c r="B188" s="1" t="s">
        <v>20</v>
      </c>
      <c r="C188" s="1" t="s">
        <v>3684</v>
      </c>
      <c r="D188" s="1" t="s">
        <v>113</v>
      </c>
      <c r="E188" s="1" t="s">
        <v>3707</v>
      </c>
      <c r="F188" s="9">
        <v>5416.9879499999997</v>
      </c>
      <c r="G188" s="9">
        <v>5793.57</v>
      </c>
    </row>
    <row r="189" spans="1:7" x14ac:dyDescent="0.25">
      <c r="A189" s="24">
        <v>38820</v>
      </c>
      <c r="B189" s="1" t="s">
        <v>8</v>
      </c>
      <c r="C189" s="1" t="s">
        <v>3683</v>
      </c>
      <c r="D189" s="1" t="s">
        <v>126</v>
      </c>
      <c r="E189" s="1" t="s">
        <v>1827</v>
      </c>
      <c r="F189" s="9">
        <v>3293.4255999999996</v>
      </c>
      <c r="G189" s="9">
        <v>5678.32</v>
      </c>
    </row>
    <row r="190" spans="1:7" x14ac:dyDescent="0.25">
      <c r="A190" s="24">
        <v>38820</v>
      </c>
      <c r="B190" s="1" t="s">
        <v>29</v>
      </c>
      <c r="C190" s="1" t="s">
        <v>3626</v>
      </c>
      <c r="D190" s="1" t="s">
        <v>64</v>
      </c>
      <c r="E190" s="1" t="s">
        <v>2384</v>
      </c>
      <c r="F190" s="9">
        <v>457.75659999999999</v>
      </c>
      <c r="G190" s="9">
        <v>1237.18</v>
      </c>
    </row>
    <row r="191" spans="1:7" x14ac:dyDescent="0.25">
      <c r="A191" s="24">
        <v>38819</v>
      </c>
      <c r="B191" s="1" t="s">
        <v>29</v>
      </c>
      <c r="C191" s="1" t="s">
        <v>3683</v>
      </c>
      <c r="D191" s="1" t="s">
        <v>113</v>
      </c>
      <c r="E191" s="1" t="s">
        <v>1202</v>
      </c>
      <c r="F191" s="9">
        <v>5261.6081999999997</v>
      </c>
      <c r="G191" s="9">
        <v>8917.98</v>
      </c>
    </row>
    <row r="192" spans="1:7" x14ac:dyDescent="0.25">
      <c r="A192" s="24">
        <v>38819</v>
      </c>
      <c r="B192" s="1" t="s">
        <v>29</v>
      </c>
      <c r="C192" s="1" t="s">
        <v>3691</v>
      </c>
      <c r="D192" s="1" t="s">
        <v>9</v>
      </c>
      <c r="E192" s="1" t="s">
        <v>3708</v>
      </c>
      <c r="F192" s="9">
        <v>4866.6001999999999</v>
      </c>
      <c r="G192" s="9">
        <v>8390.69</v>
      </c>
    </row>
    <row r="193" spans="1:7" x14ac:dyDescent="0.25">
      <c r="A193" s="24">
        <v>38819</v>
      </c>
      <c r="B193" s="1" t="s">
        <v>20</v>
      </c>
      <c r="C193" s="1" t="s">
        <v>3685</v>
      </c>
      <c r="D193" s="1" t="s">
        <v>21</v>
      </c>
      <c r="E193" s="1" t="s">
        <v>2363</v>
      </c>
      <c r="F193" s="9">
        <v>5928.8175000000001</v>
      </c>
      <c r="G193" s="9">
        <v>7905.09</v>
      </c>
    </row>
    <row r="194" spans="1:7" x14ac:dyDescent="0.25">
      <c r="A194" s="24">
        <v>38819</v>
      </c>
      <c r="B194" s="1" t="s">
        <v>20</v>
      </c>
      <c r="C194" s="1" t="s">
        <v>3691</v>
      </c>
      <c r="D194" s="1" t="s">
        <v>126</v>
      </c>
      <c r="E194" s="1" t="s">
        <v>1418</v>
      </c>
      <c r="F194" s="9">
        <v>987.8309999999999</v>
      </c>
      <c r="G194" s="9">
        <v>2195.1799999999998</v>
      </c>
    </row>
    <row r="195" spans="1:7" x14ac:dyDescent="0.25">
      <c r="A195" s="24">
        <v>38819</v>
      </c>
      <c r="B195" s="1" t="s">
        <v>12</v>
      </c>
      <c r="C195" s="1" t="s">
        <v>3683</v>
      </c>
      <c r="D195" s="1" t="s">
        <v>24</v>
      </c>
      <c r="E195" s="1" t="s">
        <v>1394</v>
      </c>
      <c r="F195" s="9">
        <v>751.75649999999996</v>
      </c>
      <c r="G195" s="9">
        <v>1670.57</v>
      </c>
    </row>
    <row r="196" spans="1:7" x14ac:dyDescent="0.25">
      <c r="A196" s="24">
        <v>38818</v>
      </c>
      <c r="B196" s="1" t="s">
        <v>29</v>
      </c>
      <c r="C196" s="1" t="s">
        <v>3690</v>
      </c>
      <c r="D196" s="1" t="s">
        <v>21</v>
      </c>
      <c r="E196" s="1" t="s">
        <v>1995</v>
      </c>
      <c r="F196" s="9">
        <v>3267.6043999999997</v>
      </c>
      <c r="G196" s="9">
        <v>7599.08</v>
      </c>
    </row>
    <row r="197" spans="1:7" x14ac:dyDescent="0.25">
      <c r="A197" s="24">
        <v>38817</v>
      </c>
      <c r="B197" s="1" t="s">
        <v>16</v>
      </c>
      <c r="C197" s="1" t="s">
        <v>3690</v>
      </c>
      <c r="D197" s="1" t="s">
        <v>64</v>
      </c>
      <c r="E197" s="1" t="s">
        <v>3709</v>
      </c>
      <c r="F197" s="9">
        <v>8220.264799999999</v>
      </c>
      <c r="G197" s="9">
        <v>9341.2099999999991</v>
      </c>
    </row>
    <row r="198" spans="1:7" x14ac:dyDescent="0.25">
      <c r="A198" s="24">
        <v>38817</v>
      </c>
      <c r="B198" s="1" t="s">
        <v>20</v>
      </c>
      <c r="C198" s="1" t="s">
        <v>3688</v>
      </c>
      <c r="D198" s="1" t="s">
        <v>39</v>
      </c>
      <c r="E198" s="1" t="s">
        <v>2538</v>
      </c>
      <c r="F198" s="9">
        <v>2373.2788</v>
      </c>
      <c r="G198" s="9">
        <v>4091.86</v>
      </c>
    </row>
    <row r="199" spans="1:7" x14ac:dyDescent="0.25">
      <c r="A199" s="24">
        <v>38816</v>
      </c>
      <c r="B199" s="1" t="s">
        <v>8</v>
      </c>
      <c r="C199" s="1" t="s">
        <v>3690</v>
      </c>
      <c r="D199" s="1" t="s">
        <v>9</v>
      </c>
      <c r="E199" s="1" t="s">
        <v>2576</v>
      </c>
      <c r="F199" s="9">
        <v>3119.4790000000003</v>
      </c>
      <c r="G199" s="9">
        <v>5671.78</v>
      </c>
    </row>
    <row r="200" spans="1:7" x14ac:dyDescent="0.25">
      <c r="A200" s="24">
        <v>38816</v>
      </c>
      <c r="B200" s="1" t="s">
        <v>8</v>
      </c>
      <c r="C200" s="1" t="s">
        <v>3626</v>
      </c>
      <c r="D200" s="1" t="s">
        <v>126</v>
      </c>
      <c r="E200" s="1" t="s">
        <v>488</v>
      </c>
      <c r="F200" s="9">
        <v>2647.4331999999999</v>
      </c>
      <c r="G200" s="9">
        <v>4564.54</v>
      </c>
    </row>
    <row r="201" spans="1:7" x14ac:dyDescent="0.25">
      <c r="A201" s="24">
        <v>38816</v>
      </c>
      <c r="B201" s="1" t="s">
        <v>16</v>
      </c>
      <c r="C201" s="1" t="s">
        <v>3684</v>
      </c>
      <c r="D201" s="1" t="s">
        <v>52</v>
      </c>
      <c r="E201" s="1" t="s">
        <v>2578</v>
      </c>
      <c r="F201" s="9">
        <v>1126.7080000000001</v>
      </c>
      <c r="G201" s="9">
        <v>2048.56</v>
      </c>
    </row>
    <row r="202" spans="1:7" x14ac:dyDescent="0.25">
      <c r="A202" s="24">
        <v>38816</v>
      </c>
      <c r="B202" s="1" t="s">
        <v>29</v>
      </c>
      <c r="C202" s="1" t="s">
        <v>3691</v>
      </c>
      <c r="D202" s="1" t="s">
        <v>17</v>
      </c>
      <c r="E202" s="1" t="s">
        <v>1620</v>
      </c>
      <c r="F202" s="9">
        <v>1786.3472000000002</v>
      </c>
      <c r="G202" s="9">
        <v>2029.94</v>
      </c>
    </row>
    <row r="203" spans="1:7" x14ac:dyDescent="0.25">
      <c r="A203" s="24">
        <v>38814</v>
      </c>
      <c r="B203" s="1" t="s">
        <v>29</v>
      </c>
      <c r="C203" s="1" t="s">
        <v>3626</v>
      </c>
      <c r="D203" s="1" t="s">
        <v>17</v>
      </c>
      <c r="E203" s="1" t="s">
        <v>1116</v>
      </c>
      <c r="F203" s="9">
        <v>3150.2799</v>
      </c>
      <c r="G203" s="9">
        <v>8514.27</v>
      </c>
    </row>
    <row r="204" spans="1:7" x14ac:dyDescent="0.25">
      <c r="A204" s="24">
        <v>38814</v>
      </c>
      <c r="B204" s="1" t="s">
        <v>29</v>
      </c>
      <c r="C204" s="1" t="s">
        <v>3691</v>
      </c>
      <c r="D204" s="1" t="s">
        <v>24</v>
      </c>
      <c r="E204" s="1" t="s">
        <v>3038</v>
      </c>
      <c r="F204" s="9">
        <v>2178.0852999999997</v>
      </c>
      <c r="G204" s="9">
        <v>3691.67</v>
      </c>
    </row>
    <row r="205" spans="1:7" x14ac:dyDescent="0.25">
      <c r="A205" s="24">
        <v>38814</v>
      </c>
      <c r="B205" s="1" t="s">
        <v>29</v>
      </c>
      <c r="C205" s="1" t="s">
        <v>3686</v>
      </c>
      <c r="D205" s="1" t="s">
        <v>9</v>
      </c>
      <c r="E205" s="1" t="s">
        <v>3710</v>
      </c>
      <c r="F205" s="9">
        <v>1664.5013999999999</v>
      </c>
      <c r="G205" s="9">
        <v>2869.83</v>
      </c>
    </row>
    <row r="206" spans="1:7" x14ac:dyDescent="0.25">
      <c r="A206" s="24">
        <v>38814</v>
      </c>
      <c r="B206" s="1" t="s">
        <v>29</v>
      </c>
      <c r="C206" s="1" t="s">
        <v>3626</v>
      </c>
      <c r="D206" s="1" t="s">
        <v>30</v>
      </c>
      <c r="E206" s="1" t="s">
        <v>2637</v>
      </c>
      <c r="F206" s="9">
        <v>913.30279999999993</v>
      </c>
      <c r="G206" s="9">
        <v>1574.66</v>
      </c>
    </row>
    <row r="207" spans="1:7" x14ac:dyDescent="0.25">
      <c r="A207" s="24">
        <v>38814</v>
      </c>
      <c r="B207" s="1" t="s">
        <v>12</v>
      </c>
      <c r="C207" s="1" t="s">
        <v>3626</v>
      </c>
      <c r="D207" s="1" t="s">
        <v>61</v>
      </c>
      <c r="E207" s="1" t="s">
        <v>512</v>
      </c>
      <c r="F207" s="9">
        <v>712.92650000000003</v>
      </c>
      <c r="G207" s="9">
        <v>1296.23</v>
      </c>
    </row>
    <row r="208" spans="1:7" x14ac:dyDescent="0.25">
      <c r="A208" s="24">
        <v>38813</v>
      </c>
      <c r="B208" s="1" t="s">
        <v>16</v>
      </c>
      <c r="C208" s="1" t="s">
        <v>3688</v>
      </c>
      <c r="D208" s="1" t="s">
        <v>24</v>
      </c>
      <c r="E208" s="1" t="s">
        <v>2594</v>
      </c>
      <c r="F208" s="9">
        <v>4686.9570000000003</v>
      </c>
      <c r="G208" s="9">
        <v>8521.74</v>
      </c>
    </row>
    <row r="209" spans="1:7" x14ac:dyDescent="0.25">
      <c r="A209" s="24">
        <v>38813</v>
      </c>
      <c r="B209" s="1" t="s">
        <v>12</v>
      </c>
      <c r="C209" s="1" t="s">
        <v>3683</v>
      </c>
      <c r="D209" s="1" t="s">
        <v>39</v>
      </c>
      <c r="E209" s="1" t="s">
        <v>141</v>
      </c>
      <c r="F209" s="9">
        <v>1934.5303999999999</v>
      </c>
      <c r="G209" s="9">
        <v>2198.33</v>
      </c>
    </row>
    <row r="210" spans="1:7" x14ac:dyDescent="0.25">
      <c r="A210" s="24">
        <v>38812</v>
      </c>
      <c r="B210" s="1" t="s">
        <v>12</v>
      </c>
      <c r="C210" s="1" t="s">
        <v>3688</v>
      </c>
      <c r="D210" s="1" t="s">
        <v>126</v>
      </c>
      <c r="E210" s="1" t="s">
        <v>3013</v>
      </c>
      <c r="F210" s="9">
        <v>5043.5935000000009</v>
      </c>
      <c r="G210" s="9">
        <v>9170.17</v>
      </c>
    </row>
    <row r="211" spans="1:7" x14ac:dyDescent="0.25">
      <c r="A211" s="24">
        <v>38812</v>
      </c>
      <c r="B211" s="1" t="s">
        <v>12</v>
      </c>
      <c r="C211" s="1" t="s">
        <v>3690</v>
      </c>
      <c r="D211" s="1" t="s">
        <v>30</v>
      </c>
      <c r="E211" s="1" t="s">
        <v>1928</v>
      </c>
      <c r="F211" s="9">
        <v>3135.6094000000003</v>
      </c>
      <c r="G211" s="9">
        <v>8474.6200000000008</v>
      </c>
    </row>
    <row r="212" spans="1:7" x14ac:dyDescent="0.25">
      <c r="A212" s="24">
        <v>38812</v>
      </c>
      <c r="B212" s="1" t="s">
        <v>29</v>
      </c>
      <c r="C212" s="1" t="s">
        <v>3684</v>
      </c>
      <c r="D212" s="1" t="s">
        <v>13</v>
      </c>
      <c r="E212" s="1" t="s">
        <v>37</v>
      </c>
      <c r="F212" s="9">
        <v>4647.2855000000009</v>
      </c>
      <c r="G212" s="9">
        <v>8449.61</v>
      </c>
    </row>
    <row r="213" spans="1:7" x14ac:dyDescent="0.25">
      <c r="A213" s="24">
        <v>38812</v>
      </c>
      <c r="B213" s="1" t="s">
        <v>20</v>
      </c>
      <c r="C213" s="1" t="s">
        <v>3686</v>
      </c>
      <c r="D213" s="1" t="s">
        <v>126</v>
      </c>
      <c r="E213" s="1" t="s">
        <v>2863</v>
      </c>
      <c r="F213" s="9">
        <v>1451.0067999999999</v>
      </c>
      <c r="G213" s="9">
        <v>3921.64</v>
      </c>
    </row>
    <row r="214" spans="1:7" x14ac:dyDescent="0.25">
      <c r="A214" s="24">
        <v>38812</v>
      </c>
      <c r="B214" s="1" t="s">
        <v>8</v>
      </c>
      <c r="C214" s="1" t="s">
        <v>3690</v>
      </c>
      <c r="D214" s="1" t="s">
        <v>21</v>
      </c>
      <c r="E214" s="1" t="s">
        <v>2149</v>
      </c>
      <c r="F214" s="9">
        <v>714.63149999999996</v>
      </c>
      <c r="G214" s="9">
        <v>1588.07</v>
      </c>
    </row>
    <row r="215" spans="1:7" x14ac:dyDescent="0.25">
      <c r="A215" s="24">
        <v>38811</v>
      </c>
      <c r="B215" s="1" t="s">
        <v>29</v>
      </c>
      <c r="C215" s="1" t="s">
        <v>3626</v>
      </c>
      <c r="D215" s="1" t="s">
        <v>39</v>
      </c>
      <c r="E215" s="1" t="s">
        <v>2482</v>
      </c>
      <c r="F215" s="9">
        <v>4973.4025000000001</v>
      </c>
      <c r="G215" s="9">
        <v>9042.5499999999993</v>
      </c>
    </row>
    <row r="216" spans="1:7" x14ac:dyDescent="0.25">
      <c r="A216" s="24">
        <v>38811</v>
      </c>
      <c r="B216" s="1" t="s">
        <v>12</v>
      </c>
      <c r="C216" s="1" t="s">
        <v>3626</v>
      </c>
      <c r="D216" s="1" t="s">
        <v>61</v>
      </c>
      <c r="E216" s="1" t="s">
        <v>1744</v>
      </c>
      <c r="F216" s="9">
        <v>5554.4544000000005</v>
      </c>
      <c r="G216" s="9">
        <v>6311.88</v>
      </c>
    </row>
    <row r="217" spans="1:7" x14ac:dyDescent="0.25">
      <c r="A217" s="24">
        <v>38811</v>
      </c>
      <c r="B217" s="1" t="s">
        <v>29</v>
      </c>
      <c r="C217" s="1" t="s">
        <v>3684</v>
      </c>
      <c r="D217" s="1" t="s">
        <v>39</v>
      </c>
      <c r="E217" s="1" t="s">
        <v>539</v>
      </c>
      <c r="F217" s="9">
        <v>1231.7985000000001</v>
      </c>
      <c r="G217" s="9">
        <v>2737.33</v>
      </c>
    </row>
    <row r="218" spans="1:7" x14ac:dyDescent="0.25">
      <c r="A218" s="24">
        <v>38811</v>
      </c>
      <c r="B218" s="1" t="s">
        <v>20</v>
      </c>
      <c r="C218" s="1" t="s">
        <v>3626</v>
      </c>
      <c r="D218" s="1" t="s">
        <v>42</v>
      </c>
      <c r="E218" s="1" t="s">
        <v>3711</v>
      </c>
      <c r="F218" s="9">
        <v>1961.4825000000001</v>
      </c>
      <c r="G218" s="9">
        <v>2615.31</v>
      </c>
    </row>
    <row r="219" spans="1:7" x14ac:dyDescent="0.25">
      <c r="A219" s="24">
        <v>38811</v>
      </c>
      <c r="B219" s="1" t="s">
        <v>29</v>
      </c>
      <c r="C219" s="1" t="s">
        <v>3683</v>
      </c>
      <c r="D219" s="1" t="s">
        <v>30</v>
      </c>
      <c r="E219" s="1" t="s">
        <v>701</v>
      </c>
      <c r="F219" s="9">
        <v>1070.9503</v>
      </c>
      <c r="G219" s="9">
        <v>1815.17</v>
      </c>
    </row>
    <row r="220" spans="1:7" x14ac:dyDescent="0.25">
      <c r="A220" s="24">
        <v>38810</v>
      </c>
      <c r="B220" s="1" t="s">
        <v>20</v>
      </c>
      <c r="C220" s="1" t="s">
        <v>3690</v>
      </c>
      <c r="D220" s="1" t="s">
        <v>13</v>
      </c>
      <c r="E220" s="1" t="s">
        <v>1601</v>
      </c>
      <c r="F220" s="9">
        <v>8792.467200000001</v>
      </c>
      <c r="G220" s="9">
        <v>9991.44</v>
      </c>
    </row>
    <row r="221" spans="1:7" x14ac:dyDescent="0.25">
      <c r="A221" s="24">
        <v>38810</v>
      </c>
      <c r="B221" s="1" t="s">
        <v>29</v>
      </c>
      <c r="C221" s="1" t="s">
        <v>3686</v>
      </c>
      <c r="D221" s="1" t="s">
        <v>9</v>
      </c>
      <c r="E221" s="1" t="s">
        <v>2768</v>
      </c>
      <c r="F221" s="9">
        <v>6397.6814000000004</v>
      </c>
      <c r="G221" s="9">
        <v>6842.44</v>
      </c>
    </row>
    <row r="222" spans="1:7" x14ac:dyDescent="0.25">
      <c r="A222" s="24">
        <v>38810</v>
      </c>
      <c r="B222" s="1" t="s">
        <v>20</v>
      </c>
      <c r="C222" s="1" t="s">
        <v>3684</v>
      </c>
      <c r="D222" s="1" t="s">
        <v>61</v>
      </c>
      <c r="E222" s="1" t="s">
        <v>1245</v>
      </c>
      <c r="F222" s="9">
        <v>3714.3155500000003</v>
      </c>
      <c r="G222" s="9">
        <v>3972.53</v>
      </c>
    </row>
    <row r="223" spans="1:7" x14ac:dyDescent="0.25">
      <c r="A223" s="24">
        <v>38808</v>
      </c>
      <c r="B223" s="1" t="s">
        <v>29</v>
      </c>
      <c r="C223" s="1" t="s">
        <v>3691</v>
      </c>
      <c r="D223" s="1" t="s">
        <v>42</v>
      </c>
      <c r="E223" s="1" t="s">
        <v>3197</v>
      </c>
      <c r="F223" s="9">
        <v>1908.7650000000001</v>
      </c>
      <c r="G223" s="9">
        <v>4241.7</v>
      </c>
    </row>
    <row r="224" spans="1:7" x14ac:dyDescent="0.25">
      <c r="A224" s="24">
        <v>38807</v>
      </c>
      <c r="B224" s="1" t="s">
        <v>16</v>
      </c>
      <c r="C224" s="1" t="s">
        <v>3626</v>
      </c>
      <c r="D224" s="1" t="s">
        <v>45</v>
      </c>
      <c r="E224" s="1" t="s">
        <v>2835</v>
      </c>
      <c r="F224" s="9">
        <v>4453.9949999999999</v>
      </c>
      <c r="G224" s="9">
        <v>5938.66</v>
      </c>
    </row>
    <row r="225" spans="1:7" x14ac:dyDescent="0.25">
      <c r="A225" s="24">
        <v>38807</v>
      </c>
      <c r="B225" s="1" t="s">
        <v>16</v>
      </c>
      <c r="C225" s="1" t="s">
        <v>3691</v>
      </c>
      <c r="D225" s="1" t="s">
        <v>24</v>
      </c>
      <c r="E225" s="1" t="s">
        <v>327</v>
      </c>
      <c r="F225" s="9">
        <v>892.64960000000008</v>
      </c>
      <c r="G225" s="9">
        <v>1312.72</v>
      </c>
    </row>
    <row r="226" spans="1:7" x14ac:dyDescent="0.25">
      <c r="A226" s="24">
        <v>38807</v>
      </c>
      <c r="B226" s="1" t="s">
        <v>29</v>
      </c>
      <c r="C226" s="1" t="s">
        <v>3690</v>
      </c>
      <c r="D226" s="1" t="s">
        <v>17</v>
      </c>
      <c r="E226" s="1" t="s">
        <v>2062</v>
      </c>
      <c r="F226" s="9">
        <v>714.15640000000008</v>
      </c>
      <c r="G226" s="9">
        <v>1050.23</v>
      </c>
    </row>
    <row r="227" spans="1:7" x14ac:dyDescent="0.25">
      <c r="A227" s="24">
        <v>38806</v>
      </c>
      <c r="B227" s="1" t="s">
        <v>20</v>
      </c>
      <c r="C227" s="1" t="s">
        <v>3683</v>
      </c>
      <c r="D227" s="1" t="s">
        <v>42</v>
      </c>
      <c r="E227" s="1" t="s">
        <v>2928</v>
      </c>
      <c r="F227" s="9">
        <v>3133.125</v>
      </c>
      <c r="G227" s="9">
        <v>6962.5</v>
      </c>
    </row>
    <row r="228" spans="1:7" x14ac:dyDescent="0.25">
      <c r="A228" s="24">
        <v>38805</v>
      </c>
      <c r="B228" s="1" t="s">
        <v>8</v>
      </c>
      <c r="C228" s="1" t="s">
        <v>3686</v>
      </c>
      <c r="D228" s="1" t="s">
        <v>52</v>
      </c>
      <c r="E228" s="1" t="s">
        <v>3068</v>
      </c>
      <c r="F228" s="9">
        <v>4241.5408000000007</v>
      </c>
      <c r="G228" s="9">
        <v>6237.56</v>
      </c>
    </row>
    <row r="229" spans="1:7" x14ac:dyDescent="0.25">
      <c r="A229" s="24">
        <v>38805</v>
      </c>
      <c r="B229" s="1" t="s">
        <v>8</v>
      </c>
      <c r="C229" s="1" t="s">
        <v>3626</v>
      </c>
      <c r="D229" s="1" t="s">
        <v>13</v>
      </c>
      <c r="E229" s="1" t="s">
        <v>1180</v>
      </c>
      <c r="F229" s="9">
        <v>1929.2939999999999</v>
      </c>
      <c r="G229" s="9">
        <v>4287.32</v>
      </c>
    </row>
    <row r="230" spans="1:7" x14ac:dyDescent="0.25">
      <c r="A230" s="24">
        <v>38805</v>
      </c>
      <c r="B230" s="1" t="s">
        <v>12</v>
      </c>
      <c r="C230" s="1" t="s">
        <v>3690</v>
      </c>
      <c r="D230" s="1" t="s">
        <v>30</v>
      </c>
      <c r="E230" s="1" t="s">
        <v>2282</v>
      </c>
      <c r="F230" s="9">
        <v>1746.5424</v>
      </c>
      <c r="G230" s="9">
        <v>3011.28</v>
      </c>
    </row>
    <row r="231" spans="1:7" x14ac:dyDescent="0.25">
      <c r="A231" s="24">
        <v>38805</v>
      </c>
      <c r="B231" s="1" t="s">
        <v>29</v>
      </c>
      <c r="C231" s="1" t="s">
        <v>3686</v>
      </c>
      <c r="D231" s="1" t="s">
        <v>24</v>
      </c>
      <c r="E231" s="1" t="s">
        <v>1659</v>
      </c>
      <c r="F231" s="9">
        <v>525.56119999999999</v>
      </c>
      <c r="G231" s="9">
        <v>906.14</v>
      </c>
    </row>
    <row r="232" spans="1:7" x14ac:dyDescent="0.25">
      <c r="A232" s="24">
        <v>38804</v>
      </c>
      <c r="B232" s="1" t="s">
        <v>16</v>
      </c>
      <c r="C232" s="1" t="s">
        <v>3626</v>
      </c>
      <c r="D232" s="1" t="s">
        <v>39</v>
      </c>
      <c r="E232" s="1" t="s">
        <v>1214</v>
      </c>
      <c r="F232" s="9">
        <v>6103.3632000000007</v>
      </c>
      <c r="G232" s="9">
        <v>6935.64</v>
      </c>
    </row>
    <row r="233" spans="1:7" x14ac:dyDescent="0.25">
      <c r="A233" s="24">
        <v>38804</v>
      </c>
      <c r="B233" s="1" t="s">
        <v>20</v>
      </c>
      <c r="C233" s="1" t="s">
        <v>3688</v>
      </c>
      <c r="D233" s="1" t="s">
        <v>126</v>
      </c>
      <c r="E233" s="1" t="s">
        <v>3712</v>
      </c>
      <c r="F233" s="9">
        <v>1539.5333000000001</v>
      </c>
      <c r="G233" s="9">
        <v>3580.31</v>
      </c>
    </row>
    <row r="234" spans="1:7" x14ac:dyDescent="0.25">
      <c r="A234" s="24">
        <v>38803</v>
      </c>
      <c r="B234" s="1" t="s">
        <v>20</v>
      </c>
      <c r="C234" s="1" t="s">
        <v>3686</v>
      </c>
      <c r="D234" s="1" t="s">
        <v>24</v>
      </c>
      <c r="E234" s="1" t="s">
        <v>2500</v>
      </c>
      <c r="F234" s="9">
        <v>5943.5551999999998</v>
      </c>
      <c r="G234" s="9">
        <v>6754.04</v>
      </c>
    </row>
    <row r="235" spans="1:7" x14ac:dyDescent="0.25">
      <c r="A235" s="24">
        <v>38803</v>
      </c>
      <c r="B235" s="1" t="s">
        <v>16</v>
      </c>
      <c r="C235" s="1" t="s">
        <v>3683</v>
      </c>
      <c r="D235" s="1" t="s">
        <v>9</v>
      </c>
      <c r="E235" s="1" t="s">
        <v>2211</v>
      </c>
      <c r="F235" s="9">
        <v>3377.2602999999999</v>
      </c>
      <c r="G235" s="9">
        <v>5724.17</v>
      </c>
    </row>
    <row r="236" spans="1:7" x14ac:dyDescent="0.25">
      <c r="A236" s="24">
        <v>38802</v>
      </c>
      <c r="B236" s="1" t="s">
        <v>29</v>
      </c>
      <c r="C236" s="1" t="s">
        <v>3686</v>
      </c>
      <c r="D236" s="1" t="s">
        <v>113</v>
      </c>
      <c r="E236" s="1" t="s">
        <v>3169</v>
      </c>
      <c r="F236" s="9">
        <v>2736.1545000000001</v>
      </c>
      <c r="G236" s="9">
        <v>4637.55</v>
      </c>
    </row>
    <row r="237" spans="1:7" x14ac:dyDescent="0.25">
      <c r="A237" s="24">
        <v>38802</v>
      </c>
      <c r="B237" s="1" t="s">
        <v>8</v>
      </c>
      <c r="C237" s="1" t="s">
        <v>3684</v>
      </c>
      <c r="D237" s="1" t="s">
        <v>39</v>
      </c>
      <c r="E237" s="1" t="s">
        <v>2965</v>
      </c>
      <c r="F237" s="9">
        <v>3488.5488</v>
      </c>
      <c r="G237" s="9">
        <v>3964.26</v>
      </c>
    </row>
    <row r="238" spans="1:7" x14ac:dyDescent="0.25">
      <c r="A238" s="24">
        <v>38802</v>
      </c>
      <c r="B238" s="1" t="s">
        <v>29</v>
      </c>
      <c r="C238" s="1" t="s">
        <v>3688</v>
      </c>
      <c r="D238" s="1" t="s">
        <v>13</v>
      </c>
      <c r="E238" s="1" t="s">
        <v>2566</v>
      </c>
      <c r="F238" s="9">
        <v>1619.5635000000002</v>
      </c>
      <c r="G238" s="9">
        <v>3599.03</v>
      </c>
    </row>
    <row r="239" spans="1:7" x14ac:dyDescent="0.25">
      <c r="A239" s="24">
        <v>38802</v>
      </c>
      <c r="B239" s="1" t="s">
        <v>20</v>
      </c>
      <c r="C239" s="1" t="s">
        <v>3685</v>
      </c>
      <c r="D239" s="1" t="s">
        <v>39</v>
      </c>
      <c r="E239" s="1" t="s">
        <v>1251</v>
      </c>
      <c r="F239" s="9">
        <v>2675.9324999999999</v>
      </c>
      <c r="G239" s="9">
        <v>3567.91</v>
      </c>
    </row>
    <row r="240" spans="1:7" x14ac:dyDescent="0.25">
      <c r="A240" s="24">
        <v>38802</v>
      </c>
      <c r="B240" s="1" t="s">
        <v>20</v>
      </c>
      <c r="C240" s="1" t="s">
        <v>3683</v>
      </c>
      <c r="D240" s="1" t="s">
        <v>64</v>
      </c>
      <c r="E240" s="1" t="s">
        <v>2548</v>
      </c>
      <c r="F240" s="9">
        <v>1404.5454</v>
      </c>
      <c r="G240" s="9">
        <v>2421.63</v>
      </c>
    </row>
    <row r="241" spans="1:7" x14ac:dyDescent="0.25">
      <c r="A241" s="24">
        <v>38801</v>
      </c>
      <c r="B241" s="1" t="s">
        <v>20</v>
      </c>
      <c r="C241" s="1" t="s">
        <v>3683</v>
      </c>
      <c r="D241" s="1" t="s">
        <v>52</v>
      </c>
      <c r="E241" s="1" t="s">
        <v>1408</v>
      </c>
      <c r="F241" s="9">
        <v>4543.4642000000003</v>
      </c>
      <c r="G241" s="9">
        <v>4859.32</v>
      </c>
    </row>
    <row r="242" spans="1:7" x14ac:dyDescent="0.25">
      <c r="A242" s="24">
        <v>38801</v>
      </c>
      <c r="B242" s="1" t="s">
        <v>29</v>
      </c>
      <c r="C242" s="1" t="s">
        <v>3686</v>
      </c>
      <c r="D242" s="1" t="s">
        <v>126</v>
      </c>
      <c r="E242" s="1" t="s">
        <v>2911</v>
      </c>
      <c r="F242" s="9">
        <v>1044.9780000000001</v>
      </c>
      <c r="G242" s="9">
        <v>1899.96</v>
      </c>
    </row>
    <row r="243" spans="1:7" x14ac:dyDescent="0.25">
      <c r="A243" s="24">
        <v>38800</v>
      </c>
      <c r="B243" s="1" t="s">
        <v>12</v>
      </c>
      <c r="C243" s="1" t="s">
        <v>3686</v>
      </c>
      <c r="D243" s="1" t="s">
        <v>113</v>
      </c>
      <c r="E243" s="1" t="s">
        <v>3259</v>
      </c>
      <c r="F243" s="9">
        <v>4901.4291999999996</v>
      </c>
      <c r="G243" s="9">
        <v>8450.74</v>
      </c>
    </row>
    <row r="244" spans="1:7" x14ac:dyDescent="0.25">
      <c r="A244" s="24">
        <v>38800</v>
      </c>
      <c r="B244" s="1" t="s">
        <v>20</v>
      </c>
      <c r="C244" s="1" t="s">
        <v>3688</v>
      </c>
      <c r="D244" s="1" t="s">
        <v>21</v>
      </c>
      <c r="E244" s="1" t="s">
        <v>3017</v>
      </c>
      <c r="F244" s="9">
        <v>5628.87</v>
      </c>
      <c r="G244" s="9">
        <v>8277.75</v>
      </c>
    </row>
    <row r="245" spans="1:7" x14ac:dyDescent="0.25">
      <c r="A245" s="24">
        <v>38800</v>
      </c>
      <c r="B245" s="1" t="s">
        <v>29</v>
      </c>
      <c r="C245" s="1" t="s">
        <v>3686</v>
      </c>
      <c r="D245" s="1" t="s">
        <v>13</v>
      </c>
      <c r="E245" s="1" t="s">
        <v>2354</v>
      </c>
      <c r="F245" s="9">
        <v>141.084</v>
      </c>
      <c r="G245" s="9">
        <v>313.52</v>
      </c>
    </row>
    <row r="246" spans="1:7" x14ac:dyDescent="0.25">
      <c r="A246" s="24">
        <v>38799</v>
      </c>
      <c r="B246" s="1" t="s">
        <v>29</v>
      </c>
      <c r="C246" s="1" t="s">
        <v>3684</v>
      </c>
      <c r="D246" s="1" t="s">
        <v>113</v>
      </c>
      <c r="E246" s="1" t="s">
        <v>1509</v>
      </c>
      <c r="F246" s="9">
        <v>5256.5046999999995</v>
      </c>
      <c r="G246" s="9">
        <v>8909.33</v>
      </c>
    </row>
    <row r="247" spans="1:7" x14ac:dyDescent="0.25">
      <c r="A247" s="24">
        <v>38799</v>
      </c>
      <c r="B247" s="1" t="s">
        <v>20</v>
      </c>
      <c r="C247" s="1" t="s">
        <v>3685</v>
      </c>
      <c r="D247" s="1" t="s">
        <v>21</v>
      </c>
      <c r="E247" s="1" t="s">
        <v>3461</v>
      </c>
      <c r="F247" s="9">
        <v>3132.0574999999999</v>
      </c>
      <c r="G247" s="9">
        <v>5694.65</v>
      </c>
    </row>
    <row r="248" spans="1:7" x14ac:dyDescent="0.25">
      <c r="A248" s="24">
        <v>38799</v>
      </c>
      <c r="B248" s="1" t="s">
        <v>29</v>
      </c>
      <c r="C248" s="1" t="s">
        <v>3690</v>
      </c>
      <c r="D248" s="1" t="s">
        <v>30</v>
      </c>
      <c r="E248" s="1" t="s">
        <v>1878</v>
      </c>
      <c r="F248" s="9">
        <v>1283.2636</v>
      </c>
      <c r="G248" s="9">
        <v>3468.28</v>
      </c>
    </row>
    <row r="249" spans="1:7" x14ac:dyDescent="0.25">
      <c r="A249" s="24">
        <v>38799</v>
      </c>
      <c r="B249" s="1" t="s">
        <v>29</v>
      </c>
      <c r="C249" s="1" t="s">
        <v>3686</v>
      </c>
      <c r="D249" s="1" t="s">
        <v>39</v>
      </c>
      <c r="E249" s="1" t="s">
        <v>1381</v>
      </c>
      <c r="F249" s="9">
        <v>1050.7852</v>
      </c>
      <c r="G249" s="9">
        <v>2839.96</v>
      </c>
    </row>
    <row r="250" spans="1:7" x14ac:dyDescent="0.25">
      <c r="A250" s="24">
        <v>38799</v>
      </c>
      <c r="B250" s="1" t="s">
        <v>29</v>
      </c>
      <c r="C250" s="1" t="s">
        <v>3685</v>
      </c>
      <c r="D250" s="1" t="s">
        <v>13</v>
      </c>
      <c r="E250" s="1" t="s">
        <v>1736</v>
      </c>
      <c r="F250" s="9">
        <v>1496.6930000000002</v>
      </c>
      <c r="G250" s="9">
        <v>2721.26</v>
      </c>
    </row>
    <row r="251" spans="1:7" x14ac:dyDescent="0.25">
      <c r="A251" s="24">
        <v>38798</v>
      </c>
      <c r="B251" s="1" t="s">
        <v>16</v>
      </c>
      <c r="C251" s="1" t="s">
        <v>3690</v>
      </c>
      <c r="D251" s="1" t="s">
        <v>21</v>
      </c>
      <c r="E251" s="1" t="s">
        <v>3309</v>
      </c>
      <c r="F251" s="9">
        <v>4458.369850000001</v>
      </c>
      <c r="G251" s="9">
        <v>4768.3100000000004</v>
      </c>
    </row>
    <row r="252" spans="1:7" x14ac:dyDescent="0.25">
      <c r="A252" s="24">
        <v>38798</v>
      </c>
      <c r="B252" s="1" t="s">
        <v>29</v>
      </c>
      <c r="C252" s="1" t="s">
        <v>3690</v>
      </c>
      <c r="D252" s="1" t="s">
        <v>24</v>
      </c>
      <c r="E252" s="1" t="s">
        <v>2151</v>
      </c>
      <c r="F252" s="9">
        <v>1547.5295000000001</v>
      </c>
      <c r="G252" s="9">
        <v>2813.69</v>
      </c>
    </row>
    <row r="253" spans="1:7" x14ac:dyDescent="0.25">
      <c r="A253" s="24">
        <v>38798</v>
      </c>
      <c r="B253" s="1" t="s">
        <v>12</v>
      </c>
      <c r="C253" s="1" t="s">
        <v>3683</v>
      </c>
      <c r="D253" s="1" t="s">
        <v>39</v>
      </c>
      <c r="E253" s="1" t="s">
        <v>2120</v>
      </c>
      <c r="F253" s="9">
        <v>2230.5711999999999</v>
      </c>
      <c r="G253" s="9">
        <v>2534.7399999999998</v>
      </c>
    </row>
    <row r="254" spans="1:7" x14ac:dyDescent="0.25">
      <c r="A254" s="24">
        <v>38798</v>
      </c>
      <c r="B254" s="1" t="s">
        <v>8</v>
      </c>
      <c r="C254" s="1" t="s">
        <v>3691</v>
      </c>
      <c r="D254" s="1" t="s">
        <v>45</v>
      </c>
      <c r="E254" s="1" t="s">
        <v>2177</v>
      </c>
      <c r="F254" s="9">
        <v>1828.1823999999999</v>
      </c>
      <c r="G254" s="9">
        <v>2077.48</v>
      </c>
    </row>
    <row r="255" spans="1:7" x14ac:dyDescent="0.25">
      <c r="A255" s="24">
        <v>38798</v>
      </c>
      <c r="B255" s="1" t="s">
        <v>16</v>
      </c>
      <c r="C255" s="1" t="s">
        <v>3690</v>
      </c>
      <c r="D255" s="1" t="s">
        <v>30</v>
      </c>
      <c r="E255" s="1" t="s">
        <v>3713</v>
      </c>
      <c r="F255" s="9">
        <v>899.5376</v>
      </c>
      <c r="G255" s="9">
        <v>1524.64</v>
      </c>
    </row>
    <row r="256" spans="1:7" x14ac:dyDescent="0.25">
      <c r="A256" s="24">
        <v>38797</v>
      </c>
      <c r="B256" s="1" t="s">
        <v>20</v>
      </c>
      <c r="C256" s="1" t="s">
        <v>3684</v>
      </c>
      <c r="D256" s="1" t="s">
        <v>126</v>
      </c>
      <c r="E256" s="1" t="s">
        <v>3563</v>
      </c>
      <c r="F256" s="9">
        <v>4823.6870000000008</v>
      </c>
      <c r="G256" s="9">
        <v>8770.34</v>
      </c>
    </row>
    <row r="257" spans="1:7" x14ac:dyDescent="0.25">
      <c r="A257" s="24">
        <v>38797</v>
      </c>
      <c r="B257" s="1" t="s">
        <v>8</v>
      </c>
      <c r="C257" s="1" t="s">
        <v>3690</v>
      </c>
      <c r="D257" s="1" t="s">
        <v>30</v>
      </c>
      <c r="E257" s="1" t="s">
        <v>697</v>
      </c>
      <c r="F257" s="9">
        <v>4071.1359999999995</v>
      </c>
      <c r="G257" s="9">
        <v>7019.2</v>
      </c>
    </row>
    <row r="258" spans="1:7" x14ac:dyDescent="0.25">
      <c r="A258" s="24">
        <v>38797</v>
      </c>
      <c r="B258" s="1" t="s">
        <v>16</v>
      </c>
      <c r="C258" s="1" t="s">
        <v>3686</v>
      </c>
      <c r="D258" s="1" t="s">
        <v>64</v>
      </c>
      <c r="E258" s="1" t="s">
        <v>319</v>
      </c>
      <c r="F258" s="9">
        <v>2464.9074999999998</v>
      </c>
      <c r="G258" s="9">
        <v>4481.6499999999996</v>
      </c>
    </row>
    <row r="259" spans="1:7" x14ac:dyDescent="0.25">
      <c r="A259" s="24">
        <v>38796</v>
      </c>
      <c r="B259" s="1" t="s">
        <v>8</v>
      </c>
      <c r="C259" s="1" t="s">
        <v>3688</v>
      </c>
      <c r="D259" s="1" t="s">
        <v>30</v>
      </c>
      <c r="E259" s="1" t="s">
        <v>1643</v>
      </c>
      <c r="F259" s="9">
        <v>3175.6136000000006</v>
      </c>
      <c r="G259" s="9">
        <v>4670.0200000000004</v>
      </c>
    </row>
    <row r="260" spans="1:7" x14ac:dyDescent="0.25">
      <c r="A260" s="24">
        <v>38796</v>
      </c>
      <c r="B260" s="1" t="s">
        <v>16</v>
      </c>
      <c r="C260" s="1" t="s">
        <v>3686</v>
      </c>
      <c r="D260" s="1" t="s">
        <v>45</v>
      </c>
      <c r="E260" s="1" t="s">
        <v>1884</v>
      </c>
      <c r="F260" s="9">
        <v>699.2444999999999</v>
      </c>
      <c r="G260" s="9">
        <v>1889.85</v>
      </c>
    </row>
    <row r="261" spans="1:7" x14ac:dyDescent="0.25">
      <c r="A261" s="24">
        <v>38796</v>
      </c>
      <c r="B261" s="1" t="s">
        <v>29</v>
      </c>
      <c r="C261" s="1" t="s">
        <v>3685</v>
      </c>
      <c r="D261" s="1" t="s">
        <v>52</v>
      </c>
      <c r="E261" s="1" t="s">
        <v>840</v>
      </c>
      <c r="F261" s="9">
        <v>86.159099999999995</v>
      </c>
      <c r="G261" s="9">
        <v>200.37</v>
      </c>
    </row>
    <row r="262" spans="1:7" x14ac:dyDescent="0.25">
      <c r="A262" s="24">
        <v>38795</v>
      </c>
      <c r="B262" s="1" t="s">
        <v>20</v>
      </c>
      <c r="C262" s="1" t="s">
        <v>3685</v>
      </c>
      <c r="D262" s="1" t="s">
        <v>52</v>
      </c>
      <c r="E262" s="1" t="s">
        <v>424</v>
      </c>
      <c r="F262" s="9">
        <v>4976.2782999999999</v>
      </c>
      <c r="G262" s="9">
        <v>8434.3700000000008</v>
      </c>
    </row>
    <row r="263" spans="1:7" x14ac:dyDescent="0.25">
      <c r="A263" s="24">
        <v>38795</v>
      </c>
      <c r="B263" s="1" t="s">
        <v>20</v>
      </c>
      <c r="C263" s="1" t="s">
        <v>3688</v>
      </c>
      <c r="D263" s="1" t="s">
        <v>42</v>
      </c>
      <c r="E263" s="1" t="s">
        <v>932</v>
      </c>
      <c r="F263" s="9">
        <v>3434.0249999999996</v>
      </c>
      <c r="G263" s="9">
        <v>4578.7</v>
      </c>
    </row>
    <row r="264" spans="1:7" x14ac:dyDescent="0.25">
      <c r="A264" s="24">
        <v>38794</v>
      </c>
      <c r="B264" s="1" t="s">
        <v>29</v>
      </c>
      <c r="C264" s="1" t="s">
        <v>3684</v>
      </c>
      <c r="D264" s="1" t="s">
        <v>52</v>
      </c>
      <c r="E264" s="1" t="s">
        <v>3511</v>
      </c>
      <c r="F264" s="9">
        <v>4003.0485000000008</v>
      </c>
      <c r="G264" s="9">
        <v>7278.27</v>
      </c>
    </row>
    <row r="265" spans="1:7" x14ac:dyDescent="0.25">
      <c r="A265" s="24">
        <v>38794</v>
      </c>
      <c r="B265" s="1" t="s">
        <v>8</v>
      </c>
      <c r="C265" s="1" t="s">
        <v>3685</v>
      </c>
      <c r="D265" s="1" t="s">
        <v>17</v>
      </c>
      <c r="E265" s="1" t="s">
        <v>1912</v>
      </c>
      <c r="F265" s="9">
        <v>3495.9450000000002</v>
      </c>
      <c r="G265" s="9">
        <v>4661.26</v>
      </c>
    </row>
    <row r="266" spans="1:7" x14ac:dyDescent="0.25">
      <c r="A266" s="24">
        <v>38794</v>
      </c>
      <c r="B266" s="1" t="s">
        <v>8</v>
      </c>
      <c r="C266" s="1" t="s">
        <v>3683</v>
      </c>
      <c r="D266" s="1" t="s">
        <v>24</v>
      </c>
      <c r="E266" s="1" t="s">
        <v>3261</v>
      </c>
      <c r="F266" s="9">
        <v>2962.5288</v>
      </c>
      <c r="G266" s="9">
        <v>4356.66</v>
      </c>
    </row>
    <row r="267" spans="1:7" x14ac:dyDescent="0.25">
      <c r="A267" s="24">
        <v>38793</v>
      </c>
      <c r="B267" s="1" t="s">
        <v>29</v>
      </c>
      <c r="C267" s="1" t="s">
        <v>3686</v>
      </c>
      <c r="D267" s="1" t="s">
        <v>42</v>
      </c>
      <c r="E267" s="1" t="s">
        <v>649</v>
      </c>
      <c r="F267" s="9">
        <v>3308.4067999999997</v>
      </c>
      <c r="G267" s="9">
        <v>8941.64</v>
      </c>
    </row>
    <row r="268" spans="1:7" x14ac:dyDescent="0.25">
      <c r="A268" s="24">
        <v>38793</v>
      </c>
      <c r="B268" s="1" t="s">
        <v>16</v>
      </c>
      <c r="C268" s="1" t="s">
        <v>3684</v>
      </c>
      <c r="D268" s="1" t="s">
        <v>42</v>
      </c>
      <c r="E268" s="1" t="s">
        <v>3714</v>
      </c>
      <c r="F268" s="9">
        <v>6362.7404500000002</v>
      </c>
      <c r="G268" s="9">
        <v>6805.07</v>
      </c>
    </row>
    <row r="269" spans="1:7" x14ac:dyDescent="0.25">
      <c r="A269" s="24">
        <v>38792</v>
      </c>
      <c r="B269" s="1" t="s">
        <v>29</v>
      </c>
      <c r="C269" s="1" t="s">
        <v>3626</v>
      </c>
      <c r="D269" s="1" t="s">
        <v>45</v>
      </c>
      <c r="E269" s="1" t="s">
        <v>1387</v>
      </c>
      <c r="F269" s="9">
        <v>9007.0513499999997</v>
      </c>
      <c r="G269" s="9">
        <v>9633.2099999999991</v>
      </c>
    </row>
    <row r="270" spans="1:7" x14ac:dyDescent="0.25">
      <c r="A270" s="24">
        <v>38792</v>
      </c>
      <c r="B270" s="1" t="s">
        <v>8</v>
      </c>
      <c r="C270" s="1" t="s">
        <v>3626</v>
      </c>
      <c r="D270" s="1" t="s">
        <v>52</v>
      </c>
      <c r="E270" s="1" t="s">
        <v>1294</v>
      </c>
      <c r="F270" s="9">
        <v>3494.4615000000003</v>
      </c>
      <c r="G270" s="9">
        <v>7765.47</v>
      </c>
    </row>
    <row r="271" spans="1:7" x14ac:dyDescent="0.25">
      <c r="A271" s="24">
        <v>38791</v>
      </c>
      <c r="B271" s="1" t="s">
        <v>29</v>
      </c>
      <c r="C271" s="1" t="s">
        <v>3690</v>
      </c>
      <c r="D271" s="1" t="s">
        <v>9</v>
      </c>
      <c r="E271" s="1" t="s">
        <v>2586</v>
      </c>
      <c r="F271" s="9">
        <v>5948.1664000000001</v>
      </c>
      <c r="G271" s="9">
        <v>6759.28</v>
      </c>
    </row>
    <row r="272" spans="1:7" x14ac:dyDescent="0.25">
      <c r="A272" s="24">
        <v>38791</v>
      </c>
      <c r="B272" s="1" t="s">
        <v>20</v>
      </c>
      <c r="C272" s="1" t="s">
        <v>3684</v>
      </c>
      <c r="D272" s="1" t="s">
        <v>9</v>
      </c>
      <c r="E272" s="1" t="s">
        <v>3283</v>
      </c>
      <c r="F272" s="9">
        <v>3260.0040000000004</v>
      </c>
      <c r="G272" s="9">
        <v>3704.55</v>
      </c>
    </row>
    <row r="273" spans="1:7" x14ac:dyDescent="0.25">
      <c r="A273" s="24">
        <v>38790</v>
      </c>
      <c r="B273" s="1" t="s">
        <v>8</v>
      </c>
      <c r="C273" s="1" t="s">
        <v>3691</v>
      </c>
      <c r="D273" s="1" t="s">
        <v>126</v>
      </c>
      <c r="E273" s="1" t="s">
        <v>317</v>
      </c>
      <c r="F273" s="9">
        <v>4846.16</v>
      </c>
      <c r="G273" s="9">
        <v>5507</v>
      </c>
    </row>
    <row r="274" spans="1:7" x14ac:dyDescent="0.25">
      <c r="A274" s="24">
        <v>38790</v>
      </c>
      <c r="B274" s="1" t="s">
        <v>12</v>
      </c>
      <c r="C274" s="1" t="s">
        <v>3684</v>
      </c>
      <c r="D274" s="1" t="s">
        <v>42</v>
      </c>
      <c r="E274" s="1" t="s">
        <v>3319</v>
      </c>
      <c r="F274" s="9">
        <v>1804.0170500000002</v>
      </c>
      <c r="G274" s="9">
        <v>1929.43</v>
      </c>
    </row>
    <row r="275" spans="1:7" x14ac:dyDescent="0.25">
      <c r="A275" s="24">
        <v>38788</v>
      </c>
      <c r="B275" s="1" t="s">
        <v>20</v>
      </c>
      <c r="C275" s="1" t="s">
        <v>3626</v>
      </c>
      <c r="D275" s="1" t="s">
        <v>45</v>
      </c>
      <c r="E275" s="1" t="s">
        <v>2736</v>
      </c>
      <c r="F275" s="9">
        <v>3445.1291999999999</v>
      </c>
      <c r="G275" s="9">
        <v>9311.16</v>
      </c>
    </row>
    <row r="276" spans="1:7" x14ac:dyDescent="0.25">
      <c r="A276" s="24">
        <v>38788</v>
      </c>
      <c r="B276" s="1" t="s">
        <v>12</v>
      </c>
      <c r="C276" s="1" t="s">
        <v>3686</v>
      </c>
      <c r="D276" s="1" t="s">
        <v>61</v>
      </c>
      <c r="E276" s="1" t="s">
        <v>2750</v>
      </c>
      <c r="F276" s="9">
        <v>3499.5866000000001</v>
      </c>
      <c r="G276" s="9">
        <v>6033.77</v>
      </c>
    </row>
    <row r="277" spans="1:7" x14ac:dyDescent="0.25">
      <c r="A277" s="24">
        <v>38788</v>
      </c>
      <c r="B277" s="1" t="s">
        <v>16</v>
      </c>
      <c r="C277" s="1" t="s">
        <v>3688</v>
      </c>
      <c r="D277" s="1" t="s">
        <v>30</v>
      </c>
      <c r="E277" s="1" t="s">
        <v>2701</v>
      </c>
      <c r="F277" s="9">
        <v>4265.7031999999999</v>
      </c>
      <c r="G277" s="9">
        <v>4847.3900000000003</v>
      </c>
    </row>
    <row r="278" spans="1:7" x14ac:dyDescent="0.25">
      <c r="A278" s="24">
        <v>38788</v>
      </c>
      <c r="B278" s="1" t="s">
        <v>8</v>
      </c>
      <c r="C278" s="1" t="s">
        <v>3684</v>
      </c>
      <c r="D278" s="1" t="s">
        <v>61</v>
      </c>
      <c r="E278" s="1" t="s">
        <v>1814</v>
      </c>
      <c r="F278" s="9">
        <v>411.52140000000003</v>
      </c>
      <c r="G278" s="9">
        <v>1112.22</v>
      </c>
    </row>
    <row r="279" spans="1:7" x14ac:dyDescent="0.25">
      <c r="A279" s="24">
        <v>38787</v>
      </c>
      <c r="B279" s="1" t="s">
        <v>29</v>
      </c>
      <c r="C279" s="1" t="s">
        <v>3691</v>
      </c>
      <c r="D279" s="1" t="s">
        <v>45</v>
      </c>
      <c r="E279" s="1" t="s">
        <v>2411</v>
      </c>
      <c r="F279" s="9">
        <v>3255.3096000000005</v>
      </c>
      <c r="G279" s="9">
        <v>4787.22</v>
      </c>
    </row>
    <row r="280" spans="1:7" x14ac:dyDescent="0.25">
      <c r="A280" s="24">
        <v>38786</v>
      </c>
      <c r="B280" s="1" t="s">
        <v>12</v>
      </c>
      <c r="C280" s="1" t="s">
        <v>3684</v>
      </c>
      <c r="D280" s="1" t="s">
        <v>126</v>
      </c>
      <c r="E280" s="1" t="s">
        <v>3715</v>
      </c>
      <c r="F280" s="9">
        <v>4264.0992999999999</v>
      </c>
      <c r="G280" s="9">
        <v>9916.51</v>
      </c>
    </row>
    <row r="281" spans="1:7" x14ac:dyDescent="0.25">
      <c r="A281" s="24">
        <v>38786</v>
      </c>
      <c r="B281" s="1" t="s">
        <v>29</v>
      </c>
      <c r="C281" s="1" t="s">
        <v>3686</v>
      </c>
      <c r="D281" s="1" t="s">
        <v>17</v>
      </c>
      <c r="E281" s="1" t="s">
        <v>1341</v>
      </c>
      <c r="F281" s="9">
        <v>2963.2338</v>
      </c>
      <c r="G281" s="9">
        <v>8008.74</v>
      </c>
    </row>
    <row r="282" spans="1:7" x14ac:dyDescent="0.25">
      <c r="A282" s="24">
        <v>38786</v>
      </c>
      <c r="B282" s="1" t="s">
        <v>20</v>
      </c>
      <c r="C282" s="1" t="s">
        <v>3691</v>
      </c>
      <c r="D282" s="1" t="s">
        <v>61</v>
      </c>
      <c r="E282" s="1" t="s">
        <v>2814</v>
      </c>
      <c r="F282" s="9">
        <v>4378.3432000000003</v>
      </c>
      <c r="G282" s="9">
        <v>4682.72</v>
      </c>
    </row>
    <row r="283" spans="1:7" x14ac:dyDescent="0.25">
      <c r="A283" s="24">
        <v>38784</v>
      </c>
      <c r="B283" s="1" t="s">
        <v>16</v>
      </c>
      <c r="C283" s="1" t="s">
        <v>3685</v>
      </c>
      <c r="D283" s="1" t="s">
        <v>64</v>
      </c>
      <c r="E283" s="1" t="s">
        <v>3386</v>
      </c>
      <c r="F283" s="9">
        <v>4014.9744999999998</v>
      </c>
      <c r="G283" s="9">
        <v>9337.15</v>
      </c>
    </row>
    <row r="284" spans="1:7" x14ac:dyDescent="0.25">
      <c r="A284" s="24">
        <v>38784</v>
      </c>
      <c r="B284" s="1" t="s">
        <v>12</v>
      </c>
      <c r="C284" s="1" t="s">
        <v>3691</v>
      </c>
      <c r="D284" s="1" t="s">
        <v>9</v>
      </c>
      <c r="E284" s="1" t="s">
        <v>470</v>
      </c>
      <c r="F284" s="9">
        <v>1701.144</v>
      </c>
      <c r="G284" s="9">
        <v>3780.32</v>
      </c>
    </row>
    <row r="285" spans="1:7" x14ac:dyDescent="0.25">
      <c r="A285" s="24">
        <v>38784</v>
      </c>
      <c r="B285" s="1" t="s">
        <v>29</v>
      </c>
      <c r="C285" s="1" t="s">
        <v>3686</v>
      </c>
      <c r="D285" s="1" t="s">
        <v>61</v>
      </c>
      <c r="E285" s="1" t="s">
        <v>1306</v>
      </c>
      <c r="F285" s="9">
        <v>975.73850000000004</v>
      </c>
      <c r="G285" s="9">
        <v>1774.07</v>
      </c>
    </row>
    <row r="286" spans="1:7" x14ac:dyDescent="0.25">
      <c r="A286" s="24">
        <v>38784</v>
      </c>
      <c r="B286" s="1" t="s">
        <v>29</v>
      </c>
      <c r="C286" s="1" t="s">
        <v>3626</v>
      </c>
      <c r="D286" s="1" t="s">
        <v>21</v>
      </c>
      <c r="E286" s="1" t="s">
        <v>3716</v>
      </c>
      <c r="F286" s="9">
        <v>218.27250000000001</v>
      </c>
      <c r="G286" s="9">
        <v>291.02999999999997</v>
      </c>
    </row>
    <row r="287" spans="1:7" x14ac:dyDescent="0.25">
      <c r="A287" s="24">
        <v>38783</v>
      </c>
      <c r="B287" s="1" t="s">
        <v>16</v>
      </c>
      <c r="C287" s="1" t="s">
        <v>3626</v>
      </c>
      <c r="D287" s="1" t="s">
        <v>64</v>
      </c>
      <c r="E287" s="1" t="s">
        <v>165</v>
      </c>
      <c r="F287" s="9">
        <v>2672.1805000000004</v>
      </c>
      <c r="G287" s="9">
        <v>4858.51</v>
      </c>
    </row>
    <row r="288" spans="1:7" x14ac:dyDescent="0.25">
      <c r="A288" s="24">
        <v>38782</v>
      </c>
      <c r="B288" s="1" t="s">
        <v>29</v>
      </c>
      <c r="C288" s="1" t="s">
        <v>3685</v>
      </c>
      <c r="D288" s="1" t="s">
        <v>61</v>
      </c>
      <c r="E288" s="1" t="s">
        <v>2528</v>
      </c>
      <c r="F288" s="9">
        <v>7657.3321000000005</v>
      </c>
      <c r="G288" s="9">
        <v>8189.66</v>
      </c>
    </row>
    <row r="289" spans="1:7" x14ac:dyDescent="0.25">
      <c r="A289" s="24">
        <v>38782</v>
      </c>
      <c r="B289" s="1" t="s">
        <v>12</v>
      </c>
      <c r="C289" s="1" t="s">
        <v>3685</v>
      </c>
      <c r="D289" s="1" t="s">
        <v>42</v>
      </c>
      <c r="E289" s="1" t="s">
        <v>2902</v>
      </c>
      <c r="F289" s="9">
        <v>4512.3936000000003</v>
      </c>
      <c r="G289" s="9">
        <v>5127.72</v>
      </c>
    </row>
    <row r="290" spans="1:7" x14ac:dyDescent="0.25">
      <c r="A290" s="24">
        <v>38782</v>
      </c>
      <c r="B290" s="1" t="s">
        <v>29</v>
      </c>
      <c r="C290" s="1" t="s">
        <v>3685</v>
      </c>
      <c r="D290" s="1" t="s">
        <v>39</v>
      </c>
      <c r="E290" s="1" t="s">
        <v>3717</v>
      </c>
      <c r="F290" s="9">
        <v>1880.9747999999997</v>
      </c>
      <c r="G290" s="9">
        <v>4374.3599999999997</v>
      </c>
    </row>
    <row r="291" spans="1:7" x14ac:dyDescent="0.25">
      <c r="A291" s="24">
        <v>38782</v>
      </c>
      <c r="B291" s="1" t="s">
        <v>29</v>
      </c>
      <c r="C291" s="1" t="s">
        <v>3683</v>
      </c>
      <c r="D291" s="1" t="s">
        <v>61</v>
      </c>
      <c r="E291" s="1" t="s">
        <v>607</v>
      </c>
      <c r="F291" s="9">
        <v>2356.6840000000002</v>
      </c>
      <c r="G291" s="9">
        <v>4284.88</v>
      </c>
    </row>
    <row r="292" spans="1:7" x14ac:dyDescent="0.25">
      <c r="A292" s="24">
        <v>38782</v>
      </c>
      <c r="B292" s="1" t="s">
        <v>20</v>
      </c>
      <c r="C292" s="1" t="s">
        <v>3691</v>
      </c>
      <c r="D292" s="1" t="s">
        <v>113</v>
      </c>
      <c r="E292" s="1" t="s">
        <v>3061</v>
      </c>
      <c r="F292" s="9">
        <v>925.96050000000002</v>
      </c>
      <c r="G292" s="9">
        <v>2057.69</v>
      </c>
    </row>
    <row r="293" spans="1:7" x14ac:dyDescent="0.25">
      <c r="A293" s="24">
        <v>38781</v>
      </c>
      <c r="B293" s="1" t="s">
        <v>12</v>
      </c>
      <c r="C293" s="1" t="s">
        <v>3688</v>
      </c>
      <c r="D293" s="1" t="s">
        <v>30</v>
      </c>
      <c r="E293" s="1" t="s">
        <v>3718</v>
      </c>
      <c r="F293" s="9">
        <v>4802.7132000000001</v>
      </c>
      <c r="G293" s="9">
        <v>8280.5400000000009</v>
      </c>
    </row>
    <row r="294" spans="1:7" x14ac:dyDescent="0.25">
      <c r="A294" s="24">
        <v>38781</v>
      </c>
      <c r="B294" s="1" t="s">
        <v>8</v>
      </c>
      <c r="C294" s="1" t="s">
        <v>3626</v>
      </c>
      <c r="D294" s="1" t="s">
        <v>61</v>
      </c>
      <c r="E294" s="1" t="s">
        <v>1366</v>
      </c>
      <c r="F294" s="9">
        <v>1200.8757000000001</v>
      </c>
      <c r="G294" s="9">
        <v>3245.61</v>
      </c>
    </row>
    <row r="295" spans="1:7" x14ac:dyDescent="0.25">
      <c r="A295" s="24">
        <v>38781</v>
      </c>
      <c r="B295" s="1" t="s">
        <v>16</v>
      </c>
      <c r="C295" s="1" t="s">
        <v>3684</v>
      </c>
      <c r="D295" s="1" t="s">
        <v>21</v>
      </c>
      <c r="E295" s="1" t="s">
        <v>2861</v>
      </c>
      <c r="F295" s="9">
        <v>1032.2926</v>
      </c>
      <c r="G295" s="9">
        <v>2789.98</v>
      </c>
    </row>
    <row r="296" spans="1:7" x14ac:dyDescent="0.25">
      <c r="A296" s="24">
        <v>38781</v>
      </c>
      <c r="B296" s="1" t="s">
        <v>16</v>
      </c>
      <c r="C296" s="1" t="s">
        <v>3685</v>
      </c>
      <c r="D296" s="1" t="s">
        <v>9</v>
      </c>
      <c r="E296" s="1" t="s">
        <v>2693</v>
      </c>
      <c r="F296" s="9">
        <v>755.2985000000001</v>
      </c>
      <c r="G296" s="9">
        <v>1373.27</v>
      </c>
    </row>
    <row r="297" spans="1:7" x14ac:dyDescent="0.25">
      <c r="A297" s="24">
        <v>38780</v>
      </c>
      <c r="B297" s="1" t="s">
        <v>29</v>
      </c>
      <c r="C297" s="1" t="s">
        <v>3684</v>
      </c>
      <c r="D297" s="1" t="s">
        <v>64</v>
      </c>
      <c r="E297" s="1" t="s">
        <v>2183</v>
      </c>
      <c r="F297" s="9">
        <v>5659.9349999999995</v>
      </c>
      <c r="G297" s="9">
        <v>7546.58</v>
      </c>
    </row>
    <row r="298" spans="1:7" x14ac:dyDescent="0.25">
      <c r="A298" s="24">
        <v>38780</v>
      </c>
      <c r="B298" s="1" t="s">
        <v>29</v>
      </c>
      <c r="C298" s="1" t="s">
        <v>3691</v>
      </c>
      <c r="D298" s="1" t="s">
        <v>52</v>
      </c>
      <c r="E298" s="1" t="s">
        <v>2782</v>
      </c>
      <c r="F298" s="9">
        <v>361.3383</v>
      </c>
      <c r="G298" s="9">
        <v>976.59</v>
      </c>
    </row>
    <row r="299" spans="1:7" x14ac:dyDescent="0.25">
      <c r="A299" s="24">
        <v>38779</v>
      </c>
      <c r="B299" s="1" t="s">
        <v>12</v>
      </c>
      <c r="C299" s="1" t="s">
        <v>3691</v>
      </c>
      <c r="D299" s="1" t="s">
        <v>61</v>
      </c>
      <c r="E299" s="1" t="s">
        <v>2905</v>
      </c>
      <c r="F299" s="9">
        <v>5971.7849999999999</v>
      </c>
      <c r="G299" s="9">
        <v>7962.38</v>
      </c>
    </row>
    <row r="300" spans="1:7" x14ac:dyDescent="0.25">
      <c r="A300" s="24">
        <v>38779</v>
      </c>
      <c r="B300" s="1" t="s">
        <v>12</v>
      </c>
      <c r="C300" s="1" t="s">
        <v>3685</v>
      </c>
      <c r="D300" s="1" t="s">
        <v>64</v>
      </c>
      <c r="E300" s="1" t="s">
        <v>265</v>
      </c>
      <c r="F300" s="9">
        <v>426.47829999999999</v>
      </c>
      <c r="G300" s="9">
        <v>991.81</v>
      </c>
    </row>
    <row r="301" spans="1:7" x14ac:dyDescent="0.25">
      <c r="A301" s="24">
        <v>38779</v>
      </c>
      <c r="B301" s="1" t="s">
        <v>29</v>
      </c>
      <c r="C301" s="1" t="s">
        <v>3688</v>
      </c>
      <c r="D301" s="1" t="s">
        <v>52</v>
      </c>
      <c r="E301" s="1" t="s">
        <v>3719</v>
      </c>
      <c r="F301" s="9">
        <v>428.12119999999999</v>
      </c>
      <c r="G301" s="9">
        <v>738.14</v>
      </c>
    </row>
    <row r="302" spans="1:7" x14ac:dyDescent="0.25">
      <c r="A302" s="24">
        <v>38778</v>
      </c>
      <c r="B302" s="1" t="s">
        <v>16</v>
      </c>
      <c r="C302" s="1" t="s">
        <v>3688</v>
      </c>
      <c r="D302" s="1" t="s">
        <v>61</v>
      </c>
      <c r="E302" s="1" t="s">
        <v>159</v>
      </c>
      <c r="F302" s="9">
        <v>3827.0385000000006</v>
      </c>
      <c r="G302" s="9">
        <v>8504.5300000000007</v>
      </c>
    </row>
    <row r="303" spans="1:7" x14ac:dyDescent="0.25">
      <c r="A303" s="24">
        <v>38778</v>
      </c>
      <c r="B303" s="1" t="s">
        <v>29</v>
      </c>
      <c r="C303" s="1" t="s">
        <v>3686</v>
      </c>
      <c r="D303" s="1" t="s">
        <v>24</v>
      </c>
      <c r="E303" s="1" t="s">
        <v>2018</v>
      </c>
      <c r="F303" s="9">
        <v>3802.8859999999995</v>
      </c>
      <c r="G303" s="9">
        <v>6556.7</v>
      </c>
    </row>
    <row r="304" spans="1:7" x14ac:dyDescent="0.25">
      <c r="A304" s="24">
        <v>38778</v>
      </c>
      <c r="B304" s="1" t="s">
        <v>20</v>
      </c>
      <c r="C304" s="1" t="s">
        <v>3686</v>
      </c>
      <c r="D304" s="1" t="s">
        <v>64</v>
      </c>
      <c r="E304" s="1" t="s">
        <v>1708</v>
      </c>
      <c r="F304" s="9">
        <v>1850.7735</v>
      </c>
      <c r="G304" s="9">
        <v>4112.83</v>
      </c>
    </row>
    <row r="305" spans="1:7" x14ac:dyDescent="0.25">
      <c r="A305" s="24">
        <v>38778</v>
      </c>
      <c r="B305" s="1" t="s">
        <v>16</v>
      </c>
      <c r="C305" s="1" t="s">
        <v>3683</v>
      </c>
      <c r="D305" s="1" t="s">
        <v>52</v>
      </c>
      <c r="E305" s="1" t="s">
        <v>1135</v>
      </c>
      <c r="F305" s="9">
        <v>2450.7608</v>
      </c>
      <c r="G305" s="9">
        <v>3604.06</v>
      </c>
    </row>
    <row r="306" spans="1:7" x14ac:dyDescent="0.25">
      <c r="A306" s="24">
        <v>38778</v>
      </c>
      <c r="B306" s="1" t="s">
        <v>16</v>
      </c>
      <c r="C306" s="1" t="s">
        <v>3685</v>
      </c>
      <c r="D306" s="1" t="s">
        <v>17</v>
      </c>
      <c r="E306" s="1" t="s">
        <v>3569</v>
      </c>
      <c r="F306" s="9">
        <v>2916.7138</v>
      </c>
      <c r="G306" s="9">
        <v>3119.48</v>
      </c>
    </row>
    <row r="307" spans="1:7" x14ac:dyDescent="0.25">
      <c r="A307" s="24">
        <v>38778</v>
      </c>
      <c r="B307" s="1" t="s">
        <v>29</v>
      </c>
      <c r="C307" s="1" t="s">
        <v>3688</v>
      </c>
      <c r="D307" s="1" t="s">
        <v>30</v>
      </c>
      <c r="E307" s="1" t="s">
        <v>3289</v>
      </c>
      <c r="F307" s="9">
        <v>2779.3623000000002</v>
      </c>
      <c r="G307" s="9">
        <v>2972.58</v>
      </c>
    </row>
    <row r="308" spans="1:7" x14ac:dyDescent="0.25">
      <c r="A308" s="24">
        <v>38777</v>
      </c>
      <c r="B308" s="1" t="s">
        <v>20</v>
      </c>
      <c r="C308" s="1" t="s">
        <v>3690</v>
      </c>
      <c r="D308" s="1" t="s">
        <v>21</v>
      </c>
      <c r="E308" s="1" t="s">
        <v>163</v>
      </c>
      <c r="F308" s="9">
        <v>3185.7074000000002</v>
      </c>
      <c r="G308" s="9">
        <v>8610.02</v>
      </c>
    </row>
    <row r="309" spans="1:7" x14ac:dyDescent="0.25">
      <c r="A309" s="24">
        <v>38777</v>
      </c>
      <c r="B309" s="1" t="s">
        <v>20</v>
      </c>
      <c r="C309" s="1" t="s">
        <v>3626</v>
      </c>
      <c r="D309" s="1" t="s">
        <v>21</v>
      </c>
      <c r="E309" s="1" t="s">
        <v>617</v>
      </c>
      <c r="F309" s="9">
        <v>4421.1944999999996</v>
      </c>
      <c r="G309" s="9">
        <v>7493.55</v>
      </c>
    </row>
    <row r="310" spans="1:7" x14ac:dyDescent="0.25">
      <c r="A310" s="24">
        <v>38777</v>
      </c>
      <c r="B310" s="1" t="s">
        <v>16</v>
      </c>
      <c r="C310" s="1" t="s">
        <v>3691</v>
      </c>
      <c r="D310" s="1" t="s">
        <v>42</v>
      </c>
      <c r="E310" s="1" t="s">
        <v>2916</v>
      </c>
      <c r="F310" s="9">
        <v>4976.1312000000007</v>
      </c>
      <c r="G310" s="9">
        <v>7317.84</v>
      </c>
    </row>
    <row r="311" spans="1:7" x14ac:dyDescent="0.25">
      <c r="A311" s="24">
        <v>38777</v>
      </c>
      <c r="B311" s="1" t="s">
        <v>29</v>
      </c>
      <c r="C311" s="1" t="s">
        <v>3691</v>
      </c>
      <c r="D311" s="1" t="s">
        <v>42</v>
      </c>
      <c r="E311" s="1" t="s">
        <v>273</v>
      </c>
      <c r="F311" s="9">
        <v>1885.7070000000001</v>
      </c>
      <c r="G311" s="9">
        <v>4190.46</v>
      </c>
    </row>
    <row r="312" spans="1:7" x14ac:dyDescent="0.25">
      <c r="A312" s="24">
        <v>38777</v>
      </c>
      <c r="B312" s="1" t="s">
        <v>16</v>
      </c>
      <c r="C312" s="1" t="s">
        <v>3685</v>
      </c>
      <c r="D312" s="1" t="s">
        <v>52</v>
      </c>
      <c r="E312" s="1" t="s">
        <v>1999</v>
      </c>
      <c r="F312" s="9">
        <v>1843.8420000000001</v>
      </c>
      <c r="G312" s="9">
        <v>3352.44</v>
      </c>
    </row>
    <row r="313" spans="1:7" x14ac:dyDescent="0.25">
      <c r="A313" s="24">
        <v>38777</v>
      </c>
      <c r="B313" s="1" t="s">
        <v>8</v>
      </c>
      <c r="C313" s="1" t="s">
        <v>3626</v>
      </c>
      <c r="D313" s="1" t="s">
        <v>9</v>
      </c>
      <c r="E313" s="1" t="s">
        <v>870</v>
      </c>
      <c r="F313" s="9">
        <v>1277.9685999999999</v>
      </c>
      <c r="G313" s="9">
        <v>2972.02</v>
      </c>
    </row>
    <row r="314" spans="1:7" x14ac:dyDescent="0.25">
      <c r="A314" s="24">
        <v>38777</v>
      </c>
      <c r="B314" s="1" t="s">
        <v>20</v>
      </c>
      <c r="C314" s="1" t="s">
        <v>3686</v>
      </c>
      <c r="D314" s="1" t="s">
        <v>9</v>
      </c>
      <c r="E314" s="1" t="s">
        <v>1790</v>
      </c>
      <c r="F314" s="9">
        <v>1049.8713</v>
      </c>
      <c r="G314" s="9">
        <v>2837.49</v>
      </c>
    </row>
    <row r="315" spans="1:7" x14ac:dyDescent="0.25">
      <c r="A315" s="24">
        <v>38776</v>
      </c>
      <c r="B315" s="1" t="s">
        <v>20</v>
      </c>
      <c r="C315" s="1" t="s">
        <v>3691</v>
      </c>
      <c r="D315" s="1" t="s">
        <v>24</v>
      </c>
      <c r="E315" s="1" t="s">
        <v>1991</v>
      </c>
      <c r="F315" s="9">
        <v>8702.3376000000007</v>
      </c>
      <c r="G315" s="9">
        <v>9889.02</v>
      </c>
    </row>
    <row r="316" spans="1:7" x14ac:dyDescent="0.25">
      <c r="A316" s="24">
        <v>38776</v>
      </c>
      <c r="B316" s="1" t="s">
        <v>16</v>
      </c>
      <c r="C316" s="1" t="s">
        <v>3690</v>
      </c>
      <c r="D316" s="1" t="s">
        <v>45</v>
      </c>
      <c r="E316" s="1" t="s">
        <v>1554</v>
      </c>
      <c r="F316" s="9">
        <v>213.42189999999999</v>
      </c>
      <c r="G316" s="9">
        <v>496.33</v>
      </c>
    </row>
    <row r="317" spans="1:7" x14ac:dyDescent="0.25">
      <c r="A317" s="24">
        <v>38776</v>
      </c>
      <c r="B317" s="1" t="s">
        <v>16</v>
      </c>
      <c r="C317" s="1" t="s">
        <v>3685</v>
      </c>
      <c r="D317" s="1" t="s">
        <v>113</v>
      </c>
      <c r="E317" s="1" t="s">
        <v>2922</v>
      </c>
      <c r="F317" s="9">
        <v>125.89989999999999</v>
      </c>
      <c r="G317" s="9">
        <v>340.27</v>
      </c>
    </row>
    <row r="318" spans="1:7" x14ac:dyDescent="0.25">
      <c r="A318" s="24">
        <v>38776</v>
      </c>
      <c r="B318" s="1" t="s">
        <v>29</v>
      </c>
      <c r="C318" s="1" t="s">
        <v>3683</v>
      </c>
      <c r="D318" s="1" t="s">
        <v>52</v>
      </c>
      <c r="E318" s="1" t="s">
        <v>2938</v>
      </c>
      <c r="F318" s="9">
        <v>206.6925</v>
      </c>
      <c r="G318" s="9">
        <v>275.58999999999997</v>
      </c>
    </row>
    <row r="319" spans="1:7" x14ac:dyDescent="0.25">
      <c r="A319" s="24">
        <v>38774</v>
      </c>
      <c r="B319" s="1" t="s">
        <v>16</v>
      </c>
      <c r="C319" s="1" t="s">
        <v>3684</v>
      </c>
      <c r="D319" s="1" t="s">
        <v>64</v>
      </c>
      <c r="E319" s="1" t="s">
        <v>2118</v>
      </c>
      <c r="F319" s="9">
        <v>2746.3432000000003</v>
      </c>
      <c r="G319" s="9">
        <v>4038.74</v>
      </c>
    </row>
    <row r="320" spans="1:7" x14ac:dyDescent="0.25">
      <c r="A320" s="24">
        <v>38774</v>
      </c>
      <c r="B320" s="1" t="s">
        <v>8</v>
      </c>
      <c r="C320" s="1" t="s">
        <v>3684</v>
      </c>
      <c r="D320" s="1" t="s">
        <v>17</v>
      </c>
      <c r="E320" s="1" t="s">
        <v>33</v>
      </c>
      <c r="F320" s="9">
        <v>15.061999999999999</v>
      </c>
      <c r="G320" s="9">
        <v>22.15</v>
      </c>
    </row>
    <row r="321" spans="1:7" x14ac:dyDescent="0.25">
      <c r="A321" s="24">
        <v>38773</v>
      </c>
      <c r="B321" s="1" t="s">
        <v>29</v>
      </c>
      <c r="C321" s="1" t="s">
        <v>3685</v>
      </c>
      <c r="D321" s="1" t="s">
        <v>45</v>
      </c>
      <c r="E321" s="1" t="s">
        <v>3720</v>
      </c>
      <c r="F321" s="9">
        <v>4071.8318999999997</v>
      </c>
      <c r="G321" s="9">
        <v>6901.41</v>
      </c>
    </row>
    <row r="322" spans="1:7" x14ac:dyDescent="0.25">
      <c r="A322" s="24">
        <v>38773</v>
      </c>
      <c r="B322" s="1" t="s">
        <v>12</v>
      </c>
      <c r="C322" s="1" t="s">
        <v>3626</v>
      </c>
      <c r="D322" s="1" t="s">
        <v>113</v>
      </c>
      <c r="E322" s="1" t="s">
        <v>2368</v>
      </c>
      <c r="F322" s="9">
        <v>2306.7687000000001</v>
      </c>
      <c r="G322" s="9">
        <v>6234.51</v>
      </c>
    </row>
    <row r="323" spans="1:7" x14ac:dyDescent="0.25">
      <c r="A323" s="24">
        <v>38773</v>
      </c>
      <c r="B323" s="1" t="s">
        <v>29</v>
      </c>
      <c r="C323" s="1" t="s">
        <v>3685</v>
      </c>
      <c r="D323" s="1" t="s">
        <v>64</v>
      </c>
      <c r="E323" s="1" t="s">
        <v>741</v>
      </c>
      <c r="F323" s="9">
        <v>1315.10555</v>
      </c>
      <c r="G323" s="9">
        <v>1406.53</v>
      </c>
    </row>
    <row r="324" spans="1:7" x14ac:dyDescent="0.25">
      <c r="A324" s="24">
        <v>38772</v>
      </c>
      <c r="B324" s="1" t="s">
        <v>8</v>
      </c>
      <c r="C324" s="1" t="s">
        <v>3626</v>
      </c>
      <c r="D324" s="1" t="s">
        <v>42</v>
      </c>
      <c r="E324" s="1" t="s">
        <v>3463</v>
      </c>
      <c r="F324" s="9">
        <v>5772.3440500000006</v>
      </c>
      <c r="G324" s="9">
        <v>6173.63</v>
      </c>
    </row>
    <row r="325" spans="1:7" x14ac:dyDescent="0.25">
      <c r="A325" s="24">
        <v>38771</v>
      </c>
      <c r="B325" s="1" t="s">
        <v>8</v>
      </c>
      <c r="C325" s="1" t="s">
        <v>3686</v>
      </c>
      <c r="D325" s="1" t="s">
        <v>126</v>
      </c>
      <c r="E325" s="1" t="s">
        <v>854</v>
      </c>
      <c r="F325" s="9">
        <v>3682.6287999999995</v>
      </c>
      <c r="G325" s="9">
        <v>6349.36</v>
      </c>
    </row>
    <row r="326" spans="1:7" x14ac:dyDescent="0.25">
      <c r="A326" s="24">
        <v>38771</v>
      </c>
      <c r="B326" s="1" t="s">
        <v>29</v>
      </c>
      <c r="C326" s="1" t="s">
        <v>3688</v>
      </c>
      <c r="D326" s="1" t="s">
        <v>9</v>
      </c>
      <c r="E326" s="1" t="s">
        <v>1261</v>
      </c>
      <c r="F326" s="9">
        <v>2010.0104999999999</v>
      </c>
      <c r="G326" s="9">
        <v>4466.6899999999996</v>
      </c>
    </row>
    <row r="327" spans="1:7" x14ac:dyDescent="0.25">
      <c r="A327" s="24">
        <v>38771</v>
      </c>
      <c r="B327" s="1" t="s">
        <v>12</v>
      </c>
      <c r="C327" s="1" t="s">
        <v>3683</v>
      </c>
      <c r="D327" s="1" t="s">
        <v>113</v>
      </c>
      <c r="E327" s="1" t="s">
        <v>2946</v>
      </c>
      <c r="F327" s="9">
        <v>1776.6</v>
      </c>
      <c r="G327" s="9">
        <v>2368.8000000000002</v>
      </c>
    </row>
    <row r="328" spans="1:7" x14ac:dyDescent="0.25">
      <c r="A328" s="24">
        <v>38770</v>
      </c>
      <c r="B328" s="1" t="s">
        <v>29</v>
      </c>
      <c r="C328" s="1" t="s">
        <v>3684</v>
      </c>
      <c r="D328" s="1" t="s">
        <v>9</v>
      </c>
      <c r="E328" s="1" t="s">
        <v>771</v>
      </c>
      <c r="F328" s="9">
        <v>793.90680000000009</v>
      </c>
      <c r="G328" s="9">
        <v>1167.51</v>
      </c>
    </row>
    <row r="329" spans="1:7" x14ac:dyDescent="0.25">
      <c r="A329" s="24">
        <v>38770</v>
      </c>
      <c r="B329" s="1" t="s">
        <v>12</v>
      </c>
      <c r="C329" s="1" t="s">
        <v>3688</v>
      </c>
      <c r="D329" s="1" t="s">
        <v>9</v>
      </c>
      <c r="E329" s="1" t="s">
        <v>2054</v>
      </c>
      <c r="F329" s="9">
        <v>283.11800000000005</v>
      </c>
      <c r="G329" s="9">
        <v>302.8</v>
      </c>
    </row>
    <row r="330" spans="1:7" x14ac:dyDescent="0.25">
      <c r="A330" s="24">
        <v>38769</v>
      </c>
      <c r="B330" s="1" t="s">
        <v>12</v>
      </c>
      <c r="C330" s="1" t="s">
        <v>3684</v>
      </c>
      <c r="D330" s="1" t="s">
        <v>45</v>
      </c>
      <c r="E330" s="1" t="s">
        <v>1334</v>
      </c>
      <c r="F330" s="9">
        <v>1860.2527</v>
      </c>
      <c r="G330" s="9">
        <v>5027.71</v>
      </c>
    </row>
    <row r="331" spans="1:7" x14ac:dyDescent="0.25">
      <c r="A331" s="24">
        <v>38768</v>
      </c>
      <c r="B331" s="1" t="s">
        <v>12</v>
      </c>
      <c r="C331" s="1" t="s">
        <v>3683</v>
      </c>
      <c r="D331" s="1" t="s">
        <v>21</v>
      </c>
      <c r="E331" s="1" t="s">
        <v>2110</v>
      </c>
      <c r="F331" s="9">
        <v>5014.6275000000005</v>
      </c>
      <c r="G331" s="9">
        <v>6686.17</v>
      </c>
    </row>
    <row r="332" spans="1:7" x14ac:dyDescent="0.25">
      <c r="A332" s="24">
        <v>38768</v>
      </c>
      <c r="B332" s="1" t="s">
        <v>16</v>
      </c>
      <c r="C332" s="1" t="s">
        <v>3686</v>
      </c>
      <c r="D332" s="1" t="s">
        <v>61</v>
      </c>
      <c r="E332" s="1" t="s">
        <v>1746</v>
      </c>
      <c r="F332" s="9">
        <v>2423.79</v>
      </c>
      <c r="G332" s="9">
        <v>5386.2</v>
      </c>
    </row>
    <row r="333" spans="1:7" x14ac:dyDescent="0.25">
      <c r="A333" s="24">
        <v>38768</v>
      </c>
      <c r="B333" s="1" t="s">
        <v>8</v>
      </c>
      <c r="C333" s="1" t="s">
        <v>3683</v>
      </c>
      <c r="D333" s="1" t="s">
        <v>42</v>
      </c>
      <c r="E333" s="1" t="s">
        <v>2213</v>
      </c>
      <c r="F333" s="9">
        <v>2350.1340000000005</v>
      </c>
      <c r="G333" s="9">
        <v>5222.5200000000004</v>
      </c>
    </row>
    <row r="334" spans="1:7" x14ac:dyDescent="0.25">
      <c r="A334" s="24">
        <v>38768</v>
      </c>
      <c r="B334" s="1" t="s">
        <v>12</v>
      </c>
      <c r="C334" s="1" t="s">
        <v>3626</v>
      </c>
      <c r="D334" s="1" t="s">
        <v>52</v>
      </c>
      <c r="E334" s="1" t="s">
        <v>3721</v>
      </c>
      <c r="F334" s="9">
        <v>3507.3016000000002</v>
      </c>
      <c r="G334" s="9">
        <v>3985.57</v>
      </c>
    </row>
    <row r="335" spans="1:7" x14ac:dyDescent="0.25">
      <c r="A335" s="24">
        <v>38768</v>
      </c>
      <c r="B335" s="1" t="s">
        <v>12</v>
      </c>
      <c r="C335" s="1" t="s">
        <v>3684</v>
      </c>
      <c r="D335" s="1" t="s">
        <v>21</v>
      </c>
      <c r="E335" s="1" t="s">
        <v>3117</v>
      </c>
      <c r="F335" s="9">
        <v>1279.0194999999999</v>
      </c>
      <c r="G335" s="9">
        <v>2325.4899999999998</v>
      </c>
    </row>
    <row r="336" spans="1:7" x14ac:dyDescent="0.25">
      <c r="A336" s="24">
        <v>38768</v>
      </c>
      <c r="B336" s="1" t="s">
        <v>29</v>
      </c>
      <c r="C336" s="1" t="s">
        <v>3686</v>
      </c>
      <c r="D336" s="1" t="s">
        <v>39</v>
      </c>
      <c r="E336" s="1" t="s">
        <v>1166</v>
      </c>
      <c r="F336" s="9">
        <v>1003.5073999999998</v>
      </c>
      <c r="G336" s="9">
        <v>1700.86</v>
      </c>
    </row>
    <row r="337" spans="1:7" x14ac:dyDescent="0.25">
      <c r="A337" s="24">
        <v>38768</v>
      </c>
      <c r="B337" s="1" t="s">
        <v>20</v>
      </c>
      <c r="C337" s="1" t="s">
        <v>3626</v>
      </c>
      <c r="D337" s="1" t="s">
        <v>64</v>
      </c>
      <c r="E337" s="1" t="s">
        <v>3722</v>
      </c>
      <c r="F337" s="9">
        <v>1201.3275000000001</v>
      </c>
      <c r="G337" s="9">
        <v>1601.77</v>
      </c>
    </row>
    <row r="338" spans="1:7" x14ac:dyDescent="0.25">
      <c r="A338" s="24">
        <v>38767</v>
      </c>
      <c r="B338" s="1" t="s">
        <v>16</v>
      </c>
      <c r="C338" s="1" t="s">
        <v>3685</v>
      </c>
      <c r="D338" s="1" t="s">
        <v>64</v>
      </c>
      <c r="E338" s="1" t="s">
        <v>75</v>
      </c>
      <c r="F338" s="9">
        <v>7657.5664000000006</v>
      </c>
      <c r="G338" s="9">
        <v>8701.7800000000007</v>
      </c>
    </row>
    <row r="339" spans="1:7" x14ac:dyDescent="0.25">
      <c r="A339" s="24">
        <v>38767</v>
      </c>
      <c r="B339" s="1" t="s">
        <v>12</v>
      </c>
      <c r="C339" s="1" t="s">
        <v>3683</v>
      </c>
      <c r="D339" s="1" t="s">
        <v>21</v>
      </c>
      <c r="E339" s="1" t="s">
        <v>783</v>
      </c>
      <c r="F339" s="9">
        <v>1530.2003999999999</v>
      </c>
      <c r="G339" s="9">
        <v>2593.56</v>
      </c>
    </row>
    <row r="340" spans="1:7" x14ac:dyDescent="0.25">
      <c r="A340" s="24">
        <v>38767</v>
      </c>
      <c r="B340" s="1" t="s">
        <v>20</v>
      </c>
      <c r="C340" s="1" t="s">
        <v>3685</v>
      </c>
      <c r="D340" s="1" t="s">
        <v>113</v>
      </c>
      <c r="E340" s="1" t="s">
        <v>1804</v>
      </c>
      <c r="F340" s="9">
        <v>949.51800000000003</v>
      </c>
      <c r="G340" s="9">
        <v>2110.04</v>
      </c>
    </row>
    <row r="341" spans="1:7" x14ac:dyDescent="0.25">
      <c r="A341" s="24">
        <v>38766</v>
      </c>
      <c r="B341" s="1" t="s">
        <v>29</v>
      </c>
      <c r="C341" s="1" t="s">
        <v>3688</v>
      </c>
      <c r="D341" s="1" t="s">
        <v>42</v>
      </c>
      <c r="E341" s="1" t="s">
        <v>846</v>
      </c>
      <c r="F341" s="9">
        <v>6112.9084499999999</v>
      </c>
      <c r="G341" s="9">
        <v>6537.87</v>
      </c>
    </row>
    <row r="342" spans="1:7" x14ac:dyDescent="0.25">
      <c r="A342" s="24">
        <v>38766</v>
      </c>
      <c r="B342" s="1" t="s">
        <v>16</v>
      </c>
      <c r="C342" s="1" t="s">
        <v>3626</v>
      </c>
      <c r="D342" s="1" t="s">
        <v>9</v>
      </c>
      <c r="E342" s="1" t="s">
        <v>2655</v>
      </c>
      <c r="F342" s="9">
        <v>3718.9650000000001</v>
      </c>
      <c r="G342" s="9">
        <v>4958.62</v>
      </c>
    </row>
    <row r="343" spans="1:7" x14ac:dyDescent="0.25">
      <c r="A343" s="24">
        <v>38765</v>
      </c>
      <c r="B343" s="1" t="s">
        <v>12</v>
      </c>
      <c r="C343" s="1" t="s">
        <v>3686</v>
      </c>
      <c r="D343" s="1" t="s">
        <v>126</v>
      </c>
      <c r="E343" s="1" t="s">
        <v>926</v>
      </c>
      <c r="F343" s="9">
        <v>2865.1244000000002</v>
      </c>
      <c r="G343" s="9">
        <v>6663.08</v>
      </c>
    </row>
    <row r="344" spans="1:7" x14ac:dyDescent="0.25">
      <c r="A344" s="24">
        <v>38765</v>
      </c>
      <c r="B344" s="1" t="s">
        <v>29</v>
      </c>
      <c r="C344" s="1" t="s">
        <v>3626</v>
      </c>
      <c r="D344" s="1" t="s">
        <v>9</v>
      </c>
      <c r="E344" s="1" t="s">
        <v>3379</v>
      </c>
      <c r="F344" s="9">
        <v>1350.0629999999999</v>
      </c>
      <c r="G344" s="9">
        <v>3000.14</v>
      </c>
    </row>
    <row r="345" spans="1:7" x14ac:dyDescent="0.25">
      <c r="A345" s="24">
        <v>38764</v>
      </c>
      <c r="B345" s="1" t="s">
        <v>20</v>
      </c>
      <c r="C345" s="1" t="s">
        <v>3684</v>
      </c>
      <c r="D345" s="1" t="s">
        <v>113</v>
      </c>
      <c r="E345" s="1" t="s">
        <v>2060</v>
      </c>
      <c r="F345" s="9">
        <v>83.82</v>
      </c>
      <c r="G345" s="9">
        <v>95.25</v>
      </c>
    </row>
    <row r="346" spans="1:7" x14ac:dyDescent="0.25">
      <c r="A346" s="24">
        <v>38763</v>
      </c>
      <c r="B346" s="1" t="s">
        <v>29</v>
      </c>
      <c r="C346" s="1" t="s">
        <v>3626</v>
      </c>
      <c r="D346" s="1" t="s">
        <v>13</v>
      </c>
      <c r="E346" s="1" t="s">
        <v>259</v>
      </c>
      <c r="F346" s="9">
        <v>58.759700000000002</v>
      </c>
      <c r="G346" s="9">
        <v>158.81</v>
      </c>
    </row>
    <row r="347" spans="1:7" x14ac:dyDescent="0.25">
      <c r="A347" s="24">
        <v>38762</v>
      </c>
      <c r="B347" s="1" t="s">
        <v>29</v>
      </c>
      <c r="C347" s="1" t="s">
        <v>3683</v>
      </c>
      <c r="D347" s="1" t="s">
        <v>52</v>
      </c>
      <c r="E347" s="1" t="s">
        <v>3127</v>
      </c>
      <c r="F347" s="9">
        <v>7539.5969000000005</v>
      </c>
      <c r="G347" s="9">
        <v>8063.74</v>
      </c>
    </row>
    <row r="348" spans="1:7" x14ac:dyDescent="0.25">
      <c r="A348" s="24">
        <v>38762</v>
      </c>
      <c r="B348" s="1" t="s">
        <v>29</v>
      </c>
      <c r="C348" s="1" t="s">
        <v>3683</v>
      </c>
      <c r="D348" s="1" t="s">
        <v>126</v>
      </c>
      <c r="E348" s="1" t="s">
        <v>381</v>
      </c>
      <c r="F348" s="9">
        <v>4800.8884000000007</v>
      </c>
      <c r="G348" s="9">
        <v>7060.13</v>
      </c>
    </row>
    <row r="349" spans="1:7" x14ac:dyDescent="0.25">
      <c r="A349" s="24">
        <v>38761</v>
      </c>
      <c r="B349" s="1" t="s">
        <v>29</v>
      </c>
      <c r="C349" s="1" t="s">
        <v>3690</v>
      </c>
      <c r="D349" s="1" t="s">
        <v>39</v>
      </c>
      <c r="E349" s="1" t="s">
        <v>1780</v>
      </c>
      <c r="F349" s="9">
        <v>4096.3993</v>
      </c>
      <c r="G349" s="9">
        <v>9526.51</v>
      </c>
    </row>
    <row r="350" spans="1:7" x14ac:dyDescent="0.25">
      <c r="A350" s="24">
        <v>38761</v>
      </c>
      <c r="B350" s="1" t="s">
        <v>8</v>
      </c>
      <c r="C350" s="1" t="s">
        <v>3684</v>
      </c>
      <c r="D350" s="1" t="s">
        <v>42</v>
      </c>
      <c r="E350" s="1" t="s">
        <v>2530</v>
      </c>
      <c r="F350" s="9">
        <v>6647.9774999999991</v>
      </c>
      <c r="G350" s="9">
        <v>8863.9699999999993</v>
      </c>
    </row>
    <row r="351" spans="1:7" x14ac:dyDescent="0.25">
      <c r="A351" s="24">
        <v>38761</v>
      </c>
      <c r="B351" s="1" t="s">
        <v>29</v>
      </c>
      <c r="C351" s="1" t="s">
        <v>3626</v>
      </c>
      <c r="D351" s="1" t="s">
        <v>21</v>
      </c>
      <c r="E351" s="1" t="s">
        <v>2873</v>
      </c>
      <c r="F351" s="9">
        <v>5856.6904000000013</v>
      </c>
      <c r="G351" s="9">
        <v>8612.7800000000007</v>
      </c>
    </row>
    <row r="352" spans="1:7" x14ac:dyDescent="0.25">
      <c r="A352" s="24">
        <v>38760</v>
      </c>
      <c r="B352" s="1" t="s">
        <v>29</v>
      </c>
      <c r="C352" s="1" t="s">
        <v>3686</v>
      </c>
      <c r="D352" s="1" t="s">
        <v>24</v>
      </c>
      <c r="E352" s="1" t="s">
        <v>3115</v>
      </c>
      <c r="F352" s="9">
        <v>5925.915</v>
      </c>
      <c r="G352" s="9">
        <v>7901.22</v>
      </c>
    </row>
    <row r="353" spans="1:7" x14ac:dyDescent="0.25">
      <c r="A353" s="24">
        <v>38760</v>
      </c>
      <c r="B353" s="1" t="s">
        <v>29</v>
      </c>
      <c r="C353" s="1" t="s">
        <v>3690</v>
      </c>
      <c r="D353" s="1" t="s">
        <v>39</v>
      </c>
      <c r="E353" s="1" t="s">
        <v>1007</v>
      </c>
      <c r="F353" s="9">
        <v>236.19035000000002</v>
      </c>
      <c r="G353" s="9">
        <v>252.61</v>
      </c>
    </row>
    <row r="354" spans="1:7" x14ac:dyDescent="0.25">
      <c r="A354" s="24">
        <v>38759</v>
      </c>
      <c r="B354" s="1" t="s">
        <v>16</v>
      </c>
      <c r="C354" s="1" t="s">
        <v>3688</v>
      </c>
      <c r="D354" s="1" t="s">
        <v>126</v>
      </c>
      <c r="E354" s="1" t="s">
        <v>930</v>
      </c>
      <c r="F354" s="9">
        <v>4972.22</v>
      </c>
      <c r="G354" s="9">
        <v>9040.4</v>
      </c>
    </row>
    <row r="355" spans="1:7" x14ac:dyDescent="0.25">
      <c r="A355" s="24">
        <v>38759</v>
      </c>
      <c r="B355" s="1" t="s">
        <v>16</v>
      </c>
      <c r="C355" s="1" t="s">
        <v>3690</v>
      </c>
      <c r="D355" s="1" t="s">
        <v>113</v>
      </c>
      <c r="E355" s="1" t="s">
        <v>2999</v>
      </c>
      <c r="F355" s="9">
        <v>2623.2334000000001</v>
      </c>
      <c r="G355" s="9">
        <v>7089.82</v>
      </c>
    </row>
    <row r="356" spans="1:7" x14ac:dyDescent="0.25">
      <c r="A356" s="24">
        <v>38759</v>
      </c>
      <c r="B356" s="1" t="s">
        <v>8</v>
      </c>
      <c r="C356" s="1" t="s">
        <v>3691</v>
      </c>
      <c r="D356" s="1" t="s">
        <v>9</v>
      </c>
      <c r="E356" s="1" t="s">
        <v>2909</v>
      </c>
      <c r="F356" s="9">
        <v>2570.7332000000001</v>
      </c>
      <c r="G356" s="9">
        <v>3780.49</v>
      </c>
    </row>
    <row r="357" spans="1:7" x14ac:dyDescent="0.25">
      <c r="A357" s="24">
        <v>38758</v>
      </c>
      <c r="B357" s="1" t="s">
        <v>20</v>
      </c>
      <c r="C357" s="1" t="s">
        <v>3626</v>
      </c>
      <c r="D357" s="1" t="s">
        <v>24</v>
      </c>
      <c r="E357" s="1" t="s">
        <v>2382</v>
      </c>
      <c r="F357" s="9">
        <v>3235.2345</v>
      </c>
      <c r="G357" s="9">
        <v>7189.41</v>
      </c>
    </row>
    <row r="358" spans="1:7" x14ac:dyDescent="0.25">
      <c r="A358" s="24">
        <v>38758</v>
      </c>
      <c r="B358" s="1" t="s">
        <v>16</v>
      </c>
      <c r="C358" s="1" t="s">
        <v>3686</v>
      </c>
      <c r="D358" s="1" t="s">
        <v>21</v>
      </c>
      <c r="E358" s="1" t="s">
        <v>363</v>
      </c>
      <c r="F358" s="9">
        <v>2542.4395</v>
      </c>
      <c r="G358" s="9">
        <v>5912.65</v>
      </c>
    </row>
    <row r="359" spans="1:7" x14ac:dyDescent="0.25">
      <c r="A359" s="24">
        <v>38758</v>
      </c>
      <c r="B359" s="1" t="s">
        <v>20</v>
      </c>
      <c r="C359" s="1" t="s">
        <v>3691</v>
      </c>
      <c r="D359" s="1" t="s">
        <v>17</v>
      </c>
      <c r="E359" s="1" t="s">
        <v>1946</v>
      </c>
      <c r="F359" s="9">
        <v>1088.6912</v>
      </c>
      <c r="G359" s="9">
        <v>2531.84</v>
      </c>
    </row>
    <row r="360" spans="1:7" x14ac:dyDescent="0.25">
      <c r="A360" s="24">
        <v>38758</v>
      </c>
      <c r="B360" s="1" t="s">
        <v>8</v>
      </c>
      <c r="C360" s="1" t="s">
        <v>3688</v>
      </c>
      <c r="D360" s="1" t="s">
        <v>61</v>
      </c>
      <c r="E360" s="1" t="s">
        <v>2875</v>
      </c>
      <c r="F360" s="9">
        <v>1022.85</v>
      </c>
      <c r="G360" s="9">
        <v>2273</v>
      </c>
    </row>
    <row r="361" spans="1:7" x14ac:dyDescent="0.25">
      <c r="A361" s="24">
        <v>38758</v>
      </c>
      <c r="B361" s="1" t="s">
        <v>29</v>
      </c>
      <c r="C361" s="1" t="s">
        <v>3685</v>
      </c>
      <c r="D361" s="1" t="s">
        <v>61</v>
      </c>
      <c r="E361" s="1" t="s">
        <v>2359</v>
      </c>
      <c r="F361" s="9">
        <v>521.67279999999994</v>
      </c>
      <c r="G361" s="9">
        <v>592.80999999999995</v>
      </c>
    </row>
    <row r="362" spans="1:7" x14ac:dyDescent="0.25">
      <c r="A362" s="24">
        <v>38758</v>
      </c>
      <c r="B362" s="1" t="s">
        <v>12</v>
      </c>
      <c r="C362" s="1" t="s">
        <v>3684</v>
      </c>
      <c r="D362" s="1" t="s">
        <v>45</v>
      </c>
      <c r="E362" s="1" t="s">
        <v>1302</v>
      </c>
      <c r="F362" s="9">
        <v>178.7475</v>
      </c>
      <c r="G362" s="9">
        <v>238.33</v>
      </c>
    </row>
    <row r="363" spans="1:7" x14ac:dyDescent="0.25">
      <c r="A363" s="24">
        <v>38757</v>
      </c>
      <c r="B363" s="1" t="s">
        <v>8</v>
      </c>
      <c r="C363" s="1" t="s">
        <v>3688</v>
      </c>
      <c r="D363" s="1" t="s">
        <v>42</v>
      </c>
      <c r="E363" s="1" t="s">
        <v>2318</v>
      </c>
      <c r="F363" s="9">
        <v>2711.1329999999998</v>
      </c>
      <c r="G363" s="9">
        <v>6024.74</v>
      </c>
    </row>
    <row r="364" spans="1:7" x14ac:dyDescent="0.25">
      <c r="A364" s="24">
        <v>38757</v>
      </c>
      <c r="B364" s="1" t="s">
        <v>12</v>
      </c>
      <c r="C364" s="1" t="s">
        <v>3690</v>
      </c>
      <c r="D364" s="1" t="s">
        <v>24</v>
      </c>
      <c r="E364" s="1" t="s">
        <v>2665</v>
      </c>
      <c r="F364" s="9">
        <v>1140.2730000000001</v>
      </c>
      <c r="G364" s="9">
        <v>2533.94</v>
      </c>
    </row>
    <row r="365" spans="1:7" x14ac:dyDescent="0.25">
      <c r="A365" s="24">
        <v>38756</v>
      </c>
      <c r="B365" s="1" t="s">
        <v>29</v>
      </c>
      <c r="C365" s="1" t="s">
        <v>3684</v>
      </c>
      <c r="D365" s="1" t="s">
        <v>30</v>
      </c>
      <c r="E365" s="1" t="s">
        <v>1758</v>
      </c>
      <c r="F365" s="9">
        <v>2764.6918000000001</v>
      </c>
      <c r="G365" s="9">
        <v>7472.14</v>
      </c>
    </row>
    <row r="366" spans="1:7" x14ac:dyDescent="0.25">
      <c r="A366" s="24">
        <v>38755</v>
      </c>
      <c r="B366" s="1" t="s">
        <v>29</v>
      </c>
      <c r="C366" s="1" t="s">
        <v>3688</v>
      </c>
      <c r="D366" s="1" t="s">
        <v>39</v>
      </c>
      <c r="E366" s="1" t="s">
        <v>2843</v>
      </c>
      <c r="F366" s="9">
        <v>4087.6949999999997</v>
      </c>
      <c r="G366" s="9">
        <v>7047.75</v>
      </c>
    </row>
    <row r="367" spans="1:7" x14ac:dyDescent="0.25">
      <c r="A367" s="24">
        <v>38755</v>
      </c>
      <c r="B367" s="1" t="s">
        <v>8</v>
      </c>
      <c r="C367" s="1" t="s">
        <v>3626</v>
      </c>
      <c r="D367" s="1" t="s">
        <v>45</v>
      </c>
      <c r="E367" s="1" t="s">
        <v>3440</v>
      </c>
      <c r="F367" s="9">
        <v>4002.6749999999997</v>
      </c>
      <c r="G367" s="9">
        <v>5336.9</v>
      </c>
    </row>
    <row r="368" spans="1:7" x14ac:dyDescent="0.25">
      <c r="A368" s="24">
        <v>38755</v>
      </c>
      <c r="B368" s="1" t="s">
        <v>20</v>
      </c>
      <c r="C368" s="1" t="s">
        <v>3683</v>
      </c>
      <c r="D368" s="1" t="s">
        <v>17</v>
      </c>
      <c r="E368" s="1" t="s">
        <v>878</v>
      </c>
      <c r="F368" s="9">
        <v>2895.18075</v>
      </c>
      <c r="G368" s="9">
        <v>3096.45</v>
      </c>
    </row>
    <row r="369" spans="1:7" x14ac:dyDescent="0.25">
      <c r="A369" s="24">
        <v>38755</v>
      </c>
      <c r="B369" s="1" t="s">
        <v>20</v>
      </c>
      <c r="C369" s="1" t="s">
        <v>3690</v>
      </c>
      <c r="D369" s="1" t="s">
        <v>113</v>
      </c>
      <c r="E369" s="1" t="s">
        <v>918</v>
      </c>
      <c r="F369" s="9">
        <v>297.93509999999998</v>
      </c>
      <c r="G369" s="9">
        <v>805.23</v>
      </c>
    </row>
    <row r="370" spans="1:7" x14ac:dyDescent="0.25">
      <c r="A370" s="24">
        <v>38754</v>
      </c>
      <c r="B370" s="1" t="s">
        <v>20</v>
      </c>
      <c r="C370" s="1" t="s">
        <v>3688</v>
      </c>
      <c r="D370" s="1" t="s">
        <v>42</v>
      </c>
      <c r="E370" s="1" t="s">
        <v>3587</v>
      </c>
      <c r="F370" s="9">
        <v>4349.0474999999997</v>
      </c>
      <c r="G370" s="9">
        <v>9664.5499999999993</v>
      </c>
    </row>
    <row r="371" spans="1:7" x14ac:dyDescent="0.25">
      <c r="A371" s="24">
        <v>38754</v>
      </c>
      <c r="B371" s="1" t="s">
        <v>29</v>
      </c>
      <c r="C371" s="1" t="s">
        <v>3688</v>
      </c>
      <c r="D371" s="1" t="s">
        <v>126</v>
      </c>
      <c r="E371" s="1" t="s">
        <v>343</v>
      </c>
      <c r="F371" s="9">
        <v>3446.4241999999999</v>
      </c>
      <c r="G371" s="9">
        <v>8014.94</v>
      </c>
    </row>
    <row r="372" spans="1:7" x14ac:dyDescent="0.25">
      <c r="A372" s="24">
        <v>38754</v>
      </c>
      <c r="B372" s="1" t="s">
        <v>20</v>
      </c>
      <c r="C372" s="1" t="s">
        <v>3691</v>
      </c>
      <c r="D372" s="1" t="s">
        <v>24</v>
      </c>
      <c r="E372" s="1" t="s">
        <v>1377</v>
      </c>
      <c r="F372" s="9">
        <v>7334.8599500000009</v>
      </c>
      <c r="G372" s="9">
        <v>7844.77</v>
      </c>
    </row>
    <row r="373" spans="1:7" x14ac:dyDescent="0.25">
      <c r="A373" s="24">
        <v>38754</v>
      </c>
      <c r="B373" s="1" t="s">
        <v>12</v>
      </c>
      <c r="C373" s="1" t="s">
        <v>3691</v>
      </c>
      <c r="D373" s="1" t="s">
        <v>39</v>
      </c>
      <c r="E373" s="1" t="s">
        <v>500</v>
      </c>
      <c r="F373" s="9">
        <v>3138.5097999999998</v>
      </c>
      <c r="G373" s="9">
        <v>7298.86</v>
      </c>
    </row>
    <row r="374" spans="1:7" x14ac:dyDescent="0.25">
      <c r="A374" s="24">
        <v>38754</v>
      </c>
      <c r="B374" s="1" t="s">
        <v>29</v>
      </c>
      <c r="C374" s="1" t="s">
        <v>3684</v>
      </c>
      <c r="D374" s="1" t="s">
        <v>45</v>
      </c>
      <c r="E374" s="1" t="s">
        <v>257</v>
      </c>
      <c r="F374" s="9">
        <v>1549.9743999999998</v>
      </c>
      <c r="G374" s="9">
        <v>4189.12</v>
      </c>
    </row>
    <row r="375" spans="1:7" x14ac:dyDescent="0.25">
      <c r="A375" s="24">
        <v>38754</v>
      </c>
      <c r="B375" s="1" t="s">
        <v>16</v>
      </c>
      <c r="C375" s="1" t="s">
        <v>3691</v>
      </c>
      <c r="D375" s="1" t="s">
        <v>17</v>
      </c>
      <c r="E375" s="1" t="s">
        <v>305</v>
      </c>
      <c r="F375" s="9">
        <v>1297.0133999999998</v>
      </c>
      <c r="G375" s="9">
        <v>2236.23</v>
      </c>
    </row>
    <row r="376" spans="1:7" x14ac:dyDescent="0.25">
      <c r="A376" s="24">
        <v>38753</v>
      </c>
      <c r="B376" s="1" t="s">
        <v>20</v>
      </c>
      <c r="C376" s="1" t="s">
        <v>3626</v>
      </c>
      <c r="D376" s="1" t="s">
        <v>64</v>
      </c>
      <c r="E376" s="1" t="s">
        <v>3419</v>
      </c>
      <c r="F376" s="9">
        <v>486.17090000000002</v>
      </c>
      <c r="G376" s="9">
        <v>1130.6300000000001</v>
      </c>
    </row>
    <row r="377" spans="1:7" x14ac:dyDescent="0.25">
      <c r="A377" s="24">
        <v>38753</v>
      </c>
      <c r="B377" s="1" t="s">
        <v>8</v>
      </c>
      <c r="C377" s="1" t="s">
        <v>3626</v>
      </c>
      <c r="D377" s="1" t="s">
        <v>113</v>
      </c>
      <c r="E377" s="1" t="s">
        <v>894</v>
      </c>
      <c r="F377" s="9">
        <v>375.84969999999998</v>
      </c>
      <c r="G377" s="9">
        <v>1015.81</v>
      </c>
    </row>
    <row r="378" spans="1:7" x14ac:dyDescent="0.25">
      <c r="A378" s="24">
        <v>38752</v>
      </c>
      <c r="B378" s="1" t="s">
        <v>20</v>
      </c>
      <c r="C378" s="1" t="s">
        <v>3683</v>
      </c>
      <c r="D378" s="1" t="s">
        <v>30</v>
      </c>
      <c r="E378" s="1" t="s">
        <v>1857</v>
      </c>
      <c r="F378" s="9">
        <v>4114.4076999999997</v>
      </c>
      <c r="G378" s="9">
        <v>9568.39</v>
      </c>
    </row>
    <row r="379" spans="1:7" x14ac:dyDescent="0.25">
      <c r="A379" s="24">
        <v>38752</v>
      </c>
      <c r="B379" s="1" t="s">
        <v>29</v>
      </c>
      <c r="C379" s="1" t="s">
        <v>3684</v>
      </c>
      <c r="D379" s="1" t="s">
        <v>52</v>
      </c>
      <c r="E379" s="1" t="s">
        <v>2891</v>
      </c>
      <c r="F379" s="9">
        <v>3381.4929000000002</v>
      </c>
      <c r="G379" s="9">
        <v>9139.17</v>
      </c>
    </row>
    <row r="380" spans="1:7" x14ac:dyDescent="0.25">
      <c r="A380" s="24">
        <v>38752</v>
      </c>
      <c r="B380" s="1" t="s">
        <v>16</v>
      </c>
      <c r="C380" s="1" t="s">
        <v>3626</v>
      </c>
      <c r="D380" s="1" t="s">
        <v>39</v>
      </c>
      <c r="E380" s="1" t="s">
        <v>321</v>
      </c>
      <c r="F380" s="9">
        <v>1142.9829999999999</v>
      </c>
      <c r="G380" s="9">
        <v>2658.1</v>
      </c>
    </row>
    <row r="381" spans="1:7" x14ac:dyDescent="0.25">
      <c r="A381" s="24">
        <v>38752</v>
      </c>
      <c r="B381" s="1" t="s">
        <v>20</v>
      </c>
      <c r="C381" s="1" t="s">
        <v>3626</v>
      </c>
      <c r="D381" s="1" t="s">
        <v>13</v>
      </c>
      <c r="E381" s="1" t="s">
        <v>2746</v>
      </c>
      <c r="F381" s="9">
        <v>1465.0916</v>
      </c>
      <c r="G381" s="9">
        <v>2526.02</v>
      </c>
    </row>
    <row r="382" spans="1:7" x14ac:dyDescent="0.25">
      <c r="A382" s="24">
        <v>38752</v>
      </c>
      <c r="B382" s="1" t="s">
        <v>12</v>
      </c>
      <c r="C382" s="1" t="s">
        <v>3684</v>
      </c>
      <c r="D382" s="1" t="s">
        <v>45</v>
      </c>
      <c r="E382" s="1" t="s">
        <v>2633</v>
      </c>
      <c r="F382" s="9">
        <v>217.49035000000003</v>
      </c>
      <c r="G382" s="9">
        <v>232.61</v>
      </c>
    </row>
    <row r="383" spans="1:7" x14ac:dyDescent="0.25">
      <c r="A383" s="24">
        <v>38750</v>
      </c>
      <c r="B383" s="1" t="s">
        <v>29</v>
      </c>
      <c r="C383" s="1" t="s">
        <v>3626</v>
      </c>
      <c r="D383" s="1" t="s">
        <v>52</v>
      </c>
      <c r="E383" s="1" t="s">
        <v>2774</v>
      </c>
      <c r="F383" s="9">
        <v>3025.7628500000001</v>
      </c>
      <c r="G383" s="9">
        <v>3236.11</v>
      </c>
    </row>
    <row r="384" spans="1:7" x14ac:dyDescent="0.25">
      <c r="A384" s="24">
        <v>38750</v>
      </c>
      <c r="B384" s="1" t="s">
        <v>29</v>
      </c>
      <c r="C384" s="1" t="s">
        <v>3685</v>
      </c>
      <c r="D384" s="1" t="s">
        <v>64</v>
      </c>
      <c r="E384" s="1" t="s">
        <v>3723</v>
      </c>
      <c r="F384" s="9">
        <v>7.4104000000000001</v>
      </c>
      <c r="G384" s="9">
        <v>12.56</v>
      </c>
    </row>
    <row r="385" spans="1:7" x14ac:dyDescent="0.25">
      <c r="A385" s="24">
        <v>38749</v>
      </c>
      <c r="B385" s="1" t="s">
        <v>8</v>
      </c>
      <c r="C385" s="1" t="s">
        <v>3626</v>
      </c>
      <c r="D385" s="1" t="s">
        <v>64</v>
      </c>
      <c r="E385" s="1" t="s">
        <v>1568</v>
      </c>
      <c r="F385" s="9">
        <v>3031.5374999999999</v>
      </c>
      <c r="G385" s="9">
        <v>6736.75</v>
      </c>
    </row>
    <row r="386" spans="1:7" x14ac:dyDescent="0.25">
      <c r="A386" s="24">
        <v>38749</v>
      </c>
      <c r="B386" s="1" t="s">
        <v>20</v>
      </c>
      <c r="C386" s="1" t="s">
        <v>3684</v>
      </c>
      <c r="D386" s="1" t="s">
        <v>126</v>
      </c>
      <c r="E386" s="1" t="s">
        <v>1677</v>
      </c>
      <c r="F386" s="9">
        <v>4422.4548000000004</v>
      </c>
      <c r="G386" s="9">
        <v>6503.61</v>
      </c>
    </row>
    <row r="387" spans="1:7" x14ac:dyDescent="0.25">
      <c r="A387" s="24">
        <v>38749</v>
      </c>
      <c r="B387" s="1" t="s">
        <v>29</v>
      </c>
      <c r="C387" s="1" t="s">
        <v>3684</v>
      </c>
      <c r="D387" s="1" t="s">
        <v>113</v>
      </c>
      <c r="E387" s="1" t="s">
        <v>3509</v>
      </c>
      <c r="F387" s="9">
        <v>2812.1368000000002</v>
      </c>
      <c r="G387" s="9">
        <v>3195.61</v>
      </c>
    </row>
    <row r="388" spans="1:7" x14ac:dyDescent="0.25">
      <c r="A388" s="24">
        <v>38749</v>
      </c>
      <c r="B388" s="1" t="s">
        <v>29</v>
      </c>
      <c r="C388" s="1" t="s">
        <v>3688</v>
      </c>
      <c r="D388" s="1" t="s">
        <v>45</v>
      </c>
      <c r="E388" s="1" t="s">
        <v>2713</v>
      </c>
      <c r="F388" s="9">
        <v>141.7664</v>
      </c>
      <c r="G388" s="9">
        <v>208.48</v>
      </c>
    </row>
    <row r="389" spans="1:7" x14ac:dyDescent="0.25">
      <c r="A389" s="24">
        <v>38748</v>
      </c>
      <c r="B389" s="1" t="s">
        <v>29</v>
      </c>
      <c r="C389" s="1" t="s">
        <v>3690</v>
      </c>
      <c r="D389" s="1" t="s">
        <v>39</v>
      </c>
      <c r="E389" s="1" t="s">
        <v>3724</v>
      </c>
      <c r="F389" s="9">
        <v>3047.44</v>
      </c>
      <c r="G389" s="9">
        <v>5540.8</v>
      </c>
    </row>
    <row r="390" spans="1:7" x14ac:dyDescent="0.25">
      <c r="A390" s="24">
        <v>38748</v>
      </c>
      <c r="B390" s="1" t="s">
        <v>12</v>
      </c>
      <c r="C390" s="1" t="s">
        <v>3684</v>
      </c>
      <c r="D390" s="1" t="s">
        <v>45</v>
      </c>
      <c r="E390" s="1" t="s">
        <v>1778</v>
      </c>
      <c r="F390" s="9">
        <v>568.52760000000012</v>
      </c>
      <c r="G390" s="9">
        <v>836.07</v>
      </c>
    </row>
    <row r="391" spans="1:7" x14ac:dyDescent="0.25">
      <c r="A391" s="24">
        <v>38747</v>
      </c>
      <c r="B391" s="1" t="s">
        <v>8</v>
      </c>
      <c r="C391" s="1" t="s">
        <v>3686</v>
      </c>
      <c r="D391" s="1" t="s">
        <v>42</v>
      </c>
      <c r="E391" s="1" t="s">
        <v>3032</v>
      </c>
      <c r="F391" s="9">
        <v>1418.9641999999997</v>
      </c>
      <c r="G391" s="9">
        <v>2446.4899999999998</v>
      </c>
    </row>
    <row r="392" spans="1:7" x14ac:dyDescent="0.25">
      <c r="A392" s="24">
        <v>38746</v>
      </c>
      <c r="B392" s="1" t="s">
        <v>29</v>
      </c>
      <c r="C392" s="1" t="s">
        <v>3685</v>
      </c>
      <c r="D392" s="1" t="s">
        <v>64</v>
      </c>
      <c r="E392" s="1" t="s">
        <v>3146</v>
      </c>
      <c r="F392" s="9">
        <v>2809.7498000000001</v>
      </c>
      <c r="G392" s="9">
        <v>3005.08</v>
      </c>
    </row>
    <row r="393" spans="1:7" x14ac:dyDescent="0.25">
      <c r="A393" s="24">
        <v>38746</v>
      </c>
      <c r="B393" s="1" t="s">
        <v>16</v>
      </c>
      <c r="C393" s="1" t="s">
        <v>3691</v>
      </c>
      <c r="D393" s="1" t="s">
        <v>39</v>
      </c>
      <c r="E393" s="1" t="s">
        <v>1847</v>
      </c>
      <c r="F393" s="9">
        <v>429.60445000000004</v>
      </c>
      <c r="G393" s="9">
        <v>459.47</v>
      </c>
    </row>
    <row r="394" spans="1:7" x14ac:dyDescent="0.25">
      <c r="A394" s="24">
        <v>38745</v>
      </c>
      <c r="B394" s="1" t="s">
        <v>12</v>
      </c>
      <c r="C394" s="1" t="s">
        <v>3684</v>
      </c>
      <c r="D394" s="1" t="s">
        <v>30</v>
      </c>
      <c r="E394" s="1" t="s">
        <v>3111</v>
      </c>
      <c r="F394" s="9">
        <v>6513.69</v>
      </c>
      <c r="G394" s="9">
        <v>8684.92</v>
      </c>
    </row>
    <row r="395" spans="1:7" x14ac:dyDescent="0.25">
      <c r="A395" s="24">
        <v>38745</v>
      </c>
      <c r="B395" s="1" t="s">
        <v>8</v>
      </c>
      <c r="C395" s="1" t="s">
        <v>3686</v>
      </c>
      <c r="D395" s="1" t="s">
        <v>24</v>
      </c>
      <c r="E395" s="1" t="s">
        <v>629</v>
      </c>
      <c r="F395" s="9">
        <v>3479.96</v>
      </c>
      <c r="G395" s="9">
        <v>3954.5</v>
      </c>
    </row>
    <row r="396" spans="1:7" x14ac:dyDescent="0.25">
      <c r="A396" s="24">
        <v>38745</v>
      </c>
      <c r="B396" s="1" t="s">
        <v>8</v>
      </c>
      <c r="C396" s="1" t="s">
        <v>3684</v>
      </c>
      <c r="D396" s="1" t="s">
        <v>64</v>
      </c>
      <c r="E396" s="1" t="s">
        <v>2722</v>
      </c>
      <c r="F396" s="9">
        <v>3277.4461500000002</v>
      </c>
      <c r="G396" s="9">
        <v>3505.29</v>
      </c>
    </row>
    <row r="397" spans="1:7" x14ac:dyDescent="0.25">
      <c r="A397" s="24">
        <v>38744</v>
      </c>
      <c r="B397" s="1" t="s">
        <v>20</v>
      </c>
      <c r="C397" s="1" t="s">
        <v>3626</v>
      </c>
      <c r="D397" s="1" t="s">
        <v>42</v>
      </c>
      <c r="E397" s="1" t="s">
        <v>1043</v>
      </c>
      <c r="F397" s="9">
        <v>6011.984550000001</v>
      </c>
      <c r="G397" s="9">
        <v>6429.93</v>
      </c>
    </row>
    <row r="398" spans="1:7" x14ac:dyDescent="0.25">
      <c r="A398" s="24">
        <v>38744</v>
      </c>
      <c r="B398" s="1" t="s">
        <v>20</v>
      </c>
      <c r="C398" s="1" t="s">
        <v>3691</v>
      </c>
      <c r="D398" s="1" t="s">
        <v>52</v>
      </c>
      <c r="E398" s="1" t="s">
        <v>3530</v>
      </c>
      <c r="F398" s="9">
        <v>4128.8250000000007</v>
      </c>
      <c r="G398" s="9">
        <v>5505.1</v>
      </c>
    </row>
    <row r="399" spans="1:7" x14ac:dyDescent="0.25">
      <c r="A399" s="24">
        <v>38743</v>
      </c>
      <c r="B399" s="1" t="s">
        <v>29</v>
      </c>
      <c r="C399" s="1" t="s">
        <v>3626</v>
      </c>
      <c r="D399" s="1" t="s">
        <v>17</v>
      </c>
      <c r="E399" s="1" t="s">
        <v>1484</v>
      </c>
      <c r="F399" s="9">
        <v>6225.6312000000007</v>
      </c>
      <c r="G399" s="9">
        <v>9155.34</v>
      </c>
    </row>
    <row r="400" spans="1:7" x14ac:dyDescent="0.25">
      <c r="A400" s="24">
        <v>38743</v>
      </c>
      <c r="B400" s="1" t="s">
        <v>16</v>
      </c>
      <c r="C400" s="1" t="s">
        <v>3685</v>
      </c>
      <c r="D400" s="1" t="s">
        <v>24</v>
      </c>
      <c r="E400" s="1" t="s">
        <v>1372</v>
      </c>
      <c r="F400" s="9">
        <v>6053.5950000000003</v>
      </c>
      <c r="G400" s="9">
        <v>8071.46</v>
      </c>
    </row>
    <row r="401" spans="1:7" x14ac:dyDescent="0.25">
      <c r="A401" s="24">
        <v>38743</v>
      </c>
      <c r="B401" s="1" t="s">
        <v>8</v>
      </c>
      <c r="C401" s="1" t="s">
        <v>3683</v>
      </c>
      <c r="D401" s="1" t="s">
        <v>52</v>
      </c>
      <c r="E401" s="1" t="s">
        <v>2191</v>
      </c>
      <c r="F401" s="9">
        <v>3501.0956000000001</v>
      </c>
      <c r="G401" s="9">
        <v>5148.67</v>
      </c>
    </row>
    <row r="402" spans="1:7" x14ac:dyDescent="0.25">
      <c r="A402" s="24">
        <v>38743</v>
      </c>
      <c r="B402" s="1" t="s">
        <v>16</v>
      </c>
      <c r="C402" s="1" t="s">
        <v>3685</v>
      </c>
      <c r="D402" s="1" t="s">
        <v>21</v>
      </c>
      <c r="E402" s="1" t="s">
        <v>978</v>
      </c>
      <c r="F402" s="9">
        <v>1404.8010000000002</v>
      </c>
      <c r="G402" s="9">
        <v>3121.78</v>
      </c>
    </row>
    <row r="403" spans="1:7" x14ac:dyDescent="0.25">
      <c r="A403" s="24">
        <v>38742</v>
      </c>
      <c r="B403" s="1" t="s">
        <v>8</v>
      </c>
      <c r="C403" s="1" t="s">
        <v>3684</v>
      </c>
      <c r="D403" s="1" t="s">
        <v>61</v>
      </c>
      <c r="E403" s="1" t="s">
        <v>2697</v>
      </c>
      <c r="F403" s="9">
        <v>1457.8520000000001</v>
      </c>
      <c r="G403" s="9">
        <v>2143.9</v>
      </c>
    </row>
    <row r="404" spans="1:7" x14ac:dyDescent="0.25">
      <c r="A404" s="24">
        <v>38742</v>
      </c>
      <c r="B404" s="1" t="s">
        <v>8</v>
      </c>
      <c r="C404" s="1" t="s">
        <v>3688</v>
      </c>
      <c r="D404" s="1" t="s">
        <v>17</v>
      </c>
      <c r="E404" s="1" t="s">
        <v>2386</v>
      </c>
      <c r="F404" s="9">
        <v>517.7645</v>
      </c>
      <c r="G404" s="9">
        <v>941.39</v>
      </c>
    </row>
    <row r="405" spans="1:7" x14ac:dyDescent="0.25">
      <c r="A405" s="24">
        <v>38741</v>
      </c>
      <c r="B405" s="1" t="s">
        <v>12</v>
      </c>
      <c r="C405" s="1" t="s">
        <v>3683</v>
      </c>
      <c r="D405" s="1" t="s">
        <v>64</v>
      </c>
      <c r="E405" s="1" t="s">
        <v>759</v>
      </c>
      <c r="F405" s="9">
        <v>4083.1811000000002</v>
      </c>
      <c r="G405" s="9">
        <v>9495.77</v>
      </c>
    </row>
    <row r="406" spans="1:7" x14ac:dyDescent="0.25">
      <c r="A406" s="24">
        <v>38741</v>
      </c>
      <c r="B406" s="1" t="s">
        <v>29</v>
      </c>
      <c r="C406" s="1" t="s">
        <v>3688</v>
      </c>
      <c r="D406" s="1" t="s">
        <v>45</v>
      </c>
      <c r="E406" s="1" t="s">
        <v>715</v>
      </c>
      <c r="F406" s="9">
        <v>8339.5488000000005</v>
      </c>
      <c r="G406" s="9">
        <v>9476.76</v>
      </c>
    </row>
    <row r="407" spans="1:7" x14ac:dyDescent="0.25">
      <c r="A407" s="24">
        <v>38741</v>
      </c>
      <c r="B407" s="1" t="s">
        <v>29</v>
      </c>
      <c r="C407" s="1" t="s">
        <v>3686</v>
      </c>
      <c r="D407" s="1" t="s">
        <v>45</v>
      </c>
      <c r="E407" s="1" t="s">
        <v>2232</v>
      </c>
      <c r="F407" s="9">
        <v>7774.0481500000005</v>
      </c>
      <c r="G407" s="9">
        <v>8314.49</v>
      </c>
    </row>
    <row r="408" spans="1:7" x14ac:dyDescent="0.25">
      <c r="A408" s="24">
        <v>38741</v>
      </c>
      <c r="B408" s="1" t="s">
        <v>20</v>
      </c>
      <c r="C408" s="1" t="s">
        <v>3685</v>
      </c>
      <c r="D408" s="1" t="s">
        <v>61</v>
      </c>
      <c r="E408" s="1" t="s">
        <v>2770</v>
      </c>
      <c r="F408" s="9">
        <v>1149.0890000000002</v>
      </c>
      <c r="G408" s="9">
        <v>2672.3</v>
      </c>
    </row>
    <row r="409" spans="1:7" x14ac:dyDescent="0.25">
      <c r="A409" s="24">
        <v>38740</v>
      </c>
      <c r="B409" s="1" t="s">
        <v>16</v>
      </c>
      <c r="C409" s="1" t="s">
        <v>3683</v>
      </c>
      <c r="D409" s="1" t="s">
        <v>113</v>
      </c>
      <c r="E409" s="1" t="s">
        <v>3064</v>
      </c>
      <c r="F409" s="9">
        <v>6394.5092000000004</v>
      </c>
      <c r="G409" s="9">
        <v>9403.69</v>
      </c>
    </row>
    <row r="410" spans="1:7" x14ac:dyDescent="0.25">
      <c r="A410" s="24">
        <v>38739</v>
      </c>
      <c r="B410" s="1" t="s">
        <v>8</v>
      </c>
      <c r="C410" s="1" t="s">
        <v>3685</v>
      </c>
      <c r="D410" s="1" t="s">
        <v>9</v>
      </c>
      <c r="E410" s="1" t="s">
        <v>2246</v>
      </c>
      <c r="F410" s="9">
        <v>4517.7975999999999</v>
      </c>
      <c r="G410" s="9">
        <v>6643.82</v>
      </c>
    </row>
    <row r="411" spans="1:7" x14ac:dyDescent="0.25">
      <c r="A411" s="24">
        <v>38739</v>
      </c>
      <c r="B411" s="1" t="s">
        <v>29</v>
      </c>
      <c r="C411" s="1" t="s">
        <v>3684</v>
      </c>
      <c r="D411" s="1" t="s">
        <v>61</v>
      </c>
      <c r="E411" s="1" t="s">
        <v>3190</v>
      </c>
      <c r="F411" s="9">
        <v>1334.4362000000001</v>
      </c>
      <c r="G411" s="9">
        <v>3103.34</v>
      </c>
    </row>
    <row r="412" spans="1:7" x14ac:dyDescent="0.25">
      <c r="A412" s="24">
        <v>38739</v>
      </c>
      <c r="B412" s="1" t="s">
        <v>29</v>
      </c>
      <c r="C412" s="1" t="s">
        <v>3684</v>
      </c>
      <c r="D412" s="1" t="s">
        <v>24</v>
      </c>
      <c r="E412" s="1" t="s">
        <v>458</v>
      </c>
      <c r="F412" s="9">
        <v>1385.8965000000001</v>
      </c>
      <c r="G412" s="9">
        <v>3079.77</v>
      </c>
    </row>
    <row r="413" spans="1:7" x14ac:dyDescent="0.25">
      <c r="A413" s="24">
        <v>38738</v>
      </c>
      <c r="B413" s="1" t="s">
        <v>16</v>
      </c>
      <c r="C413" s="1" t="s">
        <v>3686</v>
      </c>
      <c r="D413" s="1" t="s">
        <v>52</v>
      </c>
      <c r="E413" s="1" t="s">
        <v>1338</v>
      </c>
      <c r="F413" s="9">
        <v>7438.0680000000002</v>
      </c>
      <c r="G413" s="9">
        <v>8452.35</v>
      </c>
    </row>
    <row r="414" spans="1:7" x14ac:dyDescent="0.25">
      <c r="A414" s="24">
        <v>38738</v>
      </c>
      <c r="B414" s="1" t="s">
        <v>29</v>
      </c>
      <c r="C414" s="1" t="s">
        <v>3688</v>
      </c>
      <c r="D414" s="1" t="s">
        <v>17</v>
      </c>
      <c r="E414" s="1" t="s">
        <v>729</v>
      </c>
      <c r="F414" s="9">
        <v>1438.4040000000002</v>
      </c>
      <c r="G414" s="9">
        <v>2615.2800000000002</v>
      </c>
    </row>
    <row r="415" spans="1:7" x14ac:dyDescent="0.25">
      <c r="A415" s="24">
        <v>38738</v>
      </c>
      <c r="B415" s="1" t="s">
        <v>16</v>
      </c>
      <c r="C415" s="1" t="s">
        <v>3683</v>
      </c>
      <c r="D415" s="1" t="s">
        <v>9</v>
      </c>
      <c r="E415" s="1" t="s">
        <v>1694</v>
      </c>
      <c r="F415" s="9">
        <v>600.01840000000004</v>
      </c>
      <c r="G415" s="9">
        <v>882.38</v>
      </c>
    </row>
    <row r="416" spans="1:7" x14ac:dyDescent="0.25">
      <c r="A416" s="24">
        <v>38737</v>
      </c>
      <c r="B416" s="1" t="s">
        <v>16</v>
      </c>
      <c r="C416" s="1" t="s">
        <v>3683</v>
      </c>
      <c r="D416" s="1" t="s">
        <v>42</v>
      </c>
      <c r="E416" s="1" t="s">
        <v>735</v>
      </c>
      <c r="F416" s="9">
        <v>5095.41</v>
      </c>
      <c r="G416" s="9">
        <v>6793.88</v>
      </c>
    </row>
    <row r="417" spans="1:7" x14ac:dyDescent="0.25">
      <c r="A417" s="24">
        <v>38737</v>
      </c>
      <c r="B417" s="1" t="s">
        <v>29</v>
      </c>
      <c r="C417" s="1" t="s">
        <v>3684</v>
      </c>
      <c r="D417" s="1" t="s">
        <v>30</v>
      </c>
      <c r="E417" s="1" t="s">
        <v>31</v>
      </c>
      <c r="F417" s="9">
        <v>2790.6525999999999</v>
      </c>
      <c r="G417" s="9">
        <v>4811.47</v>
      </c>
    </row>
    <row r="418" spans="1:7" x14ac:dyDescent="0.25">
      <c r="A418" s="24">
        <v>38737</v>
      </c>
      <c r="B418" s="1" t="s">
        <v>29</v>
      </c>
      <c r="C418" s="1" t="s">
        <v>3685</v>
      </c>
      <c r="D418" s="1" t="s">
        <v>52</v>
      </c>
      <c r="E418" s="1" t="s">
        <v>215</v>
      </c>
      <c r="F418" s="9">
        <v>2705.4448000000002</v>
      </c>
      <c r="G418" s="9">
        <v>4664.5600000000004</v>
      </c>
    </row>
    <row r="419" spans="1:7" x14ac:dyDescent="0.25">
      <c r="A419" s="24">
        <v>38737</v>
      </c>
      <c r="B419" s="1" t="s">
        <v>29</v>
      </c>
      <c r="C419" s="1" t="s">
        <v>3626</v>
      </c>
      <c r="D419" s="1" t="s">
        <v>126</v>
      </c>
      <c r="E419" s="1" t="s">
        <v>1336</v>
      </c>
      <c r="F419" s="9">
        <v>871.21759999999995</v>
      </c>
      <c r="G419" s="9">
        <v>990.02</v>
      </c>
    </row>
    <row r="420" spans="1:7" x14ac:dyDescent="0.25">
      <c r="A420" s="24">
        <v>38737</v>
      </c>
      <c r="B420" s="1" t="s">
        <v>29</v>
      </c>
      <c r="C420" s="1" t="s">
        <v>3683</v>
      </c>
      <c r="D420" s="1" t="s">
        <v>64</v>
      </c>
      <c r="E420" s="1" t="s">
        <v>1851</v>
      </c>
      <c r="F420" s="9">
        <v>669.45</v>
      </c>
      <c r="G420" s="9">
        <v>892.6</v>
      </c>
    </row>
    <row r="421" spans="1:7" x14ac:dyDescent="0.25">
      <c r="A421" s="24">
        <v>38736</v>
      </c>
      <c r="B421" s="1" t="s">
        <v>29</v>
      </c>
      <c r="C421" s="1" t="s">
        <v>3626</v>
      </c>
      <c r="D421" s="1" t="s">
        <v>9</v>
      </c>
      <c r="E421" s="1" t="s">
        <v>2867</v>
      </c>
      <c r="F421" s="9">
        <v>5358.7672000000002</v>
      </c>
      <c r="G421" s="9">
        <v>7880.54</v>
      </c>
    </row>
    <row r="422" spans="1:7" x14ac:dyDescent="0.25">
      <c r="A422" s="24">
        <v>38736</v>
      </c>
      <c r="B422" s="1" t="s">
        <v>8</v>
      </c>
      <c r="C422" s="1" t="s">
        <v>3691</v>
      </c>
      <c r="D422" s="1" t="s">
        <v>61</v>
      </c>
      <c r="E422" s="1" t="s">
        <v>549</v>
      </c>
      <c r="F422" s="9">
        <v>3345.5524000000005</v>
      </c>
      <c r="G422" s="9">
        <v>4919.93</v>
      </c>
    </row>
    <row r="423" spans="1:7" x14ac:dyDescent="0.25">
      <c r="A423" s="24">
        <v>38736</v>
      </c>
      <c r="B423" s="1" t="s">
        <v>20</v>
      </c>
      <c r="C423" s="1" t="s">
        <v>3686</v>
      </c>
      <c r="D423" s="1" t="s">
        <v>126</v>
      </c>
      <c r="E423" s="1" t="s">
        <v>1033</v>
      </c>
      <c r="F423" s="9">
        <v>1247.7436</v>
      </c>
      <c r="G423" s="9">
        <v>3372.28</v>
      </c>
    </row>
    <row r="424" spans="1:7" x14ac:dyDescent="0.25">
      <c r="A424" s="24">
        <v>38736</v>
      </c>
      <c r="B424" s="1" t="s">
        <v>16</v>
      </c>
      <c r="C424" s="1" t="s">
        <v>3626</v>
      </c>
      <c r="D424" s="1" t="s">
        <v>52</v>
      </c>
      <c r="E424" s="1" t="s">
        <v>1184</v>
      </c>
      <c r="F424" s="9">
        <v>913.61879999999996</v>
      </c>
      <c r="G424" s="9">
        <v>2469.2399999999998</v>
      </c>
    </row>
    <row r="425" spans="1:7" x14ac:dyDescent="0.25">
      <c r="A425" s="24">
        <v>38735</v>
      </c>
      <c r="B425" s="1" t="s">
        <v>20</v>
      </c>
      <c r="C425" s="1" t="s">
        <v>3626</v>
      </c>
      <c r="D425" s="1" t="s">
        <v>30</v>
      </c>
      <c r="E425" s="1" t="s">
        <v>2138</v>
      </c>
      <c r="F425" s="9">
        <v>3651.7105000000001</v>
      </c>
      <c r="G425" s="9">
        <v>8492.35</v>
      </c>
    </row>
    <row r="426" spans="1:7" x14ac:dyDescent="0.25">
      <c r="A426" s="24">
        <v>38734</v>
      </c>
      <c r="B426" s="1" t="s">
        <v>20</v>
      </c>
      <c r="C426" s="1" t="s">
        <v>3688</v>
      </c>
      <c r="D426" s="1" t="s">
        <v>39</v>
      </c>
      <c r="E426" s="1" t="s">
        <v>2140</v>
      </c>
      <c r="F426" s="9">
        <v>746.97149999999999</v>
      </c>
      <c r="G426" s="9">
        <v>798.9</v>
      </c>
    </row>
    <row r="427" spans="1:7" x14ac:dyDescent="0.25">
      <c r="A427" s="24">
        <v>38734</v>
      </c>
      <c r="B427" s="1" t="s">
        <v>29</v>
      </c>
      <c r="C427" s="1" t="s">
        <v>3685</v>
      </c>
      <c r="D427" s="1" t="s">
        <v>52</v>
      </c>
      <c r="E427" s="1" t="s">
        <v>412</v>
      </c>
      <c r="F427" s="9">
        <v>345.51579999999996</v>
      </c>
      <c r="G427" s="9">
        <v>585.62</v>
      </c>
    </row>
    <row r="428" spans="1:7" x14ac:dyDescent="0.25">
      <c r="A428" s="24">
        <v>38734</v>
      </c>
      <c r="B428" s="1" t="s">
        <v>16</v>
      </c>
      <c r="C428" s="1" t="s">
        <v>3690</v>
      </c>
      <c r="D428" s="1" t="s">
        <v>113</v>
      </c>
      <c r="E428" s="1" t="s">
        <v>1013</v>
      </c>
      <c r="F428" s="9">
        <v>259.29750000000001</v>
      </c>
      <c r="G428" s="9">
        <v>471.45</v>
      </c>
    </row>
    <row r="429" spans="1:7" x14ac:dyDescent="0.25">
      <c r="A429" s="24">
        <v>38733</v>
      </c>
      <c r="B429" s="1" t="s">
        <v>20</v>
      </c>
      <c r="C429" s="1" t="s">
        <v>3684</v>
      </c>
      <c r="D429" s="1" t="s">
        <v>64</v>
      </c>
      <c r="E429" s="1" t="s">
        <v>1238</v>
      </c>
      <c r="F429" s="9">
        <v>3206.4777999999997</v>
      </c>
      <c r="G429" s="9">
        <v>5528.41</v>
      </c>
    </row>
    <row r="430" spans="1:7" x14ac:dyDescent="0.25">
      <c r="A430" s="24">
        <v>38732</v>
      </c>
      <c r="B430" s="1" t="s">
        <v>12</v>
      </c>
      <c r="C430" s="1" t="s">
        <v>3688</v>
      </c>
      <c r="D430" s="1" t="s">
        <v>64</v>
      </c>
      <c r="E430" s="1" t="s">
        <v>1690</v>
      </c>
      <c r="F430" s="9">
        <v>5056.9152000000004</v>
      </c>
      <c r="G430" s="9">
        <v>7436.64</v>
      </c>
    </row>
    <row r="431" spans="1:7" x14ac:dyDescent="0.25">
      <c r="A431" s="24">
        <v>38732</v>
      </c>
      <c r="B431" s="1" t="s">
        <v>8</v>
      </c>
      <c r="C431" s="1" t="s">
        <v>3686</v>
      </c>
      <c r="D431" s="1" t="s">
        <v>21</v>
      </c>
      <c r="E431" s="1" t="s">
        <v>999</v>
      </c>
      <c r="F431" s="9">
        <v>78.909300000000002</v>
      </c>
      <c r="G431" s="9">
        <v>183.51</v>
      </c>
    </row>
    <row r="432" spans="1:7" x14ac:dyDescent="0.25">
      <c r="A432" s="24">
        <v>38730</v>
      </c>
      <c r="B432" s="1" t="s">
        <v>29</v>
      </c>
      <c r="C432" s="1" t="s">
        <v>3688</v>
      </c>
      <c r="D432" s="1" t="s">
        <v>42</v>
      </c>
      <c r="E432" s="1" t="s">
        <v>2097</v>
      </c>
      <c r="F432" s="9">
        <v>5389.2784000000001</v>
      </c>
      <c r="G432" s="9">
        <v>6124.18</v>
      </c>
    </row>
    <row r="433" spans="1:7" x14ac:dyDescent="0.25">
      <c r="A433" s="24">
        <v>38729</v>
      </c>
      <c r="B433" s="1" t="s">
        <v>12</v>
      </c>
      <c r="C433" s="1" t="s">
        <v>3683</v>
      </c>
      <c r="D433" s="1" t="s">
        <v>21</v>
      </c>
      <c r="E433" s="1" t="s">
        <v>2304</v>
      </c>
      <c r="F433" s="9">
        <v>2809.5705000000003</v>
      </c>
      <c r="G433" s="9">
        <v>5108.3100000000004</v>
      </c>
    </row>
    <row r="434" spans="1:7" x14ac:dyDescent="0.25">
      <c r="A434" s="24">
        <v>38728</v>
      </c>
      <c r="B434" s="1" t="s">
        <v>16</v>
      </c>
      <c r="C434" s="1" t="s">
        <v>3683</v>
      </c>
      <c r="D434" s="1" t="s">
        <v>13</v>
      </c>
      <c r="E434" s="1" t="s">
        <v>3133</v>
      </c>
      <c r="F434" s="9">
        <v>3163.7775000000001</v>
      </c>
      <c r="G434" s="9">
        <v>4218.37</v>
      </c>
    </row>
    <row r="435" spans="1:7" x14ac:dyDescent="0.25">
      <c r="A435" s="24">
        <v>38728</v>
      </c>
      <c r="B435" s="1" t="s">
        <v>16</v>
      </c>
      <c r="C435" s="1" t="s">
        <v>3684</v>
      </c>
      <c r="D435" s="1" t="s">
        <v>9</v>
      </c>
      <c r="E435" s="1" t="s">
        <v>243</v>
      </c>
      <c r="F435" s="9">
        <v>3249.5644499999999</v>
      </c>
      <c r="G435" s="9">
        <v>3475.47</v>
      </c>
    </row>
    <row r="436" spans="1:7" x14ac:dyDescent="0.25">
      <c r="A436" s="24">
        <v>38727</v>
      </c>
      <c r="B436" s="1" t="s">
        <v>12</v>
      </c>
      <c r="C436" s="1" t="s">
        <v>3690</v>
      </c>
      <c r="D436" s="1" t="s">
        <v>17</v>
      </c>
      <c r="E436" s="1" t="s">
        <v>3465</v>
      </c>
      <c r="F436" s="9">
        <v>5931.3544000000002</v>
      </c>
      <c r="G436" s="9">
        <v>8722.58</v>
      </c>
    </row>
    <row r="437" spans="1:7" x14ac:dyDescent="0.25">
      <c r="A437" s="24">
        <v>38727</v>
      </c>
      <c r="B437" s="1" t="s">
        <v>12</v>
      </c>
      <c r="C437" s="1" t="s">
        <v>3690</v>
      </c>
      <c r="D437" s="1" t="s">
        <v>17</v>
      </c>
      <c r="E437" s="1" t="s">
        <v>3093</v>
      </c>
      <c r="F437" s="9">
        <v>4785.2089999999998</v>
      </c>
      <c r="G437" s="9">
        <v>8700.3799999999992</v>
      </c>
    </row>
    <row r="438" spans="1:7" x14ac:dyDescent="0.25">
      <c r="A438" s="24">
        <v>38727</v>
      </c>
      <c r="B438" s="1" t="s">
        <v>16</v>
      </c>
      <c r="C438" s="1" t="s">
        <v>3683</v>
      </c>
      <c r="D438" s="1" t="s">
        <v>24</v>
      </c>
      <c r="E438" s="1" t="s">
        <v>3421</v>
      </c>
      <c r="F438" s="9">
        <v>7176.7327500000001</v>
      </c>
      <c r="G438" s="9">
        <v>7675.65</v>
      </c>
    </row>
    <row r="439" spans="1:7" x14ac:dyDescent="0.25">
      <c r="A439" s="24">
        <v>38726</v>
      </c>
      <c r="B439" s="1" t="s">
        <v>12</v>
      </c>
      <c r="C439" s="1" t="s">
        <v>3688</v>
      </c>
      <c r="D439" s="1" t="s">
        <v>42</v>
      </c>
      <c r="E439" s="1" t="s">
        <v>2240</v>
      </c>
      <c r="F439" s="9">
        <v>8206.4202000000005</v>
      </c>
      <c r="G439" s="9">
        <v>8776.92</v>
      </c>
    </row>
    <row r="440" spans="1:7" x14ac:dyDescent="0.25">
      <c r="A440" s="24">
        <v>38726</v>
      </c>
      <c r="B440" s="1" t="s">
        <v>20</v>
      </c>
      <c r="C440" s="1" t="s">
        <v>3685</v>
      </c>
      <c r="D440" s="1" t="s">
        <v>30</v>
      </c>
      <c r="E440" s="1" t="s">
        <v>2217</v>
      </c>
      <c r="F440" s="9">
        <v>7340.2923000000001</v>
      </c>
      <c r="G440" s="9">
        <v>7850.58</v>
      </c>
    </row>
    <row r="441" spans="1:7" x14ac:dyDescent="0.25">
      <c r="A441" s="24">
        <v>38726</v>
      </c>
      <c r="B441" s="1" t="s">
        <v>20</v>
      </c>
      <c r="C441" s="1" t="s">
        <v>3684</v>
      </c>
      <c r="D441" s="1" t="s">
        <v>45</v>
      </c>
      <c r="E441" s="1" t="s">
        <v>520</v>
      </c>
      <c r="F441" s="9">
        <v>2070.5570000000002</v>
      </c>
      <c r="G441" s="9">
        <v>5596.1</v>
      </c>
    </row>
    <row r="442" spans="1:7" x14ac:dyDescent="0.25">
      <c r="A442" s="24">
        <v>38726</v>
      </c>
      <c r="B442" s="1" t="s">
        <v>8</v>
      </c>
      <c r="C442" s="1" t="s">
        <v>3685</v>
      </c>
      <c r="D442" s="1" t="s">
        <v>113</v>
      </c>
      <c r="E442" s="1" t="s">
        <v>1535</v>
      </c>
      <c r="F442" s="9">
        <v>1222.6199999999999</v>
      </c>
      <c r="G442" s="9">
        <v>1630.16</v>
      </c>
    </row>
    <row r="443" spans="1:7" x14ac:dyDescent="0.25">
      <c r="A443" s="24">
        <v>38726</v>
      </c>
      <c r="B443" s="1" t="s">
        <v>29</v>
      </c>
      <c r="C443" s="1" t="s">
        <v>3691</v>
      </c>
      <c r="D443" s="1" t="s">
        <v>61</v>
      </c>
      <c r="E443" s="1" t="s">
        <v>253</v>
      </c>
      <c r="F443" s="9">
        <v>725.55250000000001</v>
      </c>
      <c r="G443" s="9">
        <v>1229.75</v>
      </c>
    </row>
    <row r="444" spans="1:7" x14ac:dyDescent="0.25">
      <c r="A444" s="24">
        <v>38725</v>
      </c>
      <c r="B444" s="1" t="s">
        <v>16</v>
      </c>
      <c r="C444" s="1" t="s">
        <v>3690</v>
      </c>
      <c r="D444" s="1" t="s">
        <v>21</v>
      </c>
      <c r="E444" s="1" t="s">
        <v>2374</v>
      </c>
      <c r="F444" s="9">
        <v>4349.1008000000002</v>
      </c>
      <c r="G444" s="9">
        <v>4942.16</v>
      </c>
    </row>
    <row r="445" spans="1:7" x14ac:dyDescent="0.25">
      <c r="A445" s="24">
        <v>38725</v>
      </c>
      <c r="B445" s="1" t="s">
        <v>16</v>
      </c>
      <c r="C445" s="1" t="s">
        <v>3691</v>
      </c>
      <c r="D445" s="1" t="s">
        <v>61</v>
      </c>
      <c r="E445" s="1" t="s">
        <v>191</v>
      </c>
      <c r="F445" s="9">
        <v>2173.2177999999999</v>
      </c>
      <c r="G445" s="9">
        <v>3683.42</v>
      </c>
    </row>
    <row r="446" spans="1:7" x14ac:dyDescent="0.25">
      <c r="A446" s="24">
        <v>38725</v>
      </c>
      <c r="B446" s="1" t="s">
        <v>20</v>
      </c>
      <c r="C446" s="1" t="s">
        <v>3684</v>
      </c>
      <c r="D446" s="1" t="s">
        <v>24</v>
      </c>
      <c r="E446" s="1" t="s">
        <v>3725</v>
      </c>
      <c r="F446" s="9">
        <v>1201.9445999999998</v>
      </c>
      <c r="G446" s="9">
        <v>2795.22</v>
      </c>
    </row>
    <row r="447" spans="1:7" x14ac:dyDescent="0.25">
      <c r="A447" s="24">
        <v>38725</v>
      </c>
      <c r="B447" s="1" t="s">
        <v>16</v>
      </c>
      <c r="C447" s="1" t="s">
        <v>3686</v>
      </c>
      <c r="D447" s="1" t="s">
        <v>17</v>
      </c>
      <c r="E447" s="1" t="s">
        <v>2009</v>
      </c>
      <c r="F447" s="9">
        <v>1194.3855000000001</v>
      </c>
      <c r="G447" s="9">
        <v>2654.19</v>
      </c>
    </row>
    <row r="448" spans="1:7" x14ac:dyDescent="0.25">
      <c r="A448" s="24">
        <v>38723</v>
      </c>
      <c r="B448" s="1" t="s">
        <v>20</v>
      </c>
      <c r="C448" s="1" t="s">
        <v>3691</v>
      </c>
      <c r="D448" s="1" t="s">
        <v>9</v>
      </c>
      <c r="E448" s="1" t="s">
        <v>1003</v>
      </c>
      <c r="F448" s="9">
        <v>8498.8227499999994</v>
      </c>
      <c r="G448" s="9">
        <v>9089.65</v>
      </c>
    </row>
    <row r="449" spans="1:7" x14ac:dyDescent="0.25">
      <c r="A449" s="24">
        <v>38723</v>
      </c>
      <c r="B449" s="1" t="s">
        <v>29</v>
      </c>
      <c r="C449" s="1" t="s">
        <v>3691</v>
      </c>
      <c r="D449" s="1" t="s">
        <v>42</v>
      </c>
      <c r="E449" s="1" t="s">
        <v>3287</v>
      </c>
      <c r="F449" s="9">
        <v>6567.72</v>
      </c>
      <c r="G449" s="9">
        <v>8756.9599999999991</v>
      </c>
    </row>
    <row r="450" spans="1:7" x14ac:dyDescent="0.25">
      <c r="A450" s="24">
        <v>38723</v>
      </c>
      <c r="B450" s="1" t="s">
        <v>12</v>
      </c>
      <c r="C450" s="1" t="s">
        <v>3684</v>
      </c>
      <c r="D450" s="1" t="s">
        <v>45</v>
      </c>
      <c r="E450" s="1" t="s">
        <v>1420</v>
      </c>
      <c r="F450" s="9">
        <v>8136.2671499999997</v>
      </c>
      <c r="G450" s="9">
        <v>8701.89</v>
      </c>
    </row>
    <row r="451" spans="1:7" x14ac:dyDescent="0.25">
      <c r="A451" s="24">
        <v>38723</v>
      </c>
      <c r="B451" s="1" t="s">
        <v>29</v>
      </c>
      <c r="C451" s="1" t="s">
        <v>3690</v>
      </c>
      <c r="D451" s="1" t="s">
        <v>113</v>
      </c>
      <c r="E451" s="1" t="s">
        <v>3726</v>
      </c>
      <c r="F451" s="9">
        <v>124.45950000000001</v>
      </c>
      <c r="G451" s="9">
        <v>226.29</v>
      </c>
    </row>
    <row r="452" spans="1:7" x14ac:dyDescent="0.25">
      <c r="A452" s="24">
        <v>38722</v>
      </c>
      <c r="B452" s="1" t="s">
        <v>12</v>
      </c>
      <c r="C452" s="1" t="s">
        <v>3688</v>
      </c>
      <c r="D452" s="1" t="s">
        <v>24</v>
      </c>
      <c r="E452" s="1" t="s">
        <v>2930</v>
      </c>
      <c r="F452" s="9">
        <v>9284.3816999999999</v>
      </c>
      <c r="G452" s="9">
        <v>9929.82</v>
      </c>
    </row>
    <row r="453" spans="1:7" x14ac:dyDescent="0.25">
      <c r="A453" s="24">
        <v>38722</v>
      </c>
      <c r="B453" s="1" t="s">
        <v>20</v>
      </c>
      <c r="C453" s="1" t="s">
        <v>3684</v>
      </c>
      <c r="D453" s="1" t="s">
        <v>42</v>
      </c>
      <c r="E453" s="1" t="s">
        <v>2219</v>
      </c>
      <c r="F453" s="9">
        <v>5672.0121999999992</v>
      </c>
      <c r="G453" s="9">
        <v>9613.58</v>
      </c>
    </row>
    <row r="454" spans="1:7" x14ac:dyDescent="0.25">
      <c r="A454" s="24">
        <v>38722</v>
      </c>
      <c r="B454" s="1" t="s">
        <v>16</v>
      </c>
      <c r="C454" s="1" t="s">
        <v>3683</v>
      </c>
      <c r="D454" s="1" t="s">
        <v>13</v>
      </c>
      <c r="E454" s="1" t="s">
        <v>3727</v>
      </c>
      <c r="F454" s="9">
        <v>3253.4849999999997</v>
      </c>
      <c r="G454" s="9">
        <v>4337.9799999999996</v>
      </c>
    </row>
    <row r="455" spans="1:7" x14ac:dyDescent="0.25">
      <c r="A455" s="24">
        <v>38722</v>
      </c>
      <c r="B455" s="1" t="s">
        <v>8</v>
      </c>
      <c r="C455" s="1" t="s">
        <v>3684</v>
      </c>
      <c r="D455" s="1" t="s">
        <v>39</v>
      </c>
      <c r="E455" s="1" t="s">
        <v>1387</v>
      </c>
      <c r="F455" s="9">
        <v>1349.8265999999999</v>
      </c>
      <c r="G455" s="9">
        <v>3648.18</v>
      </c>
    </row>
    <row r="456" spans="1:7" x14ac:dyDescent="0.25">
      <c r="A456" s="24">
        <v>38722</v>
      </c>
      <c r="B456" s="1" t="s">
        <v>20</v>
      </c>
      <c r="C456" s="1" t="s">
        <v>3691</v>
      </c>
      <c r="D456" s="1" t="s">
        <v>126</v>
      </c>
      <c r="E456" s="1" t="s">
        <v>753</v>
      </c>
      <c r="F456" s="9">
        <v>3128.8279000000002</v>
      </c>
      <c r="G456" s="9">
        <v>3346.34</v>
      </c>
    </row>
    <row r="457" spans="1:7" x14ac:dyDescent="0.25">
      <c r="A457" s="24">
        <v>38722</v>
      </c>
      <c r="B457" s="1" t="s">
        <v>29</v>
      </c>
      <c r="C457" s="1" t="s">
        <v>3683</v>
      </c>
      <c r="D457" s="1" t="s">
        <v>45</v>
      </c>
      <c r="E457" s="1" t="s">
        <v>1571</v>
      </c>
      <c r="F457" s="9">
        <v>849.06449999999995</v>
      </c>
      <c r="G457" s="9">
        <v>1886.81</v>
      </c>
    </row>
    <row r="458" spans="1:7" x14ac:dyDescent="0.25">
      <c r="A458" s="24">
        <v>38722</v>
      </c>
      <c r="B458" s="1" t="s">
        <v>29</v>
      </c>
      <c r="C458" s="1" t="s">
        <v>3690</v>
      </c>
      <c r="D458" s="1" t="s">
        <v>39</v>
      </c>
      <c r="E458" s="1" t="s">
        <v>55</v>
      </c>
      <c r="F458" s="9">
        <v>241.6575</v>
      </c>
      <c r="G458" s="9">
        <v>322.20999999999998</v>
      </c>
    </row>
    <row r="459" spans="1:7" x14ac:dyDescent="0.25">
      <c r="A459" s="24">
        <v>38722</v>
      </c>
      <c r="B459" s="1" t="s">
        <v>29</v>
      </c>
      <c r="C459" s="1" t="s">
        <v>3690</v>
      </c>
      <c r="D459" s="1" t="s">
        <v>13</v>
      </c>
      <c r="E459" s="1" t="s">
        <v>2607</v>
      </c>
      <c r="F459" s="9">
        <v>122.82160000000002</v>
      </c>
      <c r="G459" s="9">
        <v>131.36000000000001</v>
      </c>
    </row>
    <row r="460" spans="1:7" x14ac:dyDescent="0.25">
      <c r="A460" s="24">
        <v>38721</v>
      </c>
      <c r="B460" s="1" t="s">
        <v>16</v>
      </c>
      <c r="C460" s="1" t="s">
        <v>3684</v>
      </c>
      <c r="D460" s="1" t="s">
        <v>42</v>
      </c>
      <c r="E460" s="1" t="s">
        <v>1394</v>
      </c>
      <c r="F460" s="9">
        <v>3082.1712000000002</v>
      </c>
      <c r="G460" s="9">
        <v>7167.84</v>
      </c>
    </row>
    <row r="461" spans="1:7" x14ac:dyDescent="0.25">
      <c r="A461" s="24">
        <v>38721</v>
      </c>
      <c r="B461" s="1" t="s">
        <v>29</v>
      </c>
      <c r="C461" s="1" t="s">
        <v>3685</v>
      </c>
      <c r="D461" s="1" t="s">
        <v>30</v>
      </c>
      <c r="E461" s="1" t="s">
        <v>2554</v>
      </c>
      <c r="F461" s="9">
        <v>3864.6443999999997</v>
      </c>
      <c r="G461" s="9">
        <v>6663.18</v>
      </c>
    </row>
    <row r="462" spans="1:7" x14ac:dyDescent="0.25">
      <c r="A462" s="24">
        <v>38721</v>
      </c>
      <c r="B462" s="1" t="s">
        <v>12</v>
      </c>
      <c r="C462" s="1" t="s">
        <v>3684</v>
      </c>
      <c r="D462" s="1" t="s">
        <v>13</v>
      </c>
      <c r="E462" s="1" t="s">
        <v>2336</v>
      </c>
      <c r="F462" s="9">
        <v>2693.556</v>
      </c>
      <c r="G462" s="9">
        <v>5985.68</v>
      </c>
    </row>
    <row r="463" spans="1:7" x14ac:dyDescent="0.25">
      <c r="A463" s="24">
        <v>38721</v>
      </c>
      <c r="B463" s="1" t="s">
        <v>8</v>
      </c>
      <c r="C463" s="1" t="s">
        <v>3690</v>
      </c>
      <c r="D463" s="1" t="s">
        <v>61</v>
      </c>
      <c r="E463" s="1" t="s">
        <v>1560</v>
      </c>
      <c r="F463" s="9">
        <v>4158.1724999999997</v>
      </c>
      <c r="G463" s="9">
        <v>5544.23</v>
      </c>
    </row>
    <row r="464" spans="1:7" x14ac:dyDescent="0.25">
      <c r="A464" s="24">
        <v>38720</v>
      </c>
      <c r="B464" s="1" t="s">
        <v>16</v>
      </c>
      <c r="C464" s="1" t="s">
        <v>3683</v>
      </c>
      <c r="D464" s="1" t="s">
        <v>45</v>
      </c>
      <c r="E464" s="1" t="s">
        <v>3557</v>
      </c>
      <c r="F464" s="9">
        <v>4448.6904000000004</v>
      </c>
      <c r="G464" s="9">
        <v>5055.33</v>
      </c>
    </row>
    <row r="465" spans="1:7" x14ac:dyDescent="0.25">
      <c r="A465" s="24">
        <v>38720</v>
      </c>
      <c r="B465" s="1" t="s">
        <v>29</v>
      </c>
      <c r="C465" s="1" t="s">
        <v>3626</v>
      </c>
      <c r="D465" s="1" t="s">
        <v>61</v>
      </c>
      <c r="E465" s="1" t="s">
        <v>3514</v>
      </c>
      <c r="F465" s="9">
        <v>3072.9336000000003</v>
      </c>
      <c r="G465" s="9">
        <v>3286.56</v>
      </c>
    </row>
    <row r="466" spans="1:7" x14ac:dyDescent="0.25">
      <c r="A466" s="24">
        <v>38719</v>
      </c>
      <c r="B466" s="1" t="s">
        <v>12</v>
      </c>
      <c r="C466" s="1" t="s">
        <v>3684</v>
      </c>
      <c r="D466" s="1" t="s">
        <v>126</v>
      </c>
      <c r="E466" s="1" t="s">
        <v>3317</v>
      </c>
      <c r="F466" s="9">
        <v>3217.3424999999997</v>
      </c>
      <c r="G466" s="9">
        <v>7149.65</v>
      </c>
    </row>
    <row r="467" spans="1:7" x14ac:dyDescent="0.25">
      <c r="A467" s="24">
        <v>38718</v>
      </c>
      <c r="B467" s="1" t="s">
        <v>12</v>
      </c>
      <c r="C467" s="1" t="s">
        <v>3690</v>
      </c>
      <c r="D467" s="1" t="s">
        <v>45</v>
      </c>
      <c r="E467" s="1" t="s">
        <v>472</v>
      </c>
      <c r="F467" s="9">
        <v>4341.1787000000004</v>
      </c>
      <c r="G467" s="9">
        <v>7357.93</v>
      </c>
    </row>
    <row r="468" spans="1:7" x14ac:dyDescent="0.25">
      <c r="A468" s="24">
        <v>38718</v>
      </c>
      <c r="B468" s="1" t="s">
        <v>16</v>
      </c>
      <c r="C468" s="1" t="s">
        <v>3626</v>
      </c>
      <c r="D468" s="1" t="s">
        <v>9</v>
      </c>
      <c r="E468" s="1" t="s">
        <v>1249</v>
      </c>
      <c r="F468" s="9">
        <v>2791.4493000000002</v>
      </c>
      <c r="G468" s="9">
        <v>4731.2700000000004</v>
      </c>
    </row>
    <row r="469" spans="1:7" x14ac:dyDescent="0.25">
      <c r="A469" s="24">
        <v>38718</v>
      </c>
      <c r="B469" s="1" t="s">
        <v>29</v>
      </c>
      <c r="C469" s="1" t="s">
        <v>3685</v>
      </c>
      <c r="D469" s="1" t="s">
        <v>21</v>
      </c>
      <c r="E469" s="1" t="s">
        <v>229</v>
      </c>
      <c r="F469" s="9">
        <v>1251.6849999999999</v>
      </c>
      <c r="G469" s="9">
        <v>2121.5</v>
      </c>
    </row>
    <row r="470" spans="1:7" x14ac:dyDescent="0.25">
      <c r="A470" s="24">
        <v>38718</v>
      </c>
      <c r="B470" s="1" t="s">
        <v>29</v>
      </c>
      <c r="C470" s="1" t="s">
        <v>3691</v>
      </c>
      <c r="D470" s="1" t="s">
        <v>30</v>
      </c>
      <c r="E470" s="1" t="s">
        <v>3728</v>
      </c>
      <c r="F470" s="9">
        <v>727.48259999999993</v>
      </c>
      <c r="G470" s="9">
        <v>1691.82</v>
      </c>
    </row>
    <row r="471" spans="1:7" x14ac:dyDescent="0.25">
      <c r="A471" s="24">
        <v>38718</v>
      </c>
      <c r="B471" s="1" t="s">
        <v>29</v>
      </c>
      <c r="C471" s="1" t="s">
        <v>3683</v>
      </c>
      <c r="D471" s="1" t="s">
        <v>45</v>
      </c>
      <c r="E471" s="1" t="s">
        <v>2084</v>
      </c>
      <c r="F471" s="9">
        <v>429.21749999999997</v>
      </c>
      <c r="G471" s="9">
        <v>572.29</v>
      </c>
    </row>
    <row r="472" spans="1:7" x14ac:dyDescent="0.25">
      <c r="A472" s="24">
        <v>38717</v>
      </c>
      <c r="B472" s="1" t="s">
        <v>29</v>
      </c>
      <c r="C472" s="1" t="s">
        <v>3686</v>
      </c>
      <c r="D472" s="1" t="s">
        <v>24</v>
      </c>
      <c r="E472" s="1" t="s">
        <v>769</v>
      </c>
      <c r="F472" s="9">
        <v>8192.4656000000014</v>
      </c>
      <c r="G472" s="9">
        <v>9309.6200000000008</v>
      </c>
    </row>
    <row r="473" spans="1:7" x14ac:dyDescent="0.25">
      <c r="A473" s="24">
        <v>38717</v>
      </c>
      <c r="B473" s="1" t="s">
        <v>16</v>
      </c>
      <c r="C473" s="1" t="s">
        <v>3688</v>
      </c>
      <c r="D473" s="1" t="s">
        <v>13</v>
      </c>
      <c r="E473" s="1" t="s">
        <v>2380</v>
      </c>
      <c r="F473" s="9">
        <v>4764.7050000000008</v>
      </c>
      <c r="G473" s="9">
        <v>8663.1</v>
      </c>
    </row>
    <row r="474" spans="1:7" x14ac:dyDescent="0.25">
      <c r="A474" s="24">
        <v>38717</v>
      </c>
      <c r="B474" s="1" t="s">
        <v>29</v>
      </c>
      <c r="C474" s="1" t="s">
        <v>3685</v>
      </c>
      <c r="D474" s="1" t="s">
        <v>45</v>
      </c>
      <c r="E474" s="1" t="s">
        <v>3373</v>
      </c>
      <c r="F474" s="9">
        <v>6969.4713000000002</v>
      </c>
      <c r="G474" s="9">
        <v>7453.98</v>
      </c>
    </row>
    <row r="475" spans="1:7" x14ac:dyDescent="0.25">
      <c r="A475" s="24">
        <v>38717</v>
      </c>
      <c r="B475" s="1" t="s">
        <v>16</v>
      </c>
      <c r="C475" s="1" t="s">
        <v>3685</v>
      </c>
      <c r="D475" s="1" t="s">
        <v>13</v>
      </c>
      <c r="E475" s="1" t="s">
        <v>575</v>
      </c>
      <c r="F475" s="9">
        <v>2963.6761999999999</v>
      </c>
      <c r="G475" s="9">
        <v>5023.18</v>
      </c>
    </row>
    <row r="476" spans="1:7" x14ac:dyDescent="0.25">
      <c r="A476" s="24">
        <v>38716</v>
      </c>
      <c r="B476" s="1" t="s">
        <v>8</v>
      </c>
      <c r="C476" s="1" t="s">
        <v>3685</v>
      </c>
      <c r="D476" s="1" t="s">
        <v>30</v>
      </c>
      <c r="E476" s="1" t="s">
        <v>131</v>
      </c>
      <c r="F476" s="9">
        <v>5338.44</v>
      </c>
      <c r="G476" s="9">
        <v>7117.92</v>
      </c>
    </row>
    <row r="477" spans="1:7" x14ac:dyDescent="0.25">
      <c r="A477" s="24">
        <v>38715</v>
      </c>
      <c r="B477" s="1" t="s">
        <v>29</v>
      </c>
      <c r="C477" s="1" t="s">
        <v>3688</v>
      </c>
      <c r="D477" s="1" t="s">
        <v>30</v>
      </c>
      <c r="E477" s="1" t="s">
        <v>1507</v>
      </c>
      <c r="F477" s="9">
        <v>5622.9713999999994</v>
      </c>
      <c r="G477" s="9">
        <v>9530.4599999999991</v>
      </c>
    </row>
    <row r="478" spans="1:7" x14ac:dyDescent="0.25">
      <c r="A478" s="24">
        <v>38715</v>
      </c>
      <c r="B478" s="1" t="s">
        <v>29</v>
      </c>
      <c r="C478" s="1" t="s">
        <v>3626</v>
      </c>
      <c r="D478" s="1" t="s">
        <v>42</v>
      </c>
      <c r="E478" s="1" t="s">
        <v>377</v>
      </c>
      <c r="F478" s="9">
        <v>3132.6833000000001</v>
      </c>
      <c r="G478" s="9">
        <v>7285.31</v>
      </c>
    </row>
    <row r="479" spans="1:7" x14ac:dyDescent="0.25">
      <c r="A479" s="24">
        <v>38715</v>
      </c>
      <c r="B479" s="1" t="s">
        <v>29</v>
      </c>
      <c r="C479" s="1" t="s">
        <v>3626</v>
      </c>
      <c r="D479" s="1" t="s">
        <v>17</v>
      </c>
      <c r="E479" s="1" t="s">
        <v>2803</v>
      </c>
      <c r="F479" s="9">
        <v>3964.5145999999995</v>
      </c>
      <c r="G479" s="9">
        <v>6835.37</v>
      </c>
    </row>
    <row r="480" spans="1:7" x14ac:dyDescent="0.25">
      <c r="A480" s="24">
        <v>38715</v>
      </c>
      <c r="B480" s="1" t="s">
        <v>12</v>
      </c>
      <c r="C480" s="1" t="s">
        <v>3688</v>
      </c>
      <c r="D480" s="1" t="s">
        <v>61</v>
      </c>
      <c r="E480" s="1" t="s">
        <v>3254</v>
      </c>
      <c r="F480" s="9">
        <v>3249.6449999999995</v>
      </c>
      <c r="G480" s="9">
        <v>4332.8599999999997</v>
      </c>
    </row>
    <row r="481" spans="1:7" x14ac:dyDescent="0.25">
      <c r="A481" s="24">
        <v>38715</v>
      </c>
      <c r="B481" s="1" t="s">
        <v>20</v>
      </c>
      <c r="C481" s="1" t="s">
        <v>3690</v>
      </c>
      <c r="D481" s="1" t="s">
        <v>126</v>
      </c>
      <c r="E481" s="1" t="s">
        <v>3729</v>
      </c>
      <c r="F481" s="9">
        <v>822.26530000000002</v>
      </c>
      <c r="G481" s="9">
        <v>1393.67</v>
      </c>
    </row>
    <row r="482" spans="1:7" x14ac:dyDescent="0.25">
      <c r="A482" s="24">
        <v>38715</v>
      </c>
      <c r="B482" s="1" t="s">
        <v>8</v>
      </c>
      <c r="C482" s="1" t="s">
        <v>3690</v>
      </c>
      <c r="D482" s="1" t="s">
        <v>126</v>
      </c>
      <c r="E482" s="1" t="s">
        <v>787</v>
      </c>
      <c r="F482" s="9">
        <v>788.8771999999999</v>
      </c>
      <c r="G482" s="9">
        <v>1337.08</v>
      </c>
    </row>
    <row r="483" spans="1:7" x14ac:dyDescent="0.25">
      <c r="A483" s="24">
        <v>38715</v>
      </c>
      <c r="B483" s="1" t="s">
        <v>29</v>
      </c>
      <c r="C483" s="1" t="s">
        <v>3685</v>
      </c>
      <c r="D483" s="1" t="s">
        <v>24</v>
      </c>
      <c r="E483" s="1" t="s">
        <v>3596</v>
      </c>
      <c r="F483" s="9">
        <v>687.20850000000007</v>
      </c>
      <c r="G483" s="9">
        <v>1249.47</v>
      </c>
    </row>
    <row r="484" spans="1:7" x14ac:dyDescent="0.25">
      <c r="A484" s="24">
        <v>38715</v>
      </c>
      <c r="B484" s="1" t="s">
        <v>29</v>
      </c>
      <c r="C484" s="1" t="s">
        <v>3686</v>
      </c>
      <c r="D484" s="1" t="s">
        <v>21</v>
      </c>
      <c r="E484" s="1" t="s">
        <v>101</v>
      </c>
      <c r="F484" s="9">
        <v>359.26359999999994</v>
      </c>
      <c r="G484" s="9">
        <v>619.41999999999996</v>
      </c>
    </row>
    <row r="485" spans="1:7" x14ac:dyDescent="0.25">
      <c r="A485" s="24">
        <v>38715</v>
      </c>
      <c r="B485" s="1" t="s">
        <v>29</v>
      </c>
      <c r="C485" s="1" t="s">
        <v>3686</v>
      </c>
      <c r="D485" s="1" t="s">
        <v>64</v>
      </c>
      <c r="E485" s="1" t="s">
        <v>3730</v>
      </c>
      <c r="F485" s="9">
        <v>13.895999999999999</v>
      </c>
      <c r="G485" s="9">
        <v>30.88</v>
      </c>
    </row>
    <row r="486" spans="1:7" x14ac:dyDescent="0.25">
      <c r="A486" s="24">
        <v>38714</v>
      </c>
      <c r="B486" s="1" t="s">
        <v>29</v>
      </c>
      <c r="C486" s="1" t="s">
        <v>3685</v>
      </c>
      <c r="D486" s="1" t="s">
        <v>64</v>
      </c>
      <c r="E486" s="1" t="s">
        <v>1639</v>
      </c>
      <c r="F486" s="9">
        <v>6404.2725000000009</v>
      </c>
      <c r="G486" s="9">
        <v>8539.0300000000007</v>
      </c>
    </row>
    <row r="487" spans="1:7" x14ac:dyDescent="0.25">
      <c r="A487" s="24">
        <v>38714</v>
      </c>
      <c r="B487" s="1" t="s">
        <v>12</v>
      </c>
      <c r="C487" s="1" t="s">
        <v>3691</v>
      </c>
      <c r="D487" s="1" t="s">
        <v>45</v>
      </c>
      <c r="E487" s="1" t="s">
        <v>3731</v>
      </c>
      <c r="F487" s="9">
        <v>5129.13</v>
      </c>
      <c r="G487" s="9">
        <v>6838.84</v>
      </c>
    </row>
    <row r="488" spans="1:7" x14ac:dyDescent="0.25">
      <c r="A488" s="24">
        <v>38714</v>
      </c>
      <c r="B488" s="1" t="s">
        <v>29</v>
      </c>
      <c r="C488" s="1" t="s">
        <v>3683</v>
      </c>
      <c r="D488" s="1" t="s">
        <v>52</v>
      </c>
      <c r="E488" s="1" t="s">
        <v>2649</v>
      </c>
      <c r="F488" s="9">
        <v>3728.6642999999999</v>
      </c>
      <c r="G488" s="9">
        <v>6319.77</v>
      </c>
    </row>
    <row r="489" spans="1:7" x14ac:dyDescent="0.25">
      <c r="A489" s="24">
        <v>38714</v>
      </c>
      <c r="B489" s="1" t="s">
        <v>8</v>
      </c>
      <c r="C489" s="1" t="s">
        <v>3686</v>
      </c>
      <c r="D489" s="1" t="s">
        <v>42</v>
      </c>
      <c r="E489" s="1" t="s">
        <v>2064</v>
      </c>
      <c r="F489" s="9">
        <v>2215.5341000000003</v>
      </c>
      <c r="G489" s="9">
        <v>5987.93</v>
      </c>
    </row>
    <row r="490" spans="1:7" x14ac:dyDescent="0.25">
      <c r="A490" s="24">
        <v>38714</v>
      </c>
      <c r="B490" s="1" t="s">
        <v>20</v>
      </c>
      <c r="C490" s="1" t="s">
        <v>3626</v>
      </c>
      <c r="D490" s="1" t="s">
        <v>52</v>
      </c>
      <c r="E490" s="1" t="s">
        <v>3732</v>
      </c>
      <c r="F490" s="9">
        <v>1774.5371</v>
      </c>
      <c r="G490" s="9">
        <v>3007.69</v>
      </c>
    </row>
    <row r="491" spans="1:7" x14ac:dyDescent="0.25">
      <c r="A491" s="24">
        <v>38713</v>
      </c>
      <c r="B491" s="1" t="s">
        <v>16</v>
      </c>
      <c r="C491" s="1" t="s">
        <v>3686</v>
      </c>
      <c r="D491" s="1" t="s">
        <v>13</v>
      </c>
      <c r="E491" s="1" t="s">
        <v>1497</v>
      </c>
      <c r="F491" s="9">
        <v>6101.0960000000014</v>
      </c>
      <c r="G491" s="9">
        <v>8972.2000000000007</v>
      </c>
    </row>
    <row r="492" spans="1:7" x14ac:dyDescent="0.25">
      <c r="A492" s="24">
        <v>38713</v>
      </c>
      <c r="B492" s="1" t="s">
        <v>20</v>
      </c>
      <c r="C492" s="1" t="s">
        <v>3626</v>
      </c>
      <c r="D492" s="1" t="s">
        <v>42</v>
      </c>
      <c r="E492" s="1" t="s">
        <v>2458</v>
      </c>
      <c r="F492" s="9">
        <v>2325.6495</v>
      </c>
      <c r="G492" s="9">
        <v>5168.1099999999997</v>
      </c>
    </row>
    <row r="493" spans="1:7" x14ac:dyDescent="0.25">
      <c r="A493" s="24">
        <v>38713</v>
      </c>
      <c r="B493" s="1" t="s">
        <v>8</v>
      </c>
      <c r="C493" s="1" t="s">
        <v>3691</v>
      </c>
      <c r="D493" s="1" t="s">
        <v>61</v>
      </c>
      <c r="E493" s="1" t="s">
        <v>1412</v>
      </c>
      <c r="F493" s="9">
        <v>1270.9277999999999</v>
      </c>
      <c r="G493" s="9">
        <v>3434.94</v>
      </c>
    </row>
    <row r="494" spans="1:7" x14ac:dyDescent="0.25">
      <c r="A494" s="24">
        <v>38713</v>
      </c>
      <c r="B494" s="1" t="s">
        <v>12</v>
      </c>
      <c r="C494" s="1" t="s">
        <v>3688</v>
      </c>
      <c r="D494" s="1" t="s">
        <v>30</v>
      </c>
      <c r="E494" s="1" t="s">
        <v>605</v>
      </c>
      <c r="F494" s="9">
        <v>1390.5881000000002</v>
      </c>
      <c r="G494" s="9">
        <v>1487.26</v>
      </c>
    </row>
    <row r="495" spans="1:7" x14ac:dyDescent="0.25">
      <c r="A495" s="24">
        <v>38712</v>
      </c>
      <c r="B495" s="1" t="s">
        <v>16</v>
      </c>
      <c r="C495" s="1" t="s">
        <v>3688</v>
      </c>
      <c r="D495" s="1" t="s">
        <v>45</v>
      </c>
      <c r="E495" s="1" t="s">
        <v>1556</v>
      </c>
      <c r="F495" s="9">
        <v>8598.605950000001</v>
      </c>
      <c r="G495" s="9">
        <v>9196.3700000000008</v>
      </c>
    </row>
    <row r="496" spans="1:7" x14ac:dyDescent="0.25">
      <c r="A496" s="24">
        <v>38712</v>
      </c>
      <c r="B496" s="1" t="s">
        <v>29</v>
      </c>
      <c r="C496" s="1" t="s">
        <v>3626</v>
      </c>
      <c r="D496" s="1" t="s">
        <v>30</v>
      </c>
      <c r="E496" s="1" t="s">
        <v>747</v>
      </c>
      <c r="F496" s="9">
        <v>5533.4048000000003</v>
      </c>
      <c r="G496" s="9">
        <v>5918.08</v>
      </c>
    </row>
    <row r="497" spans="1:7" x14ac:dyDescent="0.25">
      <c r="A497" s="24">
        <v>38712</v>
      </c>
      <c r="B497" s="1" t="s">
        <v>29</v>
      </c>
      <c r="C497" s="1" t="s">
        <v>3626</v>
      </c>
      <c r="D497" s="1" t="s">
        <v>9</v>
      </c>
      <c r="E497" s="1" t="s">
        <v>2516</v>
      </c>
      <c r="F497" s="9">
        <v>3309.46</v>
      </c>
      <c r="G497" s="9">
        <v>3760.75</v>
      </c>
    </row>
    <row r="498" spans="1:7" x14ac:dyDescent="0.25">
      <c r="A498" s="24">
        <v>38712</v>
      </c>
      <c r="B498" s="1" t="s">
        <v>16</v>
      </c>
      <c r="C498" s="1" t="s">
        <v>3685</v>
      </c>
      <c r="D498" s="1" t="s">
        <v>13</v>
      </c>
      <c r="E498" s="1" t="s">
        <v>3733</v>
      </c>
      <c r="F498" s="9">
        <v>1063.7899</v>
      </c>
      <c r="G498" s="9">
        <v>2473.9299999999998</v>
      </c>
    </row>
    <row r="499" spans="1:7" x14ac:dyDescent="0.25">
      <c r="A499" s="24">
        <v>38711</v>
      </c>
      <c r="B499" s="1" t="s">
        <v>8</v>
      </c>
      <c r="C499" s="1" t="s">
        <v>3684</v>
      </c>
      <c r="D499" s="1" t="s">
        <v>45</v>
      </c>
      <c r="E499" s="1" t="s">
        <v>2324</v>
      </c>
      <c r="F499" s="9">
        <v>5914.3986000000004</v>
      </c>
      <c r="G499" s="9">
        <v>6325.56</v>
      </c>
    </row>
    <row r="500" spans="1:7" x14ac:dyDescent="0.25">
      <c r="A500" s="24">
        <v>38711</v>
      </c>
      <c r="B500" s="1" t="s">
        <v>20</v>
      </c>
      <c r="C500" s="1" t="s">
        <v>3686</v>
      </c>
      <c r="D500" s="1" t="s">
        <v>24</v>
      </c>
      <c r="E500" s="1" t="s">
        <v>2080</v>
      </c>
      <c r="F500" s="9">
        <v>3106.86</v>
      </c>
      <c r="G500" s="9">
        <v>4142.4799999999996</v>
      </c>
    </row>
    <row r="501" spans="1:7" x14ac:dyDescent="0.25">
      <c r="A501" s="24">
        <v>38711</v>
      </c>
      <c r="B501" s="1" t="s">
        <v>29</v>
      </c>
      <c r="C501" s="1" t="s">
        <v>3691</v>
      </c>
      <c r="D501" s="1" t="s">
        <v>113</v>
      </c>
      <c r="E501" s="1" t="s">
        <v>1396</v>
      </c>
      <c r="F501" s="9">
        <v>1812.1424999999999</v>
      </c>
      <c r="G501" s="9">
        <v>2416.19</v>
      </c>
    </row>
    <row r="502" spans="1:7" x14ac:dyDescent="0.25">
      <c r="A502" s="24">
        <v>38709</v>
      </c>
      <c r="B502" s="1" t="s">
        <v>8</v>
      </c>
      <c r="C502" s="1" t="s">
        <v>3686</v>
      </c>
      <c r="D502" s="1" t="s">
        <v>42</v>
      </c>
      <c r="E502" s="1" t="s">
        <v>639</v>
      </c>
      <c r="F502" s="9">
        <v>7134.1248000000005</v>
      </c>
      <c r="G502" s="9">
        <v>8106.96</v>
      </c>
    </row>
    <row r="503" spans="1:7" x14ac:dyDescent="0.25">
      <c r="A503" s="24">
        <v>38709</v>
      </c>
      <c r="B503" s="1" t="s">
        <v>20</v>
      </c>
      <c r="C503" s="1" t="s">
        <v>3626</v>
      </c>
      <c r="D503" s="1" t="s">
        <v>61</v>
      </c>
      <c r="E503" s="1" t="s">
        <v>2403</v>
      </c>
      <c r="F503" s="9">
        <v>4489.32</v>
      </c>
      <c r="G503" s="9">
        <v>5985.76</v>
      </c>
    </row>
    <row r="504" spans="1:7" x14ac:dyDescent="0.25">
      <c r="A504" s="24">
        <v>38709</v>
      </c>
      <c r="B504" s="1" t="s">
        <v>8</v>
      </c>
      <c r="C504" s="1" t="s">
        <v>3683</v>
      </c>
      <c r="D504" s="1" t="s">
        <v>126</v>
      </c>
      <c r="E504" s="1" t="s">
        <v>3495</v>
      </c>
      <c r="F504" s="9">
        <v>1609.9559999999999</v>
      </c>
      <c r="G504" s="9">
        <v>3577.68</v>
      </c>
    </row>
    <row r="505" spans="1:7" x14ac:dyDescent="0.25">
      <c r="A505" s="24">
        <v>38708</v>
      </c>
      <c r="B505" s="1" t="s">
        <v>20</v>
      </c>
      <c r="C505" s="1" t="s">
        <v>3690</v>
      </c>
      <c r="D505" s="1" t="s">
        <v>24</v>
      </c>
      <c r="E505" s="1" t="s">
        <v>3555</v>
      </c>
      <c r="F505" s="9">
        <v>4847.2629999999999</v>
      </c>
      <c r="G505" s="9">
        <v>8215.7000000000007</v>
      </c>
    </row>
    <row r="506" spans="1:7" x14ac:dyDescent="0.25">
      <c r="A506" s="24">
        <v>38708</v>
      </c>
      <c r="B506" s="1" t="s">
        <v>16</v>
      </c>
      <c r="C506" s="1" t="s">
        <v>3683</v>
      </c>
      <c r="D506" s="1" t="s">
        <v>13</v>
      </c>
      <c r="E506" s="1" t="s">
        <v>2101</v>
      </c>
      <c r="F506" s="9">
        <v>4382.9456</v>
      </c>
      <c r="G506" s="9">
        <v>4980.62</v>
      </c>
    </row>
    <row r="507" spans="1:7" x14ac:dyDescent="0.25">
      <c r="A507" s="24">
        <v>38708</v>
      </c>
      <c r="B507" s="1" t="s">
        <v>29</v>
      </c>
      <c r="C507" s="1" t="s">
        <v>3684</v>
      </c>
      <c r="D507" s="1" t="s">
        <v>30</v>
      </c>
      <c r="E507" s="1" t="s">
        <v>3475</v>
      </c>
      <c r="F507" s="9">
        <v>2974.3004500000002</v>
      </c>
      <c r="G507" s="9">
        <v>3181.07</v>
      </c>
    </row>
    <row r="508" spans="1:7" x14ac:dyDescent="0.25">
      <c r="A508" s="24">
        <v>38707</v>
      </c>
      <c r="B508" s="1" t="s">
        <v>8</v>
      </c>
      <c r="C508" s="1" t="s">
        <v>3686</v>
      </c>
      <c r="D508" s="1" t="s">
        <v>17</v>
      </c>
      <c r="E508" s="1" t="s">
        <v>2269</v>
      </c>
      <c r="F508" s="9">
        <v>2032.7170999999998</v>
      </c>
      <c r="G508" s="9">
        <v>5493.83</v>
      </c>
    </row>
    <row r="509" spans="1:7" x14ac:dyDescent="0.25">
      <c r="A509" s="24">
        <v>38707</v>
      </c>
      <c r="B509" s="1" t="s">
        <v>20</v>
      </c>
      <c r="C509" s="1" t="s">
        <v>3684</v>
      </c>
      <c r="D509" s="1" t="s">
        <v>17</v>
      </c>
      <c r="E509" s="1" t="s">
        <v>2845</v>
      </c>
      <c r="F509" s="9">
        <v>189.27350000000001</v>
      </c>
      <c r="G509" s="9">
        <v>511.55</v>
      </c>
    </row>
    <row r="510" spans="1:7" x14ac:dyDescent="0.25">
      <c r="A510" s="24">
        <v>38706</v>
      </c>
      <c r="B510" s="1" t="s">
        <v>12</v>
      </c>
      <c r="C510" s="1" t="s">
        <v>3684</v>
      </c>
      <c r="D510" s="1" t="s">
        <v>126</v>
      </c>
      <c r="E510" s="1" t="s">
        <v>775</v>
      </c>
      <c r="F510" s="9">
        <v>5489.8360000000002</v>
      </c>
      <c r="G510" s="9">
        <v>6238.45</v>
      </c>
    </row>
    <row r="511" spans="1:7" x14ac:dyDescent="0.25">
      <c r="A511" s="24">
        <v>38706</v>
      </c>
      <c r="B511" s="1" t="s">
        <v>12</v>
      </c>
      <c r="C511" s="1" t="s">
        <v>3688</v>
      </c>
      <c r="D511" s="1" t="s">
        <v>61</v>
      </c>
      <c r="E511" s="1" t="s">
        <v>1906</v>
      </c>
      <c r="F511" s="9">
        <v>2696.922</v>
      </c>
      <c r="G511" s="9">
        <v>5993.16</v>
      </c>
    </row>
    <row r="512" spans="1:7" x14ac:dyDescent="0.25">
      <c r="A512" s="24">
        <v>38706</v>
      </c>
      <c r="B512" s="1" t="s">
        <v>29</v>
      </c>
      <c r="C512" s="1" t="s">
        <v>3683</v>
      </c>
      <c r="D512" s="1" t="s">
        <v>113</v>
      </c>
      <c r="E512" s="1" t="s">
        <v>3734</v>
      </c>
      <c r="F512" s="9">
        <v>2212.8230000000003</v>
      </c>
      <c r="G512" s="9">
        <v>5146.1000000000004</v>
      </c>
    </row>
    <row r="513" spans="1:7" x14ac:dyDescent="0.25">
      <c r="A513" s="24">
        <v>38706</v>
      </c>
      <c r="B513" s="1" t="s">
        <v>29</v>
      </c>
      <c r="C513" s="1" t="s">
        <v>3626</v>
      </c>
      <c r="D513" s="1" t="s">
        <v>39</v>
      </c>
      <c r="E513" s="1" t="s">
        <v>3285</v>
      </c>
      <c r="F513" s="9">
        <v>653.47150000000011</v>
      </c>
      <c r="G513" s="9">
        <v>1188.1300000000001</v>
      </c>
    </row>
    <row r="514" spans="1:7" x14ac:dyDescent="0.25">
      <c r="A514" s="24">
        <v>38706</v>
      </c>
      <c r="B514" s="1" t="s">
        <v>16</v>
      </c>
      <c r="C514" s="1" t="s">
        <v>3626</v>
      </c>
      <c r="D514" s="1" t="s">
        <v>42</v>
      </c>
      <c r="E514" s="1" t="s">
        <v>2310</v>
      </c>
      <c r="F514" s="9">
        <v>608.66359999999997</v>
      </c>
      <c r="G514" s="9">
        <v>1049.42</v>
      </c>
    </row>
    <row r="515" spans="1:7" x14ac:dyDescent="0.25">
      <c r="A515" s="24">
        <v>38705</v>
      </c>
      <c r="B515" s="1" t="s">
        <v>12</v>
      </c>
      <c r="C515" s="1" t="s">
        <v>3683</v>
      </c>
      <c r="D515" s="1" t="s">
        <v>113</v>
      </c>
      <c r="E515" s="1" t="s">
        <v>18</v>
      </c>
      <c r="F515" s="9">
        <v>5848.9125000000004</v>
      </c>
      <c r="G515" s="9">
        <v>7798.55</v>
      </c>
    </row>
    <row r="516" spans="1:7" x14ac:dyDescent="0.25">
      <c r="A516" s="24">
        <v>38705</v>
      </c>
      <c r="B516" s="1" t="s">
        <v>20</v>
      </c>
      <c r="C516" s="1" t="s">
        <v>3686</v>
      </c>
      <c r="D516" s="1" t="s">
        <v>17</v>
      </c>
      <c r="E516" s="1" t="s">
        <v>2900</v>
      </c>
      <c r="F516" s="9">
        <v>2986.3084000000003</v>
      </c>
      <c r="G516" s="9">
        <v>4391.63</v>
      </c>
    </row>
    <row r="517" spans="1:7" x14ac:dyDescent="0.25">
      <c r="A517" s="24">
        <v>38705</v>
      </c>
      <c r="B517" s="1" t="s">
        <v>12</v>
      </c>
      <c r="C517" s="1" t="s">
        <v>3686</v>
      </c>
      <c r="D517" s="1" t="s">
        <v>39</v>
      </c>
      <c r="E517" s="1" t="s">
        <v>2259</v>
      </c>
      <c r="F517" s="9">
        <v>1619.3485000000001</v>
      </c>
      <c r="G517" s="9">
        <v>2944.27</v>
      </c>
    </row>
    <row r="518" spans="1:7" x14ac:dyDescent="0.25">
      <c r="A518" s="24">
        <v>38705</v>
      </c>
      <c r="B518" s="1" t="s">
        <v>20</v>
      </c>
      <c r="C518" s="1" t="s">
        <v>3690</v>
      </c>
      <c r="D518" s="1" t="s">
        <v>61</v>
      </c>
      <c r="E518" s="1" t="s">
        <v>1663</v>
      </c>
      <c r="F518" s="9">
        <v>1081.3165000000001</v>
      </c>
      <c r="G518" s="9">
        <v>1966.03</v>
      </c>
    </row>
    <row r="519" spans="1:7" x14ac:dyDescent="0.25">
      <c r="A519" s="24">
        <v>38704</v>
      </c>
      <c r="B519" s="1" t="s">
        <v>16</v>
      </c>
      <c r="C519" s="1" t="s">
        <v>3686</v>
      </c>
      <c r="D519" s="1" t="s">
        <v>13</v>
      </c>
      <c r="E519" s="1" t="s">
        <v>3401</v>
      </c>
      <c r="F519" s="9">
        <v>3553.8092999999999</v>
      </c>
      <c r="G519" s="9">
        <v>9604.89</v>
      </c>
    </row>
    <row r="520" spans="1:7" x14ac:dyDescent="0.25">
      <c r="A520" s="24">
        <v>38704</v>
      </c>
      <c r="B520" s="1" t="s">
        <v>20</v>
      </c>
      <c r="C520" s="1" t="s">
        <v>3626</v>
      </c>
      <c r="D520" s="1" t="s">
        <v>113</v>
      </c>
      <c r="E520" s="1" t="s">
        <v>1544</v>
      </c>
      <c r="F520" s="9">
        <v>4920.1225999999997</v>
      </c>
      <c r="G520" s="9">
        <v>8482.9699999999993</v>
      </c>
    </row>
    <row r="521" spans="1:7" x14ac:dyDescent="0.25">
      <c r="A521" s="24">
        <v>38704</v>
      </c>
      <c r="B521" s="1" t="s">
        <v>12</v>
      </c>
      <c r="C521" s="1" t="s">
        <v>3691</v>
      </c>
      <c r="D521" s="1" t="s">
        <v>52</v>
      </c>
      <c r="E521" s="1" t="s">
        <v>1902</v>
      </c>
      <c r="F521" s="9">
        <v>829.79959999999994</v>
      </c>
      <c r="G521" s="9">
        <v>1406.44</v>
      </c>
    </row>
    <row r="522" spans="1:7" x14ac:dyDescent="0.25">
      <c r="A522" s="24">
        <v>38703</v>
      </c>
      <c r="B522" s="1" t="s">
        <v>16</v>
      </c>
      <c r="C522" s="1" t="s">
        <v>3686</v>
      </c>
      <c r="D522" s="1" t="s">
        <v>21</v>
      </c>
      <c r="E522" s="1" t="s">
        <v>990</v>
      </c>
      <c r="F522" s="9">
        <v>8077.5304500000002</v>
      </c>
      <c r="G522" s="9">
        <v>8639.07</v>
      </c>
    </row>
    <row r="523" spans="1:7" x14ac:dyDescent="0.25">
      <c r="A523" s="24">
        <v>38703</v>
      </c>
      <c r="B523" s="1" t="s">
        <v>29</v>
      </c>
      <c r="C523" s="1" t="s">
        <v>3688</v>
      </c>
      <c r="D523" s="1" t="s">
        <v>39</v>
      </c>
      <c r="E523" s="1" t="s">
        <v>2308</v>
      </c>
      <c r="F523" s="9">
        <v>3549.915</v>
      </c>
      <c r="G523" s="9">
        <v>7888.7</v>
      </c>
    </row>
    <row r="524" spans="1:7" x14ac:dyDescent="0.25">
      <c r="A524" s="24">
        <v>38703</v>
      </c>
      <c r="B524" s="1" t="s">
        <v>12</v>
      </c>
      <c r="C524" s="1" t="s">
        <v>3685</v>
      </c>
      <c r="D524" s="1" t="s">
        <v>126</v>
      </c>
      <c r="E524" s="1" t="s">
        <v>3137</v>
      </c>
      <c r="F524" s="9">
        <v>3823.4241999999999</v>
      </c>
      <c r="G524" s="9">
        <v>6480.38</v>
      </c>
    </row>
    <row r="525" spans="1:7" x14ac:dyDescent="0.25">
      <c r="A525" s="24">
        <v>38703</v>
      </c>
      <c r="B525" s="1" t="s">
        <v>29</v>
      </c>
      <c r="C525" s="1" t="s">
        <v>3691</v>
      </c>
      <c r="D525" s="1" t="s">
        <v>39</v>
      </c>
      <c r="E525" s="1" t="s">
        <v>3274</v>
      </c>
      <c r="F525" s="9">
        <v>1693.7860000000001</v>
      </c>
      <c r="G525" s="9">
        <v>4577.8</v>
      </c>
    </row>
    <row r="526" spans="1:7" x14ac:dyDescent="0.25">
      <c r="A526" s="24">
        <v>38703</v>
      </c>
      <c r="B526" s="1" t="s">
        <v>29</v>
      </c>
      <c r="C526" s="1" t="s">
        <v>3691</v>
      </c>
      <c r="D526" s="1" t="s">
        <v>39</v>
      </c>
      <c r="E526" s="1" t="s">
        <v>1916</v>
      </c>
      <c r="F526" s="9">
        <v>1382.0285999999999</v>
      </c>
      <c r="G526" s="9">
        <v>3214.02</v>
      </c>
    </row>
    <row r="527" spans="1:7" x14ac:dyDescent="0.25">
      <c r="A527" s="24">
        <v>38703</v>
      </c>
      <c r="B527" s="1" t="s">
        <v>29</v>
      </c>
      <c r="C527" s="1" t="s">
        <v>3688</v>
      </c>
      <c r="D527" s="1" t="s">
        <v>13</v>
      </c>
      <c r="E527" s="1" t="s">
        <v>448</v>
      </c>
      <c r="F527" s="9">
        <v>1528.835</v>
      </c>
      <c r="G527" s="9">
        <v>2779.7</v>
      </c>
    </row>
    <row r="528" spans="1:7" x14ac:dyDescent="0.25">
      <c r="A528" s="24">
        <v>38703</v>
      </c>
      <c r="B528" s="1" t="s">
        <v>29</v>
      </c>
      <c r="C528" s="1" t="s">
        <v>3685</v>
      </c>
      <c r="D528" s="1" t="s">
        <v>30</v>
      </c>
      <c r="E528" s="1" t="s">
        <v>1312</v>
      </c>
      <c r="F528" s="9">
        <v>1496.0616</v>
      </c>
      <c r="G528" s="9">
        <v>1700.07</v>
      </c>
    </row>
    <row r="529" spans="1:7" x14ac:dyDescent="0.25">
      <c r="A529" s="24">
        <v>38702</v>
      </c>
      <c r="B529" s="1" t="s">
        <v>20</v>
      </c>
      <c r="C529" s="1" t="s">
        <v>3690</v>
      </c>
      <c r="D529" s="1" t="s">
        <v>13</v>
      </c>
      <c r="E529" s="1" t="s">
        <v>313</v>
      </c>
      <c r="F529" s="9">
        <v>3978.1851999999994</v>
      </c>
      <c r="G529" s="9">
        <v>6858.94</v>
      </c>
    </row>
    <row r="530" spans="1:7" x14ac:dyDescent="0.25">
      <c r="A530" s="24">
        <v>38701</v>
      </c>
      <c r="B530" s="1" t="s">
        <v>8</v>
      </c>
      <c r="C530" s="1" t="s">
        <v>3688</v>
      </c>
      <c r="D530" s="1" t="s">
        <v>24</v>
      </c>
      <c r="E530" s="1" t="s">
        <v>2604</v>
      </c>
      <c r="F530" s="9">
        <v>5964</v>
      </c>
      <c r="G530" s="9">
        <v>7952</v>
      </c>
    </row>
    <row r="531" spans="1:7" x14ac:dyDescent="0.25">
      <c r="A531" s="24">
        <v>38700</v>
      </c>
      <c r="B531" s="1" t="s">
        <v>8</v>
      </c>
      <c r="C531" s="1" t="s">
        <v>3683</v>
      </c>
      <c r="D531" s="1" t="s">
        <v>9</v>
      </c>
      <c r="E531" s="1" t="s">
        <v>359</v>
      </c>
      <c r="F531" s="9">
        <v>3963.24</v>
      </c>
      <c r="G531" s="9">
        <v>8807.2000000000007</v>
      </c>
    </row>
    <row r="532" spans="1:7" x14ac:dyDescent="0.25">
      <c r="A532" s="24">
        <v>38700</v>
      </c>
      <c r="B532" s="1" t="s">
        <v>29</v>
      </c>
      <c r="C532" s="1" t="s">
        <v>3686</v>
      </c>
      <c r="D532" s="1" t="s">
        <v>9</v>
      </c>
      <c r="E532" s="1" t="s">
        <v>2590</v>
      </c>
      <c r="F532" s="9">
        <v>2964.7575000000002</v>
      </c>
      <c r="G532" s="9">
        <v>6588.35</v>
      </c>
    </row>
    <row r="533" spans="1:7" x14ac:dyDescent="0.25">
      <c r="A533" s="24">
        <v>38700</v>
      </c>
      <c r="B533" s="1" t="s">
        <v>12</v>
      </c>
      <c r="C533" s="1" t="s">
        <v>3683</v>
      </c>
      <c r="D533" s="1" t="s">
        <v>52</v>
      </c>
      <c r="E533" s="1" t="s">
        <v>2314</v>
      </c>
      <c r="F533" s="9">
        <v>2416.6485000000002</v>
      </c>
      <c r="G533" s="9">
        <v>5370.33</v>
      </c>
    </row>
    <row r="534" spans="1:7" x14ac:dyDescent="0.25">
      <c r="A534" s="24">
        <v>38700</v>
      </c>
      <c r="B534" s="1" t="s">
        <v>29</v>
      </c>
      <c r="C534" s="1" t="s">
        <v>3626</v>
      </c>
      <c r="D534" s="1" t="s">
        <v>9</v>
      </c>
      <c r="E534" s="1" t="s">
        <v>169</v>
      </c>
      <c r="F534" s="9">
        <v>947.63829999999996</v>
      </c>
      <c r="G534" s="9">
        <v>2203.81</v>
      </c>
    </row>
    <row r="535" spans="1:7" x14ac:dyDescent="0.25">
      <c r="A535" s="24">
        <v>38700</v>
      </c>
      <c r="B535" s="1" t="s">
        <v>29</v>
      </c>
      <c r="C535" s="1" t="s">
        <v>3685</v>
      </c>
      <c r="D535" s="1" t="s">
        <v>13</v>
      </c>
      <c r="E535" s="1" t="s">
        <v>3025</v>
      </c>
      <c r="F535" s="9">
        <v>1066.2850000000001</v>
      </c>
      <c r="G535" s="9">
        <v>1938.7</v>
      </c>
    </row>
    <row r="536" spans="1:7" x14ac:dyDescent="0.25">
      <c r="A536" s="24">
        <v>38699</v>
      </c>
      <c r="B536" s="1" t="s">
        <v>12</v>
      </c>
      <c r="C536" s="1" t="s">
        <v>3690</v>
      </c>
      <c r="D536" s="1" t="s">
        <v>30</v>
      </c>
      <c r="E536" s="1" t="s">
        <v>2643</v>
      </c>
      <c r="F536" s="9">
        <v>3799.8368999999998</v>
      </c>
      <c r="G536" s="9">
        <v>8836.83</v>
      </c>
    </row>
    <row r="537" spans="1:7" x14ac:dyDescent="0.25">
      <c r="A537" s="24">
        <v>38699</v>
      </c>
      <c r="B537" s="1" t="s">
        <v>8</v>
      </c>
      <c r="C537" s="1" t="s">
        <v>3683</v>
      </c>
      <c r="D537" s="1" t="s">
        <v>30</v>
      </c>
      <c r="E537" s="1" t="s">
        <v>450</v>
      </c>
      <c r="F537" s="9">
        <v>1191.2445999999998</v>
      </c>
      <c r="G537" s="9">
        <v>2053.87</v>
      </c>
    </row>
    <row r="538" spans="1:7" x14ac:dyDescent="0.25">
      <c r="A538" s="24">
        <v>38698</v>
      </c>
      <c r="B538" s="1" t="s">
        <v>8</v>
      </c>
      <c r="C538" s="1" t="s">
        <v>3683</v>
      </c>
      <c r="D538" s="1" t="s">
        <v>42</v>
      </c>
      <c r="E538" s="1" t="s">
        <v>2879</v>
      </c>
      <c r="F538" s="9">
        <v>2004.9227000000001</v>
      </c>
      <c r="G538" s="9">
        <v>5418.71</v>
      </c>
    </row>
    <row r="539" spans="1:7" x14ac:dyDescent="0.25">
      <c r="A539" s="24">
        <v>38698</v>
      </c>
      <c r="B539" s="1" t="s">
        <v>8</v>
      </c>
      <c r="C539" s="1" t="s">
        <v>3684</v>
      </c>
      <c r="D539" s="1" t="s">
        <v>21</v>
      </c>
      <c r="E539" s="1" t="s">
        <v>972</v>
      </c>
      <c r="F539" s="9">
        <v>1853.2217999999998</v>
      </c>
      <c r="G539" s="9">
        <v>3195.21</v>
      </c>
    </row>
    <row r="540" spans="1:7" x14ac:dyDescent="0.25">
      <c r="A540" s="24">
        <v>38698</v>
      </c>
      <c r="B540" s="1" t="s">
        <v>29</v>
      </c>
      <c r="C540" s="1" t="s">
        <v>3690</v>
      </c>
      <c r="D540" s="1" t="s">
        <v>61</v>
      </c>
      <c r="E540" s="1" t="s">
        <v>333</v>
      </c>
      <c r="F540" s="9">
        <v>92.275999999999996</v>
      </c>
      <c r="G540" s="9">
        <v>135.69999999999999</v>
      </c>
    </row>
    <row r="541" spans="1:7" x14ac:dyDescent="0.25">
      <c r="A541" s="24">
        <v>38697</v>
      </c>
      <c r="B541" s="1" t="s">
        <v>29</v>
      </c>
      <c r="C541" s="1" t="s">
        <v>3684</v>
      </c>
      <c r="D541" s="1" t="s">
        <v>17</v>
      </c>
      <c r="E541" s="1" t="s">
        <v>77</v>
      </c>
      <c r="F541" s="9">
        <v>3140.5781999999999</v>
      </c>
      <c r="G541" s="9">
        <v>5414.79</v>
      </c>
    </row>
    <row r="542" spans="1:7" x14ac:dyDescent="0.25">
      <c r="A542" s="24">
        <v>38695</v>
      </c>
      <c r="B542" s="1" t="s">
        <v>20</v>
      </c>
      <c r="C542" s="1" t="s">
        <v>3691</v>
      </c>
      <c r="D542" s="1" t="s">
        <v>13</v>
      </c>
      <c r="E542" s="1" t="s">
        <v>464</v>
      </c>
      <c r="F542" s="9">
        <v>6619.0860000000011</v>
      </c>
      <c r="G542" s="9">
        <v>9733.9500000000007</v>
      </c>
    </row>
    <row r="543" spans="1:7" x14ac:dyDescent="0.25">
      <c r="A543" s="24">
        <v>38695</v>
      </c>
      <c r="B543" s="1" t="s">
        <v>12</v>
      </c>
      <c r="C543" s="1" t="s">
        <v>3688</v>
      </c>
      <c r="D543" s="1" t="s">
        <v>126</v>
      </c>
      <c r="E543" s="1" t="s">
        <v>1802</v>
      </c>
      <c r="F543" s="9">
        <v>6544.0144</v>
      </c>
      <c r="G543" s="9">
        <v>7436.38</v>
      </c>
    </row>
    <row r="544" spans="1:7" x14ac:dyDescent="0.25">
      <c r="A544" s="24">
        <v>38695</v>
      </c>
      <c r="B544" s="1" t="s">
        <v>8</v>
      </c>
      <c r="C544" s="1" t="s">
        <v>3626</v>
      </c>
      <c r="D544" s="1" t="s">
        <v>9</v>
      </c>
      <c r="E544" s="1" t="s">
        <v>1222</v>
      </c>
      <c r="F544" s="9">
        <v>3923.2192</v>
      </c>
      <c r="G544" s="9">
        <v>5769.44</v>
      </c>
    </row>
    <row r="545" spans="1:7" x14ac:dyDescent="0.25">
      <c r="A545" s="24">
        <v>38695</v>
      </c>
      <c r="B545" s="1" t="s">
        <v>29</v>
      </c>
      <c r="C545" s="1" t="s">
        <v>3683</v>
      </c>
      <c r="D545" s="1" t="s">
        <v>9</v>
      </c>
      <c r="E545" s="1" t="s">
        <v>275</v>
      </c>
      <c r="F545" s="9">
        <v>1479.2355</v>
      </c>
      <c r="G545" s="9">
        <v>3287.19</v>
      </c>
    </row>
    <row r="546" spans="1:7" x14ac:dyDescent="0.25">
      <c r="A546" s="24">
        <v>38693</v>
      </c>
      <c r="B546" s="1" t="s">
        <v>16</v>
      </c>
      <c r="C546" s="1" t="s">
        <v>3626</v>
      </c>
      <c r="D546" s="1" t="s">
        <v>39</v>
      </c>
      <c r="E546" s="1" t="s">
        <v>773</v>
      </c>
      <c r="F546" s="9">
        <v>5858.1040999999996</v>
      </c>
      <c r="G546" s="9">
        <v>9928.99</v>
      </c>
    </row>
    <row r="547" spans="1:7" x14ac:dyDescent="0.25">
      <c r="A547" s="24">
        <v>38693</v>
      </c>
      <c r="B547" s="1" t="s">
        <v>8</v>
      </c>
      <c r="C547" s="1" t="s">
        <v>3684</v>
      </c>
      <c r="D547" s="1" t="s">
        <v>61</v>
      </c>
      <c r="E547" s="1" t="s">
        <v>2679</v>
      </c>
      <c r="F547" s="9">
        <v>4050.9999000000003</v>
      </c>
      <c r="G547" s="9">
        <v>9420.93</v>
      </c>
    </row>
    <row r="548" spans="1:7" x14ac:dyDescent="0.25">
      <c r="A548" s="24">
        <v>38693</v>
      </c>
      <c r="B548" s="1" t="s">
        <v>29</v>
      </c>
      <c r="C548" s="1" t="s">
        <v>3688</v>
      </c>
      <c r="D548" s="1" t="s">
        <v>64</v>
      </c>
      <c r="E548" s="1" t="s">
        <v>547</v>
      </c>
      <c r="F548" s="9">
        <v>4257.4391999999998</v>
      </c>
      <c r="G548" s="9">
        <v>6260.94</v>
      </c>
    </row>
    <row r="549" spans="1:7" x14ac:dyDescent="0.25">
      <c r="A549" s="24">
        <v>38693</v>
      </c>
      <c r="B549" s="1" t="s">
        <v>8</v>
      </c>
      <c r="C549" s="1" t="s">
        <v>3684</v>
      </c>
      <c r="D549" s="1" t="s">
        <v>113</v>
      </c>
      <c r="E549" s="1" t="s">
        <v>3483</v>
      </c>
      <c r="F549" s="9">
        <v>1857.4970000000001</v>
      </c>
      <c r="G549" s="9">
        <v>3148.3</v>
      </c>
    </row>
    <row r="550" spans="1:7" x14ac:dyDescent="0.25">
      <c r="A550" s="24">
        <v>38692</v>
      </c>
      <c r="B550" s="1" t="s">
        <v>16</v>
      </c>
      <c r="C550" s="1" t="s">
        <v>3686</v>
      </c>
      <c r="D550" s="1" t="s">
        <v>45</v>
      </c>
      <c r="E550" s="1" t="s">
        <v>577</v>
      </c>
      <c r="F550" s="9">
        <v>1518.2024999999999</v>
      </c>
      <c r="G550" s="9">
        <v>2024.27</v>
      </c>
    </row>
    <row r="551" spans="1:7" x14ac:dyDescent="0.25">
      <c r="A551" s="24">
        <v>38691</v>
      </c>
      <c r="B551" s="1" t="s">
        <v>29</v>
      </c>
      <c r="C551" s="1" t="s">
        <v>3683</v>
      </c>
      <c r="D551" s="1" t="s">
        <v>42</v>
      </c>
      <c r="E551" s="1" t="s">
        <v>2278</v>
      </c>
      <c r="F551" s="9">
        <v>851.62159999999994</v>
      </c>
      <c r="G551" s="9">
        <v>2301.6799999999998</v>
      </c>
    </row>
    <row r="552" spans="1:7" x14ac:dyDescent="0.25">
      <c r="A552" s="24">
        <v>38691</v>
      </c>
      <c r="B552" s="1" t="s">
        <v>29</v>
      </c>
      <c r="C552" s="1" t="s">
        <v>3684</v>
      </c>
      <c r="D552" s="1" t="s">
        <v>42</v>
      </c>
      <c r="E552" s="1" t="s">
        <v>353</v>
      </c>
      <c r="F552" s="9">
        <v>1323.1163000000001</v>
      </c>
      <c r="G552" s="9">
        <v>2242.5700000000002</v>
      </c>
    </row>
    <row r="553" spans="1:7" x14ac:dyDescent="0.25">
      <c r="A553" s="24">
        <v>38690</v>
      </c>
      <c r="B553" s="1" t="s">
        <v>20</v>
      </c>
      <c r="C553" s="1" t="s">
        <v>3686</v>
      </c>
      <c r="D553" s="1" t="s">
        <v>17</v>
      </c>
      <c r="E553" s="1" t="s">
        <v>561</v>
      </c>
      <c r="F553" s="9">
        <v>2741.0130000000004</v>
      </c>
      <c r="G553" s="9">
        <v>6091.14</v>
      </c>
    </row>
    <row r="554" spans="1:7" x14ac:dyDescent="0.25">
      <c r="A554" s="24">
        <v>38690</v>
      </c>
      <c r="B554" s="1" t="s">
        <v>29</v>
      </c>
      <c r="C554" s="1" t="s">
        <v>3685</v>
      </c>
      <c r="D554" s="1" t="s">
        <v>45</v>
      </c>
      <c r="E554" s="1" t="s">
        <v>1356</v>
      </c>
      <c r="F554" s="9">
        <v>5219.7310000000007</v>
      </c>
      <c r="G554" s="9">
        <v>5582.6</v>
      </c>
    </row>
    <row r="555" spans="1:7" x14ac:dyDescent="0.25">
      <c r="A555" s="24">
        <v>38690</v>
      </c>
      <c r="B555" s="1" t="s">
        <v>29</v>
      </c>
      <c r="C555" s="1" t="s">
        <v>3686</v>
      </c>
      <c r="D555" s="1" t="s">
        <v>126</v>
      </c>
      <c r="E555" s="1" t="s">
        <v>2871</v>
      </c>
      <c r="F555" s="9">
        <v>5053.6095500000001</v>
      </c>
      <c r="G555" s="9">
        <v>5404.93</v>
      </c>
    </row>
    <row r="556" spans="1:7" x14ac:dyDescent="0.25">
      <c r="A556" s="24">
        <v>38690</v>
      </c>
      <c r="B556" s="1" t="s">
        <v>29</v>
      </c>
      <c r="C556" s="1" t="s">
        <v>3691</v>
      </c>
      <c r="D556" s="1" t="s">
        <v>113</v>
      </c>
      <c r="E556" s="1" t="s">
        <v>2070</v>
      </c>
      <c r="F556" s="9">
        <v>3171.5980999999997</v>
      </c>
      <c r="G556" s="9">
        <v>5375.59</v>
      </c>
    </row>
    <row r="557" spans="1:7" x14ac:dyDescent="0.25">
      <c r="A557" s="24">
        <v>38690</v>
      </c>
      <c r="B557" s="1" t="s">
        <v>29</v>
      </c>
      <c r="C557" s="1" t="s">
        <v>3688</v>
      </c>
      <c r="D557" s="1" t="s">
        <v>61</v>
      </c>
      <c r="E557" s="1" t="s">
        <v>1776</v>
      </c>
      <c r="F557" s="9">
        <v>2348.5953</v>
      </c>
      <c r="G557" s="9">
        <v>3980.67</v>
      </c>
    </row>
    <row r="558" spans="1:7" x14ac:dyDescent="0.25">
      <c r="A558" s="24">
        <v>38689</v>
      </c>
      <c r="B558" s="1" t="s">
        <v>16</v>
      </c>
      <c r="C558" s="1" t="s">
        <v>3686</v>
      </c>
      <c r="D558" s="1" t="s">
        <v>30</v>
      </c>
      <c r="E558" s="1" t="s">
        <v>2086</v>
      </c>
      <c r="F558" s="9">
        <v>2650.3393999999998</v>
      </c>
      <c r="G558" s="9">
        <v>6163.58</v>
      </c>
    </row>
    <row r="559" spans="1:7" x14ac:dyDescent="0.25">
      <c r="A559" s="24">
        <v>38689</v>
      </c>
      <c r="B559" s="1" t="s">
        <v>16</v>
      </c>
      <c r="C559" s="1" t="s">
        <v>3685</v>
      </c>
      <c r="D559" s="1" t="s">
        <v>45</v>
      </c>
      <c r="E559" s="1" t="s">
        <v>3239</v>
      </c>
      <c r="F559" s="9">
        <v>2314.6083000000003</v>
      </c>
      <c r="G559" s="9">
        <v>5382.81</v>
      </c>
    </row>
    <row r="560" spans="1:7" x14ac:dyDescent="0.25">
      <c r="A560" s="24">
        <v>38689</v>
      </c>
      <c r="B560" s="1" t="s">
        <v>12</v>
      </c>
      <c r="C560" s="1" t="s">
        <v>3683</v>
      </c>
      <c r="D560" s="1" t="s">
        <v>24</v>
      </c>
      <c r="E560" s="1" t="s">
        <v>3381</v>
      </c>
      <c r="F560" s="9">
        <v>2044.5682999999999</v>
      </c>
      <c r="G560" s="9">
        <v>3465.37</v>
      </c>
    </row>
    <row r="561" spans="1:7" x14ac:dyDescent="0.25">
      <c r="A561" s="24">
        <v>38689</v>
      </c>
      <c r="B561" s="1" t="s">
        <v>29</v>
      </c>
      <c r="C561" s="1" t="s">
        <v>3686</v>
      </c>
      <c r="D561" s="1" t="s">
        <v>13</v>
      </c>
      <c r="E561" s="1" t="s">
        <v>1649</v>
      </c>
      <c r="F561" s="9">
        <v>1011.2484000000002</v>
      </c>
      <c r="G561" s="9">
        <v>1487.13</v>
      </c>
    </row>
    <row r="562" spans="1:7" x14ac:dyDescent="0.25">
      <c r="A562" s="24">
        <v>38688</v>
      </c>
      <c r="B562" s="1" t="s">
        <v>8</v>
      </c>
      <c r="C562" s="1" t="s">
        <v>3683</v>
      </c>
      <c r="D562" s="1" t="s">
        <v>39</v>
      </c>
      <c r="E562" s="1" t="s">
        <v>1186</v>
      </c>
      <c r="F562" s="9">
        <v>3290.2645999999995</v>
      </c>
      <c r="G562" s="9">
        <v>5672.87</v>
      </c>
    </row>
    <row r="563" spans="1:7" x14ac:dyDescent="0.25">
      <c r="A563" s="24">
        <v>38688</v>
      </c>
      <c r="B563" s="1" t="s">
        <v>29</v>
      </c>
      <c r="C563" s="1" t="s">
        <v>3690</v>
      </c>
      <c r="D563" s="1" t="s">
        <v>39</v>
      </c>
      <c r="E563" s="1" t="s">
        <v>3735</v>
      </c>
      <c r="F563" s="9">
        <v>2579.6320000000001</v>
      </c>
      <c r="G563" s="9">
        <v>4690.24</v>
      </c>
    </row>
    <row r="564" spans="1:7" x14ac:dyDescent="0.25">
      <c r="A564" s="24">
        <v>38687</v>
      </c>
      <c r="B564" s="1" t="s">
        <v>8</v>
      </c>
      <c r="C564" s="1" t="s">
        <v>3686</v>
      </c>
      <c r="D564" s="1" t="s">
        <v>39</v>
      </c>
      <c r="E564" s="1" t="s">
        <v>1128</v>
      </c>
      <c r="F564" s="9">
        <v>5728.7471999999998</v>
      </c>
      <c r="G564" s="9">
        <v>6509.94</v>
      </c>
    </row>
    <row r="565" spans="1:7" x14ac:dyDescent="0.25">
      <c r="A565" s="24">
        <v>38687</v>
      </c>
      <c r="B565" s="1" t="s">
        <v>29</v>
      </c>
      <c r="C565" s="1" t="s">
        <v>3685</v>
      </c>
      <c r="D565" s="1" t="s">
        <v>24</v>
      </c>
      <c r="E565" s="1" t="s">
        <v>2058</v>
      </c>
      <c r="F565" s="9">
        <v>3436.89</v>
      </c>
      <c r="G565" s="9">
        <v>4582.5200000000004</v>
      </c>
    </row>
    <row r="566" spans="1:7" x14ac:dyDescent="0.25">
      <c r="A566" s="24">
        <v>38687</v>
      </c>
      <c r="B566" s="1" t="s">
        <v>16</v>
      </c>
      <c r="C566" s="1" t="s">
        <v>3626</v>
      </c>
      <c r="D566" s="1" t="s">
        <v>64</v>
      </c>
      <c r="E566" s="1" t="s">
        <v>3223</v>
      </c>
      <c r="F566" s="9">
        <v>1459.52565</v>
      </c>
      <c r="G566" s="9">
        <v>1560.99</v>
      </c>
    </row>
    <row r="567" spans="1:7" x14ac:dyDescent="0.25">
      <c r="A567" s="24">
        <v>38686</v>
      </c>
      <c r="B567" s="1" t="s">
        <v>8</v>
      </c>
      <c r="C567" s="1" t="s">
        <v>3690</v>
      </c>
      <c r="D567" s="1" t="s">
        <v>42</v>
      </c>
      <c r="E567" s="1" t="s">
        <v>852</v>
      </c>
      <c r="F567" s="9">
        <v>1279.4209000000001</v>
      </c>
      <c r="G567" s="9">
        <v>2168.5100000000002</v>
      </c>
    </row>
    <row r="568" spans="1:7" x14ac:dyDescent="0.25">
      <c r="A568" s="24">
        <v>38686</v>
      </c>
      <c r="B568" s="1" t="s">
        <v>29</v>
      </c>
      <c r="C568" s="1" t="s">
        <v>3685</v>
      </c>
      <c r="D568" s="1" t="s">
        <v>42</v>
      </c>
      <c r="E568" s="1" t="s">
        <v>3034</v>
      </c>
      <c r="F568" s="9">
        <v>218.4443</v>
      </c>
      <c r="G568" s="9">
        <v>508.01</v>
      </c>
    </row>
    <row r="569" spans="1:7" x14ac:dyDescent="0.25">
      <c r="A569" s="24">
        <v>38685</v>
      </c>
      <c r="B569" s="1" t="s">
        <v>16</v>
      </c>
      <c r="C569" s="1" t="s">
        <v>3685</v>
      </c>
      <c r="D569" s="1" t="s">
        <v>21</v>
      </c>
      <c r="E569" s="1" t="s">
        <v>1422</v>
      </c>
      <c r="F569" s="9">
        <v>840.7795000000001</v>
      </c>
      <c r="G569" s="9">
        <v>1528.69</v>
      </c>
    </row>
    <row r="570" spans="1:7" x14ac:dyDescent="0.25">
      <c r="A570" s="24">
        <v>38684</v>
      </c>
      <c r="B570" s="1" t="s">
        <v>29</v>
      </c>
      <c r="C570" s="1" t="s">
        <v>3690</v>
      </c>
      <c r="D570" s="1" t="s">
        <v>61</v>
      </c>
      <c r="E570" s="1" t="s">
        <v>3209</v>
      </c>
      <c r="F570" s="9">
        <v>150.73850000000002</v>
      </c>
      <c r="G570" s="9">
        <v>274.07</v>
      </c>
    </row>
    <row r="571" spans="1:7" x14ac:dyDescent="0.25">
      <c r="A571" s="24">
        <v>38683</v>
      </c>
      <c r="B571" s="1" t="s">
        <v>8</v>
      </c>
      <c r="C571" s="1" t="s">
        <v>3691</v>
      </c>
      <c r="D571" s="1" t="s">
        <v>52</v>
      </c>
      <c r="E571" s="1" t="s">
        <v>2201</v>
      </c>
      <c r="F571" s="9">
        <v>1483.9257</v>
      </c>
      <c r="G571" s="9">
        <v>4010.61</v>
      </c>
    </row>
    <row r="572" spans="1:7" x14ac:dyDescent="0.25">
      <c r="A572" s="24">
        <v>38683</v>
      </c>
      <c r="B572" s="1" t="s">
        <v>8</v>
      </c>
      <c r="C572" s="1" t="s">
        <v>3690</v>
      </c>
      <c r="D572" s="1" t="s">
        <v>52</v>
      </c>
      <c r="E572" s="1" t="s">
        <v>2514</v>
      </c>
      <c r="F572" s="9">
        <v>1173.8271999999999</v>
      </c>
      <c r="G572" s="9">
        <v>2023.84</v>
      </c>
    </row>
    <row r="573" spans="1:7" x14ac:dyDescent="0.25">
      <c r="A573" s="24">
        <v>38682</v>
      </c>
      <c r="B573" s="1" t="s">
        <v>16</v>
      </c>
      <c r="C573" s="1" t="s">
        <v>3683</v>
      </c>
      <c r="D573" s="1" t="s">
        <v>24</v>
      </c>
      <c r="E573" s="1" t="s">
        <v>1488</v>
      </c>
      <c r="F573" s="9">
        <v>3184.4638999999997</v>
      </c>
      <c r="G573" s="9">
        <v>7405.73</v>
      </c>
    </row>
    <row r="574" spans="1:7" x14ac:dyDescent="0.25">
      <c r="A574" s="24">
        <v>38681</v>
      </c>
      <c r="B574" s="1" t="s">
        <v>20</v>
      </c>
      <c r="C574" s="1" t="s">
        <v>3684</v>
      </c>
      <c r="D574" s="1" t="s">
        <v>24</v>
      </c>
      <c r="E574" s="1" t="s">
        <v>1456</v>
      </c>
      <c r="F574" s="9">
        <v>4280.7875999999997</v>
      </c>
      <c r="G574" s="9">
        <v>9955.32</v>
      </c>
    </row>
    <row r="575" spans="1:7" x14ac:dyDescent="0.25">
      <c r="A575" s="24">
        <v>38681</v>
      </c>
      <c r="B575" s="1" t="s">
        <v>16</v>
      </c>
      <c r="C575" s="1" t="s">
        <v>3686</v>
      </c>
      <c r="D575" s="1" t="s">
        <v>30</v>
      </c>
      <c r="E575" s="1" t="s">
        <v>1914</v>
      </c>
      <c r="F575" s="9">
        <v>3202.8527999999997</v>
      </c>
      <c r="G575" s="9">
        <v>5522.16</v>
      </c>
    </row>
    <row r="576" spans="1:7" x14ac:dyDescent="0.25">
      <c r="A576" s="24">
        <v>38680</v>
      </c>
      <c r="B576" s="1" t="s">
        <v>20</v>
      </c>
      <c r="C576" s="1" t="s">
        <v>3683</v>
      </c>
      <c r="D576" s="1" t="s">
        <v>17</v>
      </c>
      <c r="E576" s="1" t="s">
        <v>2544</v>
      </c>
      <c r="F576" s="9">
        <v>8476.7232000000004</v>
      </c>
      <c r="G576" s="9">
        <v>9632.64</v>
      </c>
    </row>
    <row r="577" spans="1:7" x14ac:dyDescent="0.25">
      <c r="A577" s="24">
        <v>38680</v>
      </c>
      <c r="B577" s="1" t="s">
        <v>16</v>
      </c>
      <c r="C577" s="1" t="s">
        <v>3686</v>
      </c>
      <c r="D577" s="1" t="s">
        <v>39</v>
      </c>
      <c r="E577" s="1" t="s">
        <v>2780</v>
      </c>
      <c r="F577" s="9">
        <v>3269.8447000000001</v>
      </c>
      <c r="G577" s="9">
        <v>7604.29</v>
      </c>
    </row>
    <row r="578" spans="1:7" x14ac:dyDescent="0.25">
      <c r="A578" s="24">
        <v>38680</v>
      </c>
      <c r="B578" s="1" t="s">
        <v>29</v>
      </c>
      <c r="C578" s="1" t="s">
        <v>3685</v>
      </c>
      <c r="D578" s="1" t="s">
        <v>113</v>
      </c>
      <c r="E578" s="1" t="s">
        <v>1501</v>
      </c>
      <c r="F578" s="9">
        <v>2959.0962</v>
      </c>
      <c r="G578" s="9">
        <v>5101.8900000000003</v>
      </c>
    </row>
    <row r="579" spans="1:7" x14ac:dyDescent="0.25">
      <c r="A579" s="24">
        <v>38680</v>
      </c>
      <c r="B579" s="1" t="s">
        <v>20</v>
      </c>
      <c r="C579" s="1" t="s">
        <v>3626</v>
      </c>
      <c r="D579" s="1" t="s">
        <v>113</v>
      </c>
      <c r="E579" s="1" t="s">
        <v>1647</v>
      </c>
      <c r="F579" s="9">
        <v>3276.3989500000002</v>
      </c>
      <c r="G579" s="9">
        <v>3504.17</v>
      </c>
    </row>
    <row r="580" spans="1:7" x14ac:dyDescent="0.25">
      <c r="A580" s="24">
        <v>38680</v>
      </c>
      <c r="B580" s="1" t="s">
        <v>8</v>
      </c>
      <c r="C580" s="1" t="s">
        <v>3691</v>
      </c>
      <c r="D580" s="1" t="s">
        <v>24</v>
      </c>
      <c r="E580" s="1" t="s">
        <v>3332</v>
      </c>
      <c r="F580" s="9">
        <v>744.48440000000005</v>
      </c>
      <c r="G580" s="9">
        <v>1094.83</v>
      </c>
    </row>
    <row r="581" spans="1:7" x14ac:dyDescent="0.25">
      <c r="A581" s="24">
        <v>38679</v>
      </c>
      <c r="B581" s="1" t="s">
        <v>29</v>
      </c>
      <c r="C581" s="1" t="s">
        <v>3688</v>
      </c>
      <c r="D581" s="1" t="s">
        <v>64</v>
      </c>
      <c r="E581" s="1" t="s">
        <v>1374</v>
      </c>
      <c r="F581" s="9">
        <v>3256.9667999999997</v>
      </c>
      <c r="G581" s="9">
        <v>5615.46</v>
      </c>
    </row>
    <row r="582" spans="1:7" x14ac:dyDescent="0.25">
      <c r="A582" s="24">
        <v>38679</v>
      </c>
      <c r="B582" s="1" t="s">
        <v>29</v>
      </c>
      <c r="C582" s="1" t="s">
        <v>3690</v>
      </c>
      <c r="D582" s="1" t="s">
        <v>9</v>
      </c>
      <c r="E582" s="1" t="s">
        <v>1579</v>
      </c>
      <c r="F582" s="9">
        <v>3666.6375000000003</v>
      </c>
      <c r="G582" s="9">
        <v>4888.8500000000004</v>
      </c>
    </row>
    <row r="583" spans="1:7" x14ac:dyDescent="0.25">
      <c r="A583" s="24">
        <v>38679</v>
      </c>
      <c r="B583" s="1" t="s">
        <v>16</v>
      </c>
      <c r="C583" s="1" t="s">
        <v>3691</v>
      </c>
      <c r="D583" s="1" t="s">
        <v>64</v>
      </c>
      <c r="E583" s="1" t="s">
        <v>2434</v>
      </c>
      <c r="F583" s="9">
        <v>1103.6693</v>
      </c>
      <c r="G583" s="9">
        <v>2982.89</v>
      </c>
    </row>
    <row r="584" spans="1:7" x14ac:dyDescent="0.25">
      <c r="A584" s="24">
        <v>38678</v>
      </c>
      <c r="B584" s="1" t="s">
        <v>29</v>
      </c>
      <c r="C584" s="1" t="s">
        <v>3684</v>
      </c>
      <c r="D584" s="1" t="s">
        <v>13</v>
      </c>
      <c r="E584" s="1" t="s">
        <v>1104</v>
      </c>
      <c r="F584" s="9">
        <v>5646.1288999999988</v>
      </c>
      <c r="G584" s="9">
        <v>9569.7099999999991</v>
      </c>
    </row>
    <row r="585" spans="1:7" x14ac:dyDescent="0.25">
      <c r="A585" s="24">
        <v>38678</v>
      </c>
      <c r="B585" s="1" t="s">
        <v>12</v>
      </c>
      <c r="C585" s="1" t="s">
        <v>3684</v>
      </c>
      <c r="D585" s="1" t="s">
        <v>9</v>
      </c>
      <c r="E585" s="1" t="s">
        <v>3407</v>
      </c>
      <c r="F585" s="9">
        <v>5273.7960000000003</v>
      </c>
      <c r="G585" s="9">
        <v>5992.95</v>
      </c>
    </row>
    <row r="586" spans="1:7" x14ac:dyDescent="0.25">
      <c r="A586" s="24">
        <v>38678</v>
      </c>
      <c r="B586" s="1" t="s">
        <v>20</v>
      </c>
      <c r="C586" s="1" t="s">
        <v>3688</v>
      </c>
      <c r="D586" s="1" t="s">
        <v>113</v>
      </c>
      <c r="E586" s="1" t="s">
        <v>3051</v>
      </c>
      <c r="F586" s="9">
        <v>1014.3213999999999</v>
      </c>
      <c r="G586" s="9">
        <v>1748.83</v>
      </c>
    </row>
    <row r="587" spans="1:7" x14ac:dyDescent="0.25">
      <c r="A587" s="24">
        <v>38677</v>
      </c>
      <c r="B587" s="1" t="s">
        <v>29</v>
      </c>
      <c r="C587" s="1" t="s">
        <v>3691</v>
      </c>
      <c r="D587" s="1" t="s">
        <v>13</v>
      </c>
      <c r="E587" s="1" t="s">
        <v>765</v>
      </c>
      <c r="F587" s="9">
        <v>3180.8159999999998</v>
      </c>
      <c r="G587" s="9">
        <v>8596.7999999999993</v>
      </c>
    </row>
    <row r="588" spans="1:7" x14ac:dyDescent="0.25">
      <c r="A588" s="24">
        <v>38677</v>
      </c>
      <c r="B588" s="1" t="s">
        <v>12</v>
      </c>
      <c r="C588" s="1" t="s">
        <v>3683</v>
      </c>
      <c r="D588" s="1" t="s">
        <v>45</v>
      </c>
      <c r="E588" s="1" t="s">
        <v>269</v>
      </c>
      <c r="F588" s="9">
        <v>1768.9535999999998</v>
      </c>
      <c r="G588" s="9">
        <v>3049.92</v>
      </c>
    </row>
    <row r="589" spans="1:7" x14ac:dyDescent="0.25">
      <c r="A589" s="24">
        <v>38677</v>
      </c>
      <c r="B589" s="1" t="s">
        <v>12</v>
      </c>
      <c r="C589" s="1" t="s">
        <v>3685</v>
      </c>
      <c r="D589" s="1" t="s">
        <v>113</v>
      </c>
      <c r="E589" s="1" t="s">
        <v>966</v>
      </c>
      <c r="F589" s="9">
        <v>396.89530000000002</v>
      </c>
      <c r="G589" s="9">
        <v>1072.69</v>
      </c>
    </row>
    <row r="590" spans="1:7" x14ac:dyDescent="0.25">
      <c r="A590" s="24">
        <v>38676</v>
      </c>
      <c r="B590" s="1" t="s">
        <v>16</v>
      </c>
      <c r="C590" s="1" t="s">
        <v>3685</v>
      </c>
      <c r="D590" s="1" t="s">
        <v>9</v>
      </c>
      <c r="E590" s="1" t="s">
        <v>1626</v>
      </c>
      <c r="F590" s="9">
        <v>6202.6778000000004</v>
      </c>
      <c r="G590" s="9">
        <v>6633.88</v>
      </c>
    </row>
    <row r="591" spans="1:7" x14ac:dyDescent="0.25">
      <c r="A591" s="24">
        <v>38676</v>
      </c>
      <c r="B591" s="1" t="s">
        <v>12</v>
      </c>
      <c r="C591" s="1" t="s">
        <v>3684</v>
      </c>
      <c r="D591" s="1" t="s">
        <v>21</v>
      </c>
      <c r="E591" s="1" t="s">
        <v>1275</v>
      </c>
      <c r="F591" s="9">
        <v>4490.4888000000001</v>
      </c>
      <c r="G591" s="9">
        <v>6603.66</v>
      </c>
    </row>
    <row r="592" spans="1:7" x14ac:dyDescent="0.25">
      <c r="A592" s="24">
        <v>38676</v>
      </c>
      <c r="B592" s="1" t="s">
        <v>29</v>
      </c>
      <c r="C592" s="1" t="s">
        <v>3690</v>
      </c>
      <c r="D592" s="1" t="s">
        <v>52</v>
      </c>
      <c r="E592" s="1" t="s">
        <v>3736</v>
      </c>
      <c r="F592" s="9">
        <v>1950.3045000000002</v>
      </c>
      <c r="G592" s="9">
        <v>4334.01</v>
      </c>
    </row>
    <row r="593" spans="1:7" x14ac:dyDescent="0.25">
      <c r="A593" s="24">
        <v>38676</v>
      </c>
      <c r="B593" s="1" t="s">
        <v>16</v>
      </c>
      <c r="C593" s="1" t="s">
        <v>3626</v>
      </c>
      <c r="D593" s="1" t="s">
        <v>17</v>
      </c>
      <c r="E593" s="1" t="s">
        <v>426</v>
      </c>
      <c r="F593" s="9">
        <v>1531.2128</v>
      </c>
      <c r="G593" s="9">
        <v>3560.96</v>
      </c>
    </row>
    <row r="594" spans="1:7" x14ac:dyDescent="0.25">
      <c r="A594" s="24">
        <v>38675</v>
      </c>
      <c r="B594" s="1" t="s">
        <v>16</v>
      </c>
      <c r="C594" s="1" t="s">
        <v>3685</v>
      </c>
      <c r="D594" s="1" t="s">
        <v>17</v>
      </c>
      <c r="E594" s="1" t="s">
        <v>2248</v>
      </c>
      <c r="F594" s="9">
        <v>5560.9779500000004</v>
      </c>
      <c r="G594" s="9">
        <v>5947.57</v>
      </c>
    </row>
    <row r="595" spans="1:7" x14ac:dyDescent="0.25">
      <c r="A595" s="24">
        <v>38675</v>
      </c>
      <c r="B595" s="1" t="s">
        <v>29</v>
      </c>
      <c r="C595" s="1" t="s">
        <v>3684</v>
      </c>
      <c r="D595" s="1" t="s">
        <v>13</v>
      </c>
      <c r="E595" s="1" t="s">
        <v>486</v>
      </c>
      <c r="F595" s="9">
        <v>1193.4675</v>
      </c>
      <c r="G595" s="9">
        <v>1591.29</v>
      </c>
    </row>
    <row r="596" spans="1:7" x14ac:dyDescent="0.25">
      <c r="A596" s="24">
        <v>38675</v>
      </c>
      <c r="B596" s="1" t="s">
        <v>16</v>
      </c>
      <c r="C596" s="1" t="s">
        <v>3683</v>
      </c>
      <c r="D596" s="1" t="s">
        <v>113</v>
      </c>
      <c r="E596" s="1" t="s">
        <v>3001</v>
      </c>
      <c r="F596" s="9">
        <v>399.95249999999999</v>
      </c>
      <c r="G596" s="9">
        <v>533.27</v>
      </c>
    </row>
    <row r="597" spans="1:7" x14ac:dyDescent="0.25">
      <c r="A597" s="24">
        <v>38674</v>
      </c>
      <c r="B597" s="1" t="s">
        <v>29</v>
      </c>
      <c r="C597" s="1" t="s">
        <v>3688</v>
      </c>
      <c r="D597" s="1" t="s">
        <v>21</v>
      </c>
      <c r="E597" s="1" t="s">
        <v>1665</v>
      </c>
      <c r="F597" s="9">
        <v>1059.2836</v>
      </c>
      <c r="G597" s="9">
        <v>1557.77</v>
      </c>
    </row>
    <row r="598" spans="1:7" x14ac:dyDescent="0.25">
      <c r="A598" s="24">
        <v>38673</v>
      </c>
      <c r="B598" s="1" t="s">
        <v>29</v>
      </c>
      <c r="C598" s="1" t="s">
        <v>3686</v>
      </c>
      <c r="D598" s="1" t="s">
        <v>13</v>
      </c>
      <c r="E598" s="1" t="s">
        <v>689</v>
      </c>
      <c r="F598" s="9">
        <v>4276.9175999999998</v>
      </c>
      <c r="G598" s="9">
        <v>9946.32</v>
      </c>
    </row>
    <row r="599" spans="1:7" x14ac:dyDescent="0.25">
      <c r="A599" s="24">
        <v>38673</v>
      </c>
      <c r="B599" s="1" t="s">
        <v>29</v>
      </c>
      <c r="C599" s="1" t="s">
        <v>3626</v>
      </c>
      <c r="D599" s="1" t="s">
        <v>61</v>
      </c>
      <c r="E599" s="1" t="s">
        <v>2476</v>
      </c>
      <c r="F599" s="9">
        <v>4996.3206</v>
      </c>
      <c r="G599" s="9">
        <v>8468.34</v>
      </c>
    </row>
    <row r="600" spans="1:7" x14ac:dyDescent="0.25">
      <c r="A600" s="24">
        <v>38672</v>
      </c>
      <c r="B600" s="1" t="s">
        <v>29</v>
      </c>
      <c r="C600" s="1" t="s">
        <v>3688</v>
      </c>
      <c r="D600" s="1" t="s">
        <v>9</v>
      </c>
      <c r="E600" s="1" t="s">
        <v>2228</v>
      </c>
      <c r="F600" s="9">
        <v>3606.3604</v>
      </c>
      <c r="G600" s="9">
        <v>9746.92</v>
      </c>
    </row>
    <row r="601" spans="1:7" x14ac:dyDescent="0.25">
      <c r="A601" s="24">
        <v>38672</v>
      </c>
      <c r="B601" s="1" t="s">
        <v>16</v>
      </c>
      <c r="C601" s="1" t="s">
        <v>3686</v>
      </c>
      <c r="D601" s="1" t="s">
        <v>113</v>
      </c>
      <c r="E601" s="1" t="s">
        <v>1517</v>
      </c>
      <c r="F601" s="9">
        <v>4919.2220000000007</v>
      </c>
      <c r="G601" s="9">
        <v>8944.0400000000009</v>
      </c>
    </row>
    <row r="602" spans="1:7" x14ac:dyDescent="0.25">
      <c r="A602" s="24">
        <v>38672</v>
      </c>
      <c r="B602" s="1" t="s">
        <v>20</v>
      </c>
      <c r="C602" s="1" t="s">
        <v>3691</v>
      </c>
      <c r="D602" s="1" t="s">
        <v>45</v>
      </c>
      <c r="E602" s="1" t="s">
        <v>3737</v>
      </c>
      <c r="F602" s="9">
        <v>5142.9207500000002</v>
      </c>
      <c r="G602" s="9">
        <v>5500.45</v>
      </c>
    </row>
    <row r="603" spans="1:7" x14ac:dyDescent="0.25">
      <c r="A603" s="24">
        <v>38672</v>
      </c>
      <c r="B603" s="1" t="s">
        <v>29</v>
      </c>
      <c r="C603" s="1" t="s">
        <v>3686</v>
      </c>
      <c r="D603" s="1" t="s">
        <v>24</v>
      </c>
      <c r="E603" s="1" t="s">
        <v>1585</v>
      </c>
      <c r="F603" s="9">
        <v>816.17020000000002</v>
      </c>
      <c r="G603" s="9">
        <v>1407.19</v>
      </c>
    </row>
    <row r="604" spans="1:7" x14ac:dyDescent="0.25">
      <c r="A604" s="24">
        <v>38671</v>
      </c>
      <c r="B604" s="1" t="s">
        <v>16</v>
      </c>
      <c r="C604" s="1" t="s">
        <v>3684</v>
      </c>
      <c r="D604" s="1" t="s">
        <v>30</v>
      </c>
      <c r="E604" s="1" t="s">
        <v>559</v>
      </c>
      <c r="F604" s="9">
        <v>4854.3364000000001</v>
      </c>
      <c r="G604" s="9">
        <v>7138.73</v>
      </c>
    </row>
    <row r="605" spans="1:7" x14ac:dyDescent="0.25">
      <c r="A605" s="24">
        <v>38671</v>
      </c>
      <c r="B605" s="1" t="s">
        <v>16</v>
      </c>
      <c r="C605" s="1" t="s">
        <v>3686</v>
      </c>
      <c r="D605" s="1" t="s">
        <v>24</v>
      </c>
      <c r="E605" s="1" t="s">
        <v>1182</v>
      </c>
      <c r="F605" s="9">
        <v>2345.6158</v>
      </c>
      <c r="G605" s="9">
        <v>2508.6799999999998</v>
      </c>
    </row>
    <row r="606" spans="1:7" x14ac:dyDescent="0.25">
      <c r="A606" s="24">
        <v>38670</v>
      </c>
      <c r="B606" s="1" t="s">
        <v>12</v>
      </c>
      <c r="C606" s="1" t="s">
        <v>3686</v>
      </c>
      <c r="D606" s="1" t="s">
        <v>126</v>
      </c>
      <c r="E606" s="1" t="s">
        <v>1001</v>
      </c>
      <c r="F606" s="9">
        <v>4520.3884000000007</v>
      </c>
      <c r="G606" s="9">
        <v>6647.63</v>
      </c>
    </row>
    <row r="607" spans="1:7" x14ac:dyDescent="0.25">
      <c r="A607" s="24">
        <v>38670</v>
      </c>
      <c r="B607" s="1" t="s">
        <v>8</v>
      </c>
      <c r="C607" s="1" t="s">
        <v>3626</v>
      </c>
      <c r="D607" s="1" t="s">
        <v>64</v>
      </c>
      <c r="E607" s="1" t="s">
        <v>1198</v>
      </c>
      <c r="F607" s="9">
        <v>4295.3100000000004</v>
      </c>
      <c r="G607" s="9">
        <v>5727.08</v>
      </c>
    </row>
    <row r="608" spans="1:7" x14ac:dyDescent="0.25">
      <c r="A608" s="24">
        <v>38669</v>
      </c>
      <c r="B608" s="1" t="s">
        <v>16</v>
      </c>
      <c r="C608" s="1" t="s">
        <v>3686</v>
      </c>
      <c r="D608" s="1" t="s">
        <v>30</v>
      </c>
      <c r="E608" s="1" t="s">
        <v>1228</v>
      </c>
      <c r="F608" s="9">
        <v>3653.6353000000004</v>
      </c>
      <c r="G608" s="9">
        <v>9874.69</v>
      </c>
    </row>
    <row r="609" spans="1:7" x14ac:dyDescent="0.25">
      <c r="A609" s="24">
        <v>38669</v>
      </c>
      <c r="B609" s="1" t="s">
        <v>29</v>
      </c>
      <c r="C609" s="1" t="s">
        <v>3688</v>
      </c>
      <c r="D609" s="1" t="s">
        <v>21</v>
      </c>
      <c r="E609" s="1" t="s">
        <v>551</v>
      </c>
      <c r="F609" s="9">
        <v>4231.4634999999998</v>
      </c>
      <c r="G609" s="9">
        <v>7693.57</v>
      </c>
    </row>
    <row r="610" spans="1:7" x14ac:dyDescent="0.25">
      <c r="A610" s="24">
        <v>38669</v>
      </c>
      <c r="B610" s="1" t="s">
        <v>29</v>
      </c>
      <c r="C610" s="1" t="s">
        <v>3626</v>
      </c>
      <c r="D610" s="1" t="s">
        <v>13</v>
      </c>
      <c r="E610" s="1" t="s">
        <v>1027</v>
      </c>
      <c r="F610" s="9">
        <v>833.04759999999999</v>
      </c>
      <c r="G610" s="9">
        <v>1937.32</v>
      </c>
    </row>
    <row r="611" spans="1:7" x14ac:dyDescent="0.25">
      <c r="A611" s="24">
        <v>38669</v>
      </c>
      <c r="B611" s="1" t="s">
        <v>20</v>
      </c>
      <c r="C611" s="1" t="s">
        <v>3688</v>
      </c>
      <c r="D611" s="1" t="s">
        <v>61</v>
      </c>
      <c r="E611" s="1" t="s">
        <v>1318</v>
      </c>
      <c r="F611" s="9">
        <v>176.18659999999997</v>
      </c>
      <c r="G611" s="9">
        <v>303.77</v>
      </c>
    </row>
    <row r="612" spans="1:7" x14ac:dyDescent="0.25">
      <c r="A612" s="24">
        <v>38667</v>
      </c>
      <c r="B612" s="1" t="s">
        <v>29</v>
      </c>
      <c r="C612" s="1" t="s">
        <v>3688</v>
      </c>
      <c r="D612" s="1" t="s">
        <v>24</v>
      </c>
      <c r="E612" s="1" t="s">
        <v>1550</v>
      </c>
      <c r="F612" s="9">
        <v>1803.8388</v>
      </c>
      <c r="G612" s="9">
        <v>4875.24</v>
      </c>
    </row>
    <row r="613" spans="1:7" x14ac:dyDescent="0.25">
      <c r="A613" s="24">
        <v>38666</v>
      </c>
      <c r="B613" s="1" t="s">
        <v>29</v>
      </c>
      <c r="C613" s="1" t="s">
        <v>3683</v>
      </c>
      <c r="D613" s="1" t="s">
        <v>21</v>
      </c>
      <c r="E613" s="1" t="s">
        <v>1092</v>
      </c>
      <c r="F613" s="9">
        <v>8311.6</v>
      </c>
      <c r="G613" s="9">
        <v>9445</v>
      </c>
    </row>
    <row r="614" spans="1:7" x14ac:dyDescent="0.25">
      <c r="A614" s="24">
        <v>38666</v>
      </c>
      <c r="B614" s="1" t="s">
        <v>8</v>
      </c>
      <c r="C614" s="1" t="s">
        <v>3686</v>
      </c>
      <c r="D614" s="1" t="s">
        <v>30</v>
      </c>
      <c r="E614" s="1" t="s">
        <v>1170</v>
      </c>
      <c r="F614" s="9">
        <v>4551.2830000000004</v>
      </c>
      <c r="G614" s="9">
        <v>8275.06</v>
      </c>
    </row>
    <row r="615" spans="1:7" x14ac:dyDescent="0.25">
      <c r="A615" s="24">
        <v>38665</v>
      </c>
      <c r="B615" s="1" t="s">
        <v>8</v>
      </c>
      <c r="C615" s="1" t="s">
        <v>3626</v>
      </c>
      <c r="D615" s="1" t="s">
        <v>126</v>
      </c>
      <c r="E615" s="1" t="s">
        <v>2438</v>
      </c>
      <c r="F615" s="9">
        <v>3090.3966</v>
      </c>
      <c r="G615" s="9">
        <v>5328.27</v>
      </c>
    </row>
    <row r="616" spans="1:7" x14ac:dyDescent="0.25">
      <c r="A616" s="24">
        <v>38665</v>
      </c>
      <c r="B616" s="1" t="s">
        <v>29</v>
      </c>
      <c r="C616" s="1" t="s">
        <v>3684</v>
      </c>
      <c r="D616" s="1" t="s">
        <v>30</v>
      </c>
      <c r="E616" s="1" t="s">
        <v>2427</v>
      </c>
      <c r="F616" s="9">
        <v>2245.1492000000003</v>
      </c>
      <c r="G616" s="9">
        <v>3301.69</v>
      </c>
    </row>
    <row r="617" spans="1:7" x14ac:dyDescent="0.25">
      <c r="A617" s="24">
        <v>38665</v>
      </c>
      <c r="B617" s="1" t="s">
        <v>29</v>
      </c>
      <c r="C617" s="1" t="s">
        <v>3690</v>
      </c>
      <c r="D617" s="1" t="s">
        <v>45</v>
      </c>
      <c r="E617" s="1" t="s">
        <v>46</v>
      </c>
      <c r="F617" s="9">
        <v>203.685</v>
      </c>
      <c r="G617" s="9">
        <v>271.58</v>
      </c>
    </row>
    <row r="618" spans="1:7" x14ac:dyDescent="0.25">
      <c r="A618" s="24">
        <v>38665</v>
      </c>
      <c r="B618" s="1" t="s">
        <v>20</v>
      </c>
      <c r="C618" s="1" t="s">
        <v>3688</v>
      </c>
      <c r="D618" s="1" t="s">
        <v>64</v>
      </c>
      <c r="E618" s="1" t="s">
        <v>3738</v>
      </c>
      <c r="F618" s="9">
        <v>126.852</v>
      </c>
      <c r="G618" s="9">
        <v>144.15</v>
      </c>
    </row>
    <row r="619" spans="1:7" x14ac:dyDescent="0.25">
      <c r="A619" s="24">
        <v>38664</v>
      </c>
      <c r="B619" s="1" t="s">
        <v>29</v>
      </c>
      <c r="C619" s="1" t="s">
        <v>3691</v>
      </c>
      <c r="D619" s="1" t="s">
        <v>64</v>
      </c>
      <c r="E619" s="1" t="s">
        <v>836</v>
      </c>
      <c r="F619" s="9">
        <v>7205.11</v>
      </c>
      <c r="G619" s="9">
        <v>7706</v>
      </c>
    </row>
    <row r="620" spans="1:7" x14ac:dyDescent="0.25">
      <c r="A620" s="24">
        <v>38664</v>
      </c>
      <c r="B620" s="1" t="s">
        <v>16</v>
      </c>
      <c r="C620" s="1" t="s">
        <v>3686</v>
      </c>
      <c r="D620" s="1" t="s">
        <v>52</v>
      </c>
      <c r="E620" s="1" t="s">
        <v>2068</v>
      </c>
      <c r="F620" s="9">
        <v>3336.1549999999997</v>
      </c>
      <c r="G620" s="9">
        <v>5654.5</v>
      </c>
    </row>
    <row r="621" spans="1:7" x14ac:dyDescent="0.25">
      <c r="A621" s="24">
        <v>38663</v>
      </c>
      <c r="B621" s="1" t="s">
        <v>16</v>
      </c>
      <c r="C621" s="1" t="s">
        <v>3683</v>
      </c>
      <c r="D621" s="1" t="s">
        <v>17</v>
      </c>
      <c r="E621" s="1" t="s">
        <v>802</v>
      </c>
      <c r="F621" s="9">
        <v>5885.6925000000001</v>
      </c>
      <c r="G621" s="9">
        <v>9975.75</v>
      </c>
    </row>
    <row r="622" spans="1:7" x14ac:dyDescent="0.25">
      <c r="A622" s="24">
        <v>38663</v>
      </c>
      <c r="B622" s="1" t="s">
        <v>12</v>
      </c>
      <c r="C622" s="1" t="s">
        <v>3626</v>
      </c>
      <c r="D622" s="1" t="s">
        <v>42</v>
      </c>
      <c r="E622" s="1" t="s">
        <v>2728</v>
      </c>
      <c r="F622" s="9">
        <v>5664.7255500000001</v>
      </c>
      <c r="G622" s="9">
        <v>6058.53</v>
      </c>
    </row>
    <row r="623" spans="1:7" x14ac:dyDescent="0.25">
      <c r="A623" s="24">
        <v>38662</v>
      </c>
      <c r="B623" s="1" t="s">
        <v>16</v>
      </c>
      <c r="C623" s="1" t="s">
        <v>3683</v>
      </c>
      <c r="D623" s="1" t="s">
        <v>30</v>
      </c>
      <c r="E623" s="1" t="s">
        <v>1810</v>
      </c>
      <c r="F623" s="9">
        <v>2922.2858999999999</v>
      </c>
      <c r="G623" s="9">
        <v>7898.07</v>
      </c>
    </row>
    <row r="624" spans="1:7" x14ac:dyDescent="0.25">
      <c r="A624" s="24">
        <v>38662</v>
      </c>
      <c r="B624" s="1" t="s">
        <v>8</v>
      </c>
      <c r="C624" s="1" t="s">
        <v>3691</v>
      </c>
      <c r="D624" s="1" t="s">
        <v>61</v>
      </c>
      <c r="E624" s="1" t="s">
        <v>3739</v>
      </c>
      <c r="F624" s="9">
        <v>3919.1460000000002</v>
      </c>
      <c r="G624" s="9">
        <v>5763.45</v>
      </c>
    </row>
    <row r="625" spans="1:7" x14ac:dyDescent="0.25">
      <c r="A625" s="24">
        <v>38662</v>
      </c>
      <c r="B625" s="1" t="s">
        <v>20</v>
      </c>
      <c r="C625" s="1" t="s">
        <v>3690</v>
      </c>
      <c r="D625" s="1" t="s">
        <v>9</v>
      </c>
      <c r="E625" s="1" t="s">
        <v>3036</v>
      </c>
      <c r="F625" s="9">
        <v>3078.6660000000002</v>
      </c>
      <c r="G625" s="9">
        <v>4527.45</v>
      </c>
    </row>
    <row r="626" spans="1:7" x14ac:dyDescent="0.25">
      <c r="A626" s="24">
        <v>38661</v>
      </c>
      <c r="B626" s="1" t="s">
        <v>20</v>
      </c>
      <c r="C626" s="1" t="s">
        <v>3626</v>
      </c>
      <c r="D626" s="1" t="s">
        <v>45</v>
      </c>
      <c r="E626" s="1" t="s">
        <v>1126</v>
      </c>
      <c r="F626" s="9">
        <v>7261.4696000000004</v>
      </c>
      <c r="G626" s="9">
        <v>8251.67</v>
      </c>
    </row>
    <row r="627" spans="1:7" x14ac:dyDescent="0.25">
      <c r="A627" s="24">
        <v>38661</v>
      </c>
      <c r="B627" s="1" t="s">
        <v>16</v>
      </c>
      <c r="C627" s="1" t="s">
        <v>3686</v>
      </c>
      <c r="D627" s="1" t="s">
        <v>52</v>
      </c>
      <c r="E627" s="1" t="s">
        <v>67</v>
      </c>
      <c r="F627" s="9">
        <v>2510.1938</v>
      </c>
      <c r="G627" s="9">
        <v>5837.66</v>
      </c>
    </row>
    <row r="628" spans="1:7" x14ac:dyDescent="0.25">
      <c r="A628" s="24">
        <v>38660</v>
      </c>
      <c r="B628" s="1" t="s">
        <v>12</v>
      </c>
      <c r="C628" s="1" t="s">
        <v>3691</v>
      </c>
      <c r="D628" s="1" t="s">
        <v>24</v>
      </c>
      <c r="E628" s="1" t="s">
        <v>1622</v>
      </c>
      <c r="F628" s="9">
        <v>6525.3</v>
      </c>
      <c r="G628" s="9">
        <v>8700.4</v>
      </c>
    </row>
    <row r="629" spans="1:7" x14ac:dyDescent="0.25">
      <c r="A629" s="24">
        <v>38660</v>
      </c>
      <c r="B629" s="1" t="s">
        <v>12</v>
      </c>
      <c r="C629" s="1" t="s">
        <v>3685</v>
      </c>
      <c r="D629" s="1" t="s">
        <v>45</v>
      </c>
      <c r="E629" s="1" t="s">
        <v>303</v>
      </c>
      <c r="F629" s="9">
        <v>2878.6815000000001</v>
      </c>
      <c r="G629" s="9">
        <v>6397.07</v>
      </c>
    </row>
    <row r="630" spans="1:7" x14ac:dyDescent="0.25">
      <c r="A630" s="24">
        <v>38659</v>
      </c>
      <c r="B630" s="1" t="s">
        <v>16</v>
      </c>
      <c r="C630" s="1" t="s">
        <v>3684</v>
      </c>
      <c r="D630" s="1" t="s">
        <v>52</v>
      </c>
      <c r="E630" s="1" t="s">
        <v>2028</v>
      </c>
      <c r="F630" s="9">
        <v>3516.6010000000001</v>
      </c>
      <c r="G630" s="9">
        <v>6393.82</v>
      </c>
    </row>
    <row r="631" spans="1:7" x14ac:dyDescent="0.25">
      <c r="A631" s="24">
        <v>38659</v>
      </c>
      <c r="B631" s="1" t="s">
        <v>8</v>
      </c>
      <c r="C631" s="1" t="s">
        <v>3690</v>
      </c>
      <c r="D631" s="1" t="s">
        <v>42</v>
      </c>
      <c r="E631" s="1" t="s">
        <v>2169</v>
      </c>
      <c r="F631" s="9">
        <v>3695.0520000000001</v>
      </c>
      <c r="G631" s="9">
        <v>5433.9</v>
      </c>
    </row>
    <row r="632" spans="1:7" x14ac:dyDescent="0.25">
      <c r="A632" s="24">
        <v>38659</v>
      </c>
      <c r="B632" s="1" t="s">
        <v>29</v>
      </c>
      <c r="C632" s="1" t="s">
        <v>3684</v>
      </c>
      <c r="D632" s="1" t="s">
        <v>30</v>
      </c>
      <c r="E632" s="1" t="s">
        <v>2392</v>
      </c>
      <c r="F632" s="9">
        <v>1380.9066</v>
      </c>
      <c r="G632" s="9">
        <v>3732.18</v>
      </c>
    </row>
    <row r="633" spans="1:7" x14ac:dyDescent="0.25">
      <c r="A633" s="24">
        <v>38659</v>
      </c>
      <c r="B633" s="1" t="s">
        <v>16</v>
      </c>
      <c r="C633" s="1" t="s">
        <v>3688</v>
      </c>
      <c r="D633" s="1" t="s">
        <v>42</v>
      </c>
      <c r="E633" s="1" t="s">
        <v>3369</v>
      </c>
      <c r="F633" s="9">
        <v>785.95</v>
      </c>
      <c r="G633" s="9">
        <v>1429</v>
      </c>
    </row>
    <row r="634" spans="1:7" x14ac:dyDescent="0.25">
      <c r="A634" s="24">
        <v>38658</v>
      </c>
      <c r="B634" s="1" t="s">
        <v>29</v>
      </c>
      <c r="C634" s="1" t="s">
        <v>3686</v>
      </c>
      <c r="D634" s="1" t="s">
        <v>42</v>
      </c>
      <c r="E634" s="1" t="s">
        <v>1859</v>
      </c>
      <c r="F634" s="9">
        <v>8071.5090499999997</v>
      </c>
      <c r="G634" s="9">
        <v>8632.6299999999992</v>
      </c>
    </row>
    <row r="635" spans="1:7" x14ac:dyDescent="0.25">
      <c r="A635" s="24">
        <v>38658</v>
      </c>
      <c r="B635" s="1" t="s">
        <v>20</v>
      </c>
      <c r="C635" s="1" t="s">
        <v>3688</v>
      </c>
      <c r="D635" s="1" t="s">
        <v>24</v>
      </c>
      <c r="E635" s="1" t="s">
        <v>599</v>
      </c>
      <c r="F635" s="9">
        <v>5180.1380000000008</v>
      </c>
      <c r="G635" s="9">
        <v>7617.85</v>
      </c>
    </row>
    <row r="636" spans="1:7" x14ac:dyDescent="0.25">
      <c r="A636" s="24">
        <v>38658</v>
      </c>
      <c r="B636" s="1" t="s">
        <v>8</v>
      </c>
      <c r="C636" s="1" t="s">
        <v>3684</v>
      </c>
      <c r="D636" s="1" t="s">
        <v>21</v>
      </c>
      <c r="E636" s="1" t="s">
        <v>3247</v>
      </c>
      <c r="F636" s="9">
        <v>1336.6155000000001</v>
      </c>
      <c r="G636" s="9">
        <v>2430.21</v>
      </c>
    </row>
    <row r="637" spans="1:7" x14ac:dyDescent="0.25">
      <c r="A637" s="24">
        <v>38657</v>
      </c>
      <c r="B637" s="1" t="s">
        <v>20</v>
      </c>
      <c r="C637" s="1" t="s">
        <v>3685</v>
      </c>
      <c r="D637" s="1" t="s">
        <v>113</v>
      </c>
      <c r="E637" s="1" t="s">
        <v>2300</v>
      </c>
      <c r="F637" s="9">
        <v>4805.8864000000003</v>
      </c>
      <c r="G637" s="9">
        <v>7067.48</v>
      </c>
    </row>
    <row r="638" spans="1:7" x14ac:dyDescent="0.25">
      <c r="A638" s="24">
        <v>38657</v>
      </c>
      <c r="B638" s="1" t="s">
        <v>16</v>
      </c>
      <c r="C638" s="1" t="s">
        <v>3683</v>
      </c>
      <c r="D638" s="1" t="s">
        <v>24</v>
      </c>
      <c r="E638" s="1" t="s">
        <v>3740</v>
      </c>
      <c r="F638" s="9">
        <v>42.479600000000005</v>
      </c>
      <c r="G638" s="9">
        <v>62.47</v>
      </c>
    </row>
    <row r="639" spans="1:7" x14ac:dyDescent="0.25">
      <c r="A639" s="24">
        <v>38656</v>
      </c>
      <c r="B639" s="1" t="s">
        <v>12</v>
      </c>
      <c r="C639" s="1" t="s">
        <v>3626</v>
      </c>
      <c r="D639" s="1" t="s">
        <v>113</v>
      </c>
      <c r="E639" s="1" t="s">
        <v>3567</v>
      </c>
      <c r="F639" s="9">
        <v>5670.6552000000001</v>
      </c>
      <c r="G639" s="9">
        <v>9611.2800000000007</v>
      </c>
    </row>
    <row r="640" spans="1:7" x14ac:dyDescent="0.25">
      <c r="A640" s="24">
        <v>38656</v>
      </c>
      <c r="B640" s="1" t="s">
        <v>12</v>
      </c>
      <c r="C640" s="1" t="s">
        <v>3688</v>
      </c>
      <c r="D640" s="1" t="s">
        <v>64</v>
      </c>
      <c r="E640" s="1" t="s">
        <v>2370</v>
      </c>
      <c r="F640" s="9">
        <v>3160.4580000000001</v>
      </c>
      <c r="G640" s="9">
        <v>7023.24</v>
      </c>
    </row>
    <row r="641" spans="1:7" x14ac:dyDescent="0.25">
      <c r="A641" s="24">
        <v>38655</v>
      </c>
      <c r="B641" s="1" t="s">
        <v>8</v>
      </c>
      <c r="C641" s="1" t="s">
        <v>3688</v>
      </c>
      <c r="D641" s="1" t="s">
        <v>126</v>
      </c>
      <c r="E641" s="1" t="s">
        <v>3741</v>
      </c>
      <c r="F641" s="9">
        <v>4456.6039999999994</v>
      </c>
      <c r="G641" s="9">
        <v>7683.8</v>
      </c>
    </row>
    <row r="642" spans="1:7" x14ac:dyDescent="0.25">
      <c r="A642" s="24">
        <v>38654</v>
      </c>
      <c r="B642" s="1" t="s">
        <v>12</v>
      </c>
      <c r="C642" s="1" t="s">
        <v>3686</v>
      </c>
      <c r="D642" s="1" t="s">
        <v>113</v>
      </c>
      <c r="E642" s="1" t="s">
        <v>3345</v>
      </c>
      <c r="F642" s="9">
        <v>6204.5716000000011</v>
      </c>
      <c r="G642" s="9">
        <v>9124.3700000000008</v>
      </c>
    </row>
    <row r="643" spans="1:7" x14ac:dyDescent="0.25">
      <c r="A643" s="24">
        <v>38654</v>
      </c>
      <c r="B643" s="1" t="s">
        <v>29</v>
      </c>
      <c r="C643" s="1" t="s">
        <v>3683</v>
      </c>
      <c r="D643" s="1" t="s">
        <v>9</v>
      </c>
      <c r="E643" s="1" t="s">
        <v>3544</v>
      </c>
      <c r="F643" s="9">
        <v>2969.99</v>
      </c>
      <c r="G643" s="9">
        <v>8027</v>
      </c>
    </row>
    <row r="644" spans="1:7" x14ac:dyDescent="0.25">
      <c r="A644" s="24">
        <v>38654</v>
      </c>
      <c r="B644" s="1" t="s">
        <v>8</v>
      </c>
      <c r="C644" s="1" t="s">
        <v>3691</v>
      </c>
      <c r="D644" s="1" t="s">
        <v>45</v>
      </c>
      <c r="E644" s="1" t="s">
        <v>796</v>
      </c>
      <c r="F644" s="9">
        <v>2657.6100999999999</v>
      </c>
      <c r="G644" s="9">
        <v>7182.73</v>
      </c>
    </row>
    <row r="645" spans="1:7" x14ac:dyDescent="0.25">
      <c r="A645" s="24">
        <v>38654</v>
      </c>
      <c r="B645" s="1" t="s">
        <v>29</v>
      </c>
      <c r="C645" s="1" t="s">
        <v>3686</v>
      </c>
      <c r="D645" s="1" t="s">
        <v>30</v>
      </c>
      <c r="E645" s="1" t="s">
        <v>3742</v>
      </c>
      <c r="F645" s="9">
        <v>1712.9651999999999</v>
      </c>
      <c r="G645" s="9">
        <v>3983.64</v>
      </c>
    </row>
    <row r="646" spans="1:7" x14ac:dyDescent="0.25">
      <c r="A646" s="24">
        <v>38654</v>
      </c>
      <c r="B646" s="1" t="s">
        <v>29</v>
      </c>
      <c r="C646" s="1" t="s">
        <v>3691</v>
      </c>
      <c r="D646" s="1" t="s">
        <v>113</v>
      </c>
      <c r="E646" s="1" t="s">
        <v>2588</v>
      </c>
      <c r="F646" s="9">
        <v>1879.0781999999999</v>
      </c>
      <c r="G646" s="9">
        <v>3239.79</v>
      </c>
    </row>
    <row r="647" spans="1:7" x14ac:dyDescent="0.25">
      <c r="A647" s="24">
        <v>38654</v>
      </c>
      <c r="B647" s="1" t="s">
        <v>8</v>
      </c>
      <c r="C647" s="1" t="s">
        <v>3688</v>
      </c>
      <c r="D647" s="1" t="s">
        <v>113</v>
      </c>
      <c r="E647" s="1" t="s">
        <v>1730</v>
      </c>
      <c r="F647" s="9">
        <v>2365.7919999999999</v>
      </c>
      <c r="G647" s="9">
        <v>2688.4</v>
      </c>
    </row>
    <row r="648" spans="1:7" x14ac:dyDescent="0.25">
      <c r="A648" s="24">
        <v>38653</v>
      </c>
      <c r="B648" s="1" t="s">
        <v>20</v>
      </c>
      <c r="C648" s="1" t="s">
        <v>3683</v>
      </c>
      <c r="D648" s="1" t="s">
        <v>61</v>
      </c>
      <c r="E648" s="1" t="s">
        <v>663</v>
      </c>
      <c r="F648" s="9">
        <v>4705.0725000000002</v>
      </c>
      <c r="G648" s="9">
        <v>6273.43</v>
      </c>
    </row>
    <row r="649" spans="1:7" x14ac:dyDescent="0.25">
      <c r="A649" s="24">
        <v>38653</v>
      </c>
      <c r="B649" s="1" t="s">
        <v>20</v>
      </c>
      <c r="C649" s="1" t="s">
        <v>3626</v>
      </c>
      <c r="D649" s="1" t="s">
        <v>9</v>
      </c>
      <c r="E649" s="1" t="s">
        <v>271</v>
      </c>
      <c r="F649" s="9">
        <v>2714.0059000000001</v>
      </c>
      <c r="G649" s="9">
        <v>4600.01</v>
      </c>
    </row>
    <row r="650" spans="1:7" x14ac:dyDescent="0.25">
      <c r="A650" s="24">
        <v>38653</v>
      </c>
      <c r="B650" s="1" t="s">
        <v>20</v>
      </c>
      <c r="C650" s="1" t="s">
        <v>3686</v>
      </c>
      <c r="D650" s="1" t="s">
        <v>45</v>
      </c>
      <c r="E650" s="1" t="s">
        <v>2568</v>
      </c>
      <c r="F650" s="9">
        <v>2044.3494499999999</v>
      </c>
      <c r="G650" s="9">
        <v>2186.4699999999998</v>
      </c>
    </row>
    <row r="651" spans="1:7" x14ac:dyDescent="0.25">
      <c r="A651" s="24">
        <v>38652</v>
      </c>
      <c r="B651" s="1" t="s">
        <v>20</v>
      </c>
      <c r="C651" s="1" t="s">
        <v>3691</v>
      </c>
      <c r="D651" s="1" t="s">
        <v>52</v>
      </c>
      <c r="E651" s="1" t="s">
        <v>691</v>
      </c>
      <c r="F651" s="9">
        <v>6349.5871999999999</v>
      </c>
      <c r="G651" s="9">
        <v>7215.44</v>
      </c>
    </row>
    <row r="652" spans="1:7" x14ac:dyDescent="0.25">
      <c r="A652" s="24">
        <v>38651</v>
      </c>
      <c r="B652" s="1" t="s">
        <v>20</v>
      </c>
      <c r="C652" s="1" t="s">
        <v>3686</v>
      </c>
      <c r="D652" s="1" t="s">
        <v>42</v>
      </c>
      <c r="E652" s="1" t="s">
        <v>3743</v>
      </c>
      <c r="F652" s="9">
        <v>1691.9724999999999</v>
      </c>
      <c r="G652" s="9">
        <v>2867.75</v>
      </c>
    </row>
    <row r="653" spans="1:7" x14ac:dyDescent="0.25">
      <c r="A653" s="24">
        <v>38650</v>
      </c>
      <c r="B653" s="1" t="s">
        <v>29</v>
      </c>
      <c r="C653" s="1" t="s">
        <v>3690</v>
      </c>
      <c r="D653" s="1" t="s">
        <v>126</v>
      </c>
      <c r="E653" s="1" t="s">
        <v>2350</v>
      </c>
      <c r="F653" s="9">
        <v>2033.5437999999999</v>
      </c>
      <c r="G653" s="9">
        <v>3506.11</v>
      </c>
    </row>
    <row r="654" spans="1:7" x14ac:dyDescent="0.25">
      <c r="A654" s="24">
        <v>38649</v>
      </c>
      <c r="B654" s="1" t="s">
        <v>29</v>
      </c>
      <c r="C654" s="1" t="s">
        <v>3690</v>
      </c>
      <c r="D654" s="1" t="s">
        <v>17</v>
      </c>
      <c r="E654" s="1" t="s">
        <v>3499</v>
      </c>
      <c r="F654" s="9">
        <v>5543.0019999999995</v>
      </c>
      <c r="G654" s="9">
        <v>9556.9</v>
      </c>
    </row>
    <row r="655" spans="1:7" x14ac:dyDescent="0.25">
      <c r="A655" s="24">
        <v>38649</v>
      </c>
      <c r="B655" s="1" t="s">
        <v>12</v>
      </c>
      <c r="C655" s="1" t="s">
        <v>3688</v>
      </c>
      <c r="D655" s="1" t="s">
        <v>61</v>
      </c>
      <c r="E655" s="1" t="s">
        <v>361</v>
      </c>
      <c r="F655" s="9">
        <v>7137.5550000000003</v>
      </c>
      <c r="G655" s="9">
        <v>9516.74</v>
      </c>
    </row>
    <row r="656" spans="1:7" x14ac:dyDescent="0.25">
      <c r="A656" s="24">
        <v>38649</v>
      </c>
      <c r="B656" s="1" t="s">
        <v>29</v>
      </c>
      <c r="C656" s="1" t="s">
        <v>3684</v>
      </c>
      <c r="D656" s="1" t="s">
        <v>61</v>
      </c>
      <c r="E656" s="1" t="s">
        <v>1343</v>
      </c>
      <c r="F656" s="9">
        <v>8350.1297000000013</v>
      </c>
      <c r="G656" s="9">
        <v>8930.6200000000008</v>
      </c>
    </row>
    <row r="657" spans="1:7" x14ac:dyDescent="0.25">
      <c r="A657" s="24">
        <v>38649</v>
      </c>
      <c r="B657" s="1" t="s">
        <v>12</v>
      </c>
      <c r="C657" s="1" t="s">
        <v>3691</v>
      </c>
      <c r="D657" s="1" t="s">
        <v>45</v>
      </c>
      <c r="E657" s="1" t="s">
        <v>2230</v>
      </c>
      <c r="F657" s="9">
        <v>3074.7962000000002</v>
      </c>
      <c r="G657" s="9">
        <v>8310.26</v>
      </c>
    </row>
    <row r="658" spans="1:7" x14ac:dyDescent="0.25">
      <c r="A658" s="24">
        <v>38649</v>
      </c>
      <c r="B658" s="1" t="s">
        <v>8</v>
      </c>
      <c r="C658" s="1" t="s">
        <v>3686</v>
      </c>
      <c r="D658" s="1" t="s">
        <v>13</v>
      </c>
      <c r="E658" s="1" t="s">
        <v>385</v>
      </c>
      <c r="F658" s="9">
        <v>1798.3416</v>
      </c>
      <c r="G658" s="9">
        <v>2043.57</v>
      </c>
    </row>
    <row r="659" spans="1:7" x14ac:dyDescent="0.25">
      <c r="A659" s="24">
        <v>38648</v>
      </c>
      <c r="B659" s="1" t="s">
        <v>29</v>
      </c>
      <c r="C659" s="1" t="s">
        <v>3683</v>
      </c>
      <c r="D659" s="1" t="s">
        <v>52</v>
      </c>
      <c r="E659" s="1" t="s">
        <v>996</v>
      </c>
      <c r="F659" s="9">
        <v>6467.956000000001</v>
      </c>
      <c r="G659" s="9">
        <v>6917.6</v>
      </c>
    </row>
    <row r="660" spans="1:7" x14ac:dyDescent="0.25">
      <c r="A660" s="24">
        <v>38648</v>
      </c>
      <c r="B660" s="1" t="s">
        <v>29</v>
      </c>
      <c r="C660" s="1" t="s">
        <v>3690</v>
      </c>
      <c r="D660" s="1" t="s">
        <v>42</v>
      </c>
      <c r="E660" s="1" t="s">
        <v>2423</v>
      </c>
      <c r="F660" s="9">
        <v>1978.9616000000001</v>
      </c>
      <c r="G660" s="9">
        <v>2248.8200000000002</v>
      </c>
    </row>
    <row r="661" spans="1:7" x14ac:dyDescent="0.25">
      <c r="A661" s="24">
        <v>38647</v>
      </c>
      <c r="B661" s="1" t="s">
        <v>29</v>
      </c>
      <c r="C661" s="1" t="s">
        <v>3626</v>
      </c>
      <c r="D661" s="1" t="s">
        <v>30</v>
      </c>
      <c r="E661" s="1" t="s">
        <v>593</v>
      </c>
      <c r="F661" s="9">
        <v>819.23680000000002</v>
      </c>
      <c r="G661" s="9">
        <v>1204.76</v>
      </c>
    </row>
    <row r="662" spans="1:7" x14ac:dyDescent="0.25">
      <c r="A662" s="24">
        <v>38647</v>
      </c>
      <c r="B662" s="1" t="s">
        <v>8</v>
      </c>
      <c r="C662" s="1" t="s">
        <v>3684</v>
      </c>
      <c r="D662" s="1" t="s">
        <v>9</v>
      </c>
      <c r="E662" s="1" t="s">
        <v>1593</v>
      </c>
      <c r="F662" s="9">
        <v>113.6773</v>
      </c>
      <c r="G662" s="9">
        <v>121.58</v>
      </c>
    </row>
    <row r="663" spans="1:7" x14ac:dyDescent="0.25">
      <c r="A663" s="24">
        <v>38646</v>
      </c>
      <c r="B663" s="1" t="s">
        <v>16</v>
      </c>
      <c r="C663" s="1" t="s">
        <v>3626</v>
      </c>
      <c r="D663" s="1" t="s">
        <v>39</v>
      </c>
      <c r="E663" s="1" t="s">
        <v>157</v>
      </c>
      <c r="F663" s="9">
        <v>8597.4559000000008</v>
      </c>
      <c r="G663" s="9">
        <v>9195.14</v>
      </c>
    </row>
    <row r="664" spans="1:7" x14ac:dyDescent="0.25">
      <c r="A664" s="24">
        <v>38646</v>
      </c>
      <c r="B664" s="1" t="s">
        <v>12</v>
      </c>
      <c r="C664" s="1" t="s">
        <v>3691</v>
      </c>
      <c r="D664" s="1" t="s">
        <v>24</v>
      </c>
      <c r="E664" s="1" t="s">
        <v>3744</v>
      </c>
      <c r="F664" s="9">
        <v>8114.0702499999998</v>
      </c>
      <c r="G664" s="9">
        <v>8678.15</v>
      </c>
    </row>
    <row r="665" spans="1:7" x14ac:dyDescent="0.25">
      <c r="A665" s="24">
        <v>38646</v>
      </c>
      <c r="B665" s="1" t="s">
        <v>8</v>
      </c>
      <c r="C665" s="1" t="s">
        <v>3626</v>
      </c>
      <c r="D665" s="1" t="s">
        <v>61</v>
      </c>
      <c r="E665" s="1" t="s">
        <v>1426</v>
      </c>
      <c r="F665" s="9">
        <v>779.92750000000001</v>
      </c>
      <c r="G665" s="9">
        <v>1418.05</v>
      </c>
    </row>
    <row r="666" spans="1:7" x14ac:dyDescent="0.25">
      <c r="A666" s="24">
        <v>38646</v>
      </c>
      <c r="B666" s="1" t="s">
        <v>12</v>
      </c>
      <c r="C666" s="1" t="s">
        <v>3691</v>
      </c>
      <c r="D666" s="1" t="s">
        <v>30</v>
      </c>
      <c r="E666" s="1" t="s">
        <v>1368</v>
      </c>
      <c r="F666" s="9">
        <v>1139.5648000000001</v>
      </c>
      <c r="G666" s="9">
        <v>1294.96</v>
      </c>
    </row>
    <row r="667" spans="1:7" x14ac:dyDescent="0.25">
      <c r="A667" s="24">
        <v>38645</v>
      </c>
      <c r="B667" s="1" t="s">
        <v>16</v>
      </c>
      <c r="C667" s="1" t="s">
        <v>3626</v>
      </c>
      <c r="D667" s="1" t="s">
        <v>45</v>
      </c>
      <c r="E667" s="1" t="s">
        <v>2294</v>
      </c>
      <c r="F667" s="9">
        <v>5027.1035999999995</v>
      </c>
      <c r="G667" s="9">
        <v>8667.42</v>
      </c>
    </row>
    <row r="668" spans="1:7" x14ac:dyDescent="0.25">
      <c r="A668" s="24">
        <v>38645</v>
      </c>
      <c r="B668" s="1" t="s">
        <v>29</v>
      </c>
      <c r="C668" s="1" t="s">
        <v>3690</v>
      </c>
      <c r="D668" s="1" t="s">
        <v>64</v>
      </c>
      <c r="E668" s="1" t="s">
        <v>1782</v>
      </c>
      <c r="F668" s="9">
        <v>1644.7018</v>
      </c>
      <c r="G668" s="9">
        <v>4445.1400000000003</v>
      </c>
    </row>
    <row r="669" spans="1:7" x14ac:dyDescent="0.25">
      <c r="A669" s="24">
        <v>38645</v>
      </c>
      <c r="B669" s="1" t="s">
        <v>8</v>
      </c>
      <c r="C669" s="1" t="s">
        <v>3690</v>
      </c>
      <c r="D669" s="1" t="s">
        <v>13</v>
      </c>
      <c r="E669" s="1" t="s">
        <v>97</v>
      </c>
      <c r="F669" s="9">
        <v>612.12599999999998</v>
      </c>
      <c r="G669" s="9">
        <v>1360.28</v>
      </c>
    </row>
    <row r="670" spans="1:7" x14ac:dyDescent="0.25">
      <c r="A670" s="24">
        <v>38644</v>
      </c>
      <c r="B670" s="1" t="s">
        <v>29</v>
      </c>
      <c r="C670" s="1" t="s">
        <v>3684</v>
      </c>
      <c r="D670" s="1" t="s">
        <v>64</v>
      </c>
      <c r="E670" s="1" t="s">
        <v>2807</v>
      </c>
      <c r="F670" s="9">
        <v>1097.8329999999999</v>
      </c>
      <c r="G670" s="9">
        <v>2553.1</v>
      </c>
    </row>
    <row r="671" spans="1:7" x14ac:dyDescent="0.25">
      <c r="A671" s="24">
        <v>38643</v>
      </c>
      <c r="B671" s="1" t="s">
        <v>20</v>
      </c>
      <c r="C671" s="1" t="s">
        <v>3683</v>
      </c>
      <c r="D671" s="1" t="s">
        <v>9</v>
      </c>
      <c r="E671" s="1" t="s">
        <v>3745</v>
      </c>
      <c r="F671" s="9">
        <v>3776.4321999999997</v>
      </c>
      <c r="G671" s="9">
        <v>6511.09</v>
      </c>
    </row>
    <row r="672" spans="1:7" x14ac:dyDescent="0.25">
      <c r="A672" s="24">
        <v>38642</v>
      </c>
      <c r="B672" s="1" t="s">
        <v>16</v>
      </c>
      <c r="C672" s="1" t="s">
        <v>3686</v>
      </c>
      <c r="D672" s="1" t="s">
        <v>21</v>
      </c>
      <c r="E672" s="1" t="s">
        <v>3097</v>
      </c>
      <c r="F672" s="9">
        <v>5729.6324999999997</v>
      </c>
      <c r="G672" s="9">
        <v>7639.51</v>
      </c>
    </row>
    <row r="673" spans="1:7" x14ac:dyDescent="0.25">
      <c r="A673" s="24">
        <v>38642</v>
      </c>
      <c r="B673" s="1" t="s">
        <v>12</v>
      </c>
      <c r="C673" s="1" t="s">
        <v>3626</v>
      </c>
      <c r="D673" s="1" t="s">
        <v>39</v>
      </c>
      <c r="E673" s="1" t="s">
        <v>2042</v>
      </c>
      <c r="F673" s="9">
        <v>4464.9375</v>
      </c>
      <c r="G673" s="9">
        <v>5953.25</v>
      </c>
    </row>
    <row r="674" spans="1:7" x14ac:dyDescent="0.25">
      <c r="A674" s="24">
        <v>38642</v>
      </c>
      <c r="B674" s="1" t="s">
        <v>29</v>
      </c>
      <c r="C674" s="1" t="s">
        <v>3686</v>
      </c>
      <c r="D674" s="1" t="s">
        <v>64</v>
      </c>
      <c r="E674" s="1" t="s">
        <v>818</v>
      </c>
      <c r="F674" s="9">
        <v>1850.8362</v>
      </c>
      <c r="G674" s="9">
        <v>5002.26</v>
      </c>
    </row>
    <row r="675" spans="1:7" x14ac:dyDescent="0.25">
      <c r="A675" s="24">
        <v>38642</v>
      </c>
      <c r="B675" s="1" t="s">
        <v>29</v>
      </c>
      <c r="C675" s="1" t="s">
        <v>3683</v>
      </c>
      <c r="D675" s="1" t="s">
        <v>30</v>
      </c>
      <c r="E675" s="1" t="s">
        <v>1468</v>
      </c>
      <c r="F675" s="9">
        <v>2487.8293000000003</v>
      </c>
      <c r="G675" s="9">
        <v>2660.78</v>
      </c>
    </row>
    <row r="676" spans="1:7" x14ac:dyDescent="0.25">
      <c r="A676" s="24">
        <v>38641</v>
      </c>
      <c r="B676" s="1" t="s">
        <v>16</v>
      </c>
      <c r="C676" s="1" t="s">
        <v>3685</v>
      </c>
      <c r="D676" s="1" t="s">
        <v>9</v>
      </c>
      <c r="E676" s="1" t="s">
        <v>916</v>
      </c>
      <c r="F676" s="9">
        <v>3111.4742999999999</v>
      </c>
      <c r="G676" s="9">
        <v>8409.39</v>
      </c>
    </row>
    <row r="677" spans="1:7" x14ac:dyDescent="0.25">
      <c r="A677" s="24">
        <v>38641</v>
      </c>
      <c r="B677" s="1" t="s">
        <v>29</v>
      </c>
      <c r="C677" s="1" t="s">
        <v>3691</v>
      </c>
      <c r="D677" s="1" t="s">
        <v>42</v>
      </c>
      <c r="E677" s="1" t="s">
        <v>75</v>
      </c>
      <c r="F677" s="9">
        <v>5137.5224000000007</v>
      </c>
      <c r="G677" s="9">
        <v>7555.18</v>
      </c>
    </row>
    <row r="678" spans="1:7" x14ac:dyDescent="0.25">
      <c r="A678" s="24">
        <v>38640</v>
      </c>
      <c r="B678" s="1" t="s">
        <v>8</v>
      </c>
      <c r="C678" s="1" t="s">
        <v>3685</v>
      </c>
      <c r="D678" s="1" t="s">
        <v>113</v>
      </c>
      <c r="E678" s="1" t="s">
        <v>480</v>
      </c>
      <c r="F678" s="9">
        <v>3219.6067999999996</v>
      </c>
      <c r="G678" s="9">
        <v>8701.64</v>
      </c>
    </row>
    <row r="679" spans="1:7" x14ac:dyDescent="0.25">
      <c r="A679" s="24">
        <v>38640</v>
      </c>
      <c r="B679" s="1" t="s">
        <v>12</v>
      </c>
      <c r="C679" s="1" t="s">
        <v>3684</v>
      </c>
      <c r="D679" s="1" t="s">
        <v>13</v>
      </c>
      <c r="E679" s="1" t="s">
        <v>1924</v>
      </c>
      <c r="F679" s="9">
        <v>2632.6793000000002</v>
      </c>
      <c r="G679" s="9">
        <v>6122.51</v>
      </c>
    </row>
    <row r="680" spans="1:7" x14ac:dyDescent="0.25">
      <c r="A680" s="24">
        <v>38640</v>
      </c>
      <c r="B680" s="1" t="s">
        <v>29</v>
      </c>
      <c r="C680" s="1" t="s">
        <v>3686</v>
      </c>
      <c r="D680" s="1" t="s">
        <v>17</v>
      </c>
      <c r="E680" s="1" t="s">
        <v>3076</v>
      </c>
      <c r="F680" s="9">
        <v>1509.8930000000003</v>
      </c>
      <c r="G680" s="9">
        <v>2745.26</v>
      </c>
    </row>
    <row r="681" spans="1:7" x14ac:dyDescent="0.25">
      <c r="A681" s="24">
        <v>38640</v>
      </c>
      <c r="B681" s="1" t="s">
        <v>16</v>
      </c>
      <c r="C681" s="1" t="s">
        <v>3685</v>
      </c>
      <c r="D681" s="1" t="s">
        <v>9</v>
      </c>
      <c r="E681" s="1" t="s">
        <v>1478</v>
      </c>
      <c r="F681" s="9">
        <v>926.09100000000001</v>
      </c>
      <c r="G681" s="9">
        <v>2057.98</v>
      </c>
    </row>
    <row r="682" spans="1:7" x14ac:dyDescent="0.25">
      <c r="A682" s="24">
        <v>38640</v>
      </c>
      <c r="B682" s="1" t="s">
        <v>12</v>
      </c>
      <c r="C682" s="1" t="s">
        <v>3626</v>
      </c>
      <c r="D682" s="1" t="s">
        <v>42</v>
      </c>
      <c r="E682" s="1" t="s">
        <v>1823</v>
      </c>
      <c r="F682" s="9">
        <v>1227.1600000000001</v>
      </c>
      <c r="G682" s="9">
        <v>1394.5</v>
      </c>
    </row>
    <row r="683" spans="1:7" x14ac:dyDescent="0.25">
      <c r="A683" s="24">
        <v>38640</v>
      </c>
      <c r="B683" s="1" t="s">
        <v>20</v>
      </c>
      <c r="C683" s="1" t="s">
        <v>3685</v>
      </c>
      <c r="D683" s="1" t="s">
        <v>13</v>
      </c>
      <c r="E683" s="1" t="s">
        <v>151</v>
      </c>
      <c r="F683" s="9">
        <v>815.20889999999997</v>
      </c>
      <c r="G683" s="9">
        <v>1381.71</v>
      </c>
    </row>
    <row r="684" spans="1:7" x14ac:dyDescent="0.25">
      <c r="A684" s="24">
        <v>38640</v>
      </c>
      <c r="B684" s="1" t="s">
        <v>12</v>
      </c>
      <c r="C684" s="1" t="s">
        <v>3685</v>
      </c>
      <c r="D684" s="1" t="s">
        <v>21</v>
      </c>
      <c r="E684" s="1" t="s">
        <v>1829</v>
      </c>
      <c r="F684" s="9">
        <v>321.40900000000005</v>
      </c>
      <c r="G684" s="9">
        <v>584.38</v>
      </c>
    </row>
    <row r="685" spans="1:7" x14ac:dyDescent="0.25">
      <c r="A685" s="24">
        <v>38638</v>
      </c>
      <c r="B685" s="1" t="s">
        <v>29</v>
      </c>
      <c r="C685" s="1" t="s">
        <v>3684</v>
      </c>
      <c r="D685" s="1" t="s">
        <v>52</v>
      </c>
      <c r="E685" s="1" t="s">
        <v>2205</v>
      </c>
      <c r="F685" s="9">
        <v>2735.8984</v>
      </c>
      <c r="G685" s="9">
        <v>7394.32</v>
      </c>
    </row>
    <row r="686" spans="1:7" x14ac:dyDescent="0.25">
      <c r="A686" s="24">
        <v>38638</v>
      </c>
      <c r="B686" s="1" t="s">
        <v>8</v>
      </c>
      <c r="C686" s="1" t="s">
        <v>3691</v>
      </c>
      <c r="D686" s="1" t="s">
        <v>113</v>
      </c>
      <c r="E686" s="1" t="s">
        <v>227</v>
      </c>
      <c r="F686" s="9">
        <v>2395.2467999999999</v>
      </c>
      <c r="G686" s="9">
        <v>6473.64</v>
      </c>
    </row>
    <row r="687" spans="1:7" x14ac:dyDescent="0.25">
      <c r="A687" s="24">
        <v>38638</v>
      </c>
      <c r="B687" s="1" t="s">
        <v>8</v>
      </c>
      <c r="C687" s="1" t="s">
        <v>3684</v>
      </c>
      <c r="D687" s="1" t="s">
        <v>42</v>
      </c>
      <c r="E687" s="1" t="s">
        <v>122</v>
      </c>
      <c r="F687" s="9">
        <v>2704.5920000000001</v>
      </c>
      <c r="G687" s="9">
        <v>3073.4</v>
      </c>
    </row>
    <row r="688" spans="1:7" x14ac:dyDescent="0.25">
      <c r="A688" s="24">
        <v>38638</v>
      </c>
      <c r="B688" s="1" t="s">
        <v>12</v>
      </c>
      <c r="C688" s="1" t="s">
        <v>3683</v>
      </c>
      <c r="D688" s="1" t="s">
        <v>113</v>
      </c>
      <c r="E688" s="1" t="s">
        <v>466</v>
      </c>
      <c r="F688" s="9">
        <v>18.072799999999997</v>
      </c>
      <c r="G688" s="9">
        <v>31.16</v>
      </c>
    </row>
    <row r="689" spans="1:7" x14ac:dyDescent="0.25">
      <c r="A689" s="24">
        <v>38637</v>
      </c>
      <c r="B689" s="1" t="s">
        <v>8</v>
      </c>
      <c r="C689" s="1" t="s">
        <v>3683</v>
      </c>
      <c r="D689" s="1" t="s">
        <v>9</v>
      </c>
      <c r="E689" s="1" t="s">
        <v>3165</v>
      </c>
      <c r="F689" s="9">
        <v>5599.6191999999992</v>
      </c>
      <c r="G689" s="9">
        <v>9490.8799999999992</v>
      </c>
    </row>
    <row r="690" spans="1:7" x14ac:dyDescent="0.25">
      <c r="A690" s="24">
        <v>38637</v>
      </c>
      <c r="B690" s="1" t="s">
        <v>16</v>
      </c>
      <c r="C690" s="1" t="s">
        <v>3626</v>
      </c>
      <c r="D690" s="1" t="s">
        <v>61</v>
      </c>
      <c r="E690" s="1" t="s">
        <v>3040</v>
      </c>
      <c r="F690" s="9">
        <v>1077.8040000000001</v>
      </c>
      <c r="G690" s="9">
        <v>2395.12</v>
      </c>
    </row>
    <row r="691" spans="1:7" x14ac:dyDescent="0.25">
      <c r="A691" s="24">
        <v>38637</v>
      </c>
      <c r="B691" s="1" t="s">
        <v>8</v>
      </c>
      <c r="C691" s="1" t="s">
        <v>3683</v>
      </c>
      <c r="D691" s="1" t="s">
        <v>64</v>
      </c>
      <c r="E691" s="1" t="s">
        <v>3746</v>
      </c>
      <c r="F691" s="9">
        <v>303.97390000000001</v>
      </c>
      <c r="G691" s="9">
        <v>515.21</v>
      </c>
    </row>
    <row r="692" spans="1:7" x14ac:dyDescent="0.25">
      <c r="A692" s="24">
        <v>38636</v>
      </c>
      <c r="B692" s="1" t="s">
        <v>12</v>
      </c>
      <c r="C692" s="1" t="s">
        <v>3626</v>
      </c>
      <c r="D692" s="1" t="s">
        <v>9</v>
      </c>
      <c r="E692" s="1" t="s">
        <v>1144</v>
      </c>
      <c r="F692" s="9">
        <v>396.12650000000002</v>
      </c>
      <c r="G692" s="9">
        <v>720.23</v>
      </c>
    </row>
    <row r="693" spans="1:7" x14ac:dyDescent="0.25">
      <c r="A693" s="24">
        <v>38635</v>
      </c>
      <c r="B693" s="1" t="s">
        <v>8</v>
      </c>
      <c r="C693" s="1" t="s">
        <v>3688</v>
      </c>
      <c r="D693" s="1" t="s">
        <v>42</v>
      </c>
      <c r="E693" s="1" t="s">
        <v>1320</v>
      </c>
      <c r="F693" s="9">
        <v>4141.4074000000001</v>
      </c>
      <c r="G693" s="9">
        <v>9631.18</v>
      </c>
    </row>
    <row r="694" spans="1:7" x14ac:dyDescent="0.25">
      <c r="A694" s="24">
        <v>38635</v>
      </c>
      <c r="B694" s="1" t="s">
        <v>12</v>
      </c>
      <c r="C694" s="1" t="s">
        <v>3690</v>
      </c>
      <c r="D694" s="1" t="s">
        <v>42</v>
      </c>
      <c r="E694" s="1" t="s">
        <v>2187</v>
      </c>
      <c r="F694" s="9">
        <v>3688.4848000000002</v>
      </c>
      <c r="G694" s="9">
        <v>4191.46</v>
      </c>
    </row>
    <row r="695" spans="1:7" x14ac:dyDescent="0.25">
      <c r="A695" s="24">
        <v>38634</v>
      </c>
      <c r="B695" s="1" t="s">
        <v>16</v>
      </c>
      <c r="C695" s="1" t="s">
        <v>3683</v>
      </c>
      <c r="D695" s="1" t="s">
        <v>64</v>
      </c>
      <c r="E695" s="1" t="s">
        <v>2340</v>
      </c>
      <c r="F695" s="9">
        <v>2718.9459000000002</v>
      </c>
      <c r="G695" s="9">
        <v>6323.13</v>
      </c>
    </row>
    <row r="696" spans="1:7" x14ac:dyDescent="0.25">
      <c r="A696" s="24">
        <v>38634</v>
      </c>
      <c r="B696" s="1" t="s">
        <v>16</v>
      </c>
      <c r="C696" s="1" t="s">
        <v>3690</v>
      </c>
      <c r="D696" s="1" t="s">
        <v>13</v>
      </c>
      <c r="E696" s="1" t="s">
        <v>3433</v>
      </c>
      <c r="F696" s="9">
        <v>2970.6633000000002</v>
      </c>
      <c r="G696" s="9">
        <v>3177.18</v>
      </c>
    </row>
    <row r="697" spans="1:7" x14ac:dyDescent="0.25">
      <c r="A697" s="24">
        <v>38634</v>
      </c>
      <c r="B697" s="1" t="s">
        <v>20</v>
      </c>
      <c r="C697" s="1" t="s">
        <v>3626</v>
      </c>
      <c r="D697" s="1" t="s">
        <v>9</v>
      </c>
      <c r="E697" s="1" t="s">
        <v>733</v>
      </c>
      <c r="F697" s="9">
        <v>373.66500000000002</v>
      </c>
      <c r="G697" s="9">
        <v>498.22</v>
      </c>
    </row>
    <row r="698" spans="1:7" x14ac:dyDescent="0.25">
      <c r="A698" s="24">
        <v>38633</v>
      </c>
      <c r="B698" s="1" t="s">
        <v>29</v>
      </c>
      <c r="C698" s="1" t="s">
        <v>3685</v>
      </c>
      <c r="D698" s="1" t="s">
        <v>21</v>
      </c>
      <c r="E698" s="1" t="s">
        <v>1853</v>
      </c>
      <c r="F698" s="9">
        <v>6220.4428000000007</v>
      </c>
      <c r="G698" s="9">
        <v>6652.88</v>
      </c>
    </row>
    <row r="699" spans="1:7" x14ac:dyDescent="0.25">
      <c r="A699" s="24">
        <v>38633</v>
      </c>
      <c r="B699" s="1" t="s">
        <v>29</v>
      </c>
      <c r="C699" s="1" t="s">
        <v>3626</v>
      </c>
      <c r="D699" s="1" t="s">
        <v>42</v>
      </c>
      <c r="E699" s="1" t="s">
        <v>2881</v>
      </c>
      <c r="F699" s="9">
        <v>2840.8854000000001</v>
      </c>
      <c r="G699" s="9">
        <v>4815.0600000000004</v>
      </c>
    </row>
    <row r="700" spans="1:7" x14ac:dyDescent="0.25">
      <c r="A700" s="24">
        <v>38633</v>
      </c>
      <c r="B700" s="1" t="s">
        <v>8</v>
      </c>
      <c r="C700" s="1" t="s">
        <v>3691</v>
      </c>
      <c r="D700" s="1" t="s">
        <v>42</v>
      </c>
      <c r="E700" s="1" t="s">
        <v>812</v>
      </c>
      <c r="F700" s="9">
        <v>1035.8505</v>
      </c>
      <c r="G700" s="9">
        <v>2301.89</v>
      </c>
    </row>
    <row r="701" spans="1:7" x14ac:dyDescent="0.25">
      <c r="A701" s="24">
        <v>38632</v>
      </c>
      <c r="B701" s="1" t="s">
        <v>12</v>
      </c>
      <c r="C701" s="1" t="s">
        <v>3690</v>
      </c>
      <c r="D701" s="1" t="s">
        <v>17</v>
      </c>
      <c r="E701" s="1" t="s">
        <v>2748</v>
      </c>
      <c r="F701" s="9">
        <v>5117.5139999999992</v>
      </c>
      <c r="G701" s="9">
        <v>8823.2999999999993</v>
      </c>
    </row>
    <row r="702" spans="1:7" x14ac:dyDescent="0.25">
      <c r="A702" s="24">
        <v>38632</v>
      </c>
      <c r="B702" s="1" t="s">
        <v>12</v>
      </c>
      <c r="C702" s="1" t="s">
        <v>3690</v>
      </c>
      <c r="D702" s="1" t="s">
        <v>126</v>
      </c>
      <c r="E702" s="1" t="s">
        <v>3747</v>
      </c>
      <c r="F702" s="9">
        <v>3328.6858999999999</v>
      </c>
      <c r="G702" s="9">
        <v>7741.13</v>
      </c>
    </row>
    <row r="703" spans="1:7" x14ac:dyDescent="0.25">
      <c r="A703" s="24">
        <v>38632</v>
      </c>
      <c r="B703" s="1" t="s">
        <v>16</v>
      </c>
      <c r="C703" s="1" t="s">
        <v>3626</v>
      </c>
      <c r="D703" s="1" t="s">
        <v>42</v>
      </c>
      <c r="E703" s="1" t="s">
        <v>199</v>
      </c>
      <c r="F703" s="9">
        <v>3464.6370000000002</v>
      </c>
      <c r="G703" s="9">
        <v>6299.34</v>
      </c>
    </row>
    <row r="704" spans="1:7" x14ac:dyDescent="0.25">
      <c r="A704" s="24">
        <v>38632</v>
      </c>
      <c r="B704" s="1" t="s">
        <v>8</v>
      </c>
      <c r="C704" s="1" t="s">
        <v>3690</v>
      </c>
      <c r="D704" s="1" t="s">
        <v>9</v>
      </c>
      <c r="E704" s="1" t="s">
        <v>10</v>
      </c>
      <c r="F704" s="9">
        <v>3641.6343999999999</v>
      </c>
      <c r="G704" s="9">
        <v>6278.68</v>
      </c>
    </row>
    <row r="705" spans="1:7" x14ac:dyDescent="0.25">
      <c r="A705" s="24">
        <v>38631</v>
      </c>
      <c r="B705" s="1" t="s">
        <v>8</v>
      </c>
      <c r="C705" s="1" t="s">
        <v>3688</v>
      </c>
      <c r="D705" s="1" t="s">
        <v>126</v>
      </c>
      <c r="E705" s="1" t="s">
        <v>2446</v>
      </c>
      <c r="F705" s="9">
        <v>5754.3920500000004</v>
      </c>
      <c r="G705" s="9">
        <v>6154.43</v>
      </c>
    </row>
    <row r="706" spans="1:7" x14ac:dyDescent="0.25">
      <c r="A706" s="24">
        <v>38631</v>
      </c>
      <c r="B706" s="1" t="s">
        <v>29</v>
      </c>
      <c r="C706" s="1" t="s">
        <v>3684</v>
      </c>
      <c r="D706" s="1" t="s">
        <v>39</v>
      </c>
      <c r="E706" s="1" t="s">
        <v>3161</v>
      </c>
      <c r="F706" s="9">
        <v>981.53969999999993</v>
      </c>
      <c r="G706" s="9">
        <v>2652.81</v>
      </c>
    </row>
    <row r="707" spans="1:7" x14ac:dyDescent="0.25">
      <c r="A707" s="24">
        <v>38630</v>
      </c>
      <c r="B707" s="1" t="s">
        <v>29</v>
      </c>
      <c r="C707" s="1" t="s">
        <v>3688</v>
      </c>
      <c r="D707" s="1" t="s">
        <v>13</v>
      </c>
      <c r="E707" s="1" t="s">
        <v>673</v>
      </c>
      <c r="F707" s="9">
        <v>1365.32</v>
      </c>
      <c r="G707" s="9">
        <v>1551.5</v>
      </c>
    </row>
    <row r="708" spans="1:7" x14ac:dyDescent="0.25">
      <c r="A708" s="24">
        <v>38629</v>
      </c>
      <c r="B708" s="1" t="s">
        <v>16</v>
      </c>
      <c r="C708" s="1" t="s">
        <v>3685</v>
      </c>
      <c r="D708" s="1" t="s">
        <v>21</v>
      </c>
      <c r="E708" s="1" t="s">
        <v>2390</v>
      </c>
      <c r="F708" s="9">
        <v>8748.7752</v>
      </c>
      <c r="G708" s="9">
        <v>9941.7900000000009</v>
      </c>
    </row>
    <row r="709" spans="1:7" x14ac:dyDescent="0.25">
      <c r="A709" s="24">
        <v>38629</v>
      </c>
      <c r="B709" s="1" t="s">
        <v>20</v>
      </c>
      <c r="C709" s="1" t="s">
        <v>3683</v>
      </c>
      <c r="D709" s="1" t="s">
        <v>9</v>
      </c>
      <c r="E709" s="1" t="s">
        <v>1611</v>
      </c>
      <c r="F709" s="9">
        <v>3640.3153000000002</v>
      </c>
      <c r="G709" s="9">
        <v>9838.69</v>
      </c>
    </row>
    <row r="710" spans="1:7" x14ac:dyDescent="0.25">
      <c r="A710" s="24">
        <v>38629</v>
      </c>
      <c r="B710" s="1" t="s">
        <v>29</v>
      </c>
      <c r="C710" s="1" t="s">
        <v>3626</v>
      </c>
      <c r="D710" s="1" t="s">
        <v>64</v>
      </c>
      <c r="E710" s="1" t="s">
        <v>1234</v>
      </c>
      <c r="F710" s="9">
        <v>5254.0208000000002</v>
      </c>
      <c r="G710" s="9">
        <v>8905.1200000000008</v>
      </c>
    </row>
    <row r="711" spans="1:7" x14ac:dyDescent="0.25">
      <c r="A711" s="24">
        <v>38629</v>
      </c>
      <c r="B711" s="1" t="s">
        <v>12</v>
      </c>
      <c r="C711" s="1" t="s">
        <v>3690</v>
      </c>
      <c r="D711" s="1" t="s">
        <v>52</v>
      </c>
      <c r="E711" s="1" t="s">
        <v>1742</v>
      </c>
      <c r="F711" s="9">
        <v>620.58029999999997</v>
      </c>
      <c r="G711" s="9">
        <v>1443.21</v>
      </c>
    </row>
    <row r="712" spans="1:7" x14ac:dyDescent="0.25">
      <c r="A712" s="24">
        <v>38628</v>
      </c>
      <c r="B712" s="1" t="s">
        <v>20</v>
      </c>
      <c r="C712" s="1" t="s">
        <v>3685</v>
      </c>
      <c r="D712" s="1" t="s">
        <v>24</v>
      </c>
      <c r="E712" s="1" t="s">
        <v>50</v>
      </c>
      <c r="F712" s="9">
        <v>9189.7783999999992</v>
      </c>
      <c r="G712" s="9">
        <v>9828.64</v>
      </c>
    </row>
    <row r="713" spans="1:7" x14ac:dyDescent="0.25">
      <c r="A713" s="24">
        <v>38628</v>
      </c>
      <c r="B713" s="1" t="s">
        <v>8</v>
      </c>
      <c r="C713" s="1" t="s">
        <v>3691</v>
      </c>
      <c r="D713" s="1" t="s">
        <v>45</v>
      </c>
      <c r="E713" s="1" t="s">
        <v>2464</v>
      </c>
      <c r="F713" s="9">
        <v>4853.282400000001</v>
      </c>
      <c r="G713" s="9">
        <v>7137.18</v>
      </c>
    </row>
    <row r="714" spans="1:7" x14ac:dyDescent="0.25">
      <c r="A714" s="24">
        <v>38628</v>
      </c>
      <c r="B714" s="1" t="s">
        <v>29</v>
      </c>
      <c r="C714" s="1" t="s">
        <v>3685</v>
      </c>
      <c r="D714" s="1" t="s">
        <v>42</v>
      </c>
      <c r="E714" s="1" t="s">
        <v>1841</v>
      </c>
      <c r="F714" s="9">
        <v>3840.1176000000005</v>
      </c>
      <c r="G714" s="9">
        <v>4363.7700000000004</v>
      </c>
    </row>
    <row r="715" spans="1:7" x14ac:dyDescent="0.25">
      <c r="A715" s="24">
        <v>38628</v>
      </c>
      <c r="B715" s="1" t="s">
        <v>20</v>
      </c>
      <c r="C715" s="1" t="s">
        <v>3686</v>
      </c>
      <c r="D715" s="1" t="s">
        <v>42</v>
      </c>
      <c r="E715" s="1" t="s">
        <v>183</v>
      </c>
      <c r="F715" s="9">
        <v>1461.2336</v>
      </c>
      <c r="G715" s="9">
        <v>3949.28</v>
      </c>
    </row>
    <row r="716" spans="1:7" x14ac:dyDescent="0.25">
      <c r="A716" s="24">
        <v>38627</v>
      </c>
      <c r="B716" s="1" t="s">
        <v>29</v>
      </c>
      <c r="C716" s="1" t="s">
        <v>3684</v>
      </c>
      <c r="D716" s="1" t="s">
        <v>61</v>
      </c>
      <c r="E716" s="1" t="s">
        <v>719</v>
      </c>
      <c r="F716" s="9">
        <v>7832.0792000000001</v>
      </c>
      <c r="G716" s="9">
        <v>8900.09</v>
      </c>
    </row>
    <row r="717" spans="1:7" x14ac:dyDescent="0.25">
      <c r="A717" s="24">
        <v>38627</v>
      </c>
      <c r="B717" s="1" t="s">
        <v>20</v>
      </c>
      <c r="C717" s="1" t="s">
        <v>3626</v>
      </c>
      <c r="D717" s="1" t="s">
        <v>17</v>
      </c>
      <c r="E717" s="1" t="s">
        <v>3199</v>
      </c>
      <c r="F717" s="9">
        <v>4428.5120000000006</v>
      </c>
      <c r="G717" s="9">
        <v>8051.84</v>
      </c>
    </row>
    <row r="718" spans="1:7" x14ac:dyDescent="0.25">
      <c r="A718" s="24">
        <v>38627</v>
      </c>
      <c r="B718" s="1" t="s">
        <v>29</v>
      </c>
      <c r="C718" s="1" t="s">
        <v>3686</v>
      </c>
      <c r="D718" s="1" t="s">
        <v>113</v>
      </c>
      <c r="E718" s="1" t="s">
        <v>1206</v>
      </c>
      <c r="F718" s="9">
        <v>1844.1947000000002</v>
      </c>
      <c r="G718" s="9">
        <v>4984.3100000000004</v>
      </c>
    </row>
    <row r="719" spans="1:7" x14ac:dyDescent="0.25">
      <c r="A719" s="24">
        <v>38627</v>
      </c>
      <c r="B719" s="1" t="s">
        <v>20</v>
      </c>
      <c r="C719" s="1" t="s">
        <v>3683</v>
      </c>
      <c r="D719" s="1" t="s">
        <v>64</v>
      </c>
      <c r="E719" s="1" t="s">
        <v>307</v>
      </c>
      <c r="F719" s="9">
        <v>167.9623</v>
      </c>
      <c r="G719" s="9">
        <v>390.61</v>
      </c>
    </row>
    <row r="720" spans="1:7" x14ac:dyDescent="0.25">
      <c r="A720" s="24">
        <v>38627</v>
      </c>
      <c r="B720" s="1" t="s">
        <v>16</v>
      </c>
      <c r="C720" s="1" t="s">
        <v>3685</v>
      </c>
      <c r="D720" s="1" t="s">
        <v>39</v>
      </c>
      <c r="E720" s="1" t="s">
        <v>3148</v>
      </c>
      <c r="F720" s="9">
        <v>96.988399999999999</v>
      </c>
      <c r="G720" s="9">
        <v>142.63</v>
      </c>
    </row>
    <row r="721" spans="1:7" x14ac:dyDescent="0.25">
      <c r="A721" s="24">
        <v>38625</v>
      </c>
      <c r="B721" s="1" t="s">
        <v>20</v>
      </c>
      <c r="C721" s="1" t="s">
        <v>3690</v>
      </c>
      <c r="D721" s="1" t="s">
        <v>64</v>
      </c>
      <c r="E721" s="1" t="s">
        <v>1296</v>
      </c>
      <c r="F721" s="9">
        <v>472.37850000000003</v>
      </c>
      <c r="G721" s="9">
        <v>1049.73</v>
      </c>
    </row>
    <row r="722" spans="1:7" x14ac:dyDescent="0.25">
      <c r="A722" s="24">
        <v>38625</v>
      </c>
      <c r="B722" s="1" t="s">
        <v>16</v>
      </c>
      <c r="C722" s="1" t="s">
        <v>3626</v>
      </c>
      <c r="D722" s="1" t="s">
        <v>24</v>
      </c>
      <c r="E722" s="1" t="s">
        <v>984</v>
      </c>
      <c r="F722" s="9">
        <v>947.32330000000002</v>
      </c>
      <c r="G722" s="9">
        <v>1013.18</v>
      </c>
    </row>
    <row r="723" spans="1:7" x14ac:dyDescent="0.25">
      <c r="A723" s="24">
        <v>38625</v>
      </c>
      <c r="B723" s="1" t="s">
        <v>29</v>
      </c>
      <c r="C723" s="1" t="s">
        <v>3684</v>
      </c>
      <c r="D723" s="1" t="s">
        <v>9</v>
      </c>
      <c r="E723" s="1" t="s">
        <v>69</v>
      </c>
      <c r="F723" s="9">
        <v>627.93920000000003</v>
      </c>
      <c r="G723" s="9">
        <v>923.44</v>
      </c>
    </row>
    <row r="724" spans="1:7" x14ac:dyDescent="0.25">
      <c r="A724" s="24">
        <v>38625</v>
      </c>
      <c r="B724" s="1" t="s">
        <v>16</v>
      </c>
      <c r="C724" s="1" t="s">
        <v>3686</v>
      </c>
      <c r="D724" s="1" t="s">
        <v>45</v>
      </c>
      <c r="E724" s="1" t="s">
        <v>295</v>
      </c>
      <c r="F724" s="9">
        <v>610.89840000000004</v>
      </c>
      <c r="G724" s="9">
        <v>898.38</v>
      </c>
    </row>
    <row r="725" spans="1:7" x14ac:dyDescent="0.25">
      <c r="A725" s="24">
        <v>38624</v>
      </c>
      <c r="B725" s="1" t="s">
        <v>29</v>
      </c>
      <c r="C725" s="1" t="s">
        <v>3688</v>
      </c>
      <c r="D725" s="1" t="s">
        <v>9</v>
      </c>
      <c r="E725" s="1" t="s">
        <v>968</v>
      </c>
      <c r="F725" s="9">
        <v>6424.8304000000007</v>
      </c>
      <c r="G725" s="9">
        <v>9448.2800000000007</v>
      </c>
    </row>
    <row r="726" spans="1:7" x14ac:dyDescent="0.25">
      <c r="A726" s="24">
        <v>38624</v>
      </c>
      <c r="B726" s="1" t="s">
        <v>8</v>
      </c>
      <c r="C726" s="1" t="s">
        <v>3626</v>
      </c>
      <c r="D726" s="1" t="s">
        <v>17</v>
      </c>
      <c r="E726" s="1" t="s">
        <v>2024</v>
      </c>
      <c r="F726" s="9">
        <v>3030.5173999999997</v>
      </c>
      <c r="G726" s="9">
        <v>5225.03</v>
      </c>
    </row>
    <row r="727" spans="1:7" x14ac:dyDescent="0.25">
      <c r="A727" s="24">
        <v>38623</v>
      </c>
      <c r="B727" s="1" t="s">
        <v>29</v>
      </c>
      <c r="C727" s="1" t="s">
        <v>3685</v>
      </c>
      <c r="D727" s="1" t="s">
        <v>42</v>
      </c>
      <c r="E727" s="1" t="s">
        <v>1794</v>
      </c>
      <c r="F727" s="9">
        <v>5666.4433999999992</v>
      </c>
      <c r="G727" s="9">
        <v>9769.73</v>
      </c>
    </row>
    <row r="728" spans="1:7" x14ac:dyDescent="0.25">
      <c r="A728" s="24">
        <v>38623</v>
      </c>
      <c r="B728" s="1" t="s">
        <v>20</v>
      </c>
      <c r="C728" s="1" t="s">
        <v>3684</v>
      </c>
      <c r="D728" s="1" t="s">
        <v>39</v>
      </c>
      <c r="E728" s="1" t="s">
        <v>1416</v>
      </c>
      <c r="F728" s="9">
        <v>1000.4775</v>
      </c>
      <c r="G728" s="9">
        <v>1333.97</v>
      </c>
    </row>
    <row r="729" spans="1:7" x14ac:dyDescent="0.25">
      <c r="A729" s="24">
        <v>38623</v>
      </c>
      <c r="B729" s="1" t="s">
        <v>20</v>
      </c>
      <c r="C729" s="1" t="s">
        <v>3691</v>
      </c>
      <c r="D729" s="1" t="s">
        <v>42</v>
      </c>
      <c r="E729" s="1" t="s">
        <v>2598</v>
      </c>
      <c r="F729" s="9">
        <v>1013.1176</v>
      </c>
      <c r="G729" s="9">
        <v>1151.27</v>
      </c>
    </row>
    <row r="730" spans="1:7" x14ac:dyDescent="0.25">
      <c r="A730" s="24">
        <v>38622</v>
      </c>
      <c r="B730" s="1" t="s">
        <v>20</v>
      </c>
      <c r="C730" s="1" t="s">
        <v>3684</v>
      </c>
      <c r="D730" s="1" t="s">
        <v>126</v>
      </c>
      <c r="E730" s="1" t="s">
        <v>271</v>
      </c>
      <c r="F730" s="9">
        <v>2648.4232000000002</v>
      </c>
      <c r="G730" s="9">
        <v>3894.74</v>
      </c>
    </row>
    <row r="731" spans="1:7" x14ac:dyDescent="0.25">
      <c r="A731" s="24">
        <v>38621</v>
      </c>
      <c r="B731" s="1" t="s">
        <v>16</v>
      </c>
      <c r="C731" s="1" t="s">
        <v>3685</v>
      </c>
      <c r="D731" s="1" t="s">
        <v>61</v>
      </c>
      <c r="E731" s="1" t="s">
        <v>124</v>
      </c>
      <c r="F731" s="9">
        <v>5590.2749999999996</v>
      </c>
      <c r="G731" s="9">
        <v>7453.7</v>
      </c>
    </row>
    <row r="732" spans="1:7" x14ac:dyDescent="0.25">
      <c r="A732" s="24">
        <v>38621</v>
      </c>
      <c r="B732" s="1" t="s">
        <v>29</v>
      </c>
      <c r="C732" s="1" t="s">
        <v>3690</v>
      </c>
      <c r="D732" s="1" t="s">
        <v>52</v>
      </c>
      <c r="E732" s="1" t="s">
        <v>173</v>
      </c>
      <c r="F732" s="9">
        <v>1731.3522</v>
      </c>
      <c r="G732" s="9">
        <v>2985.09</v>
      </c>
    </row>
    <row r="733" spans="1:7" x14ac:dyDescent="0.25">
      <c r="A733" s="24">
        <v>38621</v>
      </c>
      <c r="B733" s="1" t="s">
        <v>20</v>
      </c>
      <c r="C733" s="1" t="s">
        <v>3684</v>
      </c>
      <c r="D733" s="1" t="s">
        <v>64</v>
      </c>
      <c r="E733" s="1" t="s">
        <v>3367</v>
      </c>
      <c r="F733" s="9">
        <v>403.83879999999999</v>
      </c>
      <c r="G733" s="9">
        <v>939.16</v>
      </c>
    </row>
    <row r="734" spans="1:7" x14ac:dyDescent="0.25">
      <c r="A734" s="24">
        <v>38620</v>
      </c>
      <c r="B734" s="1" t="s">
        <v>16</v>
      </c>
      <c r="C734" s="1" t="s">
        <v>3684</v>
      </c>
      <c r="D734" s="1" t="s">
        <v>39</v>
      </c>
      <c r="E734" s="1" t="s">
        <v>2421</v>
      </c>
      <c r="F734" s="9">
        <v>4152.5415000000003</v>
      </c>
      <c r="G734" s="9">
        <v>9227.8700000000008</v>
      </c>
    </row>
    <row r="735" spans="1:7" x14ac:dyDescent="0.25">
      <c r="A735" s="24">
        <v>38620</v>
      </c>
      <c r="B735" s="1" t="s">
        <v>20</v>
      </c>
      <c r="C735" s="1" t="s">
        <v>3626</v>
      </c>
      <c r="D735" s="1" t="s">
        <v>21</v>
      </c>
      <c r="E735" s="1" t="s">
        <v>3081</v>
      </c>
      <c r="F735" s="9">
        <v>5781.8175000000001</v>
      </c>
      <c r="G735" s="9">
        <v>7709.09</v>
      </c>
    </row>
    <row r="736" spans="1:7" x14ac:dyDescent="0.25">
      <c r="A736" s="24">
        <v>38620</v>
      </c>
      <c r="B736" s="1" t="s">
        <v>16</v>
      </c>
      <c r="C736" s="1" t="s">
        <v>3691</v>
      </c>
      <c r="D736" s="1" t="s">
        <v>42</v>
      </c>
      <c r="E736" s="1" t="s">
        <v>1821</v>
      </c>
      <c r="F736" s="9">
        <v>3753.7632000000003</v>
      </c>
      <c r="G736" s="9">
        <v>4265.6400000000003</v>
      </c>
    </row>
    <row r="737" spans="1:7" x14ac:dyDescent="0.25">
      <c r="A737" s="24">
        <v>38620</v>
      </c>
      <c r="B737" s="1" t="s">
        <v>8</v>
      </c>
      <c r="C737" s="1" t="s">
        <v>3683</v>
      </c>
      <c r="D737" s="1" t="s">
        <v>13</v>
      </c>
      <c r="E737" s="1" t="s">
        <v>59</v>
      </c>
      <c r="F737" s="9">
        <v>1503.7125000000001</v>
      </c>
      <c r="G737" s="9">
        <v>2004.95</v>
      </c>
    </row>
    <row r="738" spans="1:7" x14ac:dyDescent="0.25">
      <c r="A738" s="24">
        <v>38619</v>
      </c>
      <c r="B738" s="1" t="s">
        <v>29</v>
      </c>
      <c r="C738" s="1" t="s">
        <v>3684</v>
      </c>
      <c r="D738" s="1" t="s">
        <v>9</v>
      </c>
      <c r="E738" s="1" t="s">
        <v>1880</v>
      </c>
      <c r="F738" s="9">
        <v>2393.3880000000004</v>
      </c>
      <c r="G738" s="9">
        <v>5318.64</v>
      </c>
    </row>
    <row r="739" spans="1:7" x14ac:dyDescent="0.25">
      <c r="A739" s="24">
        <v>38619</v>
      </c>
      <c r="B739" s="1" t="s">
        <v>8</v>
      </c>
      <c r="C739" s="1" t="s">
        <v>3688</v>
      </c>
      <c r="D739" s="1" t="s">
        <v>24</v>
      </c>
      <c r="E739" s="1" t="s">
        <v>3748</v>
      </c>
      <c r="F739" s="9">
        <v>3337.1625000000004</v>
      </c>
      <c r="G739" s="9">
        <v>4449.55</v>
      </c>
    </row>
    <row r="740" spans="1:7" x14ac:dyDescent="0.25">
      <c r="A740" s="24">
        <v>38619</v>
      </c>
      <c r="B740" s="1" t="s">
        <v>16</v>
      </c>
      <c r="C740" s="1" t="s">
        <v>3683</v>
      </c>
      <c r="D740" s="1" t="s">
        <v>52</v>
      </c>
      <c r="E740" s="1" t="s">
        <v>607</v>
      </c>
      <c r="F740" s="9">
        <v>2727.3</v>
      </c>
      <c r="G740" s="9">
        <v>3636.4</v>
      </c>
    </row>
    <row r="741" spans="1:7" x14ac:dyDescent="0.25">
      <c r="A741" s="24">
        <v>38618</v>
      </c>
      <c r="B741" s="1" t="s">
        <v>20</v>
      </c>
      <c r="C741" s="1" t="s">
        <v>3688</v>
      </c>
      <c r="D741" s="1" t="s">
        <v>45</v>
      </c>
      <c r="E741" s="1" t="s">
        <v>1146</v>
      </c>
      <c r="F741" s="9">
        <v>4440.5185000000001</v>
      </c>
      <c r="G741" s="9">
        <v>8073.67</v>
      </c>
    </row>
    <row r="742" spans="1:7" x14ac:dyDescent="0.25">
      <c r="A742" s="24">
        <v>38618</v>
      </c>
      <c r="B742" s="1" t="s">
        <v>29</v>
      </c>
      <c r="C742" s="1" t="s">
        <v>3684</v>
      </c>
      <c r="D742" s="1" t="s">
        <v>30</v>
      </c>
      <c r="E742" s="1" t="s">
        <v>2703</v>
      </c>
      <c r="F742" s="9">
        <v>2421.2420000000002</v>
      </c>
      <c r="G742" s="9">
        <v>3560.65</v>
      </c>
    </row>
    <row r="743" spans="1:7" x14ac:dyDescent="0.25">
      <c r="A743" s="24">
        <v>38618</v>
      </c>
      <c r="B743" s="1" t="s">
        <v>29</v>
      </c>
      <c r="C743" s="1" t="s">
        <v>3686</v>
      </c>
      <c r="D743" s="1" t="s">
        <v>9</v>
      </c>
      <c r="E743" s="1" t="s">
        <v>444</v>
      </c>
      <c r="F743" s="9">
        <v>2280.1692000000003</v>
      </c>
      <c r="G743" s="9">
        <v>3353.19</v>
      </c>
    </row>
    <row r="744" spans="1:7" x14ac:dyDescent="0.25">
      <c r="A744" s="24">
        <v>38617</v>
      </c>
      <c r="B744" s="1" t="s">
        <v>20</v>
      </c>
      <c r="C744" s="1" t="s">
        <v>3690</v>
      </c>
      <c r="D744" s="1" t="s">
        <v>61</v>
      </c>
      <c r="E744" s="1" t="s">
        <v>1210</v>
      </c>
      <c r="F744" s="9">
        <v>7160.4984000000004</v>
      </c>
      <c r="G744" s="9">
        <v>8136.93</v>
      </c>
    </row>
    <row r="745" spans="1:7" x14ac:dyDescent="0.25">
      <c r="A745" s="24">
        <v>38616</v>
      </c>
      <c r="B745" s="1" t="s">
        <v>16</v>
      </c>
      <c r="C745" s="1" t="s">
        <v>3626</v>
      </c>
      <c r="D745" s="1" t="s">
        <v>24</v>
      </c>
      <c r="E745" s="1" t="s">
        <v>816</v>
      </c>
      <c r="F745" s="9">
        <v>4252.0940000000001</v>
      </c>
      <c r="G745" s="9">
        <v>7731.08</v>
      </c>
    </row>
    <row r="746" spans="1:7" x14ac:dyDescent="0.25">
      <c r="A746" s="24">
        <v>38615</v>
      </c>
      <c r="B746" s="1" t="s">
        <v>29</v>
      </c>
      <c r="C746" s="1" t="s">
        <v>3626</v>
      </c>
      <c r="D746" s="1" t="s">
        <v>45</v>
      </c>
      <c r="E746" s="1" t="s">
        <v>1954</v>
      </c>
      <c r="F746" s="9">
        <v>4646.1769999999997</v>
      </c>
      <c r="G746" s="9">
        <v>8010.65</v>
      </c>
    </row>
    <row r="747" spans="1:7" x14ac:dyDescent="0.25">
      <c r="A747" s="24">
        <v>38615</v>
      </c>
      <c r="B747" s="1" t="s">
        <v>29</v>
      </c>
      <c r="C747" s="1" t="s">
        <v>3688</v>
      </c>
      <c r="D747" s="1" t="s">
        <v>64</v>
      </c>
      <c r="E747" s="1" t="s">
        <v>2011</v>
      </c>
      <c r="F747" s="9">
        <v>2832.6725999999999</v>
      </c>
      <c r="G747" s="9">
        <v>4801.1400000000003</v>
      </c>
    </row>
    <row r="748" spans="1:7" x14ac:dyDescent="0.25">
      <c r="A748" s="24">
        <v>38615</v>
      </c>
      <c r="B748" s="1" t="s">
        <v>16</v>
      </c>
      <c r="C748" s="1" t="s">
        <v>3688</v>
      </c>
      <c r="D748" s="1" t="s">
        <v>126</v>
      </c>
      <c r="E748" s="1" t="s">
        <v>1628</v>
      </c>
      <c r="F748" s="9">
        <v>1458.1886</v>
      </c>
      <c r="G748" s="9">
        <v>1559.56</v>
      </c>
    </row>
    <row r="749" spans="1:7" x14ac:dyDescent="0.25">
      <c r="A749" s="24">
        <v>38614</v>
      </c>
      <c r="B749" s="1" t="s">
        <v>12</v>
      </c>
      <c r="C749" s="1" t="s">
        <v>3690</v>
      </c>
      <c r="D749" s="1" t="s">
        <v>113</v>
      </c>
      <c r="E749" s="1" t="s">
        <v>3388</v>
      </c>
      <c r="F749" s="9">
        <v>6886.3432000000003</v>
      </c>
      <c r="G749" s="9">
        <v>7825.39</v>
      </c>
    </row>
    <row r="750" spans="1:7" x14ac:dyDescent="0.25">
      <c r="A750" s="24">
        <v>38614</v>
      </c>
      <c r="B750" s="1" t="s">
        <v>12</v>
      </c>
      <c r="C750" s="1" t="s">
        <v>3688</v>
      </c>
      <c r="D750" s="1" t="s">
        <v>52</v>
      </c>
      <c r="E750" s="1" t="s">
        <v>309</v>
      </c>
      <c r="F750" s="9">
        <v>1622.2909</v>
      </c>
      <c r="G750" s="9">
        <v>4384.57</v>
      </c>
    </row>
    <row r="751" spans="1:7" x14ac:dyDescent="0.25">
      <c r="A751" s="24">
        <v>38613</v>
      </c>
      <c r="B751" s="1" t="s">
        <v>16</v>
      </c>
      <c r="C751" s="1" t="s">
        <v>3690</v>
      </c>
      <c r="D751" s="1" t="s">
        <v>30</v>
      </c>
      <c r="E751" s="1" t="s">
        <v>1360</v>
      </c>
      <c r="F751" s="9">
        <v>5347.43</v>
      </c>
      <c r="G751" s="9">
        <v>9722.6</v>
      </c>
    </row>
    <row r="752" spans="1:7" x14ac:dyDescent="0.25">
      <c r="A752" s="24">
        <v>38613</v>
      </c>
      <c r="B752" s="1" t="s">
        <v>29</v>
      </c>
      <c r="C752" s="1" t="s">
        <v>3690</v>
      </c>
      <c r="D752" s="1" t="s">
        <v>45</v>
      </c>
      <c r="E752" s="1" t="s">
        <v>1476</v>
      </c>
      <c r="F752" s="9">
        <v>3338.9505000000004</v>
      </c>
      <c r="G752" s="9">
        <v>7419.89</v>
      </c>
    </row>
    <row r="753" spans="1:7" x14ac:dyDescent="0.25">
      <c r="A753" s="24">
        <v>38613</v>
      </c>
      <c r="B753" s="1" t="s">
        <v>8</v>
      </c>
      <c r="C753" s="1" t="s">
        <v>3685</v>
      </c>
      <c r="D753" s="1" t="s">
        <v>39</v>
      </c>
      <c r="E753" s="1" t="s">
        <v>962</v>
      </c>
      <c r="F753" s="9">
        <v>3598.8477999999996</v>
      </c>
      <c r="G753" s="9">
        <v>6204.91</v>
      </c>
    </row>
    <row r="754" spans="1:7" x14ac:dyDescent="0.25">
      <c r="A754" s="24">
        <v>38613</v>
      </c>
      <c r="B754" s="1" t="s">
        <v>8</v>
      </c>
      <c r="C754" s="1" t="s">
        <v>3684</v>
      </c>
      <c r="D754" s="1" t="s">
        <v>52</v>
      </c>
      <c r="E754" s="1" t="s">
        <v>139</v>
      </c>
      <c r="F754" s="9">
        <v>447.8888</v>
      </c>
      <c r="G754" s="9">
        <v>658.66</v>
      </c>
    </row>
    <row r="755" spans="1:7" x14ac:dyDescent="0.25">
      <c r="A755" s="24">
        <v>38612</v>
      </c>
      <c r="B755" s="1" t="s">
        <v>16</v>
      </c>
      <c r="C755" s="1" t="s">
        <v>3690</v>
      </c>
      <c r="D755" s="1" t="s">
        <v>52</v>
      </c>
      <c r="E755" s="1" t="s">
        <v>1011</v>
      </c>
      <c r="F755" s="9">
        <v>4906.8450000000003</v>
      </c>
      <c r="G755" s="9">
        <v>6542.46</v>
      </c>
    </row>
    <row r="756" spans="1:7" x14ac:dyDescent="0.25">
      <c r="A756" s="24">
        <v>38612</v>
      </c>
      <c r="B756" s="1" t="s">
        <v>29</v>
      </c>
      <c r="C756" s="1" t="s">
        <v>3685</v>
      </c>
      <c r="D756" s="1" t="s">
        <v>113</v>
      </c>
      <c r="E756" s="1" t="s">
        <v>397</v>
      </c>
      <c r="F756" s="9">
        <v>2918.6280000000002</v>
      </c>
      <c r="G756" s="9">
        <v>6485.84</v>
      </c>
    </row>
    <row r="757" spans="1:7" x14ac:dyDescent="0.25">
      <c r="A757" s="24">
        <v>38612</v>
      </c>
      <c r="B757" s="1" t="s">
        <v>29</v>
      </c>
      <c r="C757" s="1" t="s">
        <v>3626</v>
      </c>
      <c r="D757" s="1" t="s">
        <v>24</v>
      </c>
      <c r="E757" s="1" t="s">
        <v>393</v>
      </c>
      <c r="F757" s="9">
        <v>1660.4822999999999</v>
      </c>
      <c r="G757" s="9">
        <v>4487.79</v>
      </c>
    </row>
    <row r="758" spans="1:7" x14ac:dyDescent="0.25">
      <c r="A758" s="24">
        <v>38612</v>
      </c>
      <c r="B758" s="1" t="s">
        <v>16</v>
      </c>
      <c r="C758" s="1" t="s">
        <v>3684</v>
      </c>
      <c r="D758" s="1" t="s">
        <v>126</v>
      </c>
      <c r="E758" s="1" t="s">
        <v>357</v>
      </c>
      <c r="F758" s="9">
        <v>1575.6730000000002</v>
      </c>
      <c r="G758" s="9">
        <v>2864.86</v>
      </c>
    </row>
    <row r="759" spans="1:7" x14ac:dyDescent="0.25">
      <c r="A759" s="24">
        <v>38611</v>
      </c>
      <c r="B759" s="1" t="s">
        <v>8</v>
      </c>
      <c r="C759" s="1" t="s">
        <v>3685</v>
      </c>
      <c r="D759" s="1" t="s">
        <v>24</v>
      </c>
      <c r="E759" s="1" t="s">
        <v>3548</v>
      </c>
      <c r="F759" s="9">
        <v>4240.0967000000001</v>
      </c>
      <c r="G759" s="9">
        <v>9860.69</v>
      </c>
    </row>
    <row r="760" spans="1:7" x14ac:dyDescent="0.25">
      <c r="A760" s="24">
        <v>38611</v>
      </c>
      <c r="B760" s="1" t="s">
        <v>12</v>
      </c>
      <c r="C760" s="1" t="s">
        <v>3683</v>
      </c>
      <c r="D760" s="1" t="s">
        <v>30</v>
      </c>
      <c r="E760" s="1" t="s">
        <v>213</v>
      </c>
      <c r="F760" s="9">
        <v>1805.7295000000001</v>
      </c>
      <c r="G760" s="9">
        <v>4880.3500000000004</v>
      </c>
    </row>
    <row r="761" spans="1:7" x14ac:dyDescent="0.25">
      <c r="A761" s="24">
        <v>38611</v>
      </c>
      <c r="B761" s="1" t="s">
        <v>12</v>
      </c>
      <c r="C761" s="1" t="s">
        <v>3626</v>
      </c>
      <c r="D761" s="1" t="s">
        <v>9</v>
      </c>
      <c r="E761" s="1" t="s">
        <v>381</v>
      </c>
      <c r="F761" s="9">
        <v>266.30239999999998</v>
      </c>
      <c r="G761" s="9">
        <v>451.36</v>
      </c>
    </row>
    <row r="762" spans="1:7" x14ac:dyDescent="0.25">
      <c r="A762" s="24">
        <v>38610</v>
      </c>
      <c r="B762" s="1" t="s">
        <v>29</v>
      </c>
      <c r="C762" s="1" t="s">
        <v>3691</v>
      </c>
      <c r="D762" s="1" t="s">
        <v>45</v>
      </c>
      <c r="E762" s="1" t="s">
        <v>3749</v>
      </c>
      <c r="F762" s="9">
        <v>4150.4493999999995</v>
      </c>
      <c r="G762" s="9">
        <v>7034.66</v>
      </c>
    </row>
    <row r="763" spans="1:7" x14ac:dyDescent="0.25">
      <c r="A763" s="24">
        <v>38610</v>
      </c>
      <c r="B763" s="1" t="s">
        <v>8</v>
      </c>
      <c r="C763" s="1" t="s">
        <v>3690</v>
      </c>
      <c r="D763" s="1" t="s">
        <v>45</v>
      </c>
      <c r="E763" s="1" t="s">
        <v>3072</v>
      </c>
      <c r="F763" s="9">
        <v>5016.6863999999996</v>
      </c>
      <c r="G763" s="9">
        <v>5700.78</v>
      </c>
    </row>
    <row r="764" spans="1:7" x14ac:dyDescent="0.25">
      <c r="A764" s="24">
        <v>38610</v>
      </c>
      <c r="B764" s="1" t="s">
        <v>29</v>
      </c>
      <c r="C764" s="1" t="s">
        <v>3690</v>
      </c>
      <c r="D764" s="1" t="s">
        <v>30</v>
      </c>
      <c r="E764" s="1" t="s">
        <v>133</v>
      </c>
      <c r="F764" s="9">
        <v>3251.3624999999997</v>
      </c>
      <c r="G764" s="9">
        <v>4335.1499999999996</v>
      </c>
    </row>
    <row r="765" spans="1:7" x14ac:dyDescent="0.25">
      <c r="A765" s="24">
        <v>38609</v>
      </c>
      <c r="B765" s="1" t="s">
        <v>8</v>
      </c>
      <c r="C765" s="1" t="s">
        <v>3626</v>
      </c>
      <c r="D765" s="1" t="s">
        <v>113</v>
      </c>
      <c r="E765" s="1" t="s">
        <v>1154</v>
      </c>
      <c r="F765" s="9">
        <v>8115.0520000000015</v>
      </c>
      <c r="G765" s="9">
        <v>8679.2000000000007</v>
      </c>
    </row>
    <row r="766" spans="1:7" x14ac:dyDescent="0.25">
      <c r="A766" s="24">
        <v>38609</v>
      </c>
      <c r="B766" s="1" t="s">
        <v>16</v>
      </c>
      <c r="C766" s="1" t="s">
        <v>3684</v>
      </c>
      <c r="D766" s="1" t="s">
        <v>30</v>
      </c>
      <c r="E766" s="1" t="s">
        <v>769</v>
      </c>
      <c r="F766" s="9">
        <v>4949.8724999999995</v>
      </c>
      <c r="G766" s="9">
        <v>6599.83</v>
      </c>
    </row>
    <row r="767" spans="1:7" x14ac:dyDescent="0.25">
      <c r="A767" s="24">
        <v>38609</v>
      </c>
      <c r="B767" s="1" t="s">
        <v>16</v>
      </c>
      <c r="C767" s="1" t="s">
        <v>3688</v>
      </c>
      <c r="D767" s="1" t="s">
        <v>24</v>
      </c>
      <c r="E767" s="1" t="s">
        <v>711</v>
      </c>
      <c r="F767" s="9">
        <v>3607.2410000000004</v>
      </c>
      <c r="G767" s="9">
        <v>6558.62</v>
      </c>
    </row>
    <row r="768" spans="1:7" x14ac:dyDescent="0.25">
      <c r="A768" s="24">
        <v>38608</v>
      </c>
      <c r="B768" s="1" t="s">
        <v>29</v>
      </c>
      <c r="C768" s="1" t="s">
        <v>3686</v>
      </c>
      <c r="D768" s="1" t="s">
        <v>52</v>
      </c>
      <c r="E768" s="1" t="s">
        <v>2615</v>
      </c>
      <c r="F768" s="9">
        <v>4882.3182000000006</v>
      </c>
      <c r="G768" s="9">
        <v>8417.7900000000009</v>
      </c>
    </row>
    <row r="769" spans="1:7" x14ac:dyDescent="0.25">
      <c r="A769" s="24">
        <v>38608</v>
      </c>
      <c r="B769" s="1" t="s">
        <v>29</v>
      </c>
      <c r="C769" s="1" t="s">
        <v>3688</v>
      </c>
      <c r="D769" s="1" t="s">
        <v>24</v>
      </c>
      <c r="E769" s="1" t="s">
        <v>103</v>
      </c>
      <c r="F769" s="9">
        <v>2306.5689000000002</v>
      </c>
      <c r="G769" s="9">
        <v>6233.97</v>
      </c>
    </row>
    <row r="770" spans="1:7" x14ac:dyDescent="0.25">
      <c r="A770" s="24">
        <v>38608</v>
      </c>
      <c r="B770" s="1" t="s">
        <v>8</v>
      </c>
      <c r="C770" s="1" t="s">
        <v>3688</v>
      </c>
      <c r="D770" s="1" t="s">
        <v>13</v>
      </c>
      <c r="E770" s="1" t="s">
        <v>1970</v>
      </c>
      <c r="F770" s="9">
        <v>2402.1142</v>
      </c>
      <c r="G770" s="9">
        <v>4071.38</v>
      </c>
    </row>
    <row r="771" spans="1:7" x14ac:dyDescent="0.25">
      <c r="A771" s="24">
        <v>38608</v>
      </c>
      <c r="B771" s="1" t="s">
        <v>8</v>
      </c>
      <c r="C771" s="1" t="s">
        <v>3690</v>
      </c>
      <c r="D771" s="1" t="s">
        <v>21</v>
      </c>
      <c r="E771" s="1" t="s">
        <v>1370</v>
      </c>
      <c r="F771" s="9">
        <v>2244.3459499999999</v>
      </c>
      <c r="G771" s="9">
        <v>2400.37</v>
      </c>
    </row>
    <row r="772" spans="1:7" x14ac:dyDescent="0.25">
      <c r="A772" s="24">
        <v>38607</v>
      </c>
      <c r="B772" s="1" t="s">
        <v>8</v>
      </c>
      <c r="C772" s="1" t="s">
        <v>3626</v>
      </c>
      <c r="D772" s="1" t="s">
        <v>52</v>
      </c>
      <c r="E772" s="1" t="s">
        <v>3281</v>
      </c>
      <c r="F772" s="9">
        <v>2381.2470000000003</v>
      </c>
      <c r="G772" s="9">
        <v>4329.54</v>
      </c>
    </row>
    <row r="773" spans="1:7" x14ac:dyDescent="0.25">
      <c r="A773" s="24">
        <v>38607</v>
      </c>
      <c r="B773" s="1" t="s">
        <v>29</v>
      </c>
      <c r="C773" s="1" t="s">
        <v>3686</v>
      </c>
      <c r="D773" s="1" t="s">
        <v>24</v>
      </c>
      <c r="E773" s="1" t="s">
        <v>3272</v>
      </c>
      <c r="F773" s="9">
        <v>974.26350000000014</v>
      </c>
      <c r="G773" s="9">
        <v>2165.0300000000002</v>
      </c>
    </row>
    <row r="774" spans="1:7" x14ac:dyDescent="0.25">
      <c r="A774" s="24">
        <v>38606</v>
      </c>
      <c r="B774" s="1" t="s">
        <v>16</v>
      </c>
      <c r="C774" s="1" t="s">
        <v>3691</v>
      </c>
      <c r="D774" s="1" t="s">
        <v>42</v>
      </c>
      <c r="E774" s="1" t="s">
        <v>3355</v>
      </c>
      <c r="F774" s="9">
        <v>5649.9024000000009</v>
      </c>
      <c r="G774" s="9">
        <v>8308.68</v>
      </c>
    </row>
    <row r="775" spans="1:7" x14ac:dyDescent="0.25">
      <c r="A775" s="24">
        <v>38606</v>
      </c>
      <c r="B775" s="1" t="s">
        <v>16</v>
      </c>
      <c r="C775" s="1" t="s">
        <v>3626</v>
      </c>
      <c r="D775" s="1" t="s">
        <v>45</v>
      </c>
      <c r="E775" s="1" t="s">
        <v>3353</v>
      </c>
      <c r="F775" s="9">
        <v>2990.2622999999999</v>
      </c>
      <c r="G775" s="9">
        <v>8081.79</v>
      </c>
    </row>
    <row r="776" spans="1:7" x14ac:dyDescent="0.25">
      <c r="A776" s="24">
        <v>38606</v>
      </c>
      <c r="B776" s="1" t="s">
        <v>8</v>
      </c>
      <c r="C776" s="1" t="s">
        <v>3683</v>
      </c>
      <c r="D776" s="1" t="s">
        <v>42</v>
      </c>
      <c r="E776" s="1" t="s">
        <v>2460</v>
      </c>
      <c r="F776" s="9">
        <v>2715.5425999999998</v>
      </c>
      <c r="G776" s="9">
        <v>4681.97</v>
      </c>
    </row>
    <row r="777" spans="1:7" x14ac:dyDescent="0.25">
      <c r="A777" s="24">
        <v>38606</v>
      </c>
      <c r="B777" s="1" t="s">
        <v>29</v>
      </c>
      <c r="C777" s="1" t="s">
        <v>3691</v>
      </c>
      <c r="D777" s="1" t="s">
        <v>45</v>
      </c>
      <c r="E777" s="1" t="s">
        <v>3750</v>
      </c>
      <c r="F777" s="9">
        <v>45.624699999999997</v>
      </c>
      <c r="G777" s="9">
        <v>77.33</v>
      </c>
    </row>
    <row r="778" spans="1:7" x14ac:dyDescent="0.25">
      <c r="A778" s="24">
        <v>38605</v>
      </c>
      <c r="B778" s="1" t="s">
        <v>29</v>
      </c>
      <c r="C778" s="1" t="s">
        <v>3683</v>
      </c>
      <c r="D778" s="1" t="s">
        <v>52</v>
      </c>
      <c r="E778" s="1" t="s">
        <v>3203</v>
      </c>
      <c r="F778" s="9">
        <v>4252.9369999999999</v>
      </c>
      <c r="G778" s="9">
        <v>7332.65</v>
      </c>
    </row>
    <row r="779" spans="1:7" x14ac:dyDescent="0.25">
      <c r="A779" s="24">
        <v>38605</v>
      </c>
      <c r="B779" s="1" t="s">
        <v>8</v>
      </c>
      <c r="C779" s="1" t="s">
        <v>3684</v>
      </c>
      <c r="D779" s="1" t="s">
        <v>9</v>
      </c>
      <c r="E779" s="1" t="s">
        <v>717</v>
      </c>
      <c r="F779" s="9">
        <v>5758.3751499999998</v>
      </c>
      <c r="G779" s="9">
        <v>6158.69</v>
      </c>
    </row>
    <row r="780" spans="1:7" x14ac:dyDescent="0.25">
      <c r="A780" s="24">
        <v>38605</v>
      </c>
      <c r="B780" s="1" t="s">
        <v>16</v>
      </c>
      <c r="C780" s="1" t="s">
        <v>3690</v>
      </c>
      <c r="D780" s="1" t="s">
        <v>13</v>
      </c>
      <c r="E780" s="1" t="s">
        <v>3751</v>
      </c>
      <c r="F780" s="9">
        <v>3060.2715000000003</v>
      </c>
      <c r="G780" s="9">
        <v>5564.13</v>
      </c>
    </row>
    <row r="781" spans="1:7" x14ac:dyDescent="0.25">
      <c r="A781" s="24">
        <v>38605</v>
      </c>
      <c r="B781" s="1" t="s">
        <v>12</v>
      </c>
      <c r="C781" s="1" t="s">
        <v>3686</v>
      </c>
      <c r="D781" s="1" t="s">
        <v>42</v>
      </c>
      <c r="E781" s="1" t="s">
        <v>2949</v>
      </c>
      <c r="F781" s="9">
        <v>1625.3027</v>
      </c>
      <c r="G781" s="9">
        <v>4392.71</v>
      </c>
    </row>
    <row r="782" spans="1:7" x14ac:dyDescent="0.25">
      <c r="A782" s="24">
        <v>38604</v>
      </c>
      <c r="B782" s="1" t="s">
        <v>16</v>
      </c>
      <c r="C782" s="1" t="s">
        <v>3686</v>
      </c>
      <c r="D782" s="1" t="s">
        <v>61</v>
      </c>
      <c r="E782" s="1" t="s">
        <v>2442</v>
      </c>
      <c r="F782" s="9">
        <v>6992.6384000000007</v>
      </c>
      <c r="G782" s="9">
        <v>7946.18</v>
      </c>
    </row>
    <row r="783" spans="1:7" x14ac:dyDescent="0.25">
      <c r="A783" s="24">
        <v>38604</v>
      </c>
      <c r="B783" s="1" t="s">
        <v>8</v>
      </c>
      <c r="C783" s="1" t="s">
        <v>3690</v>
      </c>
      <c r="D783" s="1" t="s">
        <v>39</v>
      </c>
      <c r="E783" s="1" t="s">
        <v>1948</v>
      </c>
      <c r="F783" s="9">
        <v>4390.8628499999995</v>
      </c>
      <c r="G783" s="9">
        <v>4696.1099999999997</v>
      </c>
    </row>
    <row r="784" spans="1:7" x14ac:dyDescent="0.25">
      <c r="A784" s="24">
        <v>38603</v>
      </c>
      <c r="B784" s="1" t="s">
        <v>29</v>
      </c>
      <c r="C784" s="1" t="s">
        <v>3626</v>
      </c>
      <c r="D784" s="1" t="s">
        <v>61</v>
      </c>
      <c r="E784" s="1" t="s">
        <v>3089</v>
      </c>
      <c r="F784" s="9">
        <v>4463.1965999999993</v>
      </c>
      <c r="G784" s="9">
        <v>7564.74</v>
      </c>
    </row>
    <row r="785" spans="1:7" x14ac:dyDescent="0.25">
      <c r="A785" s="24">
        <v>38603</v>
      </c>
      <c r="B785" s="1" t="s">
        <v>8</v>
      </c>
      <c r="C785" s="1" t="s">
        <v>3688</v>
      </c>
      <c r="D785" s="1" t="s">
        <v>24</v>
      </c>
      <c r="E785" s="1" t="s">
        <v>1725</v>
      </c>
      <c r="F785" s="9">
        <v>3285.9920499999998</v>
      </c>
      <c r="G785" s="9">
        <v>3514.43</v>
      </c>
    </row>
    <row r="786" spans="1:7" x14ac:dyDescent="0.25">
      <c r="A786" s="24">
        <v>38603</v>
      </c>
      <c r="B786" s="1" t="s">
        <v>12</v>
      </c>
      <c r="C786" s="1" t="s">
        <v>3683</v>
      </c>
      <c r="D786" s="1" t="s">
        <v>52</v>
      </c>
      <c r="E786" s="1" t="s">
        <v>3377</v>
      </c>
      <c r="F786" s="9">
        <v>1850.45</v>
      </c>
      <c r="G786" s="9">
        <v>2721.25</v>
      </c>
    </row>
    <row r="787" spans="1:7" x14ac:dyDescent="0.25">
      <c r="A787" s="24">
        <v>38603</v>
      </c>
      <c r="B787" s="1" t="s">
        <v>12</v>
      </c>
      <c r="C787" s="1" t="s">
        <v>3626</v>
      </c>
      <c r="D787" s="1" t="s">
        <v>64</v>
      </c>
      <c r="E787" s="1" t="s">
        <v>339</v>
      </c>
      <c r="F787" s="9">
        <v>890.87400000000002</v>
      </c>
      <c r="G787" s="9">
        <v>2071.8000000000002</v>
      </c>
    </row>
    <row r="788" spans="1:7" x14ac:dyDescent="0.25">
      <c r="A788" s="24">
        <v>38602</v>
      </c>
      <c r="B788" s="1" t="s">
        <v>16</v>
      </c>
      <c r="C788" s="1" t="s">
        <v>3683</v>
      </c>
      <c r="D788" s="1" t="s">
        <v>13</v>
      </c>
      <c r="E788" s="1" t="s">
        <v>3265</v>
      </c>
      <c r="F788" s="9">
        <v>1880.0402999999999</v>
      </c>
      <c r="G788" s="9">
        <v>5081.1899999999996</v>
      </c>
    </row>
    <row r="789" spans="1:7" x14ac:dyDescent="0.25">
      <c r="A789" s="24">
        <v>38601</v>
      </c>
      <c r="B789" s="1" t="s">
        <v>16</v>
      </c>
      <c r="C789" s="1" t="s">
        <v>3626</v>
      </c>
      <c r="D789" s="1" t="s">
        <v>113</v>
      </c>
      <c r="E789" s="1" t="s">
        <v>3752</v>
      </c>
      <c r="F789" s="9">
        <v>3619.6655999999998</v>
      </c>
      <c r="G789" s="9">
        <v>9782.8799999999992</v>
      </c>
    </row>
    <row r="790" spans="1:7" x14ac:dyDescent="0.25">
      <c r="A790" s="24">
        <v>38601</v>
      </c>
      <c r="B790" s="1" t="s">
        <v>20</v>
      </c>
      <c r="C790" s="1" t="s">
        <v>3690</v>
      </c>
      <c r="D790" s="1" t="s">
        <v>126</v>
      </c>
      <c r="E790" s="1" t="s">
        <v>1160</v>
      </c>
      <c r="F790" s="9">
        <v>4294.03</v>
      </c>
      <c r="G790" s="9">
        <v>6314.75</v>
      </c>
    </row>
    <row r="791" spans="1:7" x14ac:dyDescent="0.25">
      <c r="A791" s="24">
        <v>38601</v>
      </c>
      <c r="B791" s="1" t="s">
        <v>12</v>
      </c>
      <c r="C791" s="1" t="s">
        <v>3684</v>
      </c>
      <c r="D791" s="1" t="s">
        <v>52</v>
      </c>
      <c r="E791" s="1" t="s">
        <v>535</v>
      </c>
      <c r="F791" s="9">
        <v>4592.5725000000002</v>
      </c>
      <c r="G791" s="9">
        <v>6123.43</v>
      </c>
    </row>
    <row r="792" spans="1:7" x14ac:dyDescent="0.25">
      <c r="A792" s="24">
        <v>38601</v>
      </c>
      <c r="B792" s="1" t="s">
        <v>20</v>
      </c>
      <c r="C792" s="1" t="s">
        <v>3688</v>
      </c>
      <c r="D792" s="1" t="s">
        <v>30</v>
      </c>
      <c r="E792" s="1" t="s">
        <v>1424</v>
      </c>
      <c r="F792" s="9">
        <v>3853.0602000000003</v>
      </c>
      <c r="G792" s="9">
        <v>4120.92</v>
      </c>
    </row>
    <row r="793" spans="1:7" x14ac:dyDescent="0.25">
      <c r="A793" s="24">
        <v>38601</v>
      </c>
      <c r="B793" s="1" t="s">
        <v>29</v>
      </c>
      <c r="C793" s="1" t="s">
        <v>3683</v>
      </c>
      <c r="D793" s="1" t="s">
        <v>126</v>
      </c>
      <c r="E793" s="1" t="s">
        <v>3313</v>
      </c>
      <c r="F793" s="9">
        <v>1421.2145</v>
      </c>
      <c r="G793" s="9">
        <v>3305.15</v>
      </c>
    </row>
    <row r="794" spans="1:7" x14ac:dyDescent="0.25">
      <c r="A794" s="24">
        <v>38600</v>
      </c>
      <c r="B794" s="1" t="s">
        <v>12</v>
      </c>
      <c r="C794" s="1" t="s">
        <v>3685</v>
      </c>
      <c r="D794" s="1" t="s">
        <v>13</v>
      </c>
      <c r="E794" s="1" t="s">
        <v>73</v>
      </c>
      <c r="F794" s="9">
        <v>6648.6824999999999</v>
      </c>
      <c r="G794" s="9">
        <v>8864.91</v>
      </c>
    </row>
    <row r="795" spans="1:7" x14ac:dyDescent="0.25">
      <c r="A795" s="24">
        <v>38600</v>
      </c>
      <c r="B795" s="1" t="s">
        <v>29</v>
      </c>
      <c r="C795" s="1" t="s">
        <v>3685</v>
      </c>
      <c r="D795" s="1" t="s">
        <v>17</v>
      </c>
      <c r="E795" s="1" t="s">
        <v>1938</v>
      </c>
      <c r="F795" s="9">
        <v>3209.3816999999999</v>
      </c>
      <c r="G795" s="9">
        <v>5439.63</v>
      </c>
    </row>
    <row r="796" spans="1:7" x14ac:dyDescent="0.25">
      <c r="A796" s="24">
        <v>38599</v>
      </c>
      <c r="B796" s="1" t="s">
        <v>16</v>
      </c>
      <c r="C796" s="1" t="s">
        <v>3626</v>
      </c>
      <c r="D796" s="1" t="s">
        <v>17</v>
      </c>
      <c r="E796" s="1" t="s">
        <v>1087</v>
      </c>
      <c r="F796" s="9">
        <v>2886.3235999999997</v>
      </c>
      <c r="G796" s="9">
        <v>4976.42</v>
      </c>
    </row>
    <row r="797" spans="1:7" x14ac:dyDescent="0.25">
      <c r="A797" s="24">
        <v>38598</v>
      </c>
      <c r="B797" s="1" t="s">
        <v>12</v>
      </c>
      <c r="C797" s="1" t="s">
        <v>3683</v>
      </c>
      <c r="D797" s="1" t="s">
        <v>17</v>
      </c>
      <c r="E797" s="1" t="s">
        <v>1051</v>
      </c>
      <c r="F797" s="9">
        <v>5831.8903999999993</v>
      </c>
      <c r="G797" s="9">
        <v>9884.56</v>
      </c>
    </row>
    <row r="798" spans="1:7" x14ac:dyDescent="0.25">
      <c r="A798" s="24">
        <v>38598</v>
      </c>
      <c r="B798" s="1" t="s">
        <v>20</v>
      </c>
      <c r="C798" s="1" t="s">
        <v>3686</v>
      </c>
      <c r="D798" s="1" t="s">
        <v>17</v>
      </c>
      <c r="E798" s="1" t="s">
        <v>2474</v>
      </c>
      <c r="F798" s="9">
        <v>3514.2808000000005</v>
      </c>
      <c r="G798" s="9">
        <v>5168.0600000000004</v>
      </c>
    </row>
    <row r="799" spans="1:7" x14ac:dyDescent="0.25">
      <c r="A799" s="24">
        <v>38598</v>
      </c>
      <c r="B799" s="1" t="s">
        <v>12</v>
      </c>
      <c r="C799" s="1" t="s">
        <v>3626</v>
      </c>
      <c r="D799" s="1" t="s">
        <v>9</v>
      </c>
      <c r="E799" s="1" t="s">
        <v>1228</v>
      </c>
      <c r="F799" s="9">
        <v>2499.6289999999999</v>
      </c>
      <c r="G799" s="9">
        <v>4544.78</v>
      </c>
    </row>
    <row r="800" spans="1:7" x14ac:dyDescent="0.25">
      <c r="A800" s="24">
        <v>38598</v>
      </c>
      <c r="B800" s="1" t="s">
        <v>29</v>
      </c>
      <c r="C800" s="1" t="s">
        <v>3626</v>
      </c>
      <c r="D800" s="1" t="s">
        <v>113</v>
      </c>
      <c r="E800" s="1" t="s">
        <v>2784</v>
      </c>
      <c r="F800" s="9">
        <v>986.93099999999993</v>
      </c>
      <c r="G800" s="9">
        <v>2193.1799999999998</v>
      </c>
    </row>
    <row r="801" spans="1:7" x14ac:dyDescent="0.25">
      <c r="A801" s="24">
        <v>38598</v>
      </c>
      <c r="B801" s="1" t="s">
        <v>29</v>
      </c>
      <c r="C801" s="1" t="s">
        <v>3686</v>
      </c>
      <c r="D801" s="1" t="s">
        <v>52</v>
      </c>
      <c r="E801" s="1" t="s">
        <v>1490</v>
      </c>
      <c r="F801" s="9">
        <v>610.13699999999994</v>
      </c>
      <c r="G801" s="9">
        <v>1355.86</v>
      </c>
    </row>
    <row r="802" spans="1:7" x14ac:dyDescent="0.25">
      <c r="A802" s="24">
        <v>38597</v>
      </c>
      <c r="B802" s="1" t="s">
        <v>16</v>
      </c>
      <c r="C802" s="1" t="s">
        <v>3684</v>
      </c>
      <c r="D802" s="1" t="s">
        <v>64</v>
      </c>
      <c r="E802" s="1" t="s">
        <v>3139</v>
      </c>
      <c r="F802" s="9">
        <v>4413.1559999999999</v>
      </c>
      <c r="G802" s="9">
        <v>8023.92</v>
      </c>
    </row>
    <row r="803" spans="1:7" x14ac:dyDescent="0.25">
      <c r="A803" s="24">
        <v>38597</v>
      </c>
      <c r="B803" s="1" t="s">
        <v>29</v>
      </c>
      <c r="C803" s="1" t="s">
        <v>3690</v>
      </c>
      <c r="D803" s="1" t="s">
        <v>39</v>
      </c>
      <c r="E803" s="1" t="s">
        <v>611</v>
      </c>
      <c r="F803" s="9">
        <v>4357.2449999999999</v>
      </c>
      <c r="G803" s="9">
        <v>5809.66</v>
      </c>
    </row>
    <row r="804" spans="1:7" x14ac:dyDescent="0.25">
      <c r="A804" s="24">
        <v>38597</v>
      </c>
      <c r="B804" s="1" t="s">
        <v>29</v>
      </c>
      <c r="C804" s="1" t="s">
        <v>3691</v>
      </c>
      <c r="D804" s="1" t="s">
        <v>126</v>
      </c>
      <c r="E804" s="1" t="s">
        <v>1632</v>
      </c>
      <c r="F804" s="9">
        <v>2929.3275000000003</v>
      </c>
      <c r="G804" s="9">
        <v>5326.05</v>
      </c>
    </row>
    <row r="805" spans="1:7" x14ac:dyDescent="0.25">
      <c r="A805" s="24">
        <v>38596</v>
      </c>
      <c r="B805" s="1" t="s">
        <v>16</v>
      </c>
      <c r="C805" s="1" t="s">
        <v>3685</v>
      </c>
      <c r="D805" s="1" t="s">
        <v>45</v>
      </c>
      <c r="E805" s="1" t="s">
        <v>677</v>
      </c>
      <c r="F805" s="9">
        <v>7327.08</v>
      </c>
      <c r="G805" s="9">
        <v>9769.44</v>
      </c>
    </row>
    <row r="806" spans="1:7" x14ac:dyDescent="0.25">
      <c r="A806" s="24">
        <v>38596</v>
      </c>
      <c r="B806" s="1" t="s">
        <v>29</v>
      </c>
      <c r="C806" s="1" t="s">
        <v>3691</v>
      </c>
      <c r="D806" s="1" t="s">
        <v>61</v>
      </c>
      <c r="E806" s="1" t="s">
        <v>1003</v>
      </c>
      <c r="F806" s="9">
        <v>2968.8807999999999</v>
      </c>
      <c r="G806" s="9">
        <v>5118.76</v>
      </c>
    </row>
    <row r="807" spans="1:7" x14ac:dyDescent="0.25">
      <c r="A807" s="24">
        <v>38596</v>
      </c>
      <c r="B807" s="1" t="s">
        <v>29</v>
      </c>
      <c r="C807" s="1" t="s">
        <v>3690</v>
      </c>
      <c r="D807" s="1" t="s">
        <v>52</v>
      </c>
      <c r="E807" s="1" t="s">
        <v>1259</v>
      </c>
      <c r="F807" s="9">
        <v>1617.1848</v>
      </c>
      <c r="G807" s="9">
        <v>1837.71</v>
      </c>
    </row>
    <row r="808" spans="1:7" x14ac:dyDescent="0.25">
      <c r="A808" s="24">
        <v>38596</v>
      </c>
      <c r="B808" s="1" t="s">
        <v>12</v>
      </c>
      <c r="C808" s="1" t="s">
        <v>3691</v>
      </c>
      <c r="D808" s="1" t="s">
        <v>61</v>
      </c>
      <c r="E808" s="1" t="s">
        <v>2792</v>
      </c>
      <c r="F808" s="9">
        <v>747.46510000000001</v>
      </c>
      <c r="G808" s="9">
        <v>1266.8900000000001</v>
      </c>
    </row>
    <row r="809" spans="1:7" x14ac:dyDescent="0.25">
      <c r="A809" s="24">
        <v>38595</v>
      </c>
      <c r="B809" s="1" t="s">
        <v>12</v>
      </c>
      <c r="C809" s="1" t="s">
        <v>3684</v>
      </c>
      <c r="D809" s="1" t="s">
        <v>21</v>
      </c>
      <c r="E809" s="1" t="s">
        <v>565</v>
      </c>
      <c r="F809" s="9">
        <v>677.31239999999991</v>
      </c>
      <c r="G809" s="9">
        <v>1167.78</v>
      </c>
    </row>
    <row r="810" spans="1:7" x14ac:dyDescent="0.25">
      <c r="A810" s="24">
        <v>38594</v>
      </c>
      <c r="B810" s="1" t="s">
        <v>29</v>
      </c>
      <c r="C810" s="1" t="s">
        <v>3684</v>
      </c>
      <c r="D810" s="1" t="s">
        <v>13</v>
      </c>
      <c r="E810" s="1" t="s">
        <v>2936</v>
      </c>
      <c r="F810" s="9">
        <v>8815.9186500000014</v>
      </c>
      <c r="G810" s="9">
        <v>9428.7900000000009</v>
      </c>
    </row>
    <row r="811" spans="1:7" x14ac:dyDescent="0.25">
      <c r="A811" s="24">
        <v>38594</v>
      </c>
      <c r="B811" s="1" t="s">
        <v>16</v>
      </c>
      <c r="C811" s="1" t="s">
        <v>3685</v>
      </c>
      <c r="D811" s="1" t="s">
        <v>39</v>
      </c>
      <c r="E811" s="1" t="s">
        <v>2171</v>
      </c>
      <c r="F811" s="9">
        <v>1506.7028</v>
      </c>
      <c r="G811" s="9">
        <v>3503.96</v>
      </c>
    </row>
    <row r="812" spans="1:7" x14ac:dyDescent="0.25">
      <c r="A812" s="24">
        <v>38593</v>
      </c>
      <c r="B812" s="1" t="s">
        <v>12</v>
      </c>
      <c r="C812" s="1" t="s">
        <v>3683</v>
      </c>
      <c r="D812" s="1" t="s">
        <v>13</v>
      </c>
      <c r="E812" s="1" t="s">
        <v>2034</v>
      </c>
      <c r="F812" s="9">
        <v>8149.0766500000009</v>
      </c>
      <c r="G812" s="9">
        <v>8715.59</v>
      </c>
    </row>
    <row r="813" spans="1:7" x14ac:dyDescent="0.25">
      <c r="A813" s="24">
        <v>38593</v>
      </c>
      <c r="B813" s="1" t="s">
        <v>29</v>
      </c>
      <c r="C813" s="1" t="s">
        <v>3688</v>
      </c>
      <c r="D813" s="1" t="s">
        <v>21</v>
      </c>
      <c r="E813" s="1" t="s">
        <v>1657</v>
      </c>
      <c r="F813" s="9">
        <v>3739.0736000000002</v>
      </c>
      <c r="G813" s="9">
        <v>8695.52</v>
      </c>
    </row>
    <row r="814" spans="1:7" x14ac:dyDescent="0.25">
      <c r="A814" s="24">
        <v>38593</v>
      </c>
      <c r="B814" s="1" t="s">
        <v>29</v>
      </c>
      <c r="C814" s="1" t="s">
        <v>3683</v>
      </c>
      <c r="D814" s="1" t="s">
        <v>21</v>
      </c>
      <c r="E814" s="1" t="s">
        <v>3753</v>
      </c>
      <c r="F814" s="9">
        <v>1420.6288</v>
      </c>
      <c r="G814" s="9">
        <v>2089.16</v>
      </c>
    </row>
    <row r="815" spans="1:7" x14ac:dyDescent="0.25">
      <c r="A815" s="24">
        <v>38592</v>
      </c>
      <c r="B815" s="1" t="s">
        <v>29</v>
      </c>
      <c r="C815" s="1" t="s">
        <v>3688</v>
      </c>
      <c r="D815" s="1" t="s">
        <v>9</v>
      </c>
      <c r="E815" s="1" t="s">
        <v>2742</v>
      </c>
      <c r="F815" s="9">
        <v>5503.7975999999999</v>
      </c>
      <c r="G815" s="9">
        <v>8093.82</v>
      </c>
    </row>
    <row r="816" spans="1:7" x14ac:dyDescent="0.25">
      <c r="A816" s="24">
        <v>38592</v>
      </c>
      <c r="B816" s="1" t="s">
        <v>20</v>
      </c>
      <c r="C816" s="1" t="s">
        <v>3688</v>
      </c>
      <c r="D816" s="1" t="s">
        <v>52</v>
      </c>
      <c r="E816" s="1" t="s">
        <v>231</v>
      </c>
      <c r="F816" s="9">
        <v>5349.4444000000003</v>
      </c>
      <c r="G816" s="9">
        <v>7866.83</v>
      </c>
    </row>
    <row r="817" spans="1:7" x14ac:dyDescent="0.25">
      <c r="A817" s="24">
        <v>38592</v>
      </c>
      <c r="B817" s="1" t="s">
        <v>8</v>
      </c>
      <c r="C817" s="1" t="s">
        <v>3684</v>
      </c>
      <c r="D817" s="1" t="s">
        <v>39</v>
      </c>
      <c r="E817" s="1" t="s">
        <v>1150</v>
      </c>
      <c r="F817" s="9">
        <v>2067.9087</v>
      </c>
      <c r="G817" s="9">
        <v>4809.09</v>
      </c>
    </row>
    <row r="818" spans="1:7" x14ac:dyDescent="0.25">
      <c r="A818" s="24">
        <v>38592</v>
      </c>
      <c r="B818" s="1" t="s">
        <v>20</v>
      </c>
      <c r="C818" s="1" t="s">
        <v>3686</v>
      </c>
      <c r="D818" s="1" t="s">
        <v>39</v>
      </c>
      <c r="E818" s="1" t="s">
        <v>3217</v>
      </c>
      <c r="F818" s="9">
        <v>489.07799999999997</v>
      </c>
      <c r="G818" s="9">
        <v>1086.8399999999999</v>
      </c>
    </row>
    <row r="819" spans="1:7" x14ac:dyDescent="0.25">
      <c r="A819" s="24">
        <v>38591</v>
      </c>
      <c r="B819" s="1" t="s">
        <v>29</v>
      </c>
      <c r="C819" s="1" t="s">
        <v>3686</v>
      </c>
      <c r="D819" s="1" t="s">
        <v>52</v>
      </c>
      <c r="E819" s="1" t="s">
        <v>233</v>
      </c>
      <c r="F819" s="9">
        <v>5843.4508000000005</v>
      </c>
      <c r="G819" s="9">
        <v>6249.68</v>
      </c>
    </row>
    <row r="820" spans="1:7" x14ac:dyDescent="0.25">
      <c r="A820" s="24">
        <v>38591</v>
      </c>
      <c r="B820" s="1" t="s">
        <v>29</v>
      </c>
      <c r="C820" s="1" t="s">
        <v>3688</v>
      </c>
      <c r="D820" s="1" t="s">
        <v>113</v>
      </c>
      <c r="E820" s="1" t="s">
        <v>2988</v>
      </c>
      <c r="F820" s="9">
        <v>3424.9160000000002</v>
      </c>
      <c r="G820" s="9">
        <v>6227.12</v>
      </c>
    </row>
    <row r="821" spans="1:7" x14ac:dyDescent="0.25">
      <c r="A821" s="24">
        <v>38590</v>
      </c>
      <c r="B821" s="1" t="s">
        <v>12</v>
      </c>
      <c r="C821" s="1" t="s">
        <v>3685</v>
      </c>
      <c r="D821" s="1" t="s">
        <v>13</v>
      </c>
      <c r="E821" s="1" t="s">
        <v>1519</v>
      </c>
      <c r="F821" s="9">
        <v>1041.6942999999999</v>
      </c>
      <c r="G821" s="9">
        <v>2815.39</v>
      </c>
    </row>
    <row r="822" spans="1:7" x14ac:dyDescent="0.25">
      <c r="A822" s="24">
        <v>38590</v>
      </c>
      <c r="B822" s="1" t="s">
        <v>8</v>
      </c>
      <c r="C822" s="1" t="s">
        <v>3690</v>
      </c>
      <c r="D822" s="1" t="s">
        <v>52</v>
      </c>
      <c r="E822" s="1" t="s">
        <v>2986</v>
      </c>
      <c r="F822" s="9">
        <v>248.68800000000005</v>
      </c>
      <c r="G822" s="9">
        <v>452.16</v>
      </c>
    </row>
    <row r="823" spans="1:7" x14ac:dyDescent="0.25">
      <c r="A823" s="24">
        <v>38589</v>
      </c>
      <c r="B823" s="1" t="s">
        <v>8</v>
      </c>
      <c r="C823" s="1" t="s">
        <v>3691</v>
      </c>
      <c r="D823" s="1" t="s">
        <v>61</v>
      </c>
      <c r="E823" s="1" t="s">
        <v>2772</v>
      </c>
      <c r="F823" s="9">
        <v>8240.2759999999998</v>
      </c>
      <c r="G823" s="9">
        <v>9363.9500000000007</v>
      </c>
    </row>
    <row r="824" spans="1:7" x14ac:dyDescent="0.25">
      <c r="A824" s="24">
        <v>38589</v>
      </c>
      <c r="B824" s="1" t="s">
        <v>12</v>
      </c>
      <c r="C824" s="1" t="s">
        <v>3691</v>
      </c>
      <c r="D824" s="1" t="s">
        <v>113</v>
      </c>
      <c r="E824" s="1" t="s">
        <v>506</v>
      </c>
      <c r="F824" s="9">
        <v>4355.7929999999997</v>
      </c>
      <c r="G824" s="9">
        <v>7382.7</v>
      </c>
    </row>
    <row r="825" spans="1:7" x14ac:dyDescent="0.25">
      <c r="A825" s="24">
        <v>38589</v>
      </c>
      <c r="B825" s="1" t="s">
        <v>12</v>
      </c>
      <c r="C825" s="1" t="s">
        <v>3686</v>
      </c>
      <c r="D825" s="1" t="s">
        <v>9</v>
      </c>
      <c r="E825" s="1" t="s">
        <v>476</v>
      </c>
      <c r="F825" s="9">
        <v>6362.0567999999994</v>
      </c>
      <c r="G825" s="9">
        <v>7229.61</v>
      </c>
    </row>
    <row r="826" spans="1:7" x14ac:dyDescent="0.25">
      <c r="A826" s="24">
        <v>38589</v>
      </c>
      <c r="B826" s="1" t="s">
        <v>16</v>
      </c>
      <c r="C826" s="1" t="s">
        <v>3685</v>
      </c>
      <c r="D826" s="1" t="s">
        <v>64</v>
      </c>
      <c r="E826" s="1" t="s">
        <v>365</v>
      </c>
      <c r="F826" s="9">
        <v>2596.2075000000004</v>
      </c>
      <c r="G826" s="9">
        <v>5769.35</v>
      </c>
    </row>
    <row r="827" spans="1:7" x14ac:dyDescent="0.25">
      <c r="A827" s="24">
        <v>38589</v>
      </c>
      <c r="B827" s="1" t="s">
        <v>12</v>
      </c>
      <c r="C827" s="1" t="s">
        <v>3685</v>
      </c>
      <c r="D827" s="1" t="s">
        <v>61</v>
      </c>
      <c r="E827" s="1" t="s">
        <v>235</v>
      </c>
      <c r="F827" s="9">
        <v>2050.4450000000002</v>
      </c>
      <c r="G827" s="9">
        <v>3535.25</v>
      </c>
    </row>
    <row r="828" spans="1:7" x14ac:dyDescent="0.25">
      <c r="A828" s="24">
        <v>38589</v>
      </c>
      <c r="B828" s="1" t="s">
        <v>8</v>
      </c>
      <c r="C828" s="1" t="s">
        <v>3685</v>
      </c>
      <c r="D828" s="1" t="s">
        <v>61</v>
      </c>
      <c r="E828" s="1" t="s">
        <v>1096</v>
      </c>
      <c r="F828" s="9">
        <v>274.96800000000002</v>
      </c>
      <c r="G828" s="9">
        <v>611.04</v>
      </c>
    </row>
    <row r="829" spans="1:7" x14ac:dyDescent="0.25">
      <c r="A829" s="24">
        <v>38588</v>
      </c>
      <c r="B829" s="1" t="s">
        <v>29</v>
      </c>
      <c r="C829" s="1" t="s">
        <v>3691</v>
      </c>
      <c r="D829" s="1" t="s">
        <v>39</v>
      </c>
      <c r="E829" s="1" t="s">
        <v>3291</v>
      </c>
      <c r="F829" s="9">
        <v>4788.7173000000003</v>
      </c>
      <c r="G829" s="9">
        <v>8116.47</v>
      </c>
    </row>
    <row r="830" spans="1:7" x14ac:dyDescent="0.25">
      <c r="A830" s="24">
        <v>38588</v>
      </c>
      <c r="B830" s="1" t="s">
        <v>8</v>
      </c>
      <c r="C830" s="1" t="s">
        <v>3626</v>
      </c>
      <c r="D830" s="1" t="s">
        <v>126</v>
      </c>
      <c r="E830" s="1" t="s">
        <v>2734</v>
      </c>
      <c r="F830" s="9">
        <v>4633.1444000000001</v>
      </c>
      <c r="G830" s="9">
        <v>7988.18</v>
      </c>
    </row>
    <row r="831" spans="1:7" x14ac:dyDescent="0.25">
      <c r="A831" s="24">
        <v>38588</v>
      </c>
      <c r="B831" s="1" t="s">
        <v>16</v>
      </c>
      <c r="C831" s="1" t="s">
        <v>3690</v>
      </c>
      <c r="D831" s="1" t="s">
        <v>13</v>
      </c>
      <c r="E831" s="1" t="s">
        <v>1597</v>
      </c>
      <c r="F831" s="9">
        <v>923.91200000000003</v>
      </c>
      <c r="G831" s="9">
        <v>1049.9000000000001</v>
      </c>
    </row>
    <row r="832" spans="1:7" x14ac:dyDescent="0.25">
      <c r="A832" s="24">
        <v>38588</v>
      </c>
      <c r="B832" s="1" t="s">
        <v>16</v>
      </c>
      <c r="C832" s="1" t="s">
        <v>3691</v>
      </c>
      <c r="D832" s="1" t="s">
        <v>21</v>
      </c>
      <c r="E832" s="1" t="s">
        <v>1308</v>
      </c>
      <c r="F832" s="9">
        <v>531.6511999999999</v>
      </c>
      <c r="G832" s="9">
        <v>916.64</v>
      </c>
    </row>
    <row r="833" spans="1:7" x14ac:dyDescent="0.25">
      <c r="A833" s="24">
        <v>38587</v>
      </c>
      <c r="B833" s="1" t="s">
        <v>16</v>
      </c>
      <c r="C833" s="1" t="s">
        <v>3686</v>
      </c>
      <c r="D833" s="1" t="s">
        <v>52</v>
      </c>
      <c r="E833" s="1" t="s">
        <v>3754</v>
      </c>
      <c r="F833" s="9">
        <v>5301.9169999999995</v>
      </c>
      <c r="G833" s="9">
        <v>8986.2999999999993</v>
      </c>
    </row>
    <row r="834" spans="1:7" x14ac:dyDescent="0.25">
      <c r="A834" s="24">
        <v>38587</v>
      </c>
      <c r="B834" s="1" t="s">
        <v>29</v>
      </c>
      <c r="C834" s="1" t="s">
        <v>3685</v>
      </c>
      <c r="D834" s="1" t="s">
        <v>64</v>
      </c>
      <c r="E834" s="1" t="s">
        <v>589</v>
      </c>
      <c r="F834" s="9">
        <v>4906.6270000000004</v>
      </c>
      <c r="G834" s="9">
        <v>8921.14</v>
      </c>
    </row>
    <row r="835" spans="1:7" x14ac:dyDescent="0.25">
      <c r="A835" s="24">
        <v>38587</v>
      </c>
      <c r="B835" s="1" t="s">
        <v>29</v>
      </c>
      <c r="C835" s="1" t="s">
        <v>3685</v>
      </c>
      <c r="D835" s="1" t="s">
        <v>24</v>
      </c>
      <c r="E835" s="1" t="s">
        <v>761</v>
      </c>
      <c r="F835" s="9">
        <v>3975.27</v>
      </c>
      <c r="G835" s="9">
        <v>5300.36</v>
      </c>
    </row>
    <row r="836" spans="1:7" x14ac:dyDescent="0.25">
      <c r="A836" s="24">
        <v>38587</v>
      </c>
      <c r="B836" s="1" t="s">
        <v>29</v>
      </c>
      <c r="C836" s="1" t="s">
        <v>3686</v>
      </c>
      <c r="D836" s="1" t="s">
        <v>30</v>
      </c>
      <c r="E836" s="1" t="s">
        <v>1330</v>
      </c>
      <c r="F836" s="9">
        <v>2798.0359999999996</v>
      </c>
      <c r="G836" s="9">
        <v>4824.2</v>
      </c>
    </row>
    <row r="837" spans="1:7" x14ac:dyDescent="0.25">
      <c r="A837" s="24">
        <v>38587</v>
      </c>
      <c r="B837" s="1" t="s">
        <v>12</v>
      </c>
      <c r="C837" s="1" t="s">
        <v>3686</v>
      </c>
      <c r="D837" s="1" t="s">
        <v>52</v>
      </c>
      <c r="E837" s="1" t="s">
        <v>1702</v>
      </c>
      <c r="F837" s="9">
        <v>3775.9227000000001</v>
      </c>
      <c r="G837" s="9">
        <v>4038.42</v>
      </c>
    </row>
    <row r="838" spans="1:7" x14ac:dyDescent="0.25">
      <c r="A838" s="24">
        <v>38587</v>
      </c>
      <c r="B838" s="1" t="s">
        <v>12</v>
      </c>
      <c r="C838" s="1" t="s">
        <v>3688</v>
      </c>
      <c r="D838" s="1" t="s">
        <v>64</v>
      </c>
      <c r="E838" s="1" t="s">
        <v>986</v>
      </c>
      <c r="F838" s="9">
        <v>1107.1949999999999</v>
      </c>
      <c r="G838" s="9">
        <v>1476.26</v>
      </c>
    </row>
    <row r="839" spans="1:7" x14ac:dyDescent="0.25">
      <c r="A839" s="24">
        <v>38586</v>
      </c>
      <c r="B839" s="1" t="s">
        <v>20</v>
      </c>
      <c r="C839" s="1" t="s">
        <v>3684</v>
      </c>
      <c r="D839" s="1" t="s">
        <v>17</v>
      </c>
      <c r="E839" s="1" t="s">
        <v>595</v>
      </c>
      <c r="F839" s="9">
        <v>4442.3175000000001</v>
      </c>
      <c r="G839" s="9">
        <v>5923.09</v>
      </c>
    </row>
    <row r="840" spans="1:7" x14ac:dyDescent="0.25">
      <c r="A840" s="24">
        <v>38586</v>
      </c>
      <c r="B840" s="1" t="s">
        <v>8</v>
      </c>
      <c r="C840" s="1" t="s">
        <v>3684</v>
      </c>
      <c r="D840" s="1" t="s">
        <v>13</v>
      </c>
      <c r="E840" s="1" t="s">
        <v>1362</v>
      </c>
      <c r="F840" s="9">
        <v>1670.3685</v>
      </c>
      <c r="G840" s="9">
        <v>3711.93</v>
      </c>
    </row>
    <row r="841" spans="1:7" x14ac:dyDescent="0.25">
      <c r="A841" s="24">
        <v>38584</v>
      </c>
      <c r="B841" s="1" t="s">
        <v>29</v>
      </c>
      <c r="C841" s="1" t="s">
        <v>3684</v>
      </c>
      <c r="D841" s="1" t="s">
        <v>61</v>
      </c>
      <c r="E841" s="1" t="s">
        <v>1172</v>
      </c>
      <c r="F841" s="9">
        <v>4020.2931999999996</v>
      </c>
      <c r="G841" s="9">
        <v>6931.54</v>
      </c>
    </row>
    <row r="842" spans="1:7" x14ac:dyDescent="0.25">
      <c r="A842" s="24">
        <v>38584</v>
      </c>
      <c r="B842" s="1" t="s">
        <v>20</v>
      </c>
      <c r="C842" s="1" t="s">
        <v>3686</v>
      </c>
      <c r="D842" s="1" t="s">
        <v>52</v>
      </c>
      <c r="E842" s="1" t="s">
        <v>2394</v>
      </c>
      <c r="F842" s="9">
        <v>2368.0572999999999</v>
      </c>
      <c r="G842" s="9">
        <v>5507.11</v>
      </c>
    </row>
    <row r="843" spans="1:7" x14ac:dyDescent="0.25">
      <c r="A843" s="24">
        <v>38584</v>
      </c>
      <c r="B843" s="1" t="s">
        <v>12</v>
      </c>
      <c r="C843" s="1" t="s">
        <v>3626</v>
      </c>
      <c r="D843" s="1" t="s">
        <v>64</v>
      </c>
      <c r="E843" s="1" t="s">
        <v>810</v>
      </c>
      <c r="F843" s="9">
        <v>871.995</v>
      </c>
      <c r="G843" s="9">
        <v>1162.6600000000001</v>
      </c>
    </row>
    <row r="844" spans="1:7" x14ac:dyDescent="0.25">
      <c r="A844" s="24">
        <v>38584</v>
      </c>
      <c r="B844" s="1" t="s">
        <v>12</v>
      </c>
      <c r="C844" s="1" t="s">
        <v>3686</v>
      </c>
      <c r="D844" s="1" t="s">
        <v>64</v>
      </c>
      <c r="E844" s="1" t="s">
        <v>2602</v>
      </c>
      <c r="F844" s="9">
        <v>406.50050000000005</v>
      </c>
      <c r="G844" s="9">
        <v>1098.6500000000001</v>
      </c>
    </row>
    <row r="845" spans="1:7" x14ac:dyDescent="0.25">
      <c r="A845" s="24">
        <v>38584</v>
      </c>
      <c r="B845" s="1" t="s">
        <v>12</v>
      </c>
      <c r="C845" s="1" t="s">
        <v>3685</v>
      </c>
      <c r="D845" s="1" t="s">
        <v>24</v>
      </c>
      <c r="E845" s="1" t="s">
        <v>379</v>
      </c>
      <c r="F845" s="9">
        <v>196.45839999999998</v>
      </c>
      <c r="G845" s="9">
        <v>456.88</v>
      </c>
    </row>
    <row r="846" spans="1:7" x14ac:dyDescent="0.25">
      <c r="A846" s="24">
        <v>38583</v>
      </c>
      <c r="B846" s="1" t="s">
        <v>29</v>
      </c>
      <c r="C846" s="1" t="s">
        <v>3691</v>
      </c>
      <c r="D846" s="1" t="s">
        <v>113</v>
      </c>
      <c r="E846" s="1" t="s">
        <v>615</v>
      </c>
      <c r="F846" s="9">
        <v>4217.7151999999996</v>
      </c>
      <c r="G846" s="9">
        <v>9808.64</v>
      </c>
    </row>
    <row r="847" spans="1:7" x14ac:dyDescent="0.25">
      <c r="A847" s="24">
        <v>38583</v>
      </c>
      <c r="B847" s="1" t="s">
        <v>29</v>
      </c>
      <c r="C847" s="1" t="s">
        <v>3685</v>
      </c>
      <c r="D847" s="1" t="s">
        <v>30</v>
      </c>
      <c r="E847" s="1" t="s">
        <v>389</v>
      </c>
      <c r="F847" s="9">
        <v>7772.2342499999995</v>
      </c>
      <c r="G847" s="9">
        <v>8312.5499999999993</v>
      </c>
    </row>
    <row r="848" spans="1:7" x14ac:dyDescent="0.25">
      <c r="A848" s="24">
        <v>38582</v>
      </c>
      <c r="B848" s="1" t="s">
        <v>29</v>
      </c>
      <c r="C848" s="1" t="s">
        <v>3688</v>
      </c>
      <c r="D848" s="1" t="s">
        <v>113</v>
      </c>
      <c r="E848" s="1" t="s">
        <v>3030</v>
      </c>
      <c r="F848" s="9">
        <v>5147.4361999999992</v>
      </c>
      <c r="G848" s="9">
        <v>8874.89</v>
      </c>
    </row>
    <row r="849" spans="1:7" x14ac:dyDescent="0.25">
      <c r="A849" s="24">
        <v>38582</v>
      </c>
      <c r="B849" s="1" t="s">
        <v>29</v>
      </c>
      <c r="C849" s="1" t="s">
        <v>3684</v>
      </c>
      <c r="D849" s="1" t="s">
        <v>24</v>
      </c>
      <c r="E849" s="1" t="s">
        <v>422</v>
      </c>
      <c r="F849" s="9">
        <v>4025.1111999999998</v>
      </c>
      <c r="G849" s="9">
        <v>4573.99</v>
      </c>
    </row>
    <row r="850" spans="1:7" x14ac:dyDescent="0.25">
      <c r="A850" s="24">
        <v>38582</v>
      </c>
      <c r="B850" s="1" t="s">
        <v>29</v>
      </c>
      <c r="C850" s="1" t="s">
        <v>3684</v>
      </c>
      <c r="D850" s="1" t="s">
        <v>9</v>
      </c>
      <c r="E850" s="1" t="s">
        <v>2847</v>
      </c>
      <c r="F850" s="9">
        <v>3170.5950000000003</v>
      </c>
      <c r="G850" s="9">
        <v>4227.46</v>
      </c>
    </row>
    <row r="851" spans="1:7" x14ac:dyDescent="0.25">
      <c r="A851" s="24">
        <v>38581</v>
      </c>
      <c r="B851" s="1" t="s">
        <v>12</v>
      </c>
      <c r="C851" s="1" t="s">
        <v>3686</v>
      </c>
      <c r="D851" s="1" t="s">
        <v>126</v>
      </c>
      <c r="E851" s="1" t="s">
        <v>757</v>
      </c>
      <c r="F851" s="9">
        <v>3738.9690000000001</v>
      </c>
      <c r="G851" s="9">
        <v>8308.82</v>
      </c>
    </row>
    <row r="852" spans="1:7" x14ac:dyDescent="0.25">
      <c r="A852" s="24">
        <v>38581</v>
      </c>
      <c r="B852" s="1" t="s">
        <v>8</v>
      </c>
      <c r="C852" s="1" t="s">
        <v>3683</v>
      </c>
      <c r="D852" s="1" t="s">
        <v>9</v>
      </c>
      <c r="E852" s="1" t="s">
        <v>994</v>
      </c>
      <c r="F852" s="9">
        <v>1738.6240000000003</v>
      </c>
      <c r="G852" s="9">
        <v>2556.8000000000002</v>
      </c>
    </row>
    <row r="853" spans="1:7" x14ac:dyDescent="0.25">
      <c r="A853" s="24">
        <v>38580</v>
      </c>
      <c r="B853" s="1" t="s">
        <v>29</v>
      </c>
      <c r="C853" s="1" t="s">
        <v>3626</v>
      </c>
      <c r="D853" s="1" t="s">
        <v>52</v>
      </c>
      <c r="E853" s="1" t="s">
        <v>1772</v>
      </c>
      <c r="F853" s="9">
        <v>4670.8316000000004</v>
      </c>
      <c r="G853" s="9">
        <v>6868.87</v>
      </c>
    </row>
    <row r="854" spans="1:7" x14ac:dyDescent="0.25">
      <c r="A854" s="24">
        <v>38580</v>
      </c>
      <c r="B854" s="1" t="s">
        <v>8</v>
      </c>
      <c r="C854" s="1" t="s">
        <v>3691</v>
      </c>
      <c r="D854" s="1" t="s">
        <v>17</v>
      </c>
      <c r="E854" s="1" t="s">
        <v>2647</v>
      </c>
      <c r="F854" s="9">
        <v>2190.5275000000001</v>
      </c>
      <c r="G854" s="9">
        <v>5094.25</v>
      </c>
    </row>
    <row r="855" spans="1:7" x14ac:dyDescent="0.25">
      <c r="A855" s="24">
        <v>38580</v>
      </c>
      <c r="B855" s="1" t="s">
        <v>20</v>
      </c>
      <c r="C855" s="1" t="s">
        <v>3683</v>
      </c>
      <c r="D855" s="1" t="s">
        <v>24</v>
      </c>
      <c r="E855" s="1" t="s">
        <v>2752</v>
      </c>
      <c r="F855" s="9">
        <v>1983.9015999999999</v>
      </c>
      <c r="G855" s="9">
        <v>3420.52</v>
      </c>
    </row>
    <row r="856" spans="1:7" x14ac:dyDescent="0.25">
      <c r="A856" s="24">
        <v>38580</v>
      </c>
      <c r="B856" s="1" t="s">
        <v>29</v>
      </c>
      <c r="C856" s="1" t="s">
        <v>3684</v>
      </c>
      <c r="D856" s="1" t="s">
        <v>9</v>
      </c>
      <c r="E856" s="1" t="s">
        <v>3585</v>
      </c>
      <c r="F856" s="9">
        <v>1384.1959999999999</v>
      </c>
      <c r="G856" s="9">
        <v>2516.7199999999998</v>
      </c>
    </row>
    <row r="857" spans="1:7" x14ac:dyDescent="0.25">
      <c r="A857" s="24">
        <v>38579</v>
      </c>
      <c r="B857" s="1" t="s">
        <v>29</v>
      </c>
      <c r="C857" s="1" t="s">
        <v>3686</v>
      </c>
      <c r="D857" s="1" t="s">
        <v>45</v>
      </c>
      <c r="E857" s="1" t="s">
        <v>1284</v>
      </c>
      <c r="F857" s="9">
        <v>3745.9923000000003</v>
      </c>
      <c r="G857" s="9">
        <v>8711.61</v>
      </c>
    </row>
    <row r="858" spans="1:7" x14ac:dyDescent="0.25">
      <c r="A858" s="24">
        <v>38579</v>
      </c>
      <c r="B858" s="1" t="s">
        <v>12</v>
      </c>
      <c r="C858" s="1" t="s">
        <v>3691</v>
      </c>
      <c r="D858" s="1" t="s">
        <v>39</v>
      </c>
      <c r="E858" s="1" t="s">
        <v>1829</v>
      </c>
      <c r="F858" s="9">
        <v>3647.28</v>
      </c>
      <c r="G858" s="9">
        <v>4863.04</v>
      </c>
    </row>
    <row r="859" spans="1:7" x14ac:dyDescent="0.25">
      <c r="A859" s="24">
        <v>38578</v>
      </c>
      <c r="B859" s="1" t="s">
        <v>8</v>
      </c>
      <c r="C859" s="1" t="s">
        <v>3626</v>
      </c>
      <c r="D859" s="1" t="s">
        <v>39</v>
      </c>
      <c r="E859" s="1" t="s">
        <v>3755</v>
      </c>
      <c r="F859" s="9">
        <v>4049.0132999999996</v>
      </c>
      <c r="G859" s="9">
        <v>9416.31</v>
      </c>
    </row>
    <row r="860" spans="1:7" x14ac:dyDescent="0.25">
      <c r="A860" s="24">
        <v>38577</v>
      </c>
      <c r="B860" s="1" t="s">
        <v>20</v>
      </c>
      <c r="C860" s="1" t="s">
        <v>3686</v>
      </c>
      <c r="D860" s="1" t="s">
        <v>61</v>
      </c>
      <c r="E860" s="1" t="s">
        <v>667</v>
      </c>
      <c r="F860" s="9">
        <v>2645.0640000000003</v>
      </c>
      <c r="G860" s="9">
        <v>5877.92</v>
      </c>
    </row>
    <row r="861" spans="1:7" x14ac:dyDescent="0.25">
      <c r="A861" s="24">
        <v>38576</v>
      </c>
      <c r="B861" s="1" t="s">
        <v>29</v>
      </c>
      <c r="C861" s="1" t="s">
        <v>3690</v>
      </c>
      <c r="D861" s="1" t="s">
        <v>17</v>
      </c>
      <c r="E861" s="1" t="s">
        <v>2955</v>
      </c>
      <c r="F861" s="9">
        <v>6141.74</v>
      </c>
      <c r="G861" s="9">
        <v>6979.25</v>
      </c>
    </row>
    <row r="862" spans="1:7" x14ac:dyDescent="0.25">
      <c r="A862" s="24">
        <v>38576</v>
      </c>
      <c r="B862" s="1" t="s">
        <v>8</v>
      </c>
      <c r="C862" s="1" t="s">
        <v>3685</v>
      </c>
      <c r="D862" s="1" t="s">
        <v>61</v>
      </c>
      <c r="E862" s="1" t="s">
        <v>1304</v>
      </c>
      <c r="F862" s="9">
        <v>661.54499999999996</v>
      </c>
      <c r="G862" s="9">
        <v>882.06</v>
      </c>
    </row>
    <row r="863" spans="1:7" x14ac:dyDescent="0.25">
      <c r="A863" s="24">
        <v>38575</v>
      </c>
      <c r="B863" s="1" t="s">
        <v>8</v>
      </c>
      <c r="C863" s="1" t="s">
        <v>3691</v>
      </c>
      <c r="D863" s="1" t="s">
        <v>13</v>
      </c>
      <c r="E863" s="1" t="s">
        <v>953</v>
      </c>
      <c r="F863" s="9">
        <v>2583.5568000000003</v>
      </c>
      <c r="G863" s="9">
        <v>2935.86</v>
      </c>
    </row>
    <row r="864" spans="1:7" x14ac:dyDescent="0.25">
      <c r="A864" s="24">
        <v>38574</v>
      </c>
      <c r="B864" s="1" t="s">
        <v>12</v>
      </c>
      <c r="C864" s="1" t="s">
        <v>3688</v>
      </c>
      <c r="D864" s="1" t="s">
        <v>52</v>
      </c>
      <c r="E864" s="1" t="s">
        <v>970</v>
      </c>
      <c r="F864" s="9">
        <v>2140.5230000000001</v>
      </c>
      <c r="G864" s="9">
        <v>3891.86</v>
      </c>
    </row>
    <row r="865" spans="1:7" x14ac:dyDescent="0.25">
      <c r="A865" s="24">
        <v>38574</v>
      </c>
      <c r="B865" s="1" t="s">
        <v>8</v>
      </c>
      <c r="C865" s="1" t="s">
        <v>3683</v>
      </c>
      <c r="D865" s="1" t="s">
        <v>126</v>
      </c>
      <c r="E865" s="1" t="s">
        <v>1537</v>
      </c>
      <c r="F865" s="9">
        <v>944.34360000000004</v>
      </c>
      <c r="G865" s="9">
        <v>2552.2800000000002</v>
      </c>
    </row>
    <row r="866" spans="1:7" x14ac:dyDescent="0.25">
      <c r="A866" s="24">
        <v>38574</v>
      </c>
      <c r="B866" s="1" t="s">
        <v>29</v>
      </c>
      <c r="C866" s="1" t="s">
        <v>3683</v>
      </c>
      <c r="D866" s="1" t="s">
        <v>13</v>
      </c>
      <c r="E866" s="1" t="s">
        <v>623</v>
      </c>
      <c r="F866" s="9">
        <v>526.07939999999996</v>
      </c>
      <c r="G866" s="9">
        <v>891.66</v>
      </c>
    </row>
    <row r="867" spans="1:7" x14ac:dyDescent="0.25">
      <c r="A867" s="24">
        <v>38574</v>
      </c>
      <c r="B867" s="1" t="s">
        <v>29</v>
      </c>
      <c r="C867" s="1" t="s">
        <v>3683</v>
      </c>
      <c r="D867" s="1" t="s">
        <v>45</v>
      </c>
      <c r="E867" s="1" t="s">
        <v>3322</v>
      </c>
      <c r="F867" s="9">
        <v>346.71840000000003</v>
      </c>
      <c r="G867" s="9">
        <v>509.88</v>
      </c>
    </row>
    <row r="868" spans="1:7" x14ac:dyDescent="0.25">
      <c r="A868" s="24">
        <v>38573</v>
      </c>
      <c r="B868" s="1" t="s">
        <v>20</v>
      </c>
      <c r="C868" s="1" t="s">
        <v>3688</v>
      </c>
      <c r="D868" s="1" t="s">
        <v>126</v>
      </c>
      <c r="E868" s="1" t="s">
        <v>1825</v>
      </c>
      <c r="F868" s="9">
        <v>4070.6401000000001</v>
      </c>
      <c r="G868" s="9">
        <v>6899.39</v>
      </c>
    </row>
    <row r="869" spans="1:7" x14ac:dyDescent="0.25">
      <c r="A869" s="24">
        <v>38573</v>
      </c>
      <c r="B869" s="1" t="s">
        <v>20</v>
      </c>
      <c r="C869" s="1" t="s">
        <v>3626</v>
      </c>
      <c r="D869" s="1" t="s">
        <v>21</v>
      </c>
      <c r="E869" s="1" t="s">
        <v>3528</v>
      </c>
      <c r="F869" s="9">
        <v>3580.6875</v>
      </c>
      <c r="G869" s="9">
        <v>4774.25</v>
      </c>
    </row>
    <row r="870" spans="1:7" x14ac:dyDescent="0.25">
      <c r="A870" s="24">
        <v>38573</v>
      </c>
      <c r="B870" s="1" t="s">
        <v>20</v>
      </c>
      <c r="C870" s="1" t="s">
        <v>3684</v>
      </c>
      <c r="D870" s="1" t="s">
        <v>61</v>
      </c>
      <c r="E870" s="1" t="s">
        <v>3756</v>
      </c>
      <c r="F870" s="9">
        <v>1327.1233999999999</v>
      </c>
      <c r="G870" s="9">
        <v>3586.82</v>
      </c>
    </row>
    <row r="871" spans="1:7" x14ac:dyDescent="0.25">
      <c r="A871" s="24">
        <v>38572</v>
      </c>
      <c r="B871" s="1" t="s">
        <v>20</v>
      </c>
      <c r="C871" s="1" t="s">
        <v>3690</v>
      </c>
      <c r="D871" s="1" t="s">
        <v>64</v>
      </c>
      <c r="E871" s="1" t="s">
        <v>2801</v>
      </c>
      <c r="F871" s="9">
        <v>5623.7619999999997</v>
      </c>
      <c r="G871" s="9">
        <v>9531.7999999999993</v>
      </c>
    </row>
    <row r="872" spans="1:7" x14ac:dyDescent="0.25">
      <c r="A872" s="24">
        <v>38572</v>
      </c>
      <c r="B872" s="1" t="s">
        <v>29</v>
      </c>
      <c r="C872" s="1" t="s">
        <v>3688</v>
      </c>
      <c r="D872" s="1" t="s">
        <v>39</v>
      </c>
      <c r="E872" s="1" t="s">
        <v>579</v>
      </c>
      <c r="F872" s="9">
        <v>2237.4629</v>
      </c>
      <c r="G872" s="9">
        <v>3792.31</v>
      </c>
    </row>
    <row r="873" spans="1:7" x14ac:dyDescent="0.25">
      <c r="A873" s="24">
        <v>38571</v>
      </c>
      <c r="B873" s="1" t="s">
        <v>16</v>
      </c>
      <c r="C873" s="1" t="s">
        <v>3686</v>
      </c>
      <c r="D873" s="1" t="s">
        <v>45</v>
      </c>
      <c r="E873" s="1" t="s">
        <v>1110</v>
      </c>
      <c r="F873" s="9">
        <v>4037.3688999999999</v>
      </c>
      <c r="G873" s="9">
        <v>9389.23</v>
      </c>
    </row>
    <row r="874" spans="1:7" x14ac:dyDescent="0.25">
      <c r="A874" s="24">
        <v>38571</v>
      </c>
      <c r="B874" s="1" t="s">
        <v>12</v>
      </c>
      <c r="C874" s="1" t="s">
        <v>3626</v>
      </c>
      <c r="D874" s="1" t="s">
        <v>126</v>
      </c>
      <c r="E874" s="1" t="s">
        <v>1723</v>
      </c>
      <c r="F874" s="9">
        <v>8482.2452000000012</v>
      </c>
      <c r="G874" s="9">
        <v>9071.92</v>
      </c>
    </row>
    <row r="875" spans="1:7" x14ac:dyDescent="0.25">
      <c r="A875" s="24">
        <v>38571</v>
      </c>
      <c r="B875" s="1" t="s">
        <v>8</v>
      </c>
      <c r="C875" s="1" t="s">
        <v>3685</v>
      </c>
      <c r="D875" s="1" t="s">
        <v>42</v>
      </c>
      <c r="E875" s="1" t="s">
        <v>181</v>
      </c>
      <c r="F875" s="9">
        <v>6549.8713500000003</v>
      </c>
      <c r="G875" s="9">
        <v>7005.21</v>
      </c>
    </row>
    <row r="876" spans="1:7" x14ac:dyDescent="0.25">
      <c r="A876" s="24">
        <v>38570</v>
      </c>
      <c r="B876" s="1" t="s">
        <v>29</v>
      </c>
      <c r="C876" s="1" t="s">
        <v>3686</v>
      </c>
      <c r="D876" s="1" t="s">
        <v>113</v>
      </c>
      <c r="E876" s="1" t="s">
        <v>3299</v>
      </c>
      <c r="F876" s="9">
        <v>4509.1616000000004</v>
      </c>
      <c r="G876" s="9">
        <v>6631.12</v>
      </c>
    </row>
    <row r="877" spans="1:7" x14ac:dyDescent="0.25">
      <c r="A877" s="24">
        <v>38570</v>
      </c>
      <c r="B877" s="1" t="s">
        <v>20</v>
      </c>
      <c r="C877" s="1" t="s">
        <v>3684</v>
      </c>
      <c r="D877" s="1" t="s">
        <v>45</v>
      </c>
      <c r="E877" s="1" t="s">
        <v>2760</v>
      </c>
      <c r="F877" s="9">
        <v>769.61479999999995</v>
      </c>
      <c r="G877" s="9">
        <v>2080.04</v>
      </c>
    </row>
    <row r="878" spans="1:7" x14ac:dyDescent="0.25">
      <c r="A878" s="24">
        <v>38570</v>
      </c>
      <c r="B878" s="1" t="s">
        <v>29</v>
      </c>
      <c r="C878" s="1" t="s">
        <v>3683</v>
      </c>
      <c r="D878" s="1" t="s">
        <v>30</v>
      </c>
      <c r="E878" s="1" t="s">
        <v>409</v>
      </c>
      <c r="F878" s="9">
        <v>607.64859999999999</v>
      </c>
      <c r="G878" s="9">
        <v>1047.67</v>
      </c>
    </row>
    <row r="879" spans="1:7" x14ac:dyDescent="0.25">
      <c r="A879" s="24">
        <v>38570</v>
      </c>
      <c r="B879" s="1" t="s">
        <v>29</v>
      </c>
      <c r="C879" s="1" t="s">
        <v>3686</v>
      </c>
      <c r="D879" s="1" t="s">
        <v>126</v>
      </c>
      <c r="E879" s="1" t="s">
        <v>3205</v>
      </c>
      <c r="F879" s="9">
        <v>540.80939999999998</v>
      </c>
      <c r="G879" s="9">
        <v>932.43</v>
      </c>
    </row>
    <row r="880" spans="1:7" x14ac:dyDescent="0.25">
      <c r="A880" s="24">
        <v>38569</v>
      </c>
      <c r="B880" s="1" t="s">
        <v>12</v>
      </c>
      <c r="C880" s="1" t="s">
        <v>3684</v>
      </c>
      <c r="D880" s="1" t="s">
        <v>64</v>
      </c>
      <c r="E880" s="1" t="s">
        <v>3501</v>
      </c>
      <c r="F880" s="9">
        <v>3234.7872000000002</v>
      </c>
      <c r="G880" s="9">
        <v>4757.04</v>
      </c>
    </row>
    <row r="881" spans="1:7" x14ac:dyDescent="0.25">
      <c r="A881" s="24">
        <v>38569</v>
      </c>
      <c r="B881" s="1" t="s">
        <v>8</v>
      </c>
      <c r="C881" s="1" t="s">
        <v>3690</v>
      </c>
      <c r="D881" s="1" t="s">
        <v>42</v>
      </c>
      <c r="E881" s="1" t="s">
        <v>2520</v>
      </c>
      <c r="F881" s="9">
        <v>1635.0224000000001</v>
      </c>
      <c r="G881" s="9">
        <v>1857.98</v>
      </c>
    </row>
    <row r="882" spans="1:7" x14ac:dyDescent="0.25">
      <c r="A882" s="24">
        <v>38568</v>
      </c>
      <c r="B882" s="1" t="s">
        <v>29</v>
      </c>
      <c r="C882" s="1" t="s">
        <v>3686</v>
      </c>
      <c r="D882" s="1" t="s">
        <v>21</v>
      </c>
      <c r="E882" s="1" t="s">
        <v>249</v>
      </c>
      <c r="F882" s="9">
        <v>2881.4256999999998</v>
      </c>
      <c r="G882" s="9">
        <v>6700.99</v>
      </c>
    </row>
    <row r="883" spans="1:7" x14ac:dyDescent="0.25">
      <c r="A883" s="24">
        <v>38568</v>
      </c>
      <c r="B883" s="1" t="s">
        <v>16</v>
      </c>
      <c r="C883" s="1" t="s">
        <v>3686</v>
      </c>
      <c r="D883" s="1" t="s">
        <v>113</v>
      </c>
      <c r="E883" s="1" t="s">
        <v>597</v>
      </c>
      <c r="F883" s="9">
        <v>4911.2464500000006</v>
      </c>
      <c r="G883" s="9">
        <v>5252.67</v>
      </c>
    </row>
    <row r="884" spans="1:7" x14ac:dyDescent="0.25">
      <c r="A884" s="24">
        <v>38568</v>
      </c>
      <c r="B884" s="1" t="s">
        <v>12</v>
      </c>
      <c r="C884" s="1" t="s">
        <v>3683</v>
      </c>
      <c r="D884" s="1" t="s">
        <v>39</v>
      </c>
      <c r="E884" s="1" t="s">
        <v>1349</v>
      </c>
      <c r="F884" s="9">
        <v>872.39240000000007</v>
      </c>
      <c r="G884" s="9">
        <v>1282.93</v>
      </c>
    </row>
    <row r="885" spans="1:7" x14ac:dyDescent="0.25">
      <c r="A885" s="24">
        <v>38567</v>
      </c>
      <c r="B885" s="1" t="s">
        <v>12</v>
      </c>
      <c r="C885" s="1" t="s">
        <v>3684</v>
      </c>
      <c r="D885" s="1" t="s">
        <v>113</v>
      </c>
      <c r="E885" s="1" t="s">
        <v>237</v>
      </c>
      <c r="F885" s="9">
        <v>8814.5722500000011</v>
      </c>
      <c r="G885" s="9">
        <v>9427.35</v>
      </c>
    </row>
    <row r="886" spans="1:7" x14ac:dyDescent="0.25">
      <c r="A886" s="24">
        <v>38567</v>
      </c>
      <c r="B886" s="1" t="s">
        <v>16</v>
      </c>
      <c r="C886" s="1" t="s">
        <v>3685</v>
      </c>
      <c r="D886" s="1" t="s">
        <v>45</v>
      </c>
      <c r="E886" s="1" t="s">
        <v>721</v>
      </c>
      <c r="F886" s="9">
        <v>2838.2705999999998</v>
      </c>
      <c r="G886" s="9">
        <v>4893.57</v>
      </c>
    </row>
    <row r="887" spans="1:7" x14ac:dyDescent="0.25">
      <c r="A887" s="24">
        <v>38566</v>
      </c>
      <c r="B887" s="1" t="s">
        <v>12</v>
      </c>
      <c r="C887" s="1" t="s">
        <v>3686</v>
      </c>
      <c r="D887" s="1" t="s">
        <v>17</v>
      </c>
      <c r="E887" s="1" t="s">
        <v>657</v>
      </c>
      <c r="F887" s="9">
        <v>3695.7671999999998</v>
      </c>
      <c r="G887" s="9">
        <v>9988.56</v>
      </c>
    </row>
    <row r="888" spans="1:7" x14ac:dyDescent="0.25">
      <c r="A888" s="24">
        <v>38566</v>
      </c>
      <c r="B888" s="1" t="s">
        <v>12</v>
      </c>
      <c r="C888" s="1" t="s">
        <v>3690</v>
      </c>
      <c r="D888" s="1" t="s">
        <v>24</v>
      </c>
      <c r="E888" s="1" t="s">
        <v>3109</v>
      </c>
      <c r="F888" s="9">
        <v>4364.4397500000005</v>
      </c>
      <c r="G888" s="9">
        <v>4667.8500000000004</v>
      </c>
    </row>
    <row r="889" spans="1:7" x14ac:dyDescent="0.25">
      <c r="A889" s="24">
        <v>38565</v>
      </c>
      <c r="B889" s="1" t="s">
        <v>29</v>
      </c>
      <c r="C889" s="1" t="s">
        <v>3688</v>
      </c>
      <c r="D889" s="1" t="s">
        <v>24</v>
      </c>
      <c r="E889" s="1" t="s">
        <v>1448</v>
      </c>
      <c r="F889" s="9">
        <v>7010.2725000000009</v>
      </c>
      <c r="G889" s="9">
        <v>9347.0300000000007</v>
      </c>
    </row>
    <row r="890" spans="1:7" x14ac:dyDescent="0.25">
      <c r="A890" s="24">
        <v>38565</v>
      </c>
      <c r="B890" s="1" t="s">
        <v>8</v>
      </c>
      <c r="C890" s="1" t="s">
        <v>3685</v>
      </c>
      <c r="D890" s="1" t="s">
        <v>64</v>
      </c>
      <c r="E890" s="1" t="s">
        <v>1271</v>
      </c>
      <c r="F890" s="9">
        <v>1375.0212000000001</v>
      </c>
      <c r="G890" s="9">
        <v>2022.09</v>
      </c>
    </row>
    <row r="891" spans="1:7" x14ac:dyDescent="0.25">
      <c r="A891" s="24">
        <v>38565</v>
      </c>
      <c r="B891" s="1" t="s">
        <v>12</v>
      </c>
      <c r="C891" s="1" t="s">
        <v>3626</v>
      </c>
      <c r="D891" s="1" t="s">
        <v>39</v>
      </c>
      <c r="E891" s="1" t="s">
        <v>3757</v>
      </c>
      <c r="F891" s="9">
        <v>295.24549999999999</v>
      </c>
      <c r="G891" s="9">
        <v>536.80999999999995</v>
      </c>
    </row>
    <row r="892" spans="1:7" x14ac:dyDescent="0.25">
      <c r="A892" s="24">
        <v>38563</v>
      </c>
      <c r="B892" s="1" t="s">
        <v>8</v>
      </c>
      <c r="C892" s="1" t="s">
        <v>3690</v>
      </c>
      <c r="D892" s="1" t="s">
        <v>45</v>
      </c>
      <c r="E892" s="1" t="s">
        <v>3565</v>
      </c>
      <c r="F892" s="9">
        <v>5463.8778999999995</v>
      </c>
      <c r="G892" s="9">
        <v>9260.81</v>
      </c>
    </row>
    <row r="893" spans="1:7" x14ac:dyDescent="0.25">
      <c r="A893" s="24">
        <v>38563</v>
      </c>
      <c r="B893" s="1" t="s">
        <v>16</v>
      </c>
      <c r="C893" s="1" t="s">
        <v>3690</v>
      </c>
      <c r="D893" s="1" t="s">
        <v>24</v>
      </c>
      <c r="E893" s="1" t="s">
        <v>3534</v>
      </c>
      <c r="F893" s="9">
        <v>5237.0174999999999</v>
      </c>
      <c r="G893" s="9">
        <v>6982.69</v>
      </c>
    </row>
    <row r="894" spans="1:7" x14ac:dyDescent="0.25">
      <c r="A894" s="24">
        <v>38563</v>
      </c>
      <c r="B894" s="1" t="s">
        <v>29</v>
      </c>
      <c r="C894" s="1" t="s">
        <v>3626</v>
      </c>
      <c r="D894" s="1" t="s">
        <v>39</v>
      </c>
      <c r="E894" s="1" t="s">
        <v>3579</v>
      </c>
      <c r="F894" s="9">
        <v>1054.8079</v>
      </c>
      <c r="G894" s="9">
        <v>1787.81</v>
      </c>
    </row>
    <row r="895" spans="1:7" x14ac:dyDescent="0.25">
      <c r="A895" s="24">
        <v>38562</v>
      </c>
      <c r="B895" s="1" t="s">
        <v>29</v>
      </c>
      <c r="C895" s="1" t="s">
        <v>3688</v>
      </c>
      <c r="D895" s="1" t="s">
        <v>17</v>
      </c>
      <c r="E895" s="1" t="s">
        <v>1986</v>
      </c>
      <c r="F895" s="9">
        <v>3218.3250000000003</v>
      </c>
      <c r="G895" s="9">
        <v>5851.5</v>
      </c>
    </row>
    <row r="896" spans="1:7" x14ac:dyDescent="0.25">
      <c r="A896" s="24">
        <v>38562</v>
      </c>
      <c r="B896" s="1" t="s">
        <v>29</v>
      </c>
      <c r="C896" s="1" t="s">
        <v>3686</v>
      </c>
      <c r="D896" s="1" t="s">
        <v>24</v>
      </c>
      <c r="E896" s="1" t="s">
        <v>2671</v>
      </c>
      <c r="F896" s="9">
        <v>2259.4769999999999</v>
      </c>
      <c r="G896" s="9">
        <v>3895.65</v>
      </c>
    </row>
    <row r="897" spans="1:7" x14ac:dyDescent="0.25">
      <c r="A897" s="24">
        <v>38562</v>
      </c>
      <c r="B897" s="1" t="s">
        <v>16</v>
      </c>
      <c r="C897" s="1" t="s">
        <v>3688</v>
      </c>
      <c r="D897" s="1" t="s">
        <v>61</v>
      </c>
      <c r="E897" s="1" t="s">
        <v>972</v>
      </c>
      <c r="F897" s="9">
        <v>966.49300000000005</v>
      </c>
      <c r="G897" s="9">
        <v>1757.26</v>
      </c>
    </row>
    <row r="898" spans="1:7" x14ac:dyDescent="0.25">
      <c r="A898" s="24">
        <v>38561</v>
      </c>
      <c r="B898" s="1" t="s">
        <v>29</v>
      </c>
      <c r="C898" s="1" t="s">
        <v>3690</v>
      </c>
      <c r="D898" s="1" t="s">
        <v>64</v>
      </c>
      <c r="E898" s="1" t="s">
        <v>1831</v>
      </c>
      <c r="F898" s="9">
        <v>7014.8850000000002</v>
      </c>
      <c r="G898" s="9">
        <v>9353.18</v>
      </c>
    </row>
    <row r="899" spans="1:7" x14ac:dyDescent="0.25">
      <c r="A899" s="24">
        <v>38561</v>
      </c>
      <c r="B899" s="1" t="s">
        <v>16</v>
      </c>
      <c r="C899" s="1" t="s">
        <v>3688</v>
      </c>
      <c r="D899" s="1" t="s">
        <v>42</v>
      </c>
      <c r="E899" s="1" t="s">
        <v>2215</v>
      </c>
      <c r="F899" s="9">
        <v>2898.1956999999998</v>
      </c>
      <c r="G899" s="9">
        <v>6739.99</v>
      </c>
    </row>
    <row r="900" spans="1:7" x14ac:dyDescent="0.25">
      <c r="A900" s="24">
        <v>38561</v>
      </c>
      <c r="B900" s="1" t="s">
        <v>29</v>
      </c>
      <c r="C900" s="1" t="s">
        <v>3686</v>
      </c>
      <c r="D900" s="1" t="s">
        <v>30</v>
      </c>
      <c r="E900" s="1" t="s">
        <v>1300</v>
      </c>
      <c r="F900" s="9">
        <v>3967.77</v>
      </c>
      <c r="G900" s="9">
        <v>5290.36</v>
      </c>
    </row>
    <row r="901" spans="1:7" x14ac:dyDescent="0.25">
      <c r="A901" s="24">
        <v>38561</v>
      </c>
      <c r="B901" s="1" t="s">
        <v>16</v>
      </c>
      <c r="C901" s="1" t="s">
        <v>3684</v>
      </c>
      <c r="D901" s="1" t="s">
        <v>21</v>
      </c>
      <c r="E901" s="1" t="s">
        <v>3184</v>
      </c>
      <c r="F901" s="9">
        <v>2875.1250000000005</v>
      </c>
      <c r="G901" s="9">
        <v>5227.5</v>
      </c>
    </row>
    <row r="902" spans="1:7" x14ac:dyDescent="0.25">
      <c r="A902" s="24">
        <v>38561</v>
      </c>
      <c r="B902" s="1" t="s">
        <v>16</v>
      </c>
      <c r="C902" s="1" t="s">
        <v>3690</v>
      </c>
      <c r="D902" s="1" t="s">
        <v>39</v>
      </c>
      <c r="E902" s="1" t="s">
        <v>1073</v>
      </c>
      <c r="F902" s="9">
        <v>1115.2845</v>
      </c>
      <c r="G902" s="9">
        <v>2027.79</v>
      </c>
    </row>
    <row r="903" spans="1:7" x14ac:dyDescent="0.25">
      <c r="A903" s="24">
        <v>38561</v>
      </c>
      <c r="B903" s="1" t="s">
        <v>8</v>
      </c>
      <c r="C903" s="1" t="s">
        <v>3626</v>
      </c>
      <c r="D903" s="1" t="s">
        <v>126</v>
      </c>
      <c r="E903" s="1" t="s">
        <v>1196</v>
      </c>
      <c r="F903" s="9">
        <v>500.21839999999997</v>
      </c>
      <c r="G903" s="9">
        <v>568.42999999999995</v>
      </c>
    </row>
    <row r="904" spans="1:7" x14ac:dyDescent="0.25">
      <c r="A904" s="24">
        <v>38560</v>
      </c>
      <c r="B904" s="1" t="s">
        <v>16</v>
      </c>
      <c r="C904" s="1" t="s">
        <v>3626</v>
      </c>
      <c r="D904" s="1" t="s">
        <v>45</v>
      </c>
      <c r="E904" s="1" t="s">
        <v>2550</v>
      </c>
      <c r="F904" s="9">
        <v>5568.6855000000005</v>
      </c>
      <c r="G904" s="9">
        <v>9438.4500000000007</v>
      </c>
    </row>
    <row r="905" spans="1:7" x14ac:dyDescent="0.25">
      <c r="A905" s="24">
        <v>38560</v>
      </c>
      <c r="B905" s="1" t="s">
        <v>12</v>
      </c>
      <c r="C905" s="1" t="s">
        <v>3684</v>
      </c>
      <c r="D905" s="1" t="s">
        <v>13</v>
      </c>
      <c r="E905" s="1" t="s">
        <v>3758</v>
      </c>
      <c r="F905" s="9">
        <v>3641.2515000000003</v>
      </c>
      <c r="G905" s="9">
        <v>8091.67</v>
      </c>
    </row>
    <row r="906" spans="1:7" x14ac:dyDescent="0.25">
      <c r="A906" s="24">
        <v>38560</v>
      </c>
      <c r="B906" s="1" t="s">
        <v>29</v>
      </c>
      <c r="C906" s="1" t="s">
        <v>3685</v>
      </c>
      <c r="D906" s="1" t="s">
        <v>21</v>
      </c>
      <c r="E906" s="1" t="s">
        <v>2963</v>
      </c>
      <c r="F906" s="9">
        <v>2690.7028999999998</v>
      </c>
      <c r="G906" s="9">
        <v>7272.17</v>
      </c>
    </row>
    <row r="907" spans="1:7" x14ac:dyDescent="0.25">
      <c r="A907" s="24">
        <v>38560</v>
      </c>
      <c r="B907" s="1" t="s">
        <v>20</v>
      </c>
      <c r="C907" s="1" t="s">
        <v>3684</v>
      </c>
      <c r="D907" s="1" t="s">
        <v>61</v>
      </c>
      <c r="E907" s="1" t="s">
        <v>637</v>
      </c>
      <c r="F907" s="9">
        <v>5352.9696000000004</v>
      </c>
      <c r="G907" s="9">
        <v>6082.92</v>
      </c>
    </row>
    <row r="908" spans="1:7" x14ac:dyDescent="0.25">
      <c r="A908" s="24">
        <v>38560</v>
      </c>
      <c r="B908" s="1" t="s">
        <v>8</v>
      </c>
      <c r="C908" s="1" t="s">
        <v>3690</v>
      </c>
      <c r="D908" s="1" t="s">
        <v>13</v>
      </c>
      <c r="E908" s="1" t="s">
        <v>1527</v>
      </c>
      <c r="F908" s="9">
        <v>2807.3430000000003</v>
      </c>
      <c r="G908" s="9">
        <v>5104.26</v>
      </c>
    </row>
    <row r="909" spans="1:7" x14ac:dyDescent="0.25">
      <c r="A909" s="24">
        <v>38560</v>
      </c>
      <c r="B909" s="1" t="s">
        <v>20</v>
      </c>
      <c r="C909" s="1" t="s">
        <v>3684</v>
      </c>
      <c r="D909" s="1" t="s">
        <v>24</v>
      </c>
      <c r="E909" s="1" t="s">
        <v>1786</v>
      </c>
      <c r="F909" s="9">
        <v>1468.2327</v>
      </c>
      <c r="G909" s="9">
        <v>2488.5300000000002</v>
      </c>
    </row>
    <row r="910" spans="1:7" x14ac:dyDescent="0.25">
      <c r="A910" s="24">
        <v>38559</v>
      </c>
      <c r="B910" s="1" t="s">
        <v>8</v>
      </c>
      <c r="C910" s="1" t="s">
        <v>3690</v>
      </c>
      <c r="D910" s="1" t="s">
        <v>45</v>
      </c>
      <c r="E910" s="1" t="s">
        <v>992</v>
      </c>
      <c r="F910" s="9">
        <v>4286.4764999999998</v>
      </c>
      <c r="G910" s="9">
        <v>9968.5499999999993</v>
      </c>
    </row>
    <row r="911" spans="1:7" x14ac:dyDescent="0.25">
      <c r="A911" s="24">
        <v>38559</v>
      </c>
      <c r="B911" s="1" t="s">
        <v>29</v>
      </c>
      <c r="C911" s="1" t="s">
        <v>3691</v>
      </c>
      <c r="D911" s="1" t="s">
        <v>24</v>
      </c>
      <c r="E911" s="1" t="s">
        <v>627</v>
      </c>
      <c r="F911" s="9">
        <v>6050.4088000000002</v>
      </c>
      <c r="G911" s="9">
        <v>8897.66</v>
      </c>
    </row>
    <row r="912" spans="1:7" x14ac:dyDescent="0.25">
      <c r="A912" s="24">
        <v>38559</v>
      </c>
      <c r="B912" s="1" t="s">
        <v>29</v>
      </c>
      <c r="C912" s="1" t="s">
        <v>3626</v>
      </c>
      <c r="D912" s="1" t="s">
        <v>45</v>
      </c>
      <c r="E912" s="1" t="s">
        <v>3405</v>
      </c>
      <c r="F912" s="9">
        <v>3562.1960000000004</v>
      </c>
      <c r="G912" s="9">
        <v>6476.72</v>
      </c>
    </row>
    <row r="913" spans="1:7" x14ac:dyDescent="0.25">
      <c r="A913" s="24">
        <v>38559</v>
      </c>
      <c r="B913" s="1" t="s">
        <v>20</v>
      </c>
      <c r="C913" s="1" t="s">
        <v>3626</v>
      </c>
      <c r="D913" s="1" t="s">
        <v>61</v>
      </c>
      <c r="E913" s="1" t="s">
        <v>3167</v>
      </c>
      <c r="F913" s="9">
        <v>944.04719999999986</v>
      </c>
      <c r="G913" s="9">
        <v>1600.08</v>
      </c>
    </row>
    <row r="914" spans="1:7" x14ac:dyDescent="0.25">
      <c r="A914" s="24">
        <v>38559</v>
      </c>
      <c r="B914" s="1" t="s">
        <v>12</v>
      </c>
      <c r="C914" s="1" t="s">
        <v>3684</v>
      </c>
      <c r="D914" s="1" t="s">
        <v>42</v>
      </c>
      <c r="E914" s="1" t="s">
        <v>2762</v>
      </c>
      <c r="F914" s="9">
        <v>749.505</v>
      </c>
      <c r="G914" s="9">
        <v>1292.25</v>
      </c>
    </row>
    <row r="915" spans="1:7" x14ac:dyDescent="0.25">
      <c r="A915" s="24">
        <v>38558</v>
      </c>
      <c r="B915" s="1" t="s">
        <v>8</v>
      </c>
      <c r="C915" s="1" t="s">
        <v>3690</v>
      </c>
      <c r="D915" s="1" t="s">
        <v>30</v>
      </c>
      <c r="E915" s="1" t="s">
        <v>3152</v>
      </c>
      <c r="F915" s="9">
        <v>6673.348</v>
      </c>
      <c r="G915" s="9">
        <v>7583.35</v>
      </c>
    </row>
    <row r="916" spans="1:7" x14ac:dyDescent="0.25">
      <c r="A916" s="24">
        <v>38558</v>
      </c>
      <c r="B916" s="1" t="s">
        <v>12</v>
      </c>
      <c r="C916" s="1" t="s">
        <v>3690</v>
      </c>
      <c r="D916" s="1" t="s">
        <v>30</v>
      </c>
      <c r="E916" s="1" t="s">
        <v>1956</v>
      </c>
      <c r="F916" s="9">
        <v>3287.614</v>
      </c>
      <c r="G916" s="9">
        <v>5977.48</v>
      </c>
    </row>
    <row r="917" spans="1:7" x14ac:dyDescent="0.25">
      <c r="A917" s="24">
        <v>38558</v>
      </c>
      <c r="B917" s="1" t="s">
        <v>29</v>
      </c>
      <c r="C917" s="1" t="s">
        <v>3684</v>
      </c>
      <c r="D917" s="1" t="s">
        <v>30</v>
      </c>
      <c r="E917" s="1" t="s">
        <v>1715</v>
      </c>
      <c r="F917" s="9">
        <v>1394.7221999999999</v>
      </c>
      <c r="G917" s="9">
        <v>3243.54</v>
      </c>
    </row>
    <row r="918" spans="1:7" x14ac:dyDescent="0.25">
      <c r="A918" s="24">
        <v>38558</v>
      </c>
      <c r="B918" s="1" t="s">
        <v>29</v>
      </c>
      <c r="C918" s="1" t="s">
        <v>3626</v>
      </c>
      <c r="D918" s="1" t="s">
        <v>21</v>
      </c>
      <c r="E918" s="1" t="s">
        <v>2429</v>
      </c>
      <c r="F918" s="9">
        <v>1872.4111999999998</v>
      </c>
      <c r="G918" s="9">
        <v>2127.7399999999998</v>
      </c>
    </row>
    <row r="919" spans="1:7" x14ac:dyDescent="0.25">
      <c r="A919" s="24">
        <v>38557</v>
      </c>
      <c r="B919" s="1" t="s">
        <v>8</v>
      </c>
      <c r="C919" s="1" t="s">
        <v>3685</v>
      </c>
      <c r="D919" s="1" t="s">
        <v>21</v>
      </c>
      <c r="E919" s="1" t="s">
        <v>522</v>
      </c>
      <c r="F919" s="9">
        <v>3234.2809999999995</v>
      </c>
      <c r="G919" s="9">
        <v>8741.2999999999993</v>
      </c>
    </row>
    <row r="920" spans="1:7" x14ac:dyDescent="0.25">
      <c r="A920" s="24">
        <v>38556</v>
      </c>
      <c r="B920" s="1" t="s">
        <v>29</v>
      </c>
      <c r="C920" s="1" t="s">
        <v>3626</v>
      </c>
      <c r="D920" s="1" t="s">
        <v>21</v>
      </c>
      <c r="E920" s="1" t="s">
        <v>2491</v>
      </c>
      <c r="F920" s="9">
        <v>3913.0965000000001</v>
      </c>
      <c r="G920" s="9">
        <v>8695.77</v>
      </c>
    </row>
    <row r="921" spans="1:7" x14ac:dyDescent="0.25">
      <c r="A921" s="24">
        <v>38556</v>
      </c>
      <c r="B921" s="1" t="s">
        <v>20</v>
      </c>
      <c r="C921" s="1" t="s">
        <v>3684</v>
      </c>
      <c r="D921" s="1" t="s">
        <v>21</v>
      </c>
      <c r="E921" s="1" t="s">
        <v>2572</v>
      </c>
      <c r="F921" s="9">
        <v>5299.4575999999997</v>
      </c>
      <c r="G921" s="9">
        <v>7793.32</v>
      </c>
    </row>
    <row r="922" spans="1:7" x14ac:dyDescent="0.25">
      <c r="A922" s="24">
        <v>38555</v>
      </c>
      <c r="B922" s="1" t="s">
        <v>20</v>
      </c>
      <c r="C922" s="1" t="s">
        <v>3683</v>
      </c>
      <c r="D922" s="1" t="s">
        <v>42</v>
      </c>
      <c r="E922" s="1" t="s">
        <v>2236</v>
      </c>
      <c r="F922" s="9">
        <v>3982.4149000000002</v>
      </c>
      <c r="G922" s="9">
        <v>9261.43</v>
      </c>
    </row>
    <row r="923" spans="1:7" x14ac:dyDescent="0.25">
      <c r="A923" s="24">
        <v>38554</v>
      </c>
      <c r="B923" s="1" t="s">
        <v>20</v>
      </c>
      <c r="C923" s="1" t="s">
        <v>3690</v>
      </c>
      <c r="D923" s="1" t="s">
        <v>126</v>
      </c>
      <c r="E923" s="1" t="s">
        <v>2398</v>
      </c>
      <c r="F923" s="9">
        <v>7044.3375000000005</v>
      </c>
      <c r="G923" s="9">
        <v>9392.4500000000007</v>
      </c>
    </row>
    <row r="924" spans="1:7" x14ac:dyDescent="0.25">
      <c r="A924" s="24">
        <v>38554</v>
      </c>
      <c r="B924" s="1" t="s">
        <v>12</v>
      </c>
      <c r="C924" s="1" t="s">
        <v>3684</v>
      </c>
      <c r="D924" s="1" t="s">
        <v>9</v>
      </c>
      <c r="E924" s="1" t="s">
        <v>3019</v>
      </c>
      <c r="F924" s="9">
        <v>1625.0625</v>
      </c>
      <c r="G924" s="9">
        <v>2166.75</v>
      </c>
    </row>
    <row r="925" spans="1:7" x14ac:dyDescent="0.25">
      <c r="A925" s="24">
        <v>38554</v>
      </c>
      <c r="B925" s="1" t="s">
        <v>29</v>
      </c>
      <c r="C925" s="1" t="s">
        <v>3688</v>
      </c>
      <c r="D925" s="1" t="s">
        <v>24</v>
      </c>
      <c r="E925" s="1" t="s">
        <v>490</v>
      </c>
      <c r="F925" s="9">
        <v>1641.6136000000001</v>
      </c>
      <c r="G925" s="9">
        <v>1865.47</v>
      </c>
    </row>
    <row r="926" spans="1:7" x14ac:dyDescent="0.25">
      <c r="A926" s="24">
        <v>38553</v>
      </c>
      <c r="B926" s="1" t="s">
        <v>16</v>
      </c>
      <c r="C926" s="1" t="s">
        <v>3686</v>
      </c>
      <c r="D926" s="1" t="s">
        <v>61</v>
      </c>
      <c r="E926" s="1" t="s">
        <v>1833</v>
      </c>
      <c r="F926" s="9">
        <v>2051.0527000000002</v>
      </c>
      <c r="G926" s="9">
        <v>4769.8900000000003</v>
      </c>
    </row>
    <row r="927" spans="1:7" x14ac:dyDescent="0.25">
      <c r="A927" s="24">
        <v>38553</v>
      </c>
      <c r="B927" s="1" t="s">
        <v>12</v>
      </c>
      <c r="C927" s="1" t="s">
        <v>3690</v>
      </c>
      <c r="D927" s="1" t="s">
        <v>39</v>
      </c>
      <c r="E927" s="1" t="s">
        <v>3759</v>
      </c>
      <c r="F927" s="9">
        <v>3220.41</v>
      </c>
      <c r="G927" s="9">
        <v>4293.88</v>
      </c>
    </row>
    <row r="928" spans="1:7" x14ac:dyDescent="0.25">
      <c r="A928" s="24">
        <v>38553</v>
      </c>
      <c r="B928" s="1" t="s">
        <v>12</v>
      </c>
      <c r="C928" s="1" t="s">
        <v>3685</v>
      </c>
      <c r="D928" s="1" t="s">
        <v>30</v>
      </c>
      <c r="E928" s="1" t="s">
        <v>2153</v>
      </c>
      <c r="F928" s="9">
        <v>1118.2211</v>
      </c>
      <c r="G928" s="9">
        <v>1895.29</v>
      </c>
    </row>
    <row r="929" spans="1:7" x14ac:dyDescent="0.25">
      <c r="A929" s="24">
        <v>38553</v>
      </c>
      <c r="B929" s="1" t="s">
        <v>12</v>
      </c>
      <c r="C929" s="1" t="s">
        <v>3684</v>
      </c>
      <c r="D929" s="1" t="s">
        <v>45</v>
      </c>
      <c r="E929" s="1" t="s">
        <v>1029</v>
      </c>
      <c r="F929" s="9">
        <v>983.02499999999998</v>
      </c>
      <c r="G929" s="9">
        <v>1310.7</v>
      </c>
    </row>
    <row r="930" spans="1:7" x14ac:dyDescent="0.25">
      <c r="A930" s="24">
        <v>38552</v>
      </c>
      <c r="B930" s="1" t="s">
        <v>12</v>
      </c>
      <c r="C930" s="1" t="s">
        <v>3626</v>
      </c>
      <c r="D930" s="1" t="s">
        <v>64</v>
      </c>
      <c r="E930" s="1" t="s">
        <v>1792</v>
      </c>
      <c r="F930" s="9">
        <v>5046</v>
      </c>
      <c r="G930" s="9">
        <v>8700</v>
      </c>
    </row>
    <row r="931" spans="1:7" x14ac:dyDescent="0.25">
      <c r="A931" s="24">
        <v>38552</v>
      </c>
      <c r="B931" s="1" t="s">
        <v>29</v>
      </c>
      <c r="C931" s="1" t="s">
        <v>3684</v>
      </c>
      <c r="D931" s="1" t="s">
        <v>9</v>
      </c>
      <c r="E931" s="1" t="s">
        <v>1837</v>
      </c>
      <c r="F931" s="9">
        <v>5064.1163999999999</v>
      </c>
      <c r="G931" s="9">
        <v>7447.23</v>
      </c>
    </row>
    <row r="932" spans="1:7" x14ac:dyDescent="0.25">
      <c r="A932" s="24">
        <v>38551</v>
      </c>
      <c r="B932" s="1" t="s">
        <v>20</v>
      </c>
      <c r="C932" s="1" t="s">
        <v>3626</v>
      </c>
      <c r="D932" s="1" t="s">
        <v>39</v>
      </c>
      <c r="E932" s="1" t="s">
        <v>679</v>
      </c>
      <c r="F932" s="9">
        <v>4445.8333999999995</v>
      </c>
      <c r="G932" s="9">
        <v>7665.23</v>
      </c>
    </row>
    <row r="933" spans="1:7" x14ac:dyDescent="0.25">
      <c r="A933" s="24">
        <v>38551</v>
      </c>
      <c r="B933" s="1" t="s">
        <v>29</v>
      </c>
      <c r="C933" s="1" t="s">
        <v>3626</v>
      </c>
      <c r="D933" s="1" t="s">
        <v>17</v>
      </c>
      <c r="E933" s="1" t="s">
        <v>2675</v>
      </c>
      <c r="F933" s="9">
        <v>3885.4750000000004</v>
      </c>
      <c r="G933" s="9">
        <v>7064.5</v>
      </c>
    </row>
    <row r="934" spans="1:7" x14ac:dyDescent="0.25">
      <c r="A934" s="24">
        <v>38551</v>
      </c>
      <c r="B934" s="1" t="s">
        <v>12</v>
      </c>
      <c r="C934" s="1" t="s">
        <v>3686</v>
      </c>
      <c r="D934" s="1" t="s">
        <v>9</v>
      </c>
      <c r="E934" s="1" t="s">
        <v>3561</v>
      </c>
      <c r="F934" s="9">
        <v>1068.597</v>
      </c>
      <c r="G934" s="9">
        <v>2888.1</v>
      </c>
    </row>
    <row r="935" spans="1:7" x14ac:dyDescent="0.25">
      <c r="A935" s="24">
        <v>38550</v>
      </c>
      <c r="B935" s="1" t="s">
        <v>20</v>
      </c>
      <c r="C935" s="1" t="s">
        <v>3683</v>
      </c>
      <c r="D935" s="1" t="s">
        <v>113</v>
      </c>
      <c r="E935" s="1" t="s">
        <v>3235</v>
      </c>
      <c r="F935" s="9">
        <v>5375.1455999999998</v>
      </c>
      <c r="G935" s="9">
        <v>6108.12</v>
      </c>
    </row>
    <row r="936" spans="1:7" x14ac:dyDescent="0.25">
      <c r="A936" s="24">
        <v>38550</v>
      </c>
      <c r="B936" s="1" t="s">
        <v>29</v>
      </c>
      <c r="C936" s="1" t="s">
        <v>3683</v>
      </c>
      <c r="D936" s="1" t="s">
        <v>9</v>
      </c>
      <c r="E936" s="1" t="s">
        <v>3760</v>
      </c>
      <c r="F936" s="9">
        <v>4164.3374999999996</v>
      </c>
      <c r="G936" s="9">
        <v>5552.45</v>
      </c>
    </row>
    <row r="937" spans="1:7" x14ac:dyDescent="0.25">
      <c r="A937" s="24">
        <v>38550</v>
      </c>
      <c r="B937" s="1" t="s">
        <v>29</v>
      </c>
      <c r="C937" s="1" t="s">
        <v>3683</v>
      </c>
      <c r="D937" s="1" t="s">
        <v>113</v>
      </c>
      <c r="E937" s="1" t="s">
        <v>1379</v>
      </c>
      <c r="F937" s="9">
        <v>1869.8098</v>
      </c>
      <c r="G937" s="9">
        <v>5053.54</v>
      </c>
    </row>
    <row r="938" spans="1:7" x14ac:dyDescent="0.25">
      <c r="A938" s="24">
        <v>38550</v>
      </c>
      <c r="B938" s="1" t="s">
        <v>16</v>
      </c>
      <c r="C938" s="1" t="s">
        <v>3691</v>
      </c>
      <c r="D938" s="1" t="s">
        <v>9</v>
      </c>
      <c r="E938" s="1" t="s">
        <v>1047</v>
      </c>
      <c r="F938" s="9">
        <v>2341.1550000000002</v>
      </c>
      <c r="G938" s="9">
        <v>3121.54</v>
      </c>
    </row>
    <row r="939" spans="1:7" x14ac:dyDescent="0.25">
      <c r="A939" s="24">
        <v>38550</v>
      </c>
      <c r="B939" s="1" t="s">
        <v>29</v>
      </c>
      <c r="C939" s="1" t="s">
        <v>3684</v>
      </c>
      <c r="D939" s="1" t="s">
        <v>9</v>
      </c>
      <c r="E939" s="1" t="s">
        <v>1108</v>
      </c>
      <c r="F939" s="9">
        <v>245.7825</v>
      </c>
      <c r="G939" s="9">
        <v>327.71</v>
      </c>
    </row>
    <row r="940" spans="1:7" x14ac:dyDescent="0.25">
      <c r="A940" s="24">
        <v>38549</v>
      </c>
      <c r="B940" s="1" t="s">
        <v>29</v>
      </c>
      <c r="C940" s="1" t="s">
        <v>3691</v>
      </c>
      <c r="D940" s="1" t="s">
        <v>9</v>
      </c>
      <c r="E940" s="1" t="s">
        <v>1019</v>
      </c>
      <c r="F940" s="9">
        <v>6263.6175000000003</v>
      </c>
      <c r="G940" s="9">
        <v>8351.49</v>
      </c>
    </row>
    <row r="941" spans="1:7" x14ac:dyDescent="0.25">
      <c r="A941" s="24">
        <v>38549</v>
      </c>
      <c r="B941" s="1" t="s">
        <v>8</v>
      </c>
      <c r="C941" s="1" t="s">
        <v>3686</v>
      </c>
      <c r="D941" s="1" t="s">
        <v>21</v>
      </c>
      <c r="E941" s="1" t="s">
        <v>1798</v>
      </c>
      <c r="F941" s="9">
        <v>2287.7325000000001</v>
      </c>
      <c r="G941" s="9">
        <v>3050.31</v>
      </c>
    </row>
    <row r="942" spans="1:7" x14ac:dyDescent="0.25">
      <c r="A942" s="24">
        <v>38548</v>
      </c>
      <c r="B942" s="1" t="s">
        <v>8</v>
      </c>
      <c r="C942" s="1" t="s">
        <v>3683</v>
      </c>
      <c r="D942" s="1" t="s">
        <v>9</v>
      </c>
      <c r="E942" s="1" t="s">
        <v>1964</v>
      </c>
      <c r="F942" s="9">
        <v>3145.57375</v>
      </c>
      <c r="G942" s="9">
        <v>3364.25</v>
      </c>
    </row>
    <row r="943" spans="1:7" x14ac:dyDescent="0.25">
      <c r="A943" s="24">
        <v>38548</v>
      </c>
      <c r="B943" s="1" t="s">
        <v>8</v>
      </c>
      <c r="C943" s="1" t="s">
        <v>3685</v>
      </c>
      <c r="D943" s="1" t="s">
        <v>61</v>
      </c>
      <c r="E943" s="1" t="s">
        <v>2609</v>
      </c>
      <c r="F943" s="9">
        <v>2844.6792</v>
      </c>
      <c r="G943" s="9">
        <v>3232.59</v>
      </c>
    </row>
    <row r="944" spans="1:7" x14ac:dyDescent="0.25">
      <c r="A944" s="24">
        <v>38548</v>
      </c>
      <c r="B944" s="1" t="s">
        <v>16</v>
      </c>
      <c r="C944" s="1" t="s">
        <v>3688</v>
      </c>
      <c r="D944" s="1" t="s">
        <v>45</v>
      </c>
      <c r="E944" s="1" t="s">
        <v>3761</v>
      </c>
      <c r="F944" s="9">
        <v>1908.5475000000001</v>
      </c>
      <c r="G944" s="9">
        <v>2544.73</v>
      </c>
    </row>
    <row r="945" spans="1:7" x14ac:dyDescent="0.25">
      <c r="A945" s="24">
        <v>38548</v>
      </c>
      <c r="B945" s="1" t="s">
        <v>29</v>
      </c>
      <c r="C945" s="1" t="s">
        <v>3690</v>
      </c>
      <c r="D945" s="1" t="s">
        <v>64</v>
      </c>
      <c r="E945" s="1" t="s">
        <v>2288</v>
      </c>
      <c r="F945" s="9">
        <v>989.75449999999989</v>
      </c>
      <c r="G945" s="9">
        <v>1677.55</v>
      </c>
    </row>
    <row r="946" spans="1:7" x14ac:dyDescent="0.25">
      <c r="A946" s="24">
        <v>38547</v>
      </c>
      <c r="B946" s="1" t="s">
        <v>29</v>
      </c>
      <c r="C946" s="1" t="s">
        <v>3685</v>
      </c>
      <c r="D946" s="1" t="s">
        <v>21</v>
      </c>
      <c r="E946" s="1" t="s">
        <v>1752</v>
      </c>
      <c r="F946" s="9">
        <v>7702.4739000000009</v>
      </c>
      <c r="G946" s="9">
        <v>8237.94</v>
      </c>
    </row>
    <row r="947" spans="1:7" x14ac:dyDescent="0.25">
      <c r="A947" s="24">
        <v>38547</v>
      </c>
      <c r="B947" s="1" t="s">
        <v>16</v>
      </c>
      <c r="C947" s="1" t="s">
        <v>3626</v>
      </c>
      <c r="D947" s="1" t="s">
        <v>17</v>
      </c>
      <c r="E947" s="1" t="s">
        <v>3577</v>
      </c>
      <c r="F947" s="9">
        <v>4235.5335000000005</v>
      </c>
      <c r="G947" s="9">
        <v>7700.97</v>
      </c>
    </row>
    <row r="948" spans="1:7" x14ac:dyDescent="0.25">
      <c r="A948" s="24">
        <v>38547</v>
      </c>
      <c r="B948" s="1" t="s">
        <v>8</v>
      </c>
      <c r="C948" s="1" t="s">
        <v>3691</v>
      </c>
      <c r="D948" s="1" t="s">
        <v>113</v>
      </c>
      <c r="E948" s="1" t="s">
        <v>1910</v>
      </c>
      <c r="F948" s="9">
        <v>2178.7928000000002</v>
      </c>
      <c r="G948" s="9">
        <v>5066.96</v>
      </c>
    </row>
    <row r="949" spans="1:7" x14ac:dyDescent="0.25">
      <c r="A949" s="24">
        <v>38547</v>
      </c>
      <c r="B949" s="1" t="s">
        <v>8</v>
      </c>
      <c r="C949" s="1" t="s">
        <v>3686</v>
      </c>
      <c r="D949" s="1" t="s">
        <v>52</v>
      </c>
      <c r="E949" s="1" t="s">
        <v>755</v>
      </c>
      <c r="F949" s="9">
        <v>2148.5971</v>
      </c>
      <c r="G949" s="9">
        <v>3641.69</v>
      </c>
    </row>
    <row r="950" spans="1:7" x14ac:dyDescent="0.25">
      <c r="A950" s="24">
        <v>38546</v>
      </c>
      <c r="B950" s="1" t="s">
        <v>16</v>
      </c>
      <c r="C950" s="1" t="s">
        <v>3690</v>
      </c>
      <c r="D950" s="1" t="s">
        <v>45</v>
      </c>
      <c r="E950" s="1" t="s">
        <v>3762</v>
      </c>
      <c r="F950" s="9">
        <v>5510.9539999999997</v>
      </c>
      <c r="G950" s="9">
        <v>9340.6</v>
      </c>
    </row>
    <row r="951" spans="1:7" x14ac:dyDescent="0.25">
      <c r="A951" s="24">
        <v>38546</v>
      </c>
      <c r="B951" s="1" t="s">
        <v>20</v>
      </c>
      <c r="C951" s="1" t="s">
        <v>3685</v>
      </c>
      <c r="D951" s="1" t="s">
        <v>126</v>
      </c>
      <c r="E951" s="1" t="s">
        <v>1218</v>
      </c>
      <c r="F951" s="9">
        <v>6877.98</v>
      </c>
      <c r="G951" s="9">
        <v>9170.64</v>
      </c>
    </row>
    <row r="952" spans="1:7" x14ac:dyDescent="0.25">
      <c r="A952" s="24">
        <v>38546</v>
      </c>
      <c r="B952" s="1" t="s">
        <v>8</v>
      </c>
      <c r="C952" s="1" t="s">
        <v>3685</v>
      </c>
      <c r="D952" s="1" t="s">
        <v>17</v>
      </c>
      <c r="E952" s="1" t="s">
        <v>1940</v>
      </c>
      <c r="F952" s="9">
        <v>1612.1085</v>
      </c>
      <c r="G952" s="9">
        <v>4357.05</v>
      </c>
    </row>
    <row r="953" spans="1:7" x14ac:dyDescent="0.25">
      <c r="A953" s="24">
        <v>38545</v>
      </c>
      <c r="B953" s="1" t="s">
        <v>20</v>
      </c>
      <c r="C953" s="1" t="s">
        <v>3685</v>
      </c>
      <c r="D953" s="1" t="s">
        <v>39</v>
      </c>
      <c r="E953" s="1" t="s">
        <v>1017</v>
      </c>
      <c r="F953" s="9">
        <v>3653.8683999999998</v>
      </c>
      <c r="G953" s="9">
        <v>9875.32</v>
      </c>
    </row>
    <row r="954" spans="1:7" x14ac:dyDescent="0.25">
      <c r="A954" s="24">
        <v>38545</v>
      </c>
      <c r="B954" s="1" t="s">
        <v>29</v>
      </c>
      <c r="C954" s="1" t="s">
        <v>3683</v>
      </c>
      <c r="D954" s="1" t="s">
        <v>13</v>
      </c>
      <c r="E954" s="1" t="s">
        <v>299</v>
      </c>
      <c r="F954" s="9">
        <v>2880.9</v>
      </c>
      <c r="G954" s="9">
        <v>3273.75</v>
      </c>
    </row>
    <row r="955" spans="1:7" x14ac:dyDescent="0.25">
      <c r="A955" s="24">
        <v>38545</v>
      </c>
      <c r="B955" s="1" t="s">
        <v>16</v>
      </c>
      <c r="C955" s="1" t="s">
        <v>3683</v>
      </c>
      <c r="D955" s="1" t="s">
        <v>113</v>
      </c>
      <c r="E955" s="1" t="s">
        <v>2695</v>
      </c>
      <c r="F955" s="9">
        <v>287.65440000000001</v>
      </c>
      <c r="G955" s="9">
        <v>326.88</v>
      </c>
    </row>
    <row r="956" spans="1:7" x14ac:dyDescent="0.25">
      <c r="A956" s="24">
        <v>38544</v>
      </c>
      <c r="B956" s="1" t="s">
        <v>29</v>
      </c>
      <c r="C956" s="1" t="s">
        <v>3688</v>
      </c>
      <c r="D956" s="1" t="s">
        <v>13</v>
      </c>
      <c r="E956" s="1" t="s">
        <v>3103</v>
      </c>
      <c r="F956" s="9">
        <v>5096.5380000000005</v>
      </c>
      <c r="G956" s="9">
        <v>8638.2000000000007</v>
      </c>
    </row>
    <row r="957" spans="1:7" x14ac:dyDescent="0.25">
      <c r="A957" s="24">
        <v>38544</v>
      </c>
      <c r="B957" s="1" t="s">
        <v>29</v>
      </c>
      <c r="C957" s="1" t="s">
        <v>3686</v>
      </c>
      <c r="D957" s="1" t="s">
        <v>13</v>
      </c>
      <c r="E957" s="1" t="s">
        <v>3763</v>
      </c>
      <c r="F957" s="9">
        <v>4211.1827999999996</v>
      </c>
      <c r="G957" s="9">
        <v>7260.66</v>
      </c>
    </row>
    <row r="958" spans="1:7" x14ac:dyDescent="0.25">
      <c r="A958" s="24">
        <v>38544</v>
      </c>
      <c r="B958" s="1" t="s">
        <v>12</v>
      </c>
      <c r="C958" s="1" t="s">
        <v>3688</v>
      </c>
      <c r="D958" s="1" t="s">
        <v>24</v>
      </c>
      <c r="E958" s="1" t="s">
        <v>537</v>
      </c>
      <c r="F958" s="9">
        <v>3107.2788999999998</v>
      </c>
      <c r="G958" s="9">
        <v>7226.23</v>
      </c>
    </row>
    <row r="959" spans="1:7" x14ac:dyDescent="0.25">
      <c r="A959" s="24">
        <v>38543</v>
      </c>
      <c r="B959" s="1" t="s">
        <v>12</v>
      </c>
      <c r="C959" s="1" t="s">
        <v>3688</v>
      </c>
      <c r="D959" s="1" t="s">
        <v>64</v>
      </c>
      <c r="E959" s="1" t="s">
        <v>1732</v>
      </c>
      <c r="F959" s="9">
        <v>8429.3263999999999</v>
      </c>
      <c r="G959" s="9">
        <v>9578.7800000000007</v>
      </c>
    </row>
    <row r="960" spans="1:7" x14ac:dyDescent="0.25">
      <c r="A960" s="24">
        <v>38543</v>
      </c>
      <c r="B960" s="1" t="s">
        <v>20</v>
      </c>
      <c r="C960" s="1" t="s">
        <v>3691</v>
      </c>
      <c r="D960" s="1" t="s">
        <v>113</v>
      </c>
      <c r="E960" s="1" t="s">
        <v>474</v>
      </c>
      <c r="F960" s="9">
        <v>3381.0748000000003</v>
      </c>
      <c r="G960" s="9">
        <v>9138.0400000000009</v>
      </c>
    </row>
    <row r="961" spans="1:7" x14ac:dyDescent="0.25">
      <c r="A961" s="24">
        <v>38543</v>
      </c>
      <c r="B961" s="1" t="s">
        <v>16</v>
      </c>
      <c r="C961" s="1" t="s">
        <v>3691</v>
      </c>
      <c r="D961" s="1" t="s">
        <v>24</v>
      </c>
      <c r="E961" s="1" t="s">
        <v>3087</v>
      </c>
      <c r="F961" s="9">
        <v>4941.5079999999998</v>
      </c>
      <c r="G961" s="9">
        <v>8984.56</v>
      </c>
    </row>
    <row r="962" spans="1:7" x14ac:dyDescent="0.25">
      <c r="A962" s="24">
        <v>38543</v>
      </c>
      <c r="B962" s="1" t="s">
        <v>8</v>
      </c>
      <c r="C962" s="1" t="s">
        <v>3626</v>
      </c>
      <c r="D962" s="1" t="s">
        <v>17</v>
      </c>
      <c r="E962" s="1" t="s">
        <v>3764</v>
      </c>
      <c r="F962" s="9">
        <v>5686.064800000001</v>
      </c>
      <c r="G962" s="9">
        <v>8361.86</v>
      </c>
    </row>
    <row r="963" spans="1:7" x14ac:dyDescent="0.25">
      <c r="A963" s="24">
        <v>38543</v>
      </c>
      <c r="B963" s="1" t="s">
        <v>12</v>
      </c>
      <c r="C963" s="1" t="s">
        <v>3690</v>
      </c>
      <c r="D963" s="1" t="s">
        <v>42</v>
      </c>
      <c r="E963" s="1" t="s">
        <v>826</v>
      </c>
      <c r="F963" s="9">
        <v>310.10989999999998</v>
      </c>
      <c r="G963" s="9">
        <v>525.61</v>
      </c>
    </row>
    <row r="964" spans="1:7" x14ac:dyDescent="0.25">
      <c r="A964" s="24">
        <v>38542</v>
      </c>
      <c r="B964" s="1" t="s">
        <v>16</v>
      </c>
      <c r="C964" s="1" t="s">
        <v>3683</v>
      </c>
      <c r="D964" s="1" t="s">
        <v>126</v>
      </c>
      <c r="E964" s="1" t="s">
        <v>3176</v>
      </c>
      <c r="F964" s="9">
        <v>2437.0160999999998</v>
      </c>
      <c r="G964" s="9">
        <v>6586.53</v>
      </c>
    </row>
    <row r="965" spans="1:7" x14ac:dyDescent="0.25">
      <c r="A965" s="24">
        <v>38542</v>
      </c>
      <c r="B965" s="1" t="s">
        <v>20</v>
      </c>
      <c r="C965" s="1" t="s">
        <v>3686</v>
      </c>
      <c r="D965" s="1" t="s">
        <v>52</v>
      </c>
      <c r="E965" s="1" t="s">
        <v>329</v>
      </c>
      <c r="F965" s="9">
        <v>3730.9585500000003</v>
      </c>
      <c r="G965" s="9">
        <v>3990.33</v>
      </c>
    </row>
    <row r="966" spans="1:7" x14ac:dyDescent="0.25">
      <c r="A966" s="24">
        <v>38541</v>
      </c>
      <c r="B966" s="1" t="s">
        <v>8</v>
      </c>
      <c r="C966" s="1" t="s">
        <v>3686</v>
      </c>
      <c r="D966" s="1" t="s">
        <v>64</v>
      </c>
      <c r="E966" s="1" t="s">
        <v>2250</v>
      </c>
      <c r="F966" s="9">
        <v>5691.5341999999991</v>
      </c>
      <c r="G966" s="9">
        <v>9812.99</v>
      </c>
    </row>
    <row r="967" spans="1:7" x14ac:dyDescent="0.25">
      <c r="A967" s="24">
        <v>38541</v>
      </c>
      <c r="B967" s="1" t="s">
        <v>29</v>
      </c>
      <c r="C967" s="1" t="s">
        <v>3685</v>
      </c>
      <c r="D967" s="1" t="s">
        <v>61</v>
      </c>
      <c r="E967" s="1" t="s">
        <v>2090</v>
      </c>
      <c r="F967" s="9">
        <v>365.05700000000002</v>
      </c>
      <c r="G967" s="9">
        <v>663.74</v>
      </c>
    </row>
    <row r="968" spans="1:7" x14ac:dyDescent="0.25">
      <c r="A968" s="24">
        <v>38541</v>
      </c>
      <c r="B968" s="1" t="s">
        <v>20</v>
      </c>
      <c r="C968" s="1" t="s">
        <v>3684</v>
      </c>
      <c r="D968" s="1" t="s">
        <v>21</v>
      </c>
      <c r="E968" s="1" t="s">
        <v>856</v>
      </c>
      <c r="F968" s="9">
        <v>558.38200000000006</v>
      </c>
      <c r="G968" s="9">
        <v>597.20000000000005</v>
      </c>
    </row>
    <row r="969" spans="1:7" x14ac:dyDescent="0.25">
      <c r="A969" s="24">
        <v>38540</v>
      </c>
      <c r="B969" s="1" t="s">
        <v>8</v>
      </c>
      <c r="C969" s="1" t="s">
        <v>3690</v>
      </c>
      <c r="D969" s="1" t="s">
        <v>42</v>
      </c>
      <c r="E969" s="1" t="s">
        <v>936</v>
      </c>
      <c r="F969" s="9">
        <v>3014.3905000000004</v>
      </c>
      <c r="G969" s="9">
        <v>5480.71</v>
      </c>
    </row>
    <row r="970" spans="1:7" x14ac:dyDescent="0.25">
      <c r="A970" s="24">
        <v>38540</v>
      </c>
      <c r="B970" s="1" t="s">
        <v>29</v>
      </c>
      <c r="C970" s="1" t="s">
        <v>3691</v>
      </c>
      <c r="D970" s="1" t="s">
        <v>21</v>
      </c>
      <c r="E970" s="1" t="s">
        <v>3765</v>
      </c>
      <c r="F970" s="9">
        <v>1964.0377000000001</v>
      </c>
      <c r="G970" s="9">
        <v>5308.21</v>
      </c>
    </row>
    <row r="971" spans="1:7" x14ac:dyDescent="0.25">
      <c r="A971" s="24">
        <v>38539</v>
      </c>
      <c r="B971" s="1" t="s">
        <v>12</v>
      </c>
      <c r="C971" s="1" t="s">
        <v>3688</v>
      </c>
      <c r="D971" s="1" t="s">
        <v>61</v>
      </c>
      <c r="E971" s="1" t="s">
        <v>2582</v>
      </c>
      <c r="F971" s="9">
        <v>8824.3991000000005</v>
      </c>
      <c r="G971" s="9">
        <v>9437.86</v>
      </c>
    </row>
    <row r="972" spans="1:7" x14ac:dyDescent="0.25">
      <c r="A972" s="24">
        <v>38539</v>
      </c>
      <c r="B972" s="1" t="s">
        <v>29</v>
      </c>
      <c r="C972" s="1" t="s">
        <v>3683</v>
      </c>
      <c r="D972" s="1" t="s">
        <v>61</v>
      </c>
      <c r="E972" s="1" t="s">
        <v>3044</v>
      </c>
      <c r="F972" s="9">
        <v>8.9384999999999994</v>
      </c>
      <c r="G972" s="9">
        <v>15.15</v>
      </c>
    </row>
    <row r="973" spans="1:7" x14ac:dyDescent="0.25">
      <c r="A973" s="24">
        <v>38538</v>
      </c>
      <c r="B973" s="1" t="s">
        <v>20</v>
      </c>
      <c r="C973" s="1" t="s">
        <v>3685</v>
      </c>
      <c r="D973" s="1" t="s">
        <v>17</v>
      </c>
      <c r="E973" s="1" t="s">
        <v>2972</v>
      </c>
      <c r="F973" s="9">
        <v>700.90404999999998</v>
      </c>
      <c r="G973" s="9">
        <v>749.63</v>
      </c>
    </row>
    <row r="974" spans="1:7" x14ac:dyDescent="0.25">
      <c r="A974" s="24">
        <v>38537</v>
      </c>
      <c r="B974" s="1" t="s">
        <v>29</v>
      </c>
      <c r="C974" s="1" t="s">
        <v>3683</v>
      </c>
      <c r="D974" s="1" t="s">
        <v>21</v>
      </c>
      <c r="E974" s="1" t="s">
        <v>2888</v>
      </c>
      <c r="F974" s="9">
        <v>6603.42</v>
      </c>
      <c r="G974" s="9">
        <v>8804.56</v>
      </c>
    </row>
    <row r="975" spans="1:7" x14ac:dyDescent="0.25">
      <c r="A975" s="24">
        <v>38537</v>
      </c>
      <c r="B975" s="1" t="s">
        <v>29</v>
      </c>
      <c r="C975" s="1" t="s">
        <v>3690</v>
      </c>
      <c r="D975" s="1" t="s">
        <v>61</v>
      </c>
      <c r="E975" s="1" t="s">
        <v>225</v>
      </c>
      <c r="F975" s="9">
        <v>3442.4258</v>
      </c>
      <c r="G975" s="9">
        <v>5834.62</v>
      </c>
    </row>
    <row r="976" spans="1:7" x14ac:dyDescent="0.25">
      <c r="A976" s="24">
        <v>38537</v>
      </c>
      <c r="B976" s="1" t="s">
        <v>12</v>
      </c>
      <c r="C976" s="1" t="s">
        <v>3683</v>
      </c>
      <c r="D976" s="1" t="s">
        <v>126</v>
      </c>
      <c r="E976" s="1" t="s">
        <v>884</v>
      </c>
      <c r="F976" s="9">
        <v>2910.9562000000001</v>
      </c>
      <c r="G976" s="9">
        <v>5018.8900000000003</v>
      </c>
    </row>
    <row r="977" spans="1:7" x14ac:dyDescent="0.25">
      <c r="A977" s="24">
        <v>38537</v>
      </c>
      <c r="B977" s="1" t="s">
        <v>16</v>
      </c>
      <c r="C977" s="1" t="s">
        <v>3691</v>
      </c>
      <c r="D977" s="1" t="s">
        <v>24</v>
      </c>
      <c r="E977" s="1" t="s">
        <v>2302</v>
      </c>
      <c r="F977" s="9">
        <v>344.94020000000006</v>
      </c>
      <c r="G977" s="9">
        <v>368.92</v>
      </c>
    </row>
    <row r="978" spans="1:7" x14ac:dyDescent="0.25">
      <c r="A978" s="24">
        <v>38536</v>
      </c>
      <c r="B978" s="1" t="s">
        <v>20</v>
      </c>
      <c r="C978" s="1" t="s">
        <v>3686</v>
      </c>
      <c r="D978" s="1" t="s">
        <v>64</v>
      </c>
      <c r="E978" s="1" t="s">
        <v>2790</v>
      </c>
      <c r="F978" s="9">
        <v>1598.1743000000001</v>
      </c>
      <c r="G978" s="9">
        <v>4319.3900000000003</v>
      </c>
    </row>
    <row r="979" spans="1:7" x14ac:dyDescent="0.25">
      <c r="A979" s="24">
        <v>38536</v>
      </c>
      <c r="B979" s="1" t="s">
        <v>16</v>
      </c>
      <c r="C979" s="1" t="s">
        <v>3683</v>
      </c>
      <c r="D979" s="1" t="s">
        <v>13</v>
      </c>
      <c r="E979" s="1" t="s">
        <v>2066</v>
      </c>
      <c r="F979" s="9">
        <v>1034.1458</v>
      </c>
      <c r="G979" s="9">
        <v>1783.01</v>
      </c>
    </row>
    <row r="980" spans="1:7" x14ac:dyDescent="0.25">
      <c r="A980" s="24">
        <v>38535</v>
      </c>
      <c r="B980" s="1" t="s">
        <v>12</v>
      </c>
      <c r="C980" s="1" t="s">
        <v>3691</v>
      </c>
      <c r="D980" s="1" t="s">
        <v>45</v>
      </c>
      <c r="E980" s="1" t="s">
        <v>359</v>
      </c>
      <c r="F980" s="9">
        <v>2727.48</v>
      </c>
      <c r="G980" s="9">
        <v>3636.64</v>
      </c>
    </row>
    <row r="981" spans="1:7" x14ac:dyDescent="0.25">
      <c r="A981" s="24">
        <v>38535</v>
      </c>
      <c r="B981" s="1" t="s">
        <v>29</v>
      </c>
      <c r="C981" s="1" t="s">
        <v>3685</v>
      </c>
      <c r="D981" s="1" t="s">
        <v>30</v>
      </c>
      <c r="E981" s="1" t="s">
        <v>1021</v>
      </c>
      <c r="F981" s="9">
        <v>2249.06</v>
      </c>
      <c r="G981" s="9">
        <v>2555.75</v>
      </c>
    </row>
    <row r="982" spans="1:7" x14ac:dyDescent="0.25">
      <c r="A982" s="24">
        <v>38534</v>
      </c>
      <c r="B982" s="1" t="s">
        <v>20</v>
      </c>
      <c r="C982" s="1" t="s">
        <v>3685</v>
      </c>
      <c r="D982" s="1" t="s">
        <v>39</v>
      </c>
      <c r="E982" s="1" t="s">
        <v>2893</v>
      </c>
      <c r="F982" s="9">
        <v>7429.1272000000008</v>
      </c>
      <c r="G982" s="9">
        <v>8442.19</v>
      </c>
    </row>
    <row r="983" spans="1:7" x14ac:dyDescent="0.25">
      <c r="A983" s="24">
        <v>38534</v>
      </c>
      <c r="B983" s="1" t="s">
        <v>29</v>
      </c>
      <c r="C983" s="1" t="s">
        <v>3685</v>
      </c>
      <c r="D983" s="1" t="s">
        <v>113</v>
      </c>
      <c r="E983" s="1" t="s">
        <v>289</v>
      </c>
      <c r="F983" s="9">
        <v>5412.7864</v>
      </c>
      <c r="G983" s="9">
        <v>7959.98</v>
      </c>
    </row>
    <row r="984" spans="1:7" x14ac:dyDescent="0.25">
      <c r="A984" s="24">
        <v>38534</v>
      </c>
      <c r="B984" s="1" t="s">
        <v>29</v>
      </c>
      <c r="C984" s="1" t="s">
        <v>3688</v>
      </c>
      <c r="D984" s="1" t="s">
        <v>126</v>
      </c>
      <c r="E984" s="1" t="s">
        <v>3193</v>
      </c>
      <c r="F984" s="9">
        <v>2807.01</v>
      </c>
      <c r="G984" s="9">
        <v>6237.8</v>
      </c>
    </row>
    <row r="985" spans="1:7" x14ac:dyDescent="0.25">
      <c r="A985" s="24">
        <v>38534</v>
      </c>
      <c r="B985" s="1" t="s">
        <v>16</v>
      </c>
      <c r="C985" s="1" t="s">
        <v>3685</v>
      </c>
      <c r="D985" s="1" t="s">
        <v>52</v>
      </c>
      <c r="E985" s="1" t="s">
        <v>1548</v>
      </c>
      <c r="F985" s="9">
        <v>2448.4097000000002</v>
      </c>
      <c r="G985" s="9">
        <v>2618.62</v>
      </c>
    </row>
    <row r="986" spans="1:7" x14ac:dyDescent="0.25">
      <c r="A986" s="24">
        <v>38531</v>
      </c>
      <c r="B986" s="1" t="s">
        <v>29</v>
      </c>
      <c r="C986" s="1" t="s">
        <v>3691</v>
      </c>
      <c r="D986" s="1" t="s">
        <v>21</v>
      </c>
      <c r="E986" s="1" t="s">
        <v>395</v>
      </c>
      <c r="F986" s="9">
        <v>3354.5776000000001</v>
      </c>
      <c r="G986" s="9">
        <v>3812.02</v>
      </c>
    </row>
    <row r="987" spans="1:7" x14ac:dyDescent="0.25">
      <c r="A987" s="24">
        <v>38531</v>
      </c>
      <c r="B987" s="1" t="s">
        <v>29</v>
      </c>
      <c r="C987" s="1" t="s">
        <v>3626</v>
      </c>
      <c r="D987" s="1" t="s">
        <v>42</v>
      </c>
      <c r="E987" s="1" t="s">
        <v>1269</v>
      </c>
      <c r="F987" s="9">
        <v>351.81819999999999</v>
      </c>
      <c r="G987" s="9">
        <v>950.86</v>
      </c>
    </row>
    <row r="988" spans="1:7" x14ac:dyDescent="0.25">
      <c r="A988" s="24">
        <v>38530</v>
      </c>
      <c r="B988" s="1" t="s">
        <v>20</v>
      </c>
      <c r="C988" s="1" t="s">
        <v>3688</v>
      </c>
      <c r="D988" s="1" t="s">
        <v>64</v>
      </c>
      <c r="E988" s="1" t="s">
        <v>533</v>
      </c>
      <c r="F988" s="9">
        <v>3976.5967999999998</v>
      </c>
      <c r="G988" s="9">
        <v>4518.8599999999997</v>
      </c>
    </row>
    <row r="989" spans="1:7" x14ac:dyDescent="0.25">
      <c r="A989" s="24">
        <v>38530</v>
      </c>
      <c r="B989" s="1" t="s">
        <v>12</v>
      </c>
      <c r="C989" s="1" t="s">
        <v>3626</v>
      </c>
      <c r="D989" s="1" t="s">
        <v>24</v>
      </c>
      <c r="E989" s="1" t="s">
        <v>1607</v>
      </c>
      <c r="F989" s="9">
        <v>2180.67</v>
      </c>
      <c r="G989" s="9">
        <v>2907.56</v>
      </c>
    </row>
    <row r="990" spans="1:7" x14ac:dyDescent="0.25">
      <c r="A990" s="24">
        <v>38530</v>
      </c>
      <c r="B990" s="1" t="s">
        <v>20</v>
      </c>
      <c r="C990" s="1" t="s">
        <v>3691</v>
      </c>
      <c r="D990" s="1" t="s">
        <v>17</v>
      </c>
      <c r="E990" s="1" t="s">
        <v>687</v>
      </c>
      <c r="F990" s="9">
        <v>1074.6909000000001</v>
      </c>
      <c r="G990" s="9">
        <v>2904.57</v>
      </c>
    </row>
    <row r="991" spans="1:7" x14ac:dyDescent="0.25">
      <c r="A991" s="24">
        <v>38530</v>
      </c>
      <c r="B991" s="1" t="s">
        <v>12</v>
      </c>
      <c r="C991" s="1" t="s">
        <v>3690</v>
      </c>
      <c r="D991" s="1" t="s">
        <v>52</v>
      </c>
      <c r="E991" s="1" t="s">
        <v>3131</v>
      </c>
      <c r="F991" s="9">
        <v>1647.2456000000002</v>
      </c>
      <c r="G991" s="9">
        <v>1761.76</v>
      </c>
    </row>
    <row r="992" spans="1:7" x14ac:dyDescent="0.25">
      <c r="A992" s="24">
        <v>38529</v>
      </c>
      <c r="B992" s="1" t="s">
        <v>29</v>
      </c>
      <c r="C992" s="1" t="s">
        <v>3686</v>
      </c>
      <c r="D992" s="1" t="s">
        <v>42</v>
      </c>
      <c r="E992" s="1" t="s">
        <v>2776</v>
      </c>
      <c r="F992" s="9">
        <v>6849.3216000000002</v>
      </c>
      <c r="G992" s="9">
        <v>7783.32</v>
      </c>
    </row>
    <row r="993" spans="1:7" x14ac:dyDescent="0.25">
      <c r="A993" s="24">
        <v>38529</v>
      </c>
      <c r="B993" s="1" t="s">
        <v>29</v>
      </c>
      <c r="C993" s="1" t="s">
        <v>3684</v>
      </c>
      <c r="D993" s="1" t="s">
        <v>64</v>
      </c>
      <c r="E993" s="1" t="s">
        <v>569</v>
      </c>
      <c r="F993" s="9">
        <v>1522.3184999999999</v>
      </c>
      <c r="G993" s="9">
        <v>3382.93</v>
      </c>
    </row>
    <row r="994" spans="1:7" x14ac:dyDescent="0.25">
      <c r="A994" s="24">
        <v>38528</v>
      </c>
      <c r="B994" s="1" t="s">
        <v>29</v>
      </c>
      <c r="C994" s="1" t="s">
        <v>3688</v>
      </c>
      <c r="D994" s="1" t="s">
        <v>113</v>
      </c>
      <c r="E994" s="1" t="s">
        <v>3425</v>
      </c>
      <c r="F994" s="9">
        <v>3282.3225000000002</v>
      </c>
      <c r="G994" s="9">
        <v>7294.05</v>
      </c>
    </row>
    <row r="995" spans="1:7" x14ac:dyDescent="0.25">
      <c r="A995" s="24">
        <v>38528</v>
      </c>
      <c r="B995" s="1" t="s">
        <v>20</v>
      </c>
      <c r="C995" s="1" t="s">
        <v>3684</v>
      </c>
      <c r="D995" s="1" t="s">
        <v>52</v>
      </c>
      <c r="E995" s="1" t="s">
        <v>2496</v>
      </c>
      <c r="F995" s="9">
        <v>3633.498</v>
      </c>
      <c r="G995" s="9">
        <v>6606.36</v>
      </c>
    </row>
    <row r="996" spans="1:7" x14ac:dyDescent="0.25">
      <c r="A996" s="24">
        <v>38527</v>
      </c>
      <c r="B996" s="1" t="s">
        <v>20</v>
      </c>
      <c r="C996" s="1" t="s">
        <v>3688</v>
      </c>
      <c r="D996" s="1" t="s">
        <v>64</v>
      </c>
      <c r="E996" s="1" t="s">
        <v>2292</v>
      </c>
      <c r="F996" s="9">
        <v>3189.3504500000004</v>
      </c>
      <c r="G996" s="9">
        <v>3411.07</v>
      </c>
    </row>
    <row r="997" spans="1:7" x14ac:dyDescent="0.25">
      <c r="A997" s="24">
        <v>38527</v>
      </c>
      <c r="B997" s="1" t="s">
        <v>29</v>
      </c>
      <c r="C997" s="1" t="s">
        <v>3684</v>
      </c>
      <c r="D997" s="1" t="s">
        <v>39</v>
      </c>
      <c r="E997" s="1" t="s">
        <v>40</v>
      </c>
      <c r="F997" s="9">
        <v>1264.4820999999999</v>
      </c>
      <c r="G997" s="9">
        <v>2143.19</v>
      </c>
    </row>
    <row r="998" spans="1:7" x14ac:dyDescent="0.25">
      <c r="A998" s="24">
        <v>38527</v>
      </c>
      <c r="B998" s="1" t="s">
        <v>16</v>
      </c>
      <c r="C998" s="1" t="s">
        <v>3688</v>
      </c>
      <c r="D998" s="1" t="s">
        <v>13</v>
      </c>
      <c r="E998" s="1" t="s">
        <v>3766</v>
      </c>
      <c r="F998" s="9">
        <v>1402.9664</v>
      </c>
      <c r="G998" s="9">
        <v>1594.28</v>
      </c>
    </row>
    <row r="999" spans="1:7" x14ac:dyDescent="0.25">
      <c r="A999" s="24">
        <v>38527</v>
      </c>
      <c r="B999" s="1" t="s">
        <v>20</v>
      </c>
      <c r="C999" s="1" t="s">
        <v>3626</v>
      </c>
      <c r="D999" s="1" t="s">
        <v>52</v>
      </c>
      <c r="E999" s="1" t="s">
        <v>731</v>
      </c>
      <c r="F999" s="9">
        <v>555.73869999999999</v>
      </c>
      <c r="G999" s="9">
        <v>941.93</v>
      </c>
    </row>
    <row r="1000" spans="1:7" x14ac:dyDescent="0.25">
      <c r="A1000" s="24">
        <v>38526</v>
      </c>
      <c r="B1000" s="1" t="s">
        <v>29</v>
      </c>
      <c r="C1000" s="1" t="s">
        <v>3691</v>
      </c>
      <c r="D1000" s="1" t="s">
        <v>24</v>
      </c>
      <c r="E1000" s="1" t="s">
        <v>3359</v>
      </c>
      <c r="F1000" s="9">
        <v>4777.3332</v>
      </c>
      <c r="G1000" s="9">
        <v>7025.49</v>
      </c>
    </row>
    <row r="1001" spans="1:7" x14ac:dyDescent="0.25">
      <c r="A1001" s="24">
        <v>38525</v>
      </c>
      <c r="B1001" s="1" t="s">
        <v>8</v>
      </c>
      <c r="C1001" s="1" t="s">
        <v>3686</v>
      </c>
      <c r="D1001" s="1" t="s">
        <v>9</v>
      </c>
      <c r="E1001" s="1" t="s">
        <v>557</v>
      </c>
      <c r="F1001" s="9">
        <v>6892.1624999999995</v>
      </c>
      <c r="G1001" s="9">
        <v>9189.5499999999993</v>
      </c>
    </row>
    <row r="1002" spans="1:7" x14ac:dyDescent="0.25">
      <c r="A1002" s="24">
        <v>38525</v>
      </c>
      <c r="B1002" s="1" t="s">
        <v>16</v>
      </c>
      <c r="C1002" s="1" t="s">
        <v>3684</v>
      </c>
      <c r="D1002" s="1" t="s">
        <v>64</v>
      </c>
      <c r="E1002" s="1" t="s">
        <v>3767</v>
      </c>
      <c r="F1002" s="9">
        <v>1658.9013</v>
      </c>
      <c r="G1002" s="9">
        <v>3857.91</v>
      </c>
    </row>
    <row r="1003" spans="1:7" x14ac:dyDescent="0.25">
      <c r="A1003" s="24">
        <v>38525</v>
      </c>
      <c r="B1003" s="1" t="s">
        <v>29</v>
      </c>
      <c r="C1003" s="1" t="s">
        <v>3690</v>
      </c>
      <c r="D1003" s="1" t="s">
        <v>52</v>
      </c>
      <c r="E1003" s="1" t="s">
        <v>3768</v>
      </c>
      <c r="F1003" s="9">
        <v>656.57560000000001</v>
      </c>
      <c r="G1003" s="9">
        <v>1526.92</v>
      </c>
    </row>
    <row r="1004" spans="1:7" x14ac:dyDescent="0.25">
      <c r="A1004" s="24">
        <v>38524</v>
      </c>
      <c r="B1004" s="1" t="s">
        <v>8</v>
      </c>
      <c r="C1004" s="1" t="s">
        <v>3683</v>
      </c>
      <c r="D1004" s="1" t="s">
        <v>61</v>
      </c>
      <c r="E1004" s="1" t="s">
        <v>1224</v>
      </c>
      <c r="F1004" s="9">
        <v>3237.6377000000002</v>
      </c>
      <c r="G1004" s="9">
        <v>7529.39</v>
      </c>
    </row>
    <row r="1005" spans="1:7" x14ac:dyDescent="0.25">
      <c r="A1005" s="24">
        <v>38524</v>
      </c>
      <c r="B1005" s="1" t="s">
        <v>29</v>
      </c>
      <c r="C1005" s="1" t="s">
        <v>3686</v>
      </c>
      <c r="D1005" s="1" t="s">
        <v>21</v>
      </c>
      <c r="E1005" s="1" t="s">
        <v>3007</v>
      </c>
      <c r="F1005" s="9">
        <v>1874.0120000000002</v>
      </c>
      <c r="G1005" s="9">
        <v>2755.9</v>
      </c>
    </row>
    <row r="1006" spans="1:7" x14ac:dyDescent="0.25">
      <c r="A1006" s="24">
        <v>38522</v>
      </c>
      <c r="B1006" s="1" t="s">
        <v>29</v>
      </c>
      <c r="C1006" s="1" t="s">
        <v>3690</v>
      </c>
      <c r="D1006" s="1" t="s">
        <v>45</v>
      </c>
      <c r="E1006" s="1" t="s">
        <v>2825</v>
      </c>
      <c r="F1006" s="9">
        <v>4611.6785000000009</v>
      </c>
      <c r="G1006" s="9">
        <v>8384.8700000000008</v>
      </c>
    </row>
    <row r="1007" spans="1:7" x14ac:dyDescent="0.25">
      <c r="A1007" s="24">
        <v>38522</v>
      </c>
      <c r="B1007" s="1" t="s">
        <v>29</v>
      </c>
      <c r="C1007" s="1" t="s">
        <v>3688</v>
      </c>
      <c r="D1007" s="1" t="s">
        <v>42</v>
      </c>
      <c r="E1007" s="1" t="s">
        <v>331</v>
      </c>
      <c r="F1007" s="9">
        <v>3281.5376000000001</v>
      </c>
      <c r="G1007" s="9">
        <v>3729.02</v>
      </c>
    </row>
    <row r="1008" spans="1:7" x14ac:dyDescent="0.25">
      <c r="A1008" s="24">
        <v>38522</v>
      </c>
      <c r="B1008" s="1" t="s">
        <v>20</v>
      </c>
      <c r="C1008" s="1" t="s">
        <v>3626</v>
      </c>
      <c r="D1008" s="1" t="s">
        <v>64</v>
      </c>
      <c r="E1008" s="1" t="s">
        <v>3242</v>
      </c>
      <c r="F1008" s="9">
        <v>1521.4518</v>
      </c>
      <c r="G1008" s="9">
        <v>3538.26</v>
      </c>
    </row>
    <row r="1009" spans="1:7" x14ac:dyDescent="0.25">
      <c r="A1009" s="24">
        <v>38522</v>
      </c>
      <c r="B1009" s="1" t="s">
        <v>29</v>
      </c>
      <c r="C1009" s="1" t="s">
        <v>3686</v>
      </c>
      <c r="D1009" s="1" t="s">
        <v>45</v>
      </c>
      <c r="E1009" s="1" t="s">
        <v>3769</v>
      </c>
      <c r="F1009" s="9">
        <v>1255.9912999999999</v>
      </c>
      <c r="G1009" s="9">
        <v>2920.91</v>
      </c>
    </row>
    <row r="1010" spans="1:7" x14ac:dyDescent="0.25">
      <c r="A1010" s="24">
        <v>38521</v>
      </c>
      <c r="B1010" s="1" t="s">
        <v>20</v>
      </c>
      <c r="C1010" s="1" t="s">
        <v>3688</v>
      </c>
      <c r="D1010" s="1" t="s">
        <v>39</v>
      </c>
      <c r="E1010" s="1" t="s">
        <v>2221</v>
      </c>
      <c r="F1010" s="9">
        <v>4302.009</v>
      </c>
      <c r="G1010" s="9">
        <v>9560.02</v>
      </c>
    </row>
    <row r="1011" spans="1:7" x14ac:dyDescent="0.25">
      <c r="A1011" s="24">
        <v>38521</v>
      </c>
      <c r="B1011" s="1" t="s">
        <v>29</v>
      </c>
      <c r="C1011" s="1" t="s">
        <v>3691</v>
      </c>
      <c r="D1011" s="1" t="s">
        <v>52</v>
      </c>
      <c r="E1011" s="1" t="s">
        <v>2425</v>
      </c>
      <c r="F1011" s="9">
        <v>2042.1115</v>
      </c>
      <c r="G1011" s="9">
        <v>3712.93</v>
      </c>
    </row>
    <row r="1012" spans="1:7" x14ac:dyDescent="0.25">
      <c r="A1012" s="24">
        <v>38521</v>
      </c>
      <c r="B1012" s="1" t="s">
        <v>16</v>
      </c>
      <c r="C1012" s="1" t="s">
        <v>3690</v>
      </c>
      <c r="D1012" s="1" t="s">
        <v>17</v>
      </c>
      <c r="E1012" s="1" t="s">
        <v>1138</v>
      </c>
      <c r="F1012" s="9">
        <v>1527.2820000000002</v>
      </c>
      <c r="G1012" s="9">
        <v>3393.96</v>
      </c>
    </row>
    <row r="1013" spans="1:7" x14ac:dyDescent="0.25">
      <c r="A1013" s="24">
        <v>38521</v>
      </c>
      <c r="B1013" s="1" t="s">
        <v>29</v>
      </c>
      <c r="C1013" s="1" t="s">
        <v>3691</v>
      </c>
      <c r="D1013" s="1" t="s">
        <v>21</v>
      </c>
      <c r="E1013" s="1" t="s">
        <v>2570</v>
      </c>
      <c r="F1013" s="9">
        <v>1911.5412000000003</v>
      </c>
      <c r="G1013" s="9">
        <v>2811.09</v>
      </c>
    </row>
    <row r="1014" spans="1:7" x14ac:dyDescent="0.25">
      <c r="A1014" s="24">
        <v>38521</v>
      </c>
      <c r="B1014" s="1" t="s">
        <v>20</v>
      </c>
      <c r="C1014" s="1" t="s">
        <v>3683</v>
      </c>
      <c r="D1014" s="1" t="s">
        <v>126</v>
      </c>
      <c r="E1014" s="1" t="s">
        <v>2502</v>
      </c>
      <c r="F1014" s="9">
        <v>175.79639999999998</v>
      </c>
      <c r="G1014" s="9">
        <v>297.95999999999998</v>
      </c>
    </row>
    <row r="1015" spans="1:7" x14ac:dyDescent="0.25">
      <c r="A1015" s="24">
        <v>38520</v>
      </c>
      <c r="B1015" s="1" t="s">
        <v>16</v>
      </c>
      <c r="C1015" s="1" t="s">
        <v>3683</v>
      </c>
      <c r="D1015" s="1" t="s">
        <v>126</v>
      </c>
      <c r="E1015" s="1" t="s">
        <v>2839</v>
      </c>
      <c r="F1015" s="9">
        <v>6311.3180000000011</v>
      </c>
      <c r="G1015" s="9">
        <v>9281.35</v>
      </c>
    </row>
    <row r="1016" spans="1:7" x14ac:dyDescent="0.25">
      <c r="A1016" s="24">
        <v>38520</v>
      </c>
      <c r="B1016" s="1" t="s">
        <v>12</v>
      </c>
      <c r="C1016" s="1" t="s">
        <v>3685</v>
      </c>
      <c r="D1016" s="1" t="s">
        <v>113</v>
      </c>
      <c r="E1016" s="1" t="s">
        <v>2980</v>
      </c>
      <c r="F1016" s="9">
        <v>676.90699999999993</v>
      </c>
      <c r="G1016" s="9">
        <v>1147.3</v>
      </c>
    </row>
    <row r="1017" spans="1:7" x14ac:dyDescent="0.25">
      <c r="A1017" s="24">
        <v>38519</v>
      </c>
      <c r="B1017" s="1" t="s">
        <v>29</v>
      </c>
      <c r="C1017" s="1" t="s">
        <v>3685</v>
      </c>
      <c r="D1017" s="1" t="s">
        <v>113</v>
      </c>
      <c r="E1017" s="1" t="s">
        <v>438</v>
      </c>
      <c r="F1017" s="9">
        <v>4949.5349999999999</v>
      </c>
      <c r="G1017" s="9">
        <v>6599.38</v>
      </c>
    </row>
    <row r="1018" spans="1:7" x14ac:dyDescent="0.25">
      <c r="A1018" s="24">
        <v>38519</v>
      </c>
      <c r="B1018" s="1" t="s">
        <v>8</v>
      </c>
      <c r="C1018" s="1" t="s">
        <v>3683</v>
      </c>
      <c r="D1018" s="1" t="s">
        <v>45</v>
      </c>
      <c r="E1018" s="1" t="s">
        <v>777</v>
      </c>
      <c r="F1018" s="9">
        <v>3398.3272000000002</v>
      </c>
      <c r="G1018" s="9">
        <v>4997.54</v>
      </c>
    </row>
    <row r="1019" spans="1:7" x14ac:dyDescent="0.25">
      <c r="A1019" s="24">
        <v>38519</v>
      </c>
      <c r="B1019" s="1" t="s">
        <v>16</v>
      </c>
      <c r="C1019" s="1" t="s">
        <v>3688</v>
      </c>
      <c r="D1019" s="1" t="s">
        <v>64</v>
      </c>
      <c r="E1019" s="1" t="s">
        <v>3571</v>
      </c>
      <c r="F1019" s="9">
        <v>4235.8008</v>
      </c>
      <c r="G1019" s="9">
        <v>4813.41</v>
      </c>
    </row>
    <row r="1020" spans="1:7" x14ac:dyDescent="0.25">
      <c r="A1020" s="24">
        <v>38518</v>
      </c>
      <c r="B1020" s="1" t="s">
        <v>12</v>
      </c>
      <c r="C1020" s="1" t="s">
        <v>3688</v>
      </c>
      <c r="D1020" s="1" t="s">
        <v>45</v>
      </c>
      <c r="E1020" s="1" t="s">
        <v>1681</v>
      </c>
      <c r="F1020" s="9">
        <v>3301.6350000000002</v>
      </c>
      <c r="G1020" s="9">
        <v>4402.18</v>
      </c>
    </row>
    <row r="1021" spans="1:7" x14ac:dyDescent="0.25">
      <c r="A1021" s="24">
        <v>38517</v>
      </c>
      <c r="B1021" s="1" t="s">
        <v>29</v>
      </c>
      <c r="C1021" s="1" t="s">
        <v>3683</v>
      </c>
      <c r="D1021" s="1" t="s">
        <v>24</v>
      </c>
      <c r="E1021" s="1" t="s">
        <v>3770</v>
      </c>
      <c r="F1021" s="9">
        <v>4333.6535000000003</v>
      </c>
      <c r="G1021" s="9">
        <v>7879.37</v>
      </c>
    </row>
    <row r="1022" spans="1:7" x14ac:dyDescent="0.25">
      <c r="A1022" s="24">
        <v>38517</v>
      </c>
      <c r="B1022" s="1" t="s">
        <v>16</v>
      </c>
      <c r="C1022" s="1" t="s">
        <v>3688</v>
      </c>
      <c r="D1022" s="1" t="s">
        <v>21</v>
      </c>
      <c r="E1022" s="1" t="s">
        <v>1728</v>
      </c>
      <c r="F1022" s="9">
        <v>1378.2446</v>
      </c>
      <c r="G1022" s="9">
        <v>3205.22</v>
      </c>
    </row>
    <row r="1023" spans="1:7" x14ac:dyDescent="0.25">
      <c r="A1023" s="24">
        <v>38516</v>
      </c>
      <c r="B1023" s="1" t="s">
        <v>29</v>
      </c>
      <c r="C1023" s="1" t="s">
        <v>3688</v>
      </c>
      <c r="D1023" s="1" t="s">
        <v>126</v>
      </c>
      <c r="E1023" s="1" t="s">
        <v>545</v>
      </c>
      <c r="F1023" s="9">
        <v>5643.7452999999996</v>
      </c>
      <c r="G1023" s="9">
        <v>9565.67</v>
      </c>
    </row>
    <row r="1024" spans="1:7" x14ac:dyDescent="0.25">
      <c r="A1024" s="24">
        <v>38515</v>
      </c>
      <c r="B1024" s="1" t="s">
        <v>8</v>
      </c>
      <c r="C1024" s="1" t="s">
        <v>3690</v>
      </c>
      <c r="D1024" s="1" t="s">
        <v>126</v>
      </c>
      <c r="E1024" s="1" t="s">
        <v>127</v>
      </c>
      <c r="F1024" s="9">
        <v>3438.0891999999994</v>
      </c>
      <c r="G1024" s="9">
        <v>5927.74</v>
      </c>
    </row>
    <row r="1025" spans="1:7" x14ac:dyDescent="0.25">
      <c r="A1025" s="24">
        <v>38514</v>
      </c>
      <c r="B1025" s="1" t="s">
        <v>16</v>
      </c>
      <c r="C1025" s="1" t="s">
        <v>3685</v>
      </c>
      <c r="D1025" s="1" t="s">
        <v>30</v>
      </c>
      <c r="E1025" s="1" t="s">
        <v>2831</v>
      </c>
      <c r="F1025" s="9">
        <v>3079.0034999999998</v>
      </c>
      <c r="G1025" s="9">
        <v>6842.23</v>
      </c>
    </row>
    <row r="1026" spans="1:7" x14ac:dyDescent="0.25">
      <c r="A1026" s="24">
        <v>38514</v>
      </c>
      <c r="B1026" s="1" t="s">
        <v>29</v>
      </c>
      <c r="C1026" s="1" t="s">
        <v>3684</v>
      </c>
      <c r="D1026" s="1" t="s">
        <v>39</v>
      </c>
      <c r="E1026" s="1" t="s">
        <v>504</v>
      </c>
      <c r="F1026" s="9">
        <v>2204.4645</v>
      </c>
      <c r="G1026" s="9">
        <v>4898.8100000000004</v>
      </c>
    </row>
    <row r="1027" spans="1:7" x14ac:dyDescent="0.25">
      <c r="A1027" s="24">
        <v>38514</v>
      </c>
      <c r="B1027" s="1" t="s">
        <v>20</v>
      </c>
      <c r="C1027" s="1" t="s">
        <v>3683</v>
      </c>
      <c r="D1027" s="1" t="s">
        <v>24</v>
      </c>
      <c r="E1027" s="1" t="s">
        <v>806</v>
      </c>
      <c r="F1027" s="9">
        <v>2170.674</v>
      </c>
      <c r="G1027" s="9">
        <v>4823.72</v>
      </c>
    </row>
    <row r="1028" spans="1:7" x14ac:dyDescent="0.25">
      <c r="A1028" s="24">
        <v>38513</v>
      </c>
      <c r="B1028" s="1" t="s">
        <v>12</v>
      </c>
      <c r="C1028" s="1" t="s">
        <v>3626</v>
      </c>
      <c r="D1028" s="1" t="s">
        <v>126</v>
      </c>
      <c r="E1028" s="1" t="s">
        <v>2953</v>
      </c>
      <c r="F1028" s="9">
        <v>3657.6316000000002</v>
      </c>
      <c r="G1028" s="9">
        <v>8506.1200000000008</v>
      </c>
    </row>
    <row r="1029" spans="1:7" x14ac:dyDescent="0.25">
      <c r="A1029" s="24">
        <v>38513</v>
      </c>
      <c r="B1029" s="1" t="s">
        <v>29</v>
      </c>
      <c r="C1029" s="1" t="s">
        <v>3691</v>
      </c>
      <c r="D1029" s="1" t="s">
        <v>13</v>
      </c>
      <c r="E1029" s="1" t="s">
        <v>247</v>
      </c>
      <c r="F1029" s="9">
        <v>5331.8281500000003</v>
      </c>
      <c r="G1029" s="9">
        <v>5702.49</v>
      </c>
    </row>
    <row r="1030" spans="1:7" x14ac:dyDescent="0.25">
      <c r="A1030" s="24">
        <v>38513</v>
      </c>
      <c r="B1030" s="1" t="s">
        <v>20</v>
      </c>
      <c r="C1030" s="1" t="s">
        <v>3684</v>
      </c>
      <c r="D1030" s="1" t="s">
        <v>52</v>
      </c>
      <c r="E1030" s="1" t="s">
        <v>1112</v>
      </c>
      <c r="F1030" s="9">
        <v>1411.174</v>
      </c>
      <c r="G1030" s="9">
        <v>3281.8</v>
      </c>
    </row>
    <row r="1031" spans="1:7" x14ac:dyDescent="0.25">
      <c r="A1031" s="24">
        <v>38513</v>
      </c>
      <c r="B1031" s="1" t="s">
        <v>29</v>
      </c>
      <c r="C1031" s="1" t="s">
        <v>3626</v>
      </c>
      <c r="D1031" s="1" t="s">
        <v>42</v>
      </c>
      <c r="E1031" s="1" t="s">
        <v>2189</v>
      </c>
      <c r="F1031" s="9">
        <v>1619.6174999999998</v>
      </c>
      <c r="G1031" s="9">
        <v>2159.4899999999998</v>
      </c>
    </row>
    <row r="1032" spans="1:7" x14ac:dyDescent="0.25">
      <c r="A1032" s="24">
        <v>38512</v>
      </c>
      <c r="B1032" s="1" t="s">
        <v>20</v>
      </c>
      <c r="C1032" s="1" t="s">
        <v>3686</v>
      </c>
      <c r="D1032" s="1" t="s">
        <v>17</v>
      </c>
      <c r="E1032" s="1" t="s">
        <v>2015</v>
      </c>
      <c r="F1032" s="9">
        <v>5771</v>
      </c>
      <c r="G1032" s="9">
        <v>9950</v>
      </c>
    </row>
    <row r="1033" spans="1:7" x14ac:dyDescent="0.25">
      <c r="A1033" s="24">
        <v>38512</v>
      </c>
      <c r="B1033" s="1" t="s">
        <v>8</v>
      </c>
      <c r="C1033" s="1" t="s">
        <v>3690</v>
      </c>
      <c r="D1033" s="1" t="s">
        <v>24</v>
      </c>
      <c r="E1033" s="1" t="s">
        <v>647</v>
      </c>
      <c r="F1033" s="9">
        <v>3481.2759999999998</v>
      </c>
      <c r="G1033" s="9">
        <v>6002.2</v>
      </c>
    </row>
    <row r="1034" spans="1:7" x14ac:dyDescent="0.25">
      <c r="A1034" s="24">
        <v>38512</v>
      </c>
      <c r="B1034" s="1" t="s">
        <v>29</v>
      </c>
      <c r="C1034" s="1" t="s">
        <v>3684</v>
      </c>
      <c r="D1034" s="1" t="s">
        <v>113</v>
      </c>
      <c r="E1034" s="1" t="s">
        <v>1226</v>
      </c>
      <c r="F1034" s="9">
        <v>1201.1828</v>
      </c>
      <c r="G1034" s="9">
        <v>3246.44</v>
      </c>
    </row>
    <row r="1035" spans="1:7" x14ac:dyDescent="0.25">
      <c r="A1035" s="24">
        <v>38511</v>
      </c>
      <c r="B1035" s="1" t="s">
        <v>29</v>
      </c>
      <c r="C1035" s="1" t="s">
        <v>3683</v>
      </c>
      <c r="D1035" s="1" t="s">
        <v>21</v>
      </c>
      <c r="E1035" s="1" t="s">
        <v>2817</v>
      </c>
      <c r="F1035" s="9">
        <v>2426.346</v>
      </c>
      <c r="G1035" s="9">
        <v>5391.88</v>
      </c>
    </row>
    <row r="1036" spans="1:7" x14ac:dyDescent="0.25">
      <c r="A1036" s="24">
        <v>38511</v>
      </c>
      <c r="B1036" s="1" t="s">
        <v>29</v>
      </c>
      <c r="C1036" s="1" t="s">
        <v>3683</v>
      </c>
      <c r="D1036" s="1" t="s">
        <v>21</v>
      </c>
      <c r="E1036" s="1" t="s">
        <v>2134</v>
      </c>
      <c r="F1036" s="9">
        <v>1030.26</v>
      </c>
      <c r="G1036" s="9">
        <v>1873.2</v>
      </c>
    </row>
    <row r="1037" spans="1:7" x14ac:dyDescent="0.25">
      <c r="A1037" s="24">
        <v>38510</v>
      </c>
      <c r="B1037" s="1" t="s">
        <v>29</v>
      </c>
      <c r="C1037" s="1" t="s">
        <v>3626</v>
      </c>
      <c r="D1037" s="1" t="s">
        <v>126</v>
      </c>
      <c r="E1037" s="1" t="s">
        <v>3573</v>
      </c>
      <c r="F1037" s="9">
        <v>5256.0640000000003</v>
      </c>
      <c r="G1037" s="9">
        <v>9556.48</v>
      </c>
    </row>
    <row r="1038" spans="1:7" x14ac:dyDescent="0.25">
      <c r="A1038" s="24">
        <v>38510</v>
      </c>
      <c r="B1038" s="1" t="s">
        <v>12</v>
      </c>
      <c r="C1038" s="1" t="s">
        <v>3685</v>
      </c>
      <c r="D1038" s="1" t="s">
        <v>52</v>
      </c>
      <c r="E1038" s="1" t="s">
        <v>2462</v>
      </c>
      <c r="F1038" s="9">
        <v>4687.9021999999995</v>
      </c>
      <c r="G1038" s="9">
        <v>8082.59</v>
      </c>
    </row>
    <row r="1039" spans="1:7" x14ac:dyDescent="0.25">
      <c r="A1039" s="24">
        <v>38510</v>
      </c>
      <c r="B1039" s="1" t="s">
        <v>29</v>
      </c>
      <c r="C1039" s="1" t="s">
        <v>3690</v>
      </c>
      <c r="D1039" s="1" t="s">
        <v>113</v>
      </c>
      <c r="E1039" s="1" t="s">
        <v>193</v>
      </c>
      <c r="F1039" s="9">
        <v>3387.0825000000004</v>
      </c>
      <c r="G1039" s="9">
        <v>7526.85</v>
      </c>
    </row>
    <row r="1040" spans="1:7" x14ac:dyDescent="0.25">
      <c r="A1040" s="24">
        <v>38510</v>
      </c>
      <c r="B1040" s="1" t="s">
        <v>20</v>
      </c>
      <c r="C1040" s="1" t="s">
        <v>3683</v>
      </c>
      <c r="D1040" s="1" t="s">
        <v>9</v>
      </c>
      <c r="E1040" s="1" t="s">
        <v>872</v>
      </c>
      <c r="F1040" s="9">
        <v>2763.3285000000001</v>
      </c>
      <c r="G1040" s="9">
        <v>6140.73</v>
      </c>
    </row>
    <row r="1041" spans="1:7" x14ac:dyDescent="0.25">
      <c r="A1041" s="24">
        <v>38510</v>
      </c>
      <c r="B1041" s="1" t="s">
        <v>20</v>
      </c>
      <c r="C1041" s="1" t="s">
        <v>3691</v>
      </c>
      <c r="D1041" s="1" t="s">
        <v>39</v>
      </c>
      <c r="E1041" s="1" t="s">
        <v>2673</v>
      </c>
      <c r="F1041" s="9">
        <v>4825.2511999999997</v>
      </c>
      <c r="G1041" s="9">
        <v>5483.24</v>
      </c>
    </row>
    <row r="1042" spans="1:7" x14ac:dyDescent="0.25">
      <c r="A1042" s="24">
        <v>38510</v>
      </c>
      <c r="B1042" s="1" t="s">
        <v>20</v>
      </c>
      <c r="C1042" s="1" t="s">
        <v>3685</v>
      </c>
      <c r="D1042" s="1" t="s">
        <v>24</v>
      </c>
      <c r="E1042" s="1" t="s">
        <v>1238</v>
      </c>
      <c r="F1042" s="9">
        <v>3612.1940000000004</v>
      </c>
      <c r="G1042" s="9">
        <v>5312.05</v>
      </c>
    </row>
    <row r="1043" spans="1:7" x14ac:dyDescent="0.25">
      <c r="A1043" s="24">
        <v>38509</v>
      </c>
      <c r="B1043" s="1" t="s">
        <v>20</v>
      </c>
      <c r="C1043" s="1" t="s">
        <v>3685</v>
      </c>
      <c r="D1043" s="1" t="s">
        <v>21</v>
      </c>
      <c r="E1043" s="1" t="s">
        <v>3497</v>
      </c>
      <c r="F1043" s="9">
        <v>3305.3670000000002</v>
      </c>
      <c r="G1043" s="9">
        <v>7345.26</v>
      </c>
    </row>
    <row r="1044" spans="1:7" x14ac:dyDescent="0.25">
      <c r="A1044" s="24">
        <v>38509</v>
      </c>
      <c r="B1044" s="1" t="s">
        <v>16</v>
      </c>
      <c r="C1044" s="1" t="s">
        <v>3685</v>
      </c>
      <c r="D1044" s="1" t="s">
        <v>42</v>
      </c>
      <c r="E1044" s="1" t="s">
        <v>1696</v>
      </c>
      <c r="F1044" s="9">
        <v>989.70189999999991</v>
      </c>
      <c r="G1044" s="9">
        <v>2674.87</v>
      </c>
    </row>
    <row r="1045" spans="1:7" x14ac:dyDescent="0.25">
      <c r="A1045" s="24">
        <v>38509</v>
      </c>
      <c r="B1045" s="1" t="s">
        <v>8</v>
      </c>
      <c r="C1045" s="1" t="s">
        <v>3685</v>
      </c>
      <c r="D1045" s="1" t="s">
        <v>30</v>
      </c>
      <c r="E1045" s="1" t="s">
        <v>2468</v>
      </c>
      <c r="F1045" s="9">
        <v>1802.8735999999999</v>
      </c>
      <c r="G1045" s="9">
        <v>2048.7199999999998</v>
      </c>
    </row>
    <row r="1046" spans="1:7" x14ac:dyDescent="0.25">
      <c r="A1046" s="24">
        <v>38508</v>
      </c>
      <c r="B1046" s="1" t="s">
        <v>8</v>
      </c>
      <c r="C1046" s="1" t="s">
        <v>3686</v>
      </c>
      <c r="D1046" s="1" t="s">
        <v>45</v>
      </c>
      <c r="E1046" s="1" t="s">
        <v>621</v>
      </c>
      <c r="F1046" s="9">
        <v>246.18359999999998</v>
      </c>
      <c r="G1046" s="9">
        <v>572.52</v>
      </c>
    </row>
    <row r="1047" spans="1:7" x14ac:dyDescent="0.25">
      <c r="A1047" s="24">
        <v>38507</v>
      </c>
      <c r="B1047" s="1" t="s">
        <v>29</v>
      </c>
      <c r="C1047" s="1" t="s">
        <v>3626</v>
      </c>
      <c r="D1047" s="1" t="s">
        <v>42</v>
      </c>
      <c r="E1047" s="1" t="s">
        <v>1124</v>
      </c>
      <c r="F1047" s="9">
        <v>7251.8688000000002</v>
      </c>
      <c r="G1047" s="9">
        <v>8240.76</v>
      </c>
    </row>
    <row r="1048" spans="1:7" x14ac:dyDescent="0.25">
      <c r="A1048" s="24">
        <v>38507</v>
      </c>
      <c r="B1048" s="1" t="s">
        <v>12</v>
      </c>
      <c r="C1048" s="1" t="s">
        <v>3684</v>
      </c>
      <c r="D1048" s="1" t="s">
        <v>45</v>
      </c>
      <c r="E1048" s="1" t="s">
        <v>2280</v>
      </c>
      <c r="F1048" s="9">
        <v>3178.3290000000002</v>
      </c>
      <c r="G1048" s="9">
        <v>5778.78</v>
      </c>
    </row>
    <row r="1049" spans="1:7" x14ac:dyDescent="0.25">
      <c r="A1049" s="24">
        <v>38507</v>
      </c>
      <c r="B1049" s="1" t="s">
        <v>16</v>
      </c>
      <c r="C1049" s="1" t="s">
        <v>3690</v>
      </c>
      <c r="D1049" s="1" t="s">
        <v>17</v>
      </c>
      <c r="E1049" s="1" t="s">
        <v>2651</v>
      </c>
      <c r="F1049" s="9">
        <v>1895.9930000000002</v>
      </c>
      <c r="G1049" s="9">
        <v>3447.26</v>
      </c>
    </row>
    <row r="1050" spans="1:7" x14ac:dyDescent="0.25">
      <c r="A1050" s="24">
        <v>38506</v>
      </c>
      <c r="B1050" s="1" t="s">
        <v>20</v>
      </c>
      <c r="C1050" s="1" t="s">
        <v>3686</v>
      </c>
      <c r="D1050" s="1" t="s">
        <v>64</v>
      </c>
      <c r="E1050" s="1" t="s">
        <v>1286</v>
      </c>
      <c r="F1050" s="9">
        <v>4050.4580999999998</v>
      </c>
      <c r="G1050" s="9">
        <v>9419.67</v>
      </c>
    </row>
    <row r="1051" spans="1:7" x14ac:dyDescent="0.25">
      <c r="A1051" s="24">
        <v>38506</v>
      </c>
      <c r="B1051" s="1" t="s">
        <v>20</v>
      </c>
      <c r="C1051" s="1" t="s">
        <v>3690</v>
      </c>
      <c r="D1051" s="1" t="s">
        <v>61</v>
      </c>
      <c r="E1051" s="1" t="s">
        <v>1932</v>
      </c>
      <c r="F1051" s="9">
        <v>6306.4724999999999</v>
      </c>
      <c r="G1051" s="9">
        <v>8408.6299999999992</v>
      </c>
    </row>
    <row r="1052" spans="1:7" x14ac:dyDescent="0.25">
      <c r="A1052" s="24">
        <v>38505</v>
      </c>
      <c r="B1052" s="1" t="s">
        <v>29</v>
      </c>
      <c r="C1052" s="1" t="s">
        <v>3688</v>
      </c>
      <c r="D1052" s="1" t="s">
        <v>61</v>
      </c>
      <c r="E1052" s="1" t="s">
        <v>1958</v>
      </c>
      <c r="F1052" s="9">
        <v>6662.5244000000002</v>
      </c>
      <c r="G1052" s="9">
        <v>9797.83</v>
      </c>
    </row>
    <row r="1053" spans="1:7" x14ac:dyDescent="0.25">
      <c r="A1053" s="24">
        <v>38505</v>
      </c>
      <c r="B1053" s="1" t="s">
        <v>29</v>
      </c>
      <c r="C1053" s="1" t="s">
        <v>3626</v>
      </c>
      <c r="D1053" s="1" t="s">
        <v>52</v>
      </c>
      <c r="E1053" s="1" t="s">
        <v>3771</v>
      </c>
      <c r="F1053" s="9">
        <v>6767.9475000000002</v>
      </c>
      <c r="G1053" s="9">
        <v>9023.93</v>
      </c>
    </row>
    <row r="1054" spans="1:7" x14ac:dyDescent="0.25">
      <c r="A1054" s="24">
        <v>38505</v>
      </c>
      <c r="B1054" s="1" t="s">
        <v>20</v>
      </c>
      <c r="C1054" s="1" t="s">
        <v>3683</v>
      </c>
      <c r="D1054" s="1" t="s">
        <v>113</v>
      </c>
      <c r="E1054" s="1" t="s">
        <v>864</v>
      </c>
      <c r="F1054" s="9">
        <v>4484.9023999999999</v>
      </c>
      <c r="G1054" s="9">
        <v>5096.4799999999996</v>
      </c>
    </row>
    <row r="1055" spans="1:7" x14ac:dyDescent="0.25">
      <c r="A1055" s="24">
        <v>38504</v>
      </c>
      <c r="B1055" s="1" t="s">
        <v>16</v>
      </c>
      <c r="C1055" s="1" t="s">
        <v>3688</v>
      </c>
      <c r="D1055" s="1" t="s">
        <v>39</v>
      </c>
      <c r="E1055" s="1" t="s">
        <v>177</v>
      </c>
      <c r="F1055" s="9">
        <v>8346.0905000000002</v>
      </c>
      <c r="G1055" s="9">
        <v>8926.2999999999993</v>
      </c>
    </row>
    <row r="1056" spans="1:7" x14ac:dyDescent="0.25">
      <c r="A1056" s="24">
        <v>38504</v>
      </c>
      <c r="B1056" s="1" t="s">
        <v>8</v>
      </c>
      <c r="C1056" s="1" t="s">
        <v>3686</v>
      </c>
      <c r="D1056" s="1" t="s">
        <v>52</v>
      </c>
      <c r="E1056" s="1" t="s">
        <v>924</v>
      </c>
      <c r="F1056" s="9">
        <v>4504.0275000000001</v>
      </c>
      <c r="G1056" s="9">
        <v>6005.37</v>
      </c>
    </row>
    <row r="1057" spans="1:7" x14ac:dyDescent="0.25">
      <c r="A1057" s="24">
        <v>38504</v>
      </c>
      <c r="B1057" s="1" t="s">
        <v>12</v>
      </c>
      <c r="C1057" s="1" t="s">
        <v>3690</v>
      </c>
      <c r="D1057" s="1" t="s">
        <v>61</v>
      </c>
      <c r="E1057" s="1" t="s">
        <v>639</v>
      </c>
      <c r="F1057" s="9">
        <v>1205.9256</v>
      </c>
      <c r="G1057" s="9">
        <v>1773.42</v>
      </c>
    </row>
    <row r="1058" spans="1:7" x14ac:dyDescent="0.25">
      <c r="A1058" s="24">
        <v>38502</v>
      </c>
      <c r="B1058" s="1" t="s">
        <v>20</v>
      </c>
      <c r="C1058" s="1" t="s">
        <v>3685</v>
      </c>
      <c r="D1058" s="1" t="s">
        <v>9</v>
      </c>
      <c r="E1058" s="1" t="s">
        <v>2136</v>
      </c>
      <c r="F1058" s="9">
        <v>1004.5194</v>
      </c>
      <c r="G1058" s="9">
        <v>1731.93</v>
      </c>
    </row>
    <row r="1059" spans="1:7" x14ac:dyDescent="0.25">
      <c r="A1059" s="24">
        <v>38502</v>
      </c>
      <c r="B1059" s="1" t="s">
        <v>16</v>
      </c>
      <c r="C1059" s="1" t="s">
        <v>3686</v>
      </c>
      <c r="D1059" s="1" t="s">
        <v>13</v>
      </c>
      <c r="E1059" s="1" t="s">
        <v>1267</v>
      </c>
      <c r="F1059" s="9">
        <v>222.678</v>
      </c>
      <c r="G1059" s="9">
        <v>494.84</v>
      </c>
    </row>
    <row r="1060" spans="1:7" x14ac:dyDescent="0.25">
      <c r="A1060" s="24">
        <v>38501</v>
      </c>
      <c r="B1060" s="1" t="s">
        <v>29</v>
      </c>
      <c r="C1060" s="1" t="s">
        <v>3685</v>
      </c>
      <c r="D1060" s="1" t="s">
        <v>21</v>
      </c>
      <c r="E1060" s="1" t="s">
        <v>2720</v>
      </c>
      <c r="F1060" s="9">
        <v>2669.8870000000002</v>
      </c>
      <c r="G1060" s="9">
        <v>4854.34</v>
      </c>
    </row>
    <row r="1061" spans="1:7" x14ac:dyDescent="0.25">
      <c r="A1061" s="24">
        <v>38501</v>
      </c>
      <c r="B1061" s="1" t="s">
        <v>20</v>
      </c>
      <c r="C1061" s="1" t="s">
        <v>3684</v>
      </c>
      <c r="D1061" s="1" t="s">
        <v>17</v>
      </c>
      <c r="E1061" s="1" t="s">
        <v>2823</v>
      </c>
      <c r="F1061" s="9">
        <v>3938.09845</v>
      </c>
      <c r="G1061" s="9">
        <v>4211.87</v>
      </c>
    </row>
    <row r="1062" spans="1:7" x14ac:dyDescent="0.25">
      <c r="A1062" s="24">
        <v>38501</v>
      </c>
      <c r="B1062" s="1" t="s">
        <v>12</v>
      </c>
      <c r="C1062" s="1" t="s">
        <v>3690</v>
      </c>
      <c r="D1062" s="1" t="s">
        <v>126</v>
      </c>
      <c r="E1062" s="1" t="s">
        <v>1653</v>
      </c>
      <c r="F1062" s="9">
        <v>2052.7092000000002</v>
      </c>
      <c r="G1062" s="9">
        <v>3018.69</v>
      </c>
    </row>
    <row r="1063" spans="1:7" x14ac:dyDescent="0.25">
      <c r="A1063" s="24">
        <v>38500</v>
      </c>
      <c r="B1063" s="1" t="s">
        <v>16</v>
      </c>
      <c r="C1063" s="1" t="s">
        <v>3684</v>
      </c>
      <c r="D1063" s="1" t="s">
        <v>13</v>
      </c>
      <c r="E1063" s="1" t="s">
        <v>2193</v>
      </c>
      <c r="F1063" s="9">
        <v>4924.26</v>
      </c>
      <c r="G1063" s="9">
        <v>8953.2000000000007</v>
      </c>
    </row>
    <row r="1064" spans="1:7" x14ac:dyDescent="0.25">
      <c r="A1064" s="24">
        <v>38500</v>
      </c>
      <c r="B1064" s="1" t="s">
        <v>12</v>
      </c>
      <c r="C1064" s="1" t="s">
        <v>3690</v>
      </c>
      <c r="D1064" s="1" t="s">
        <v>42</v>
      </c>
      <c r="E1064" s="1" t="s">
        <v>3003</v>
      </c>
      <c r="F1064" s="9">
        <v>6919.7480000000005</v>
      </c>
      <c r="G1064" s="9">
        <v>7863.35</v>
      </c>
    </row>
    <row r="1065" spans="1:7" x14ac:dyDescent="0.25">
      <c r="A1065" s="24">
        <v>38500</v>
      </c>
      <c r="B1065" s="1" t="s">
        <v>16</v>
      </c>
      <c r="C1065" s="1" t="s">
        <v>3683</v>
      </c>
      <c r="D1065" s="1" t="s">
        <v>17</v>
      </c>
      <c r="E1065" s="1" t="s">
        <v>1589</v>
      </c>
      <c r="F1065" s="9">
        <v>2445.4150999999997</v>
      </c>
      <c r="G1065" s="9">
        <v>6609.23</v>
      </c>
    </row>
    <row r="1066" spans="1:7" x14ac:dyDescent="0.25">
      <c r="A1066" s="24">
        <v>38500</v>
      </c>
      <c r="B1066" s="1" t="s">
        <v>12</v>
      </c>
      <c r="C1066" s="1" t="s">
        <v>3684</v>
      </c>
      <c r="D1066" s="1" t="s">
        <v>45</v>
      </c>
      <c r="E1066" s="1" t="s">
        <v>3772</v>
      </c>
      <c r="F1066" s="9">
        <v>3591.7915000000003</v>
      </c>
      <c r="G1066" s="9">
        <v>6530.53</v>
      </c>
    </row>
    <row r="1067" spans="1:7" x14ac:dyDescent="0.25">
      <c r="A1067" s="24">
        <v>38500</v>
      </c>
      <c r="B1067" s="1" t="s">
        <v>12</v>
      </c>
      <c r="C1067" s="1" t="s">
        <v>3683</v>
      </c>
      <c r="D1067" s="1" t="s">
        <v>13</v>
      </c>
      <c r="E1067" s="1" t="s">
        <v>1595</v>
      </c>
      <c r="F1067" s="9">
        <v>1681.5464999999999</v>
      </c>
      <c r="G1067" s="9">
        <v>3736.77</v>
      </c>
    </row>
    <row r="1068" spans="1:7" x14ac:dyDescent="0.25">
      <c r="A1068" s="24">
        <v>38499</v>
      </c>
      <c r="B1068" s="1" t="s">
        <v>29</v>
      </c>
      <c r="C1068" s="1" t="s">
        <v>3686</v>
      </c>
      <c r="D1068" s="1" t="s">
        <v>17</v>
      </c>
      <c r="E1068" s="1" t="s">
        <v>3773</v>
      </c>
      <c r="F1068" s="9">
        <v>3352.4146000000001</v>
      </c>
      <c r="G1068" s="9">
        <v>9060.58</v>
      </c>
    </row>
    <row r="1069" spans="1:7" x14ac:dyDescent="0.25">
      <c r="A1069" s="24">
        <v>38499</v>
      </c>
      <c r="B1069" s="1" t="s">
        <v>16</v>
      </c>
      <c r="C1069" s="1" t="s">
        <v>3686</v>
      </c>
      <c r="D1069" s="1" t="s">
        <v>30</v>
      </c>
      <c r="E1069" s="1" t="s">
        <v>311</v>
      </c>
      <c r="F1069" s="9">
        <v>2116.3997999999997</v>
      </c>
      <c r="G1069" s="9">
        <v>4921.8599999999997</v>
      </c>
    </row>
    <row r="1070" spans="1:7" x14ac:dyDescent="0.25">
      <c r="A1070" s="24">
        <v>38497</v>
      </c>
      <c r="B1070" s="1" t="s">
        <v>29</v>
      </c>
      <c r="C1070" s="1" t="s">
        <v>3683</v>
      </c>
      <c r="D1070" s="1" t="s">
        <v>45</v>
      </c>
      <c r="E1070" s="1" t="s">
        <v>3293</v>
      </c>
      <c r="F1070" s="9">
        <v>4315.6025000000009</v>
      </c>
      <c r="G1070" s="9">
        <v>7846.55</v>
      </c>
    </row>
    <row r="1071" spans="1:7" x14ac:dyDescent="0.25">
      <c r="A1071" s="24">
        <v>38497</v>
      </c>
      <c r="B1071" s="1" t="s">
        <v>29</v>
      </c>
      <c r="C1071" s="1" t="s">
        <v>3691</v>
      </c>
      <c r="D1071" s="1" t="s">
        <v>126</v>
      </c>
      <c r="E1071" s="1" t="s">
        <v>794</v>
      </c>
      <c r="F1071" s="9">
        <v>1310.3708000000001</v>
      </c>
      <c r="G1071" s="9">
        <v>2259.2600000000002</v>
      </c>
    </row>
    <row r="1072" spans="1:7" x14ac:dyDescent="0.25">
      <c r="A1072" s="24">
        <v>38497</v>
      </c>
      <c r="B1072" s="1" t="s">
        <v>8</v>
      </c>
      <c r="C1072" s="1" t="s">
        <v>3685</v>
      </c>
      <c r="D1072" s="1" t="s">
        <v>9</v>
      </c>
      <c r="E1072" s="1" t="s">
        <v>737</v>
      </c>
      <c r="F1072" s="9">
        <v>454.23</v>
      </c>
      <c r="G1072" s="9">
        <v>1009.4</v>
      </c>
    </row>
    <row r="1073" spans="1:7" x14ac:dyDescent="0.25">
      <c r="A1073" s="24">
        <v>38496</v>
      </c>
      <c r="B1073" s="1" t="s">
        <v>8</v>
      </c>
      <c r="C1073" s="1" t="s">
        <v>3686</v>
      </c>
      <c r="D1073" s="1" t="s">
        <v>42</v>
      </c>
      <c r="E1073" s="1" t="s">
        <v>95</v>
      </c>
      <c r="F1073" s="9">
        <v>6515.34</v>
      </c>
      <c r="G1073" s="9">
        <v>8687.1200000000008</v>
      </c>
    </row>
    <row r="1074" spans="1:7" x14ac:dyDescent="0.25">
      <c r="A1074" s="24">
        <v>38496</v>
      </c>
      <c r="B1074" s="1" t="s">
        <v>29</v>
      </c>
      <c r="C1074" s="1" t="s">
        <v>3691</v>
      </c>
      <c r="D1074" s="1" t="s">
        <v>126</v>
      </c>
      <c r="E1074" s="1" t="s">
        <v>1524</v>
      </c>
      <c r="F1074" s="9">
        <v>3591.2772000000004</v>
      </c>
      <c r="G1074" s="9">
        <v>5281.29</v>
      </c>
    </row>
    <row r="1075" spans="1:7" x14ac:dyDescent="0.25">
      <c r="A1075" s="24">
        <v>38494</v>
      </c>
      <c r="B1075" s="1" t="s">
        <v>20</v>
      </c>
      <c r="C1075" s="1" t="s">
        <v>3691</v>
      </c>
      <c r="D1075" s="1" t="s">
        <v>9</v>
      </c>
      <c r="E1075" s="1" t="s">
        <v>1614</v>
      </c>
      <c r="F1075" s="9">
        <v>6011.2204000000011</v>
      </c>
      <c r="G1075" s="9">
        <v>8840.0300000000007</v>
      </c>
    </row>
    <row r="1076" spans="1:7" x14ac:dyDescent="0.25">
      <c r="A1076" s="24">
        <v>38494</v>
      </c>
      <c r="B1076" s="1" t="s">
        <v>20</v>
      </c>
      <c r="C1076" s="1" t="s">
        <v>3688</v>
      </c>
      <c r="D1076" s="1" t="s">
        <v>45</v>
      </c>
      <c r="E1076" s="1" t="s">
        <v>2863</v>
      </c>
      <c r="F1076" s="9">
        <v>1444.0581999999999</v>
      </c>
      <c r="G1076" s="9">
        <v>3902.86</v>
      </c>
    </row>
    <row r="1077" spans="1:7" x14ac:dyDescent="0.25">
      <c r="A1077" s="24">
        <v>38493</v>
      </c>
      <c r="B1077" s="1" t="s">
        <v>20</v>
      </c>
      <c r="C1077" s="1" t="s">
        <v>3691</v>
      </c>
      <c r="D1077" s="1" t="s">
        <v>9</v>
      </c>
      <c r="E1077" s="1" t="s">
        <v>1152</v>
      </c>
      <c r="F1077" s="9">
        <v>4149.348500000001</v>
      </c>
      <c r="G1077" s="9">
        <v>7544.27</v>
      </c>
    </row>
    <row r="1078" spans="1:7" x14ac:dyDescent="0.25">
      <c r="A1078" s="24">
        <v>38493</v>
      </c>
      <c r="B1078" s="1" t="s">
        <v>29</v>
      </c>
      <c r="C1078" s="1" t="s">
        <v>3683</v>
      </c>
      <c r="D1078" s="1" t="s">
        <v>113</v>
      </c>
      <c r="E1078" s="1" t="s">
        <v>466</v>
      </c>
      <c r="F1078" s="9">
        <v>1886.9037999999998</v>
      </c>
      <c r="G1078" s="9">
        <v>5099.74</v>
      </c>
    </row>
    <row r="1079" spans="1:7" x14ac:dyDescent="0.25">
      <c r="A1079" s="24">
        <v>38493</v>
      </c>
      <c r="B1079" s="1" t="s">
        <v>29</v>
      </c>
      <c r="C1079" s="1" t="s">
        <v>3684</v>
      </c>
      <c r="D1079" s="1" t="s">
        <v>13</v>
      </c>
      <c r="E1079" s="1" t="s">
        <v>888</v>
      </c>
      <c r="F1079" s="9">
        <v>2149.3636000000001</v>
      </c>
      <c r="G1079" s="9">
        <v>4998.5200000000004</v>
      </c>
    </row>
    <row r="1080" spans="1:7" x14ac:dyDescent="0.25">
      <c r="A1080" s="24">
        <v>38493</v>
      </c>
      <c r="B1080" s="1" t="s">
        <v>12</v>
      </c>
      <c r="C1080" s="1" t="s">
        <v>3684</v>
      </c>
      <c r="D1080" s="1" t="s">
        <v>13</v>
      </c>
      <c r="E1080" s="1" t="s">
        <v>3520</v>
      </c>
      <c r="F1080" s="9">
        <v>1242.0676000000001</v>
      </c>
      <c r="G1080" s="9">
        <v>1826.57</v>
      </c>
    </row>
    <row r="1081" spans="1:7" x14ac:dyDescent="0.25">
      <c r="A1081" s="24">
        <v>38493</v>
      </c>
      <c r="B1081" s="1" t="s">
        <v>8</v>
      </c>
      <c r="C1081" s="1" t="s">
        <v>3683</v>
      </c>
      <c r="D1081" s="1" t="s">
        <v>39</v>
      </c>
      <c r="E1081" s="1" t="s">
        <v>3211</v>
      </c>
      <c r="F1081" s="9">
        <v>268.97250000000003</v>
      </c>
      <c r="G1081" s="9">
        <v>358.63</v>
      </c>
    </row>
    <row r="1082" spans="1:7" x14ac:dyDescent="0.25">
      <c r="A1082" s="24">
        <v>38492</v>
      </c>
      <c r="B1082" s="1" t="s">
        <v>29</v>
      </c>
      <c r="C1082" s="1" t="s">
        <v>3686</v>
      </c>
      <c r="D1082" s="1" t="s">
        <v>24</v>
      </c>
      <c r="E1082" s="1" t="s">
        <v>3297</v>
      </c>
      <c r="F1082" s="9">
        <v>3633.7236000000003</v>
      </c>
      <c r="G1082" s="9">
        <v>8450.52</v>
      </c>
    </row>
    <row r="1083" spans="1:7" x14ac:dyDescent="0.25">
      <c r="A1083" s="24">
        <v>38492</v>
      </c>
      <c r="B1083" s="1" t="s">
        <v>16</v>
      </c>
      <c r="C1083" s="1" t="s">
        <v>3688</v>
      </c>
      <c r="D1083" s="1" t="s">
        <v>17</v>
      </c>
      <c r="E1083" s="1" t="s">
        <v>18</v>
      </c>
      <c r="F1083" s="9">
        <v>3636.0837999999994</v>
      </c>
      <c r="G1083" s="9">
        <v>6269.11</v>
      </c>
    </row>
    <row r="1084" spans="1:7" x14ac:dyDescent="0.25">
      <c r="A1084" s="24">
        <v>38492</v>
      </c>
      <c r="B1084" s="1" t="s">
        <v>20</v>
      </c>
      <c r="C1084" s="1" t="s">
        <v>3684</v>
      </c>
      <c r="D1084" s="1" t="s">
        <v>9</v>
      </c>
      <c r="E1084" s="1" t="s">
        <v>3229</v>
      </c>
      <c r="F1084" s="9">
        <v>2929.712</v>
      </c>
      <c r="G1084" s="9">
        <v>4308.3999999999996</v>
      </c>
    </row>
    <row r="1085" spans="1:7" x14ac:dyDescent="0.25">
      <c r="A1085" s="24">
        <v>38492</v>
      </c>
      <c r="B1085" s="1" t="s">
        <v>12</v>
      </c>
      <c r="C1085" s="1" t="s">
        <v>3686</v>
      </c>
      <c r="D1085" s="1" t="s">
        <v>39</v>
      </c>
      <c r="E1085" s="1" t="s">
        <v>703</v>
      </c>
      <c r="F1085" s="9">
        <v>3266.3488000000002</v>
      </c>
      <c r="G1085" s="9">
        <v>3711.76</v>
      </c>
    </row>
    <row r="1086" spans="1:7" x14ac:dyDescent="0.25">
      <c r="A1086" s="24">
        <v>38491</v>
      </c>
      <c r="B1086" s="1" t="s">
        <v>8</v>
      </c>
      <c r="C1086" s="1" t="s">
        <v>3685</v>
      </c>
      <c r="D1086" s="1" t="s">
        <v>45</v>
      </c>
      <c r="E1086" s="1" t="s">
        <v>2942</v>
      </c>
      <c r="F1086" s="9">
        <v>4965.8156000000008</v>
      </c>
      <c r="G1086" s="9">
        <v>7302.67</v>
      </c>
    </row>
    <row r="1087" spans="1:7" x14ac:dyDescent="0.25">
      <c r="A1087" s="24">
        <v>38491</v>
      </c>
      <c r="B1087" s="1" t="s">
        <v>16</v>
      </c>
      <c r="C1087" s="1" t="s">
        <v>3626</v>
      </c>
      <c r="D1087" s="1" t="s">
        <v>13</v>
      </c>
      <c r="E1087" s="1" t="s">
        <v>1738</v>
      </c>
      <c r="F1087" s="9">
        <v>5267.8741500000006</v>
      </c>
      <c r="G1087" s="9">
        <v>5634.09</v>
      </c>
    </row>
    <row r="1088" spans="1:7" x14ac:dyDescent="0.25">
      <c r="A1088" s="24">
        <v>38491</v>
      </c>
      <c r="B1088" s="1" t="s">
        <v>29</v>
      </c>
      <c r="C1088" s="1" t="s">
        <v>3684</v>
      </c>
      <c r="D1088" s="1" t="s">
        <v>126</v>
      </c>
      <c r="E1088" s="1" t="s">
        <v>291</v>
      </c>
      <c r="F1088" s="9">
        <v>1319.846</v>
      </c>
      <c r="G1088" s="9">
        <v>2399.7199999999998</v>
      </c>
    </row>
    <row r="1089" spans="1:7" x14ac:dyDescent="0.25">
      <c r="A1089" s="24">
        <v>38491</v>
      </c>
      <c r="B1089" s="1" t="s">
        <v>29</v>
      </c>
      <c r="C1089" s="1" t="s">
        <v>3683</v>
      </c>
      <c r="D1089" s="1" t="s">
        <v>45</v>
      </c>
      <c r="E1089" s="1" t="s">
        <v>3455</v>
      </c>
      <c r="F1089" s="9">
        <v>589.88699999999994</v>
      </c>
      <c r="G1089" s="9">
        <v>1310.86</v>
      </c>
    </row>
    <row r="1090" spans="1:7" x14ac:dyDescent="0.25">
      <c r="A1090" s="24">
        <v>38491</v>
      </c>
      <c r="B1090" s="1" t="s">
        <v>16</v>
      </c>
      <c r="C1090" s="1" t="s">
        <v>3685</v>
      </c>
      <c r="D1090" s="1" t="s">
        <v>126</v>
      </c>
      <c r="E1090" s="1" t="s">
        <v>1704</v>
      </c>
      <c r="F1090" s="9">
        <v>348.73200000000003</v>
      </c>
      <c r="G1090" s="9">
        <v>774.96</v>
      </c>
    </row>
    <row r="1091" spans="1:7" x14ac:dyDescent="0.25">
      <c r="A1091" s="24">
        <v>38490</v>
      </c>
      <c r="B1091" s="1" t="s">
        <v>29</v>
      </c>
      <c r="C1091" s="1" t="s">
        <v>3685</v>
      </c>
      <c r="D1091" s="1" t="s">
        <v>113</v>
      </c>
      <c r="E1091" s="1" t="s">
        <v>277</v>
      </c>
      <c r="F1091" s="9">
        <v>3795.6056999999996</v>
      </c>
      <c r="G1091" s="9">
        <v>6433.23</v>
      </c>
    </row>
    <row r="1092" spans="1:7" x14ac:dyDescent="0.25">
      <c r="A1092" s="24">
        <v>38490</v>
      </c>
      <c r="B1092" s="1" t="s">
        <v>20</v>
      </c>
      <c r="C1092" s="1" t="s">
        <v>3691</v>
      </c>
      <c r="D1092" s="1" t="s">
        <v>21</v>
      </c>
      <c r="E1092" s="1" t="s">
        <v>3774</v>
      </c>
      <c r="F1092" s="9">
        <v>567.88160000000005</v>
      </c>
      <c r="G1092" s="9">
        <v>607.36</v>
      </c>
    </row>
    <row r="1093" spans="1:7" x14ac:dyDescent="0.25">
      <c r="A1093" s="24">
        <v>38489</v>
      </c>
      <c r="B1093" s="1" t="s">
        <v>8</v>
      </c>
      <c r="C1093" s="1" t="s">
        <v>3690</v>
      </c>
      <c r="D1093" s="1" t="s">
        <v>42</v>
      </c>
      <c r="E1093" s="1" t="s">
        <v>3775</v>
      </c>
      <c r="F1093" s="9">
        <v>2952.6008000000006</v>
      </c>
      <c r="G1093" s="9">
        <v>4342.0600000000004</v>
      </c>
    </row>
    <row r="1094" spans="1:7" x14ac:dyDescent="0.25">
      <c r="A1094" s="24">
        <v>38489</v>
      </c>
      <c r="B1094" s="1" t="s">
        <v>12</v>
      </c>
      <c r="C1094" s="1" t="s">
        <v>3685</v>
      </c>
      <c r="D1094" s="1" t="s">
        <v>13</v>
      </c>
      <c r="E1094" s="1" t="s">
        <v>723</v>
      </c>
      <c r="F1094" s="9">
        <v>1123.72975</v>
      </c>
      <c r="G1094" s="9">
        <v>1201.8499999999999</v>
      </c>
    </row>
    <row r="1095" spans="1:7" x14ac:dyDescent="0.25">
      <c r="A1095" s="24">
        <v>38488</v>
      </c>
      <c r="B1095" s="1" t="s">
        <v>29</v>
      </c>
      <c r="C1095" s="1" t="s">
        <v>3626</v>
      </c>
      <c r="D1095" s="1" t="s">
        <v>45</v>
      </c>
      <c r="E1095" s="1" t="s">
        <v>1492</v>
      </c>
      <c r="F1095" s="9">
        <v>2887.7213999999999</v>
      </c>
      <c r="G1095" s="9">
        <v>4978.83</v>
      </c>
    </row>
    <row r="1096" spans="1:7" x14ac:dyDescent="0.25">
      <c r="A1096" s="24">
        <v>38488</v>
      </c>
      <c r="B1096" s="1" t="s">
        <v>20</v>
      </c>
      <c r="C1096" s="1" t="s">
        <v>3691</v>
      </c>
      <c r="D1096" s="1" t="s">
        <v>39</v>
      </c>
      <c r="E1096" s="1" t="s">
        <v>1402</v>
      </c>
      <c r="F1096" s="9">
        <v>2000.2825999999998</v>
      </c>
      <c r="G1096" s="9">
        <v>4651.82</v>
      </c>
    </row>
    <row r="1097" spans="1:7" x14ac:dyDescent="0.25">
      <c r="A1097" s="24">
        <v>38488</v>
      </c>
      <c r="B1097" s="1" t="s">
        <v>12</v>
      </c>
      <c r="C1097" s="1" t="s">
        <v>3691</v>
      </c>
      <c r="D1097" s="1" t="s">
        <v>61</v>
      </c>
      <c r="E1097" s="1" t="s">
        <v>820</v>
      </c>
      <c r="F1097" s="9">
        <v>3632.2319000000002</v>
      </c>
      <c r="G1097" s="9">
        <v>3884.74</v>
      </c>
    </row>
    <row r="1098" spans="1:7" x14ac:dyDescent="0.25">
      <c r="A1098" s="24">
        <v>38487</v>
      </c>
      <c r="B1098" s="1" t="s">
        <v>8</v>
      </c>
      <c r="C1098" s="1" t="s">
        <v>3683</v>
      </c>
      <c r="D1098" s="1" t="s">
        <v>52</v>
      </c>
      <c r="E1098" s="1" t="s">
        <v>2390</v>
      </c>
      <c r="F1098" s="9">
        <v>5428.2831999999999</v>
      </c>
      <c r="G1098" s="9">
        <v>9200.48</v>
      </c>
    </row>
    <row r="1099" spans="1:7" x14ac:dyDescent="0.25">
      <c r="A1099" s="24">
        <v>38487</v>
      </c>
      <c r="B1099" s="1" t="s">
        <v>29</v>
      </c>
      <c r="C1099" s="1" t="s">
        <v>3626</v>
      </c>
      <c r="D1099" s="1" t="s">
        <v>42</v>
      </c>
      <c r="E1099" s="1" t="s">
        <v>1766</v>
      </c>
      <c r="F1099" s="9">
        <v>2720.7565000000004</v>
      </c>
      <c r="G1099" s="9">
        <v>2909.9</v>
      </c>
    </row>
    <row r="1100" spans="1:7" x14ac:dyDescent="0.25">
      <c r="A1100" s="24">
        <v>38486</v>
      </c>
      <c r="B1100" s="1" t="s">
        <v>8</v>
      </c>
      <c r="C1100" s="1" t="s">
        <v>3626</v>
      </c>
      <c r="D1100" s="1" t="s">
        <v>126</v>
      </c>
      <c r="E1100" s="1" t="s">
        <v>2252</v>
      </c>
      <c r="F1100" s="9">
        <v>4811.7553999999991</v>
      </c>
      <c r="G1100" s="9">
        <v>8296.1299999999992</v>
      </c>
    </row>
    <row r="1101" spans="1:7" x14ac:dyDescent="0.25">
      <c r="A1101" s="24">
        <v>38486</v>
      </c>
      <c r="B1101" s="1" t="s">
        <v>20</v>
      </c>
      <c r="C1101" s="1" t="s">
        <v>3683</v>
      </c>
      <c r="D1101" s="1" t="s">
        <v>39</v>
      </c>
      <c r="E1101" s="1" t="s">
        <v>868</v>
      </c>
      <c r="F1101" s="9">
        <v>4029.0627999999997</v>
      </c>
      <c r="G1101" s="9">
        <v>6828.92</v>
      </c>
    </row>
    <row r="1102" spans="1:7" x14ac:dyDescent="0.25">
      <c r="A1102" s="24">
        <v>38485</v>
      </c>
      <c r="B1102" s="1" t="s">
        <v>12</v>
      </c>
      <c r="C1102" s="1" t="s">
        <v>3683</v>
      </c>
      <c r="D1102" s="1" t="s">
        <v>42</v>
      </c>
      <c r="E1102" s="1" t="s">
        <v>2754</v>
      </c>
      <c r="F1102" s="9">
        <v>5089.4166999999989</v>
      </c>
      <c r="G1102" s="9">
        <v>8626.1299999999992</v>
      </c>
    </row>
    <row r="1103" spans="1:7" x14ac:dyDescent="0.25">
      <c r="A1103" s="24">
        <v>38485</v>
      </c>
      <c r="B1103" s="1" t="s">
        <v>29</v>
      </c>
      <c r="C1103" s="1" t="s">
        <v>3686</v>
      </c>
      <c r="D1103" s="1" t="s">
        <v>126</v>
      </c>
      <c r="E1103" s="1" t="s">
        <v>217</v>
      </c>
      <c r="F1103" s="9">
        <v>4431.1187999999993</v>
      </c>
      <c r="G1103" s="9">
        <v>7639.86</v>
      </c>
    </row>
    <row r="1104" spans="1:7" x14ac:dyDescent="0.25">
      <c r="A1104" s="24">
        <v>38485</v>
      </c>
      <c r="B1104" s="1" t="s">
        <v>8</v>
      </c>
      <c r="C1104" s="1" t="s">
        <v>3626</v>
      </c>
      <c r="D1104" s="1" t="s">
        <v>21</v>
      </c>
      <c r="E1104" s="1" t="s">
        <v>1075</v>
      </c>
      <c r="F1104" s="9">
        <v>1873.41</v>
      </c>
      <c r="G1104" s="9">
        <v>3406.2</v>
      </c>
    </row>
    <row r="1105" spans="1:7" x14ac:dyDescent="0.25">
      <c r="A1105" s="24">
        <v>38484</v>
      </c>
      <c r="B1105" s="1" t="s">
        <v>29</v>
      </c>
      <c r="C1105" s="1" t="s">
        <v>3686</v>
      </c>
      <c r="D1105" s="1" t="s">
        <v>61</v>
      </c>
      <c r="E1105" s="1" t="s">
        <v>1671</v>
      </c>
      <c r="F1105" s="9">
        <v>4937.5344000000005</v>
      </c>
      <c r="G1105" s="9">
        <v>7261.08</v>
      </c>
    </row>
    <row r="1106" spans="1:7" x14ac:dyDescent="0.25">
      <c r="A1106" s="24">
        <v>38484</v>
      </c>
      <c r="B1106" s="1" t="s">
        <v>29</v>
      </c>
      <c r="C1106" s="1" t="s">
        <v>3685</v>
      </c>
      <c r="D1106" s="1" t="s">
        <v>13</v>
      </c>
      <c r="E1106" s="1" t="s">
        <v>2452</v>
      </c>
      <c r="F1106" s="9">
        <v>366.03380000000004</v>
      </c>
      <c r="G1106" s="9">
        <v>391.48</v>
      </c>
    </row>
    <row r="1107" spans="1:7" x14ac:dyDescent="0.25">
      <c r="A1107" s="24">
        <v>38483</v>
      </c>
      <c r="B1107" s="1" t="s">
        <v>29</v>
      </c>
      <c r="C1107" s="1" t="s">
        <v>3686</v>
      </c>
      <c r="D1107" s="1" t="s">
        <v>42</v>
      </c>
      <c r="E1107" s="1" t="s">
        <v>2641</v>
      </c>
      <c r="F1107" s="9">
        <v>6236.3576000000003</v>
      </c>
      <c r="G1107" s="9">
        <v>7086.77</v>
      </c>
    </row>
    <row r="1108" spans="1:7" x14ac:dyDescent="0.25">
      <c r="A1108" s="24">
        <v>38482</v>
      </c>
      <c r="B1108" s="1" t="s">
        <v>8</v>
      </c>
      <c r="C1108" s="1" t="s">
        <v>3685</v>
      </c>
      <c r="D1108" s="1" t="s">
        <v>126</v>
      </c>
      <c r="E1108" s="1" t="s">
        <v>3249</v>
      </c>
      <c r="F1108" s="9">
        <v>2553.4272000000001</v>
      </c>
      <c r="G1108" s="9">
        <v>3755.04</v>
      </c>
    </row>
    <row r="1109" spans="1:7" x14ac:dyDescent="0.25">
      <c r="A1109" s="24">
        <v>38481</v>
      </c>
      <c r="B1109" s="1" t="s">
        <v>29</v>
      </c>
      <c r="C1109" s="1" t="s">
        <v>3684</v>
      </c>
      <c r="D1109" s="1" t="s">
        <v>24</v>
      </c>
      <c r="E1109" s="1" t="s">
        <v>818</v>
      </c>
      <c r="F1109" s="9">
        <v>2723.9467999999997</v>
      </c>
      <c r="G1109" s="9">
        <v>4696.46</v>
      </c>
    </row>
    <row r="1110" spans="1:7" x14ac:dyDescent="0.25">
      <c r="A1110" s="24">
        <v>38481</v>
      </c>
      <c r="B1110" s="1" t="s">
        <v>29</v>
      </c>
      <c r="C1110" s="1" t="s">
        <v>3683</v>
      </c>
      <c r="D1110" s="1" t="s">
        <v>45</v>
      </c>
      <c r="E1110" s="1" t="s">
        <v>1345</v>
      </c>
      <c r="F1110" s="9">
        <v>1858.3438999999998</v>
      </c>
      <c r="G1110" s="9">
        <v>4321.7299999999996</v>
      </c>
    </row>
    <row r="1111" spans="1:7" x14ac:dyDescent="0.25">
      <c r="A1111" s="24">
        <v>38481</v>
      </c>
      <c r="B1111" s="1" t="s">
        <v>12</v>
      </c>
      <c r="C1111" s="1" t="s">
        <v>3626</v>
      </c>
      <c r="D1111" s="1" t="s">
        <v>42</v>
      </c>
      <c r="E1111" s="1" t="s">
        <v>808</v>
      </c>
      <c r="F1111" s="9">
        <v>1059.3137000000002</v>
      </c>
      <c r="G1111" s="9">
        <v>2863.01</v>
      </c>
    </row>
    <row r="1112" spans="1:7" x14ac:dyDescent="0.25">
      <c r="A1112" s="24">
        <v>38481</v>
      </c>
      <c r="B1112" s="1" t="s">
        <v>29</v>
      </c>
      <c r="C1112" s="1" t="s">
        <v>3683</v>
      </c>
      <c r="D1112" s="1" t="s">
        <v>64</v>
      </c>
      <c r="E1112" s="1" t="s">
        <v>1081</v>
      </c>
      <c r="F1112" s="9">
        <v>810.82520000000011</v>
      </c>
      <c r="G1112" s="9">
        <v>1192.3900000000001</v>
      </c>
    </row>
    <row r="1113" spans="1:7" x14ac:dyDescent="0.25">
      <c r="A1113" s="24">
        <v>38480</v>
      </c>
      <c r="B1113" s="1" t="s">
        <v>29</v>
      </c>
      <c r="C1113" s="1" t="s">
        <v>3683</v>
      </c>
      <c r="D1113" s="1" t="s">
        <v>17</v>
      </c>
      <c r="E1113" s="1" t="s">
        <v>2849</v>
      </c>
      <c r="F1113" s="9">
        <v>4109.1316000000006</v>
      </c>
      <c r="G1113" s="9">
        <v>9556.1200000000008</v>
      </c>
    </row>
    <row r="1114" spans="1:7" x14ac:dyDescent="0.25">
      <c r="A1114" s="24">
        <v>38480</v>
      </c>
      <c r="B1114" s="1" t="s">
        <v>8</v>
      </c>
      <c r="C1114" s="1" t="s">
        <v>3683</v>
      </c>
      <c r="D1114" s="1" t="s">
        <v>9</v>
      </c>
      <c r="E1114" s="1" t="s">
        <v>876</v>
      </c>
      <c r="F1114" s="9">
        <v>2864.6399000000001</v>
      </c>
      <c r="G1114" s="9">
        <v>7742.27</v>
      </c>
    </row>
    <row r="1115" spans="1:7" x14ac:dyDescent="0.25">
      <c r="A1115" s="24">
        <v>38480</v>
      </c>
      <c r="B1115" s="1" t="s">
        <v>16</v>
      </c>
      <c r="C1115" s="1" t="s">
        <v>3691</v>
      </c>
      <c r="D1115" s="1" t="s">
        <v>113</v>
      </c>
      <c r="E1115" s="1" t="s">
        <v>1926</v>
      </c>
      <c r="F1115" s="9">
        <v>814.51800000000003</v>
      </c>
      <c r="G1115" s="9">
        <v>1810.04</v>
      </c>
    </row>
    <row r="1116" spans="1:7" x14ac:dyDescent="0.25">
      <c r="A1116" s="24">
        <v>38479</v>
      </c>
      <c r="B1116" s="1" t="s">
        <v>20</v>
      </c>
      <c r="C1116" s="1" t="s">
        <v>3686</v>
      </c>
      <c r="D1116" s="1" t="s">
        <v>64</v>
      </c>
      <c r="E1116" s="1" t="s">
        <v>848</v>
      </c>
      <c r="F1116" s="9">
        <v>3897.7180000000003</v>
      </c>
      <c r="G1116" s="9">
        <v>7086.76</v>
      </c>
    </row>
    <row r="1117" spans="1:7" x14ac:dyDescent="0.25">
      <c r="A1117" s="24">
        <v>38479</v>
      </c>
      <c r="B1117" s="1" t="s">
        <v>20</v>
      </c>
      <c r="C1117" s="1" t="s">
        <v>3690</v>
      </c>
      <c r="D1117" s="1" t="s">
        <v>17</v>
      </c>
      <c r="E1117" s="1" t="s">
        <v>2320</v>
      </c>
      <c r="F1117" s="9">
        <v>2608.9359999999997</v>
      </c>
      <c r="G1117" s="9">
        <v>2964.7</v>
      </c>
    </row>
    <row r="1118" spans="1:7" x14ac:dyDescent="0.25">
      <c r="A1118" s="24">
        <v>38478</v>
      </c>
      <c r="B1118" s="1" t="s">
        <v>29</v>
      </c>
      <c r="C1118" s="1" t="s">
        <v>3690</v>
      </c>
      <c r="D1118" s="1" t="s">
        <v>21</v>
      </c>
      <c r="E1118" s="1" t="s">
        <v>169</v>
      </c>
      <c r="F1118" s="9">
        <v>3437.8080000000004</v>
      </c>
      <c r="G1118" s="9">
        <v>3676.8</v>
      </c>
    </row>
    <row r="1119" spans="1:7" x14ac:dyDescent="0.25">
      <c r="A1119" s="24">
        <v>38477</v>
      </c>
      <c r="B1119" s="1" t="s">
        <v>16</v>
      </c>
      <c r="C1119" s="1" t="s">
        <v>3690</v>
      </c>
      <c r="D1119" s="1" t="s">
        <v>61</v>
      </c>
      <c r="E1119" s="1" t="s">
        <v>591</v>
      </c>
      <c r="F1119" s="9">
        <v>5754.9366999999993</v>
      </c>
      <c r="G1119" s="9">
        <v>9754.1299999999992</v>
      </c>
    </row>
    <row r="1120" spans="1:7" x14ac:dyDescent="0.25">
      <c r="A1120" s="24">
        <v>38477</v>
      </c>
      <c r="B1120" s="1" t="s">
        <v>20</v>
      </c>
      <c r="C1120" s="1" t="s">
        <v>3685</v>
      </c>
      <c r="D1120" s="1" t="s">
        <v>42</v>
      </c>
      <c r="E1120" s="1" t="s">
        <v>1255</v>
      </c>
      <c r="F1120" s="9">
        <v>742.9754999999999</v>
      </c>
      <c r="G1120" s="9">
        <v>1727.85</v>
      </c>
    </row>
    <row r="1121" spans="1:7" x14ac:dyDescent="0.25">
      <c r="A1121" s="24">
        <v>38476</v>
      </c>
      <c r="B1121" s="1" t="s">
        <v>20</v>
      </c>
      <c r="C1121" s="1" t="s">
        <v>3690</v>
      </c>
      <c r="D1121" s="1" t="s">
        <v>42</v>
      </c>
      <c r="E1121" s="1" t="s">
        <v>1341</v>
      </c>
      <c r="F1121" s="9">
        <v>6407.7148000000007</v>
      </c>
      <c r="G1121" s="9">
        <v>9423.11</v>
      </c>
    </row>
    <row r="1122" spans="1:7" x14ac:dyDescent="0.25">
      <c r="A1122" s="24">
        <v>38476</v>
      </c>
      <c r="B1122" s="1" t="s">
        <v>12</v>
      </c>
      <c r="C1122" s="1" t="s">
        <v>3690</v>
      </c>
      <c r="D1122" s="1" t="s">
        <v>64</v>
      </c>
      <c r="E1122" s="1" t="s">
        <v>3590</v>
      </c>
      <c r="F1122" s="9">
        <v>3987.0540000000005</v>
      </c>
      <c r="G1122" s="9">
        <v>8860.1200000000008</v>
      </c>
    </row>
    <row r="1123" spans="1:7" x14ac:dyDescent="0.25">
      <c r="A1123" s="24">
        <v>38476</v>
      </c>
      <c r="B1123" s="1" t="s">
        <v>29</v>
      </c>
      <c r="C1123" s="1" t="s">
        <v>3690</v>
      </c>
      <c r="D1123" s="1" t="s">
        <v>113</v>
      </c>
      <c r="E1123" s="1" t="s">
        <v>3361</v>
      </c>
      <c r="F1123" s="9">
        <v>2880.6572000000001</v>
      </c>
      <c r="G1123" s="9">
        <v>7785.56</v>
      </c>
    </row>
    <row r="1124" spans="1:7" x14ac:dyDescent="0.25">
      <c r="A1124" s="24">
        <v>38476</v>
      </c>
      <c r="B1124" s="1" t="s">
        <v>29</v>
      </c>
      <c r="C1124" s="1" t="s">
        <v>3684</v>
      </c>
      <c r="D1124" s="1" t="s">
        <v>61</v>
      </c>
      <c r="E1124" s="1" t="s">
        <v>35</v>
      </c>
      <c r="F1124" s="9">
        <v>2339.48</v>
      </c>
      <c r="G1124" s="9">
        <v>2658.5</v>
      </c>
    </row>
    <row r="1125" spans="1:7" x14ac:dyDescent="0.25">
      <c r="A1125" s="24">
        <v>38476</v>
      </c>
      <c r="B1125" s="1" t="s">
        <v>29</v>
      </c>
      <c r="C1125" s="1" t="s">
        <v>3684</v>
      </c>
      <c r="D1125" s="1" t="s">
        <v>30</v>
      </c>
      <c r="E1125" s="1" t="s">
        <v>2853</v>
      </c>
      <c r="F1125" s="9">
        <v>1018.3470000000001</v>
      </c>
      <c r="G1125" s="9">
        <v>1851.54</v>
      </c>
    </row>
    <row r="1126" spans="1:7" x14ac:dyDescent="0.25">
      <c r="A1126" s="24">
        <v>38476</v>
      </c>
      <c r="B1126" s="1" t="s">
        <v>29</v>
      </c>
      <c r="C1126" s="1" t="s">
        <v>3685</v>
      </c>
      <c r="D1126" s="1" t="s">
        <v>39</v>
      </c>
      <c r="E1126" s="1" t="s">
        <v>2661</v>
      </c>
      <c r="F1126" s="9">
        <v>424.6825</v>
      </c>
      <c r="G1126" s="9">
        <v>772.15</v>
      </c>
    </row>
    <row r="1127" spans="1:7" x14ac:dyDescent="0.25">
      <c r="A1127" s="24">
        <v>38475</v>
      </c>
      <c r="B1127" s="1" t="s">
        <v>29</v>
      </c>
      <c r="C1127" s="1" t="s">
        <v>3686</v>
      </c>
      <c r="D1127" s="1" t="s">
        <v>45</v>
      </c>
      <c r="E1127" s="1" t="s">
        <v>1204</v>
      </c>
      <c r="F1127" s="9">
        <v>1675.5090000000002</v>
      </c>
      <c r="G1127" s="9">
        <v>3046.38</v>
      </c>
    </row>
    <row r="1128" spans="1:7" x14ac:dyDescent="0.25">
      <c r="A1128" s="24">
        <v>38475</v>
      </c>
      <c r="B1128" s="1" t="s">
        <v>29</v>
      </c>
      <c r="C1128" s="1" t="s">
        <v>3688</v>
      </c>
      <c r="D1128" s="1" t="s">
        <v>61</v>
      </c>
      <c r="E1128" s="1" t="s">
        <v>3396</v>
      </c>
      <c r="F1128" s="9">
        <v>531.59</v>
      </c>
      <c r="G1128" s="9">
        <v>781.75</v>
      </c>
    </row>
    <row r="1129" spans="1:7" x14ac:dyDescent="0.25">
      <c r="A1129" s="24">
        <v>38474</v>
      </c>
      <c r="B1129" s="1" t="s">
        <v>29</v>
      </c>
      <c r="C1129" s="1" t="s">
        <v>3691</v>
      </c>
      <c r="D1129" s="1" t="s">
        <v>17</v>
      </c>
      <c r="E1129" s="1" t="s">
        <v>585</v>
      </c>
      <c r="F1129" s="9">
        <v>4384.4174999999996</v>
      </c>
      <c r="G1129" s="9">
        <v>9743.15</v>
      </c>
    </row>
    <row r="1130" spans="1:7" x14ac:dyDescent="0.25">
      <c r="A1130" s="24">
        <v>38474</v>
      </c>
      <c r="B1130" s="1" t="s">
        <v>12</v>
      </c>
      <c r="C1130" s="1" t="s">
        <v>3686</v>
      </c>
      <c r="D1130" s="1" t="s">
        <v>45</v>
      </c>
      <c r="E1130" s="1" t="s">
        <v>3046</v>
      </c>
      <c r="F1130" s="9">
        <v>4067.1862000000001</v>
      </c>
      <c r="G1130" s="9">
        <v>7012.39</v>
      </c>
    </row>
    <row r="1131" spans="1:7" x14ac:dyDescent="0.25">
      <c r="A1131" s="24">
        <v>38474</v>
      </c>
      <c r="B1131" s="1" t="s">
        <v>12</v>
      </c>
      <c r="C1131" s="1" t="s">
        <v>3686</v>
      </c>
      <c r="D1131" s="1" t="s">
        <v>61</v>
      </c>
      <c r="E1131" s="1" t="s">
        <v>3340</v>
      </c>
      <c r="F1131" s="9">
        <v>1628.9804999999999</v>
      </c>
      <c r="G1131" s="9">
        <v>4402.6499999999996</v>
      </c>
    </row>
    <row r="1132" spans="1:7" x14ac:dyDescent="0.25">
      <c r="A1132" s="24">
        <v>38474</v>
      </c>
      <c r="B1132" s="1" t="s">
        <v>16</v>
      </c>
      <c r="C1132" s="1" t="s">
        <v>3688</v>
      </c>
      <c r="D1132" s="1" t="s">
        <v>39</v>
      </c>
      <c r="E1132" s="1" t="s">
        <v>3776</v>
      </c>
      <c r="F1132" s="9">
        <v>1178.4981</v>
      </c>
      <c r="G1132" s="9">
        <v>3185.13</v>
      </c>
    </row>
    <row r="1133" spans="1:7" x14ac:dyDescent="0.25">
      <c r="A1133" s="24">
        <v>38473</v>
      </c>
      <c r="B1133" s="1" t="s">
        <v>8</v>
      </c>
      <c r="C1133" s="1" t="s">
        <v>3683</v>
      </c>
      <c r="D1133" s="1" t="s">
        <v>21</v>
      </c>
      <c r="E1133" s="1" t="s">
        <v>601</v>
      </c>
      <c r="F1133" s="9">
        <v>6820.56</v>
      </c>
      <c r="G1133" s="9">
        <v>9094.08</v>
      </c>
    </row>
    <row r="1134" spans="1:7" x14ac:dyDescent="0.25">
      <c r="A1134" s="24">
        <v>38473</v>
      </c>
      <c r="B1134" s="1" t="s">
        <v>8</v>
      </c>
      <c r="C1134" s="1" t="s">
        <v>3684</v>
      </c>
      <c r="D1134" s="1" t="s">
        <v>21</v>
      </c>
      <c r="E1134" s="1" t="s">
        <v>2254</v>
      </c>
      <c r="F1134" s="9">
        <v>3364.0920000000001</v>
      </c>
      <c r="G1134" s="9">
        <v>7475.76</v>
      </c>
    </row>
    <row r="1135" spans="1:7" x14ac:dyDescent="0.25">
      <c r="A1135" s="24">
        <v>38473</v>
      </c>
      <c r="B1135" s="1" t="s">
        <v>8</v>
      </c>
      <c r="C1135" s="1" t="s">
        <v>3690</v>
      </c>
      <c r="D1135" s="1" t="s">
        <v>21</v>
      </c>
      <c r="E1135" s="1" t="s">
        <v>3182</v>
      </c>
      <c r="F1135" s="9">
        <v>3877.4780000000005</v>
      </c>
      <c r="G1135" s="9">
        <v>7049.96</v>
      </c>
    </row>
    <row r="1136" spans="1:7" x14ac:dyDescent="0.25">
      <c r="A1136" s="24">
        <v>38473</v>
      </c>
      <c r="B1136" s="1" t="s">
        <v>16</v>
      </c>
      <c r="C1136" s="1" t="s">
        <v>3686</v>
      </c>
      <c r="D1136" s="1" t="s">
        <v>42</v>
      </c>
      <c r="E1136" s="1" t="s">
        <v>462</v>
      </c>
      <c r="F1136" s="9">
        <v>2952.3647999999998</v>
      </c>
      <c r="G1136" s="9">
        <v>3354.96</v>
      </c>
    </row>
    <row r="1137" spans="1:7" x14ac:dyDescent="0.25">
      <c r="A1137" s="24">
        <v>38472</v>
      </c>
      <c r="B1137" s="1" t="s">
        <v>16</v>
      </c>
      <c r="C1137" s="1" t="s">
        <v>3626</v>
      </c>
      <c r="D1137" s="1" t="s">
        <v>45</v>
      </c>
      <c r="E1137" s="1" t="s">
        <v>297</v>
      </c>
      <c r="F1137" s="9">
        <v>2401.7329</v>
      </c>
      <c r="G1137" s="9">
        <v>6491.17</v>
      </c>
    </row>
    <row r="1138" spans="1:7" x14ac:dyDescent="0.25">
      <c r="A1138" s="24">
        <v>38472</v>
      </c>
      <c r="B1138" s="1" t="s">
        <v>29</v>
      </c>
      <c r="C1138" s="1" t="s">
        <v>3690</v>
      </c>
      <c r="D1138" s="1" t="s">
        <v>61</v>
      </c>
      <c r="E1138" s="1" t="s">
        <v>2179</v>
      </c>
      <c r="F1138" s="9">
        <v>5032.5627000000004</v>
      </c>
      <c r="G1138" s="9">
        <v>5382.42</v>
      </c>
    </row>
    <row r="1139" spans="1:7" x14ac:dyDescent="0.25">
      <c r="A1139" s="24">
        <v>38472</v>
      </c>
      <c r="B1139" s="1" t="s">
        <v>16</v>
      </c>
      <c r="C1139" s="1" t="s">
        <v>3685</v>
      </c>
      <c r="D1139" s="1" t="s">
        <v>42</v>
      </c>
      <c r="E1139" s="1" t="s">
        <v>1352</v>
      </c>
      <c r="F1139" s="9">
        <v>2624.6504</v>
      </c>
      <c r="G1139" s="9">
        <v>4448.5600000000004</v>
      </c>
    </row>
    <row r="1140" spans="1:7" x14ac:dyDescent="0.25">
      <c r="A1140" s="24">
        <v>38471</v>
      </c>
      <c r="B1140" s="1" t="s">
        <v>29</v>
      </c>
      <c r="C1140" s="1" t="s">
        <v>3690</v>
      </c>
      <c r="D1140" s="1" t="s">
        <v>61</v>
      </c>
      <c r="E1140" s="1" t="s">
        <v>2944</v>
      </c>
      <c r="F1140" s="9">
        <v>2646.4608000000003</v>
      </c>
      <c r="G1140" s="9">
        <v>6154.56</v>
      </c>
    </row>
    <row r="1141" spans="1:7" x14ac:dyDescent="0.25">
      <c r="A1141" s="24">
        <v>38471</v>
      </c>
      <c r="B1141" s="1" t="s">
        <v>29</v>
      </c>
      <c r="C1141" s="1" t="s">
        <v>3626</v>
      </c>
      <c r="D1141" s="1" t="s">
        <v>17</v>
      </c>
      <c r="E1141" s="1" t="s">
        <v>1438</v>
      </c>
      <c r="F1141" s="9">
        <v>2259.7885000000001</v>
      </c>
      <c r="G1141" s="9">
        <v>3830.15</v>
      </c>
    </row>
    <row r="1142" spans="1:7" x14ac:dyDescent="0.25">
      <c r="A1142" s="24">
        <v>38470</v>
      </c>
      <c r="B1142" s="1" t="s">
        <v>29</v>
      </c>
      <c r="C1142" s="1" t="s">
        <v>3688</v>
      </c>
      <c r="D1142" s="1" t="s">
        <v>113</v>
      </c>
      <c r="E1142" s="1" t="s">
        <v>3777</v>
      </c>
      <c r="F1142" s="9">
        <v>3493.0533999999998</v>
      </c>
      <c r="G1142" s="9">
        <v>8123.38</v>
      </c>
    </row>
    <row r="1143" spans="1:7" x14ac:dyDescent="0.25">
      <c r="A1143" s="24">
        <v>38470</v>
      </c>
      <c r="B1143" s="1" t="s">
        <v>20</v>
      </c>
      <c r="C1143" s="1" t="s">
        <v>3684</v>
      </c>
      <c r="D1143" s="1" t="s">
        <v>24</v>
      </c>
      <c r="E1143" s="1" t="s">
        <v>3778</v>
      </c>
      <c r="F1143" s="9">
        <v>6469.4333000000006</v>
      </c>
      <c r="G1143" s="9">
        <v>6919.18</v>
      </c>
    </row>
    <row r="1144" spans="1:7" x14ac:dyDescent="0.25">
      <c r="A1144" s="24">
        <v>38470</v>
      </c>
      <c r="B1144" s="1" t="s">
        <v>8</v>
      </c>
      <c r="C1144" s="1" t="s">
        <v>3690</v>
      </c>
      <c r="D1144" s="1" t="s">
        <v>39</v>
      </c>
      <c r="E1144" s="1" t="s">
        <v>3779</v>
      </c>
      <c r="F1144" s="9">
        <v>3689.2464</v>
      </c>
      <c r="G1144" s="9">
        <v>6252.96</v>
      </c>
    </row>
    <row r="1145" spans="1:7" x14ac:dyDescent="0.25">
      <c r="A1145" s="24">
        <v>38470</v>
      </c>
      <c r="B1145" s="1" t="s">
        <v>12</v>
      </c>
      <c r="C1145" s="1" t="s">
        <v>3686</v>
      </c>
      <c r="D1145" s="1" t="s">
        <v>21</v>
      </c>
      <c r="E1145" s="1" t="s">
        <v>3780</v>
      </c>
      <c r="F1145" s="9">
        <v>2659.6845999999996</v>
      </c>
      <c r="G1145" s="9">
        <v>4507.9399999999996</v>
      </c>
    </row>
    <row r="1146" spans="1:7" x14ac:dyDescent="0.25">
      <c r="A1146" s="24">
        <v>38469</v>
      </c>
      <c r="B1146" s="1" t="s">
        <v>12</v>
      </c>
      <c r="C1146" s="1" t="s">
        <v>3684</v>
      </c>
      <c r="D1146" s="1" t="s">
        <v>21</v>
      </c>
      <c r="E1146" s="1" t="s">
        <v>1178</v>
      </c>
      <c r="F1146" s="9">
        <v>8079.5033000000003</v>
      </c>
      <c r="G1146" s="9">
        <v>8641.18</v>
      </c>
    </row>
    <row r="1147" spans="1:7" x14ac:dyDescent="0.25">
      <c r="A1147" s="24">
        <v>38469</v>
      </c>
      <c r="B1147" s="1" t="s">
        <v>20</v>
      </c>
      <c r="C1147" s="1" t="s">
        <v>3685</v>
      </c>
      <c r="D1147" s="1" t="s">
        <v>17</v>
      </c>
      <c r="E1147" s="1" t="s">
        <v>763</v>
      </c>
      <c r="F1147" s="9">
        <v>3027.87</v>
      </c>
      <c r="G1147" s="9">
        <v>4452.75</v>
      </c>
    </row>
    <row r="1148" spans="1:7" x14ac:dyDescent="0.25">
      <c r="A1148" s="24">
        <v>38469</v>
      </c>
      <c r="B1148" s="1" t="s">
        <v>8</v>
      </c>
      <c r="C1148" s="1" t="s">
        <v>3686</v>
      </c>
      <c r="D1148" s="1" t="s">
        <v>64</v>
      </c>
      <c r="E1148" s="1" t="s">
        <v>2312</v>
      </c>
      <c r="F1148" s="9">
        <v>1942.1775000000002</v>
      </c>
      <c r="G1148" s="9">
        <v>2589.5700000000002</v>
      </c>
    </row>
    <row r="1149" spans="1:7" x14ac:dyDescent="0.25">
      <c r="A1149" s="24">
        <v>38469</v>
      </c>
      <c r="B1149" s="1" t="s">
        <v>16</v>
      </c>
      <c r="C1149" s="1" t="s">
        <v>3690</v>
      </c>
      <c r="D1149" s="1" t="s">
        <v>30</v>
      </c>
      <c r="E1149" s="1" t="s">
        <v>959</v>
      </c>
      <c r="F1149" s="9">
        <v>2387.4477000000002</v>
      </c>
      <c r="G1149" s="9">
        <v>2553.42</v>
      </c>
    </row>
    <row r="1150" spans="1:7" x14ac:dyDescent="0.25">
      <c r="A1150" s="24">
        <v>38469</v>
      </c>
      <c r="B1150" s="1" t="s">
        <v>20</v>
      </c>
      <c r="C1150" s="1" t="s">
        <v>3691</v>
      </c>
      <c r="D1150" s="1" t="s">
        <v>45</v>
      </c>
      <c r="E1150" s="1" t="s">
        <v>1174</v>
      </c>
      <c r="F1150" s="9">
        <v>73.771500000000003</v>
      </c>
      <c r="G1150" s="9">
        <v>134.13</v>
      </c>
    </row>
    <row r="1151" spans="1:7" x14ac:dyDescent="0.25">
      <c r="A1151" s="24">
        <v>38468</v>
      </c>
      <c r="B1151" s="1" t="s">
        <v>12</v>
      </c>
      <c r="C1151" s="1" t="s">
        <v>3685</v>
      </c>
      <c r="D1151" s="1" t="s">
        <v>52</v>
      </c>
      <c r="E1151" s="1" t="s">
        <v>906</v>
      </c>
      <c r="F1151" s="9">
        <v>1136.673</v>
      </c>
      <c r="G1151" s="9">
        <v>2525.94</v>
      </c>
    </row>
    <row r="1152" spans="1:7" x14ac:dyDescent="0.25">
      <c r="A1152" s="24">
        <v>38468</v>
      </c>
      <c r="B1152" s="1" t="s">
        <v>29</v>
      </c>
      <c r="C1152" s="1" t="s">
        <v>3626</v>
      </c>
      <c r="D1152" s="1" t="s">
        <v>61</v>
      </c>
      <c r="E1152" s="1" t="s">
        <v>50</v>
      </c>
      <c r="F1152" s="9">
        <v>1101.8475000000001</v>
      </c>
      <c r="G1152" s="9">
        <v>1469.13</v>
      </c>
    </row>
    <row r="1153" spans="1:7" x14ac:dyDescent="0.25">
      <c r="A1153" s="24">
        <v>38467</v>
      </c>
      <c r="B1153" s="1" t="s">
        <v>16</v>
      </c>
      <c r="C1153" s="1" t="s">
        <v>3691</v>
      </c>
      <c r="D1153" s="1" t="s">
        <v>30</v>
      </c>
      <c r="E1153" s="1" t="s">
        <v>910</v>
      </c>
      <c r="F1153" s="9">
        <v>8208.3407999999999</v>
      </c>
      <c r="G1153" s="9">
        <v>9327.66</v>
      </c>
    </row>
    <row r="1154" spans="1:7" x14ac:dyDescent="0.25">
      <c r="A1154" s="24">
        <v>38467</v>
      </c>
      <c r="B1154" s="1" t="s">
        <v>16</v>
      </c>
      <c r="C1154" s="1" t="s">
        <v>3690</v>
      </c>
      <c r="D1154" s="1" t="s">
        <v>21</v>
      </c>
      <c r="E1154" s="1" t="s">
        <v>89</v>
      </c>
      <c r="F1154" s="9">
        <v>4662.3044</v>
      </c>
      <c r="G1154" s="9">
        <v>6856.33</v>
      </c>
    </row>
    <row r="1155" spans="1:7" x14ac:dyDescent="0.25">
      <c r="A1155" s="24">
        <v>38467</v>
      </c>
      <c r="B1155" s="1" t="s">
        <v>29</v>
      </c>
      <c r="C1155" s="1" t="s">
        <v>3685</v>
      </c>
      <c r="D1155" s="1" t="s">
        <v>126</v>
      </c>
      <c r="E1155" s="1" t="s">
        <v>1158</v>
      </c>
      <c r="F1155" s="9">
        <v>3392.0645000000004</v>
      </c>
      <c r="G1155" s="9">
        <v>6167.39</v>
      </c>
    </row>
    <row r="1156" spans="1:7" x14ac:dyDescent="0.25">
      <c r="A1156" s="24">
        <v>38467</v>
      </c>
      <c r="B1156" s="1" t="s">
        <v>8</v>
      </c>
      <c r="C1156" s="1" t="s">
        <v>3686</v>
      </c>
      <c r="D1156" s="1" t="s">
        <v>45</v>
      </c>
      <c r="E1156" s="1" t="s">
        <v>2361</v>
      </c>
      <c r="F1156" s="9">
        <v>3292.3628000000003</v>
      </c>
      <c r="G1156" s="9">
        <v>4841.71</v>
      </c>
    </row>
    <row r="1157" spans="1:7" x14ac:dyDescent="0.25">
      <c r="A1157" s="24">
        <v>38467</v>
      </c>
      <c r="B1157" s="1" t="s">
        <v>29</v>
      </c>
      <c r="C1157" s="1" t="s">
        <v>3691</v>
      </c>
      <c r="D1157" s="1" t="s">
        <v>17</v>
      </c>
      <c r="E1157" s="1" t="s">
        <v>2849</v>
      </c>
      <c r="F1157" s="9">
        <v>2700.3072000000002</v>
      </c>
      <c r="G1157" s="9">
        <v>3971.04</v>
      </c>
    </row>
    <row r="1158" spans="1:7" x14ac:dyDescent="0.25">
      <c r="A1158" s="24">
        <v>38466</v>
      </c>
      <c r="B1158" s="1" t="s">
        <v>8</v>
      </c>
      <c r="C1158" s="1" t="s">
        <v>3690</v>
      </c>
      <c r="D1158" s="1" t="s">
        <v>42</v>
      </c>
      <c r="E1158" s="1" t="s">
        <v>2116</v>
      </c>
      <c r="F1158" s="9">
        <v>2237.2563999999998</v>
      </c>
      <c r="G1158" s="9">
        <v>3791.96</v>
      </c>
    </row>
    <row r="1159" spans="1:7" x14ac:dyDescent="0.25">
      <c r="A1159" s="24">
        <v>38466</v>
      </c>
      <c r="B1159" s="1" t="s">
        <v>8</v>
      </c>
      <c r="C1159" s="1" t="s">
        <v>3685</v>
      </c>
      <c r="D1159" s="1" t="s">
        <v>42</v>
      </c>
      <c r="E1159" s="1" t="s">
        <v>1118</v>
      </c>
      <c r="F1159" s="9">
        <v>2100.7988</v>
      </c>
      <c r="G1159" s="9">
        <v>3089.41</v>
      </c>
    </row>
    <row r="1160" spans="1:7" x14ac:dyDescent="0.25">
      <c r="A1160" s="24">
        <v>38465</v>
      </c>
      <c r="B1160" s="1" t="s">
        <v>29</v>
      </c>
      <c r="C1160" s="1" t="s">
        <v>3691</v>
      </c>
      <c r="D1160" s="1" t="s">
        <v>17</v>
      </c>
      <c r="E1160" s="1" t="s">
        <v>1098</v>
      </c>
      <c r="F1160" s="9">
        <v>3671.8541</v>
      </c>
      <c r="G1160" s="9">
        <v>9923.93</v>
      </c>
    </row>
    <row r="1161" spans="1:7" x14ac:dyDescent="0.25">
      <c r="A1161" s="24">
        <v>38465</v>
      </c>
      <c r="B1161" s="1" t="s">
        <v>29</v>
      </c>
      <c r="C1161" s="1" t="s">
        <v>3690</v>
      </c>
      <c r="D1161" s="1" t="s">
        <v>9</v>
      </c>
      <c r="E1161" s="1" t="s">
        <v>3781</v>
      </c>
      <c r="F1161" s="9">
        <v>406.70850000000007</v>
      </c>
      <c r="G1161" s="9">
        <v>739.47</v>
      </c>
    </row>
    <row r="1162" spans="1:7" x14ac:dyDescent="0.25">
      <c r="A1162" s="24">
        <v>38465</v>
      </c>
      <c r="B1162" s="1" t="s">
        <v>16</v>
      </c>
      <c r="C1162" s="1" t="s">
        <v>3626</v>
      </c>
      <c r="D1162" s="1" t="s">
        <v>17</v>
      </c>
      <c r="E1162" s="1" t="s">
        <v>2683</v>
      </c>
      <c r="F1162" s="9">
        <v>207.46800000000002</v>
      </c>
      <c r="G1162" s="9">
        <v>305.10000000000002</v>
      </c>
    </row>
    <row r="1163" spans="1:7" x14ac:dyDescent="0.25">
      <c r="A1163" s="24">
        <v>38464</v>
      </c>
      <c r="B1163" s="1" t="s">
        <v>29</v>
      </c>
      <c r="C1163" s="1" t="s">
        <v>3686</v>
      </c>
      <c r="D1163" s="1" t="s">
        <v>61</v>
      </c>
      <c r="E1163" s="1" t="s">
        <v>1503</v>
      </c>
      <c r="F1163" s="9">
        <v>3210.6594999999998</v>
      </c>
      <c r="G1163" s="9">
        <v>7466.65</v>
      </c>
    </row>
    <row r="1164" spans="1:7" x14ac:dyDescent="0.25">
      <c r="A1164" s="24">
        <v>38464</v>
      </c>
      <c r="B1164" s="1" t="s">
        <v>29</v>
      </c>
      <c r="C1164" s="1" t="s">
        <v>3688</v>
      </c>
      <c r="D1164" s="1" t="s">
        <v>126</v>
      </c>
      <c r="E1164" s="1" t="s">
        <v>2165</v>
      </c>
      <c r="F1164" s="9">
        <v>275.69920000000002</v>
      </c>
      <c r="G1164" s="9">
        <v>405.44</v>
      </c>
    </row>
    <row r="1165" spans="1:7" x14ac:dyDescent="0.25">
      <c r="A1165" s="24">
        <v>38463</v>
      </c>
      <c r="B1165" s="1" t="s">
        <v>16</v>
      </c>
      <c r="C1165" s="1" t="s">
        <v>3691</v>
      </c>
      <c r="D1165" s="1" t="s">
        <v>39</v>
      </c>
      <c r="E1165" s="1" t="s">
        <v>3231</v>
      </c>
      <c r="F1165" s="9">
        <v>2494.6263999999996</v>
      </c>
      <c r="G1165" s="9">
        <v>4301.08</v>
      </c>
    </row>
    <row r="1166" spans="1:7" x14ac:dyDescent="0.25">
      <c r="A1166" s="24">
        <v>38463</v>
      </c>
      <c r="B1166" s="1" t="s">
        <v>20</v>
      </c>
      <c r="C1166" s="1" t="s">
        <v>3626</v>
      </c>
      <c r="D1166" s="1" t="s">
        <v>30</v>
      </c>
      <c r="E1166" s="1" t="s">
        <v>335</v>
      </c>
      <c r="F1166" s="9">
        <v>731.8193</v>
      </c>
      <c r="G1166" s="9">
        <v>1977.89</v>
      </c>
    </row>
    <row r="1167" spans="1:7" x14ac:dyDescent="0.25">
      <c r="A1167" s="24">
        <v>38462</v>
      </c>
      <c r="B1167" s="1" t="s">
        <v>20</v>
      </c>
      <c r="C1167" s="1" t="s">
        <v>3688</v>
      </c>
      <c r="D1167" s="1" t="s">
        <v>13</v>
      </c>
      <c r="E1167" s="1" t="s">
        <v>211</v>
      </c>
      <c r="F1167" s="9">
        <v>3970.2932000000001</v>
      </c>
      <c r="G1167" s="9">
        <v>9233.24</v>
      </c>
    </row>
    <row r="1168" spans="1:7" x14ac:dyDescent="0.25">
      <c r="A1168" s="24">
        <v>38462</v>
      </c>
      <c r="B1168" s="1" t="s">
        <v>8</v>
      </c>
      <c r="C1168" s="1" t="s">
        <v>3686</v>
      </c>
      <c r="D1168" s="1" t="s">
        <v>42</v>
      </c>
      <c r="E1168" s="1" t="s">
        <v>259</v>
      </c>
      <c r="F1168" s="9">
        <v>5392.3649999999998</v>
      </c>
      <c r="G1168" s="9">
        <v>7189.82</v>
      </c>
    </row>
    <row r="1169" spans="1:7" x14ac:dyDescent="0.25">
      <c r="A1169" s="24">
        <v>38462</v>
      </c>
      <c r="B1169" s="1" t="s">
        <v>20</v>
      </c>
      <c r="C1169" s="1" t="s">
        <v>3685</v>
      </c>
      <c r="D1169" s="1" t="s">
        <v>13</v>
      </c>
      <c r="E1169" s="1" t="s">
        <v>205</v>
      </c>
      <c r="F1169" s="9">
        <v>4501.7550000000001</v>
      </c>
      <c r="G1169" s="9">
        <v>6002.34</v>
      </c>
    </row>
    <row r="1170" spans="1:7" x14ac:dyDescent="0.25">
      <c r="A1170" s="24">
        <v>38462</v>
      </c>
      <c r="B1170" s="1" t="s">
        <v>29</v>
      </c>
      <c r="C1170" s="1" t="s">
        <v>3690</v>
      </c>
      <c r="D1170" s="1" t="s">
        <v>64</v>
      </c>
      <c r="E1170" s="1" t="s">
        <v>177</v>
      </c>
      <c r="F1170" s="9">
        <v>640.66329999999994</v>
      </c>
      <c r="G1170" s="9">
        <v>1085.8699999999999</v>
      </c>
    </row>
    <row r="1171" spans="1:7" x14ac:dyDescent="0.25">
      <c r="A1171" s="24">
        <v>38461</v>
      </c>
      <c r="B1171" s="1" t="s">
        <v>29</v>
      </c>
      <c r="C1171" s="1" t="s">
        <v>3683</v>
      </c>
      <c r="D1171" s="1" t="s">
        <v>126</v>
      </c>
      <c r="E1171" s="1" t="s">
        <v>1330</v>
      </c>
      <c r="F1171" s="9">
        <v>231.82599999999996</v>
      </c>
      <c r="G1171" s="9">
        <v>399.7</v>
      </c>
    </row>
    <row r="1172" spans="1:7" x14ac:dyDescent="0.25">
      <c r="A1172" s="24">
        <v>38460</v>
      </c>
      <c r="B1172" s="1" t="s">
        <v>12</v>
      </c>
      <c r="C1172" s="1" t="s">
        <v>3691</v>
      </c>
      <c r="D1172" s="1" t="s">
        <v>21</v>
      </c>
      <c r="E1172" s="1" t="s">
        <v>239</v>
      </c>
      <c r="F1172" s="9">
        <v>45.006500000000003</v>
      </c>
      <c r="G1172" s="9">
        <v>81.83</v>
      </c>
    </row>
    <row r="1173" spans="1:7" x14ac:dyDescent="0.25">
      <c r="A1173" s="24">
        <v>38459</v>
      </c>
      <c r="B1173" s="1" t="s">
        <v>29</v>
      </c>
      <c r="C1173" s="1" t="s">
        <v>3684</v>
      </c>
      <c r="D1173" s="1" t="s">
        <v>45</v>
      </c>
      <c r="E1173" s="1" t="s">
        <v>401</v>
      </c>
      <c r="F1173" s="9">
        <v>4714.6309999999994</v>
      </c>
      <c r="G1173" s="9">
        <v>7990.9</v>
      </c>
    </row>
    <row r="1174" spans="1:7" x14ac:dyDescent="0.25">
      <c r="A1174" s="24">
        <v>38459</v>
      </c>
      <c r="B1174" s="1" t="s">
        <v>12</v>
      </c>
      <c r="C1174" s="1" t="s">
        <v>3685</v>
      </c>
      <c r="D1174" s="1" t="s">
        <v>113</v>
      </c>
      <c r="E1174" s="1" t="s">
        <v>2764</v>
      </c>
      <c r="F1174" s="9">
        <v>1486.2760000000001</v>
      </c>
      <c r="G1174" s="9">
        <v>1589.6</v>
      </c>
    </row>
    <row r="1175" spans="1:7" x14ac:dyDescent="0.25">
      <c r="A1175" s="24">
        <v>38458</v>
      </c>
      <c r="B1175" s="1" t="s">
        <v>20</v>
      </c>
      <c r="C1175" s="1" t="s">
        <v>3683</v>
      </c>
      <c r="D1175" s="1" t="s">
        <v>9</v>
      </c>
      <c r="E1175" s="1" t="s">
        <v>2984</v>
      </c>
      <c r="F1175" s="9">
        <v>5199.7574999999997</v>
      </c>
      <c r="G1175" s="9">
        <v>6933.01</v>
      </c>
    </row>
    <row r="1176" spans="1:7" x14ac:dyDescent="0.25">
      <c r="A1176" s="24">
        <v>38457</v>
      </c>
      <c r="B1176" s="1" t="s">
        <v>16</v>
      </c>
      <c r="C1176" s="1" t="s">
        <v>3685</v>
      </c>
      <c r="D1176" s="1" t="s">
        <v>13</v>
      </c>
      <c r="E1176" s="1" t="s">
        <v>1328</v>
      </c>
      <c r="F1176" s="9">
        <v>4387.3697999999995</v>
      </c>
      <c r="G1176" s="9">
        <v>7436.22</v>
      </c>
    </row>
    <row r="1177" spans="1:7" x14ac:dyDescent="0.25">
      <c r="A1177" s="24">
        <v>38457</v>
      </c>
      <c r="B1177" s="1" t="s">
        <v>8</v>
      </c>
      <c r="C1177" s="1" t="s">
        <v>3683</v>
      </c>
      <c r="D1177" s="1" t="s">
        <v>42</v>
      </c>
      <c r="E1177" s="1" t="s">
        <v>737</v>
      </c>
      <c r="F1177" s="9">
        <v>1336.2525000000001</v>
      </c>
      <c r="G1177" s="9">
        <v>2969.45</v>
      </c>
    </row>
    <row r="1178" spans="1:7" x14ac:dyDescent="0.25">
      <c r="A1178" s="24">
        <v>38457</v>
      </c>
      <c r="B1178" s="1" t="s">
        <v>29</v>
      </c>
      <c r="C1178" s="1" t="s">
        <v>3685</v>
      </c>
      <c r="D1178" s="1" t="s">
        <v>30</v>
      </c>
      <c r="E1178" s="1" t="s">
        <v>3592</v>
      </c>
      <c r="F1178" s="9">
        <v>2393.1864</v>
      </c>
      <c r="G1178" s="9">
        <v>2719.53</v>
      </c>
    </row>
    <row r="1179" spans="1:7" x14ac:dyDescent="0.25">
      <c r="A1179" s="24">
        <v>38456</v>
      </c>
      <c r="B1179" s="1" t="s">
        <v>29</v>
      </c>
      <c r="C1179" s="1" t="s">
        <v>3690</v>
      </c>
      <c r="D1179" s="1" t="s">
        <v>30</v>
      </c>
      <c r="E1179" s="1" t="s">
        <v>2542</v>
      </c>
      <c r="F1179" s="9">
        <v>7994.1377999999995</v>
      </c>
      <c r="G1179" s="9">
        <v>8549.8799999999992</v>
      </c>
    </row>
    <row r="1180" spans="1:7" x14ac:dyDescent="0.25">
      <c r="A1180" s="24">
        <v>38456</v>
      </c>
      <c r="B1180" s="1" t="s">
        <v>16</v>
      </c>
      <c r="C1180" s="1" t="s">
        <v>3626</v>
      </c>
      <c r="D1180" s="1" t="s">
        <v>64</v>
      </c>
      <c r="E1180" s="1" t="s">
        <v>3782</v>
      </c>
      <c r="F1180" s="9">
        <v>2823.1469999999999</v>
      </c>
      <c r="G1180" s="9">
        <v>6273.66</v>
      </c>
    </row>
    <row r="1181" spans="1:7" x14ac:dyDescent="0.25">
      <c r="A1181" s="24">
        <v>38456</v>
      </c>
      <c r="B1181" s="1" t="s">
        <v>16</v>
      </c>
      <c r="C1181" s="1" t="s">
        <v>3690</v>
      </c>
      <c r="D1181" s="1" t="s">
        <v>30</v>
      </c>
      <c r="E1181" s="1" t="s">
        <v>3403</v>
      </c>
      <c r="F1181" s="9">
        <v>447.3485</v>
      </c>
      <c r="G1181" s="9">
        <v>1209.05</v>
      </c>
    </row>
    <row r="1182" spans="1:7" x14ac:dyDescent="0.25">
      <c r="A1182" s="24">
        <v>38454</v>
      </c>
      <c r="B1182" s="1" t="s">
        <v>8</v>
      </c>
      <c r="C1182" s="1" t="s">
        <v>3691</v>
      </c>
      <c r="D1182" s="1" t="s">
        <v>64</v>
      </c>
      <c r="E1182" s="1" t="s">
        <v>3005</v>
      </c>
      <c r="F1182" s="9">
        <v>4392.8720000000003</v>
      </c>
      <c r="G1182" s="9">
        <v>7987.04</v>
      </c>
    </row>
    <row r="1183" spans="1:7" x14ac:dyDescent="0.25">
      <c r="A1183" s="24">
        <v>38454</v>
      </c>
      <c r="B1183" s="1" t="s">
        <v>12</v>
      </c>
      <c r="C1183" s="1" t="s">
        <v>3684</v>
      </c>
      <c r="D1183" s="1" t="s">
        <v>113</v>
      </c>
      <c r="E1183" s="1" t="s">
        <v>3783</v>
      </c>
      <c r="F1183" s="9">
        <v>7061.4285500000005</v>
      </c>
      <c r="G1183" s="9">
        <v>7552.33</v>
      </c>
    </row>
    <row r="1184" spans="1:7" x14ac:dyDescent="0.25">
      <c r="A1184" s="24">
        <v>38454</v>
      </c>
      <c r="B1184" s="1" t="s">
        <v>29</v>
      </c>
      <c r="C1184" s="1" t="s">
        <v>3683</v>
      </c>
      <c r="D1184" s="1" t="s">
        <v>17</v>
      </c>
      <c r="E1184" s="1" t="s">
        <v>109</v>
      </c>
      <c r="F1184" s="9">
        <v>4296.4137999999994</v>
      </c>
      <c r="G1184" s="9">
        <v>7407.61</v>
      </c>
    </row>
    <row r="1185" spans="1:7" x14ac:dyDescent="0.25">
      <c r="A1185" s="24">
        <v>38454</v>
      </c>
      <c r="B1185" s="1" t="s">
        <v>12</v>
      </c>
      <c r="C1185" s="1" t="s">
        <v>3684</v>
      </c>
      <c r="D1185" s="1" t="s">
        <v>9</v>
      </c>
      <c r="E1185" s="1" t="s">
        <v>1605</v>
      </c>
      <c r="F1185" s="9">
        <v>3453.9695999999999</v>
      </c>
      <c r="G1185" s="9">
        <v>5955.12</v>
      </c>
    </row>
    <row r="1186" spans="1:7" x14ac:dyDescent="0.25">
      <c r="A1186" s="24">
        <v>38454</v>
      </c>
      <c r="B1186" s="1" t="s">
        <v>29</v>
      </c>
      <c r="C1186" s="1" t="s">
        <v>3684</v>
      </c>
      <c r="D1186" s="1" t="s">
        <v>21</v>
      </c>
      <c r="E1186" s="1" t="s">
        <v>942</v>
      </c>
      <c r="F1186" s="9">
        <v>2522.2896999999998</v>
      </c>
      <c r="G1186" s="9">
        <v>5865.79</v>
      </c>
    </row>
    <row r="1187" spans="1:7" x14ac:dyDescent="0.25">
      <c r="A1187" s="24">
        <v>38453</v>
      </c>
      <c r="B1187" s="1" t="s">
        <v>8</v>
      </c>
      <c r="C1187" s="1" t="s">
        <v>3690</v>
      </c>
      <c r="D1187" s="1" t="s">
        <v>13</v>
      </c>
      <c r="E1187" s="1" t="s">
        <v>3784</v>
      </c>
      <c r="F1187" s="9">
        <v>3296.172</v>
      </c>
      <c r="G1187" s="9">
        <v>3745.65</v>
      </c>
    </row>
    <row r="1188" spans="1:7" x14ac:dyDescent="0.25">
      <c r="A1188" s="24">
        <v>38453</v>
      </c>
      <c r="B1188" s="1" t="s">
        <v>8</v>
      </c>
      <c r="C1188" s="1" t="s">
        <v>3685</v>
      </c>
      <c r="D1188" s="1" t="s">
        <v>64</v>
      </c>
      <c r="E1188" s="1" t="s">
        <v>1444</v>
      </c>
      <c r="F1188" s="9">
        <v>139.9451</v>
      </c>
      <c r="G1188" s="9">
        <v>378.23</v>
      </c>
    </row>
    <row r="1189" spans="1:7" x14ac:dyDescent="0.25">
      <c r="A1189" s="24">
        <v>38452</v>
      </c>
      <c r="B1189" s="1" t="s">
        <v>12</v>
      </c>
      <c r="C1189" s="1" t="s">
        <v>3684</v>
      </c>
      <c r="D1189" s="1" t="s">
        <v>126</v>
      </c>
      <c r="E1189" s="1" t="s">
        <v>2195</v>
      </c>
      <c r="F1189" s="9">
        <v>2771.3715000000002</v>
      </c>
      <c r="G1189" s="9">
        <v>6445.05</v>
      </c>
    </row>
    <row r="1190" spans="1:7" x14ac:dyDescent="0.25">
      <c r="A1190" s="24">
        <v>38452</v>
      </c>
      <c r="B1190" s="1" t="s">
        <v>20</v>
      </c>
      <c r="C1190" s="1" t="s">
        <v>3684</v>
      </c>
      <c r="D1190" s="1" t="s">
        <v>21</v>
      </c>
      <c r="E1190" s="1" t="s">
        <v>2306</v>
      </c>
      <c r="F1190" s="9">
        <v>2059.2946999999999</v>
      </c>
      <c r="G1190" s="9">
        <v>3490.33</v>
      </c>
    </row>
    <row r="1191" spans="1:7" x14ac:dyDescent="0.25">
      <c r="A1191" s="24">
        <v>38451</v>
      </c>
      <c r="B1191" s="1" t="s">
        <v>16</v>
      </c>
      <c r="C1191" s="1" t="s">
        <v>3683</v>
      </c>
      <c r="D1191" s="1" t="s">
        <v>64</v>
      </c>
      <c r="E1191" s="1" t="s">
        <v>3538</v>
      </c>
      <c r="F1191" s="9">
        <v>4048.5840000000003</v>
      </c>
      <c r="G1191" s="9">
        <v>5953.8</v>
      </c>
    </row>
    <row r="1192" spans="1:7" x14ac:dyDescent="0.25">
      <c r="A1192" s="24">
        <v>38450</v>
      </c>
      <c r="B1192" s="1" t="s">
        <v>8</v>
      </c>
      <c r="C1192" s="1" t="s">
        <v>3683</v>
      </c>
      <c r="D1192" s="1" t="s">
        <v>61</v>
      </c>
      <c r="E1192" s="1" t="s">
        <v>1379</v>
      </c>
      <c r="F1192" s="9">
        <v>3466.2780000000002</v>
      </c>
      <c r="G1192" s="9">
        <v>7702.84</v>
      </c>
    </row>
    <row r="1193" spans="1:7" x14ac:dyDescent="0.25">
      <c r="A1193" s="24">
        <v>38450</v>
      </c>
      <c r="B1193" s="1" t="s">
        <v>29</v>
      </c>
      <c r="C1193" s="1" t="s">
        <v>3683</v>
      </c>
      <c r="D1193" s="1" t="s">
        <v>24</v>
      </c>
      <c r="E1193" s="1" t="s">
        <v>1031</v>
      </c>
      <c r="F1193" s="9">
        <v>311.57249999999999</v>
      </c>
      <c r="G1193" s="9">
        <v>415.43</v>
      </c>
    </row>
    <row r="1194" spans="1:7" x14ac:dyDescent="0.25">
      <c r="A1194" s="24">
        <v>38449</v>
      </c>
      <c r="B1194" s="1" t="s">
        <v>16</v>
      </c>
      <c r="C1194" s="1" t="s">
        <v>3684</v>
      </c>
      <c r="D1194" s="1" t="s">
        <v>30</v>
      </c>
      <c r="E1194" s="1" t="s">
        <v>904</v>
      </c>
      <c r="F1194" s="9">
        <v>5761.5821999999998</v>
      </c>
      <c r="G1194" s="9">
        <v>6162.12</v>
      </c>
    </row>
    <row r="1195" spans="1:7" x14ac:dyDescent="0.25">
      <c r="A1195" s="24">
        <v>38449</v>
      </c>
      <c r="B1195" s="1" t="s">
        <v>16</v>
      </c>
      <c r="C1195" s="1" t="s">
        <v>3690</v>
      </c>
      <c r="D1195" s="1" t="s">
        <v>113</v>
      </c>
      <c r="E1195" s="1" t="s">
        <v>603</v>
      </c>
      <c r="F1195" s="9">
        <v>4155.9016000000001</v>
      </c>
      <c r="G1195" s="9">
        <v>6111.62</v>
      </c>
    </row>
    <row r="1196" spans="1:7" x14ac:dyDescent="0.25">
      <c r="A1196" s="24">
        <v>38449</v>
      </c>
      <c r="B1196" s="1" t="s">
        <v>16</v>
      </c>
      <c r="C1196" s="1" t="s">
        <v>3691</v>
      </c>
      <c r="D1196" s="1" t="s">
        <v>61</v>
      </c>
      <c r="E1196" s="1" t="s">
        <v>938</v>
      </c>
      <c r="F1196" s="9">
        <v>865.99350000000004</v>
      </c>
      <c r="G1196" s="9">
        <v>1924.43</v>
      </c>
    </row>
    <row r="1197" spans="1:7" x14ac:dyDescent="0.25">
      <c r="A1197" s="24">
        <v>38448</v>
      </c>
      <c r="B1197" s="1" t="s">
        <v>29</v>
      </c>
      <c r="C1197" s="1" t="s">
        <v>3691</v>
      </c>
      <c r="D1197" s="1" t="s">
        <v>24</v>
      </c>
      <c r="E1197" s="1" t="s">
        <v>1800</v>
      </c>
      <c r="F1197" s="9">
        <v>7375.1584499999999</v>
      </c>
      <c r="G1197" s="9">
        <v>7887.87</v>
      </c>
    </row>
    <row r="1198" spans="1:7" x14ac:dyDescent="0.25">
      <c r="A1198" s="24">
        <v>38448</v>
      </c>
      <c r="B1198" s="1" t="s">
        <v>12</v>
      </c>
      <c r="C1198" s="1" t="s">
        <v>3691</v>
      </c>
      <c r="D1198" s="1" t="s">
        <v>9</v>
      </c>
      <c r="E1198" s="1" t="s">
        <v>2663</v>
      </c>
      <c r="F1198" s="9">
        <v>2218.6424999999999</v>
      </c>
      <c r="G1198" s="9">
        <v>2958.19</v>
      </c>
    </row>
    <row r="1199" spans="1:7" x14ac:dyDescent="0.25">
      <c r="A1199" s="24">
        <v>38447</v>
      </c>
      <c r="B1199" s="1" t="s">
        <v>16</v>
      </c>
      <c r="C1199" s="1" t="s">
        <v>3684</v>
      </c>
      <c r="D1199" s="1" t="s">
        <v>9</v>
      </c>
      <c r="E1199" s="1" t="s">
        <v>2256</v>
      </c>
      <c r="F1199" s="9">
        <v>4593.6924000000008</v>
      </c>
      <c r="G1199" s="9">
        <v>6755.43</v>
      </c>
    </row>
    <row r="1200" spans="1:7" x14ac:dyDescent="0.25">
      <c r="A1200" s="24">
        <v>38447</v>
      </c>
      <c r="B1200" s="1" t="s">
        <v>29</v>
      </c>
      <c r="C1200" s="1" t="s">
        <v>3626</v>
      </c>
      <c r="D1200" s="1" t="s">
        <v>30</v>
      </c>
      <c r="E1200" s="1" t="s">
        <v>83</v>
      </c>
      <c r="F1200" s="9">
        <v>4007.9863999999998</v>
      </c>
      <c r="G1200" s="9">
        <v>4554.53</v>
      </c>
    </row>
    <row r="1201" spans="1:7" x14ac:dyDescent="0.25">
      <c r="A1201" s="24">
        <v>38447</v>
      </c>
      <c r="B1201" s="1" t="s">
        <v>29</v>
      </c>
      <c r="C1201" s="1" t="s">
        <v>3686</v>
      </c>
      <c r="D1201" s="1" t="s">
        <v>126</v>
      </c>
      <c r="E1201" s="1" t="s">
        <v>934</v>
      </c>
      <c r="F1201" s="9">
        <v>789.06959999999992</v>
      </c>
      <c r="G1201" s="9">
        <v>896.67</v>
      </c>
    </row>
    <row r="1202" spans="1:7" x14ac:dyDescent="0.25">
      <c r="A1202" s="24">
        <v>38446</v>
      </c>
      <c r="B1202" s="1" t="s">
        <v>20</v>
      </c>
      <c r="C1202" s="1" t="s">
        <v>3691</v>
      </c>
      <c r="D1202" s="1" t="s">
        <v>45</v>
      </c>
      <c r="E1202" s="1" t="s">
        <v>2271</v>
      </c>
      <c r="F1202" s="9">
        <v>5896.5015999999996</v>
      </c>
      <c r="G1202" s="9">
        <v>6700.57</v>
      </c>
    </row>
    <row r="1203" spans="1:7" x14ac:dyDescent="0.25">
      <c r="A1203" s="24">
        <v>38446</v>
      </c>
      <c r="B1203" s="1" t="s">
        <v>20</v>
      </c>
      <c r="C1203" s="1" t="s">
        <v>3691</v>
      </c>
      <c r="D1203" s="1" t="s">
        <v>52</v>
      </c>
      <c r="E1203" s="1" t="s">
        <v>53</v>
      </c>
      <c r="F1203" s="9">
        <v>3918.3584000000001</v>
      </c>
      <c r="G1203" s="9">
        <v>4452.68</v>
      </c>
    </row>
    <row r="1204" spans="1:7" x14ac:dyDescent="0.25">
      <c r="A1204" s="24">
        <v>38446</v>
      </c>
      <c r="B1204" s="1" t="s">
        <v>20</v>
      </c>
      <c r="C1204" s="1" t="s">
        <v>3690</v>
      </c>
      <c r="D1204" s="1" t="s">
        <v>113</v>
      </c>
      <c r="E1204" s="1" t="s">
        <v>699</v>
      </c>
      <c r="F1204" s="9">
        <v>1454.9974999999999</v>
      </c>
      <c r="G1204" s="9">
        <v>2645.45</v>
      </c>
    </row>
    <row r="1205" spans="1:7" x14ac:dyDescent="0.25">
      <c r="A1205" s="24">
        <v>38445</v>
      </c>
      <c r="B1205" s="1" t="s">
        <v>29</v>
      </c>
      <c r="C1205" s="1" t="s">
        <v>3691</v>
      </c>
      <c r="D1205" s="1" t="s">
        <v>21</v>
      </c>
      <c r="E1205" s="1" t="s">
        <v>1462</v>
      </c>
      <c r="F1205" s="9">
        <v>7959.1864000000005</v>
      </c>
      <c r="G1205" s="9">
        <v>9044.5300000000007</v>
      </c>
    </row>
    <row r="1206" spans="1:7" x14ac:dyDescent="0.25">
      <c r="A1206" s="24">
        <v>38445</v>
      </c>
      <c r="B1206" s="1" t="s">
        <v>12</v>
      </c>
      <c r="C1206" s="1" t="s">
        <v>3688</v>
      </c>
      <c r="D1206" s="1" t="s">
        <v>21</v>
      </c>
      <c r="E1206" s="1" t="s">
        <v>27</v>
      </c>
      <c r="F1206" s="9">
        <v>1174.9770000000001</v>
      </c>
      <c r="G1206" s="9">
        <v>2611.06</v>
      </c>
    </row>
    <row r="1207" spans="1:7" x14ac:dyDescent="0.25">
      <c r="A1207" s="24">
        <v>38445</v>
      </c>
      <c r="B1207" s="1" t="s">
        <v>16</v>
      </c>
      <c r="C1207" s="1" t="s">
        <v>3686</v>
      </c>
      <c r="D1207" s="1" t="s">
        <v>13</v>
      </c>
      <c r="E1207" s="1" t="s">
        <v>3357</v>
      </c>
      <c r="F1207" s="9">
        <v>732.1893</v>
      </c>
      <c r="G1207" s="9">
        <v>1978.89</v>
      </c>
    </row>
    <row r="1208" spans="1:7" x14ac:dyDescent="0.25">
      <c r="A1208" s="24">
        <v>38445</v>
      </c>
      <c r="B1208" s="1" t="s">
        <v>29</v>
      </c>
      <c r="C1208" s="1" t="s">
        <v>3688</v>
      </c>
      <c r="D1208" s="1" t="s">
        <v>9</v>
      </c>
      <c r="E1208" s="1" t="s">
        <v>69</v>
      </c>
      <c r="F1208" s="9">
        <v>219.08240000000001</v>
      </c>
      <c r="G1208" s="9">
        <v>322.18</v>
      </c>
    </row>
    <row r="1209" spans="1:7" x14ac:dyDescent="0.25">
      <c r="A1209" s="24">
        <v>38444</v>
      </c>
      <c r="B1209" s="1" t="s">
        <v>29</v>
      </c>
      <c r="C1209" s="1" t="s">
        <v>3626</v>
      </c>
      <c r="D1209" s="1" t="s">
        <v>24</v>
      </c>
      <c r="E1209" s="1" t="s">
        <v>1108</v>
      </c>
      <c r="F1209" s="9">
        <v>3064.0883999999996</v>
      </c>
      <c r="G1209" s="9">
        <v>8281.32</v>
      </c>
    </row>
    <row r="1210" spans="1:7" x14ac:dyDescent="0.25">
      <c r="A1210" s="24">
        <v>38443</v>
      </c>
      <c r="B1210" s="1" t="s">
        <v>20</v>
      </c>
      <c r="C1210" s="1" t="s">
        <v>3691</v>
      </c>
      <c r="D1210" s="1" t="s">
        <v>52</v>
      </c>
      <c r="E1210" s="1" t="s">
        <v>175</v>
      </c>
      <c r="F1210" s="9">
        <v>6032.3582000000006</v>
      </c>
      <c r="G1210" s="9">
        <v>6451.72</v>
      </c>
    </row>
    <row r="1211" spans="1:7" x14ac:dyDescent="0.25">
      <c r="A1211" s="24">
        <v>38443</v>
      </c>
      <c r="B1211" s="1" t="s">
        <v>20</v>
      </c>
      <c r="C1211" s="1" t="s">
        <v>3683</v>
      </c>
      <c r="D1211" s="1" t="s">
        <v>9</v>
      </c>
      <c r="E1211" s="1" t="s">
        <v>2653</v>
      </c>
      <c r="F1211" s="9">
        <v>1506.989</v>
      </c>
      <c r="G1211" s="9">
        <v>2739.98</v>
      </c>
    </row>
    <row r="1212" spans="1:7" x14ac:dyDescent="0.25">
      <c r="A1212" s="24">
        <v>38442</v>
      </c>
      <c r="B1212" s="1" t="s">
        <v>12</v>
      </c>
      <c r="C1212" s="1" t="s">
        <v>3690</v>
      </c>
      <c r="D1212" s="1" t="s">
        <v>61</v>
      </c>
      <c r="E1212" s="1" t="s">
        <v>293</v>
      </c>
      <c r="F1212" s="9">
        <v>2944.1</v>
      </c>
      <c r="G1212" s="9">
        <v>4990</v>
      </c>
    </row>
    <row r="1213" spans="1:7" x14ac:dyDescent="0.25">
      <c r="A1213" s="24">
        <v>38442</v>
      </c>
      <c r="B1213" s="1" t="s">
        <v>29</v>
      </c>
      <c r="C1213" s="1" t="s">
        <v>3685</v>
      </c>
      <c r="D1213" s="1" t="s">
        <v>9</v>
      </c>
      <c r="E1213" s="1" t="s">
        <v>2284</v>
      </c>
      <c r="F1213" s="9">
        <v>1762.2388999999998</v>
      </c>
      <c r="G1213" s="9">
        <v>4098.2299999999996</v>
      </c>
    </row>
    <row r="1214" spans="1:7" x14ac:dyDescent="0.25">
      <c r="A1214" s="24">
        <v>38442</v>
      </c>
      <c r="B1214" s="1" t="s">
        <v>12</v>
      </c>
      <c r="C1214" s="1" t="s">
        <v>3688</v>
      </c>
      <c r="D1214" s="1" t="s">
        <v>45</v>
      </c>
      <c r="E1214" s="1" t="s">
        <v>2484</v>
      </c>
      <c r="F1214" s="9">
        <v>2899.864</v>
      </c>
      <c r="G1214" s="9">
        <v>3295.3</v>
      </c>
    </row>
    <row r="1215" spans="1:7" x14ac:dyDescent="0.25">
      <c r="A1215" s="24">
        <v>38441</v>
      </c>
      <c r="B1215" s="1" t="s">
        <v>8</v>
      </c>
      <c r="C1215" s="1" t="s">
        <v>3684</v>
      </c>
      <c r="D1215" s="1" t="s">
        <v>61</v>
      </c>
      <c r="E1215" s="1" t="s">
        <v>442</v>
      </c>
      <c r="F1215" s="9">
        <v>3730.5019999999995</v>
      </c>
      <c r="G1215" s="9">
        <v>6431.9</v>
      </c>
    </row>
    <row r="1216" spans="1:7" x14ac:dyDescent="0.25">
      <c r="A1216" s="24">
        <v>38440</v>
      </c>
      <c r="B1216" s="1" t="s">
        <v>8</v>
      </c>
      <c r="C1216" s="1" t="s">
        <v>3684</v>
      </c>
      <c r="D1216" s="1" t="s">
        <v>42</v>
      </c>
      <c r="E1216" s="1" t="s">
        <v>349</v>
      </c>
      <c r="F1216" s="9">
        <v>4345.0931999999993</v>
      </c>
      <c r="G1216" s="9">
        <v>7491.54</v>
      </c>
    </row>
    <row r="1217" spans="1:7" x14ac:dyDescent="0.25">
      <c r="A1217" s="24">
        <v>38440</v>
      </c>
      <c r="B1217" s="1" t="s">
        <v>20</v>
      </c>
      <c r="C1217" s="1" t="s">
        <v>3686</v>
      </c>
      <c r="D1217" s="1" t="s">
        <v>45</v>
      </c>
      <c r="E1217" s="1" t="s">
        <v>3311</v>
      </c>
      <c r="F1217" s="9">
        <v>5290.05</v>
      </c>
      <c r="G1217" s="9">
        <v>7053.4</v>
      </c>
    </row>
    <row r="1218" spans="1:7" x14ac:dyDescent="0.25">
      <c r="A1218" s="24">
        <v>38439</v>
      </c>
      <c r="B1218" s="1" t="s">
        <v>20</v>
      </c>
      <c r="C1218" s="1" t="s">
        <v>3683</v>
      </c>
      <c r="D1218" s="1" t="s">
        <v>17</v>
      </c>
      <c r="E1218" s="1" t="s">
        <v>601</v>
      </c>
      <c r="F1218" s="9">
        <v>5369.4795000000004</v>
      </c>
      <c r="G1218" s="9">
        <v>9762.69</v>
      </c>
    </row>
    <row r="1219" spans="1:7" x14ac:dyDescent="0.25">
      <c r="A1219" s="24">
        <v>38439</v>
      </c>
      <c r="B1219" s="1" t="s">
        <v>12</v>
      </c>
      <c r="C1219" s="1" t="s">
        <v>3686</v>
      </c>
      <c r="D1219" s="1" t="s">
        <v>24</v>
      </c>
      <c r="E1219" s="1" t="s">
        <v>155</v>
      </c>
      <c r="F1219" s="9">
        <v>4341.2245999999996</v>
      </c>
      <c r="G1219" s="9">
        <v>7484.87</v>
      </c>
    </row>
    <row r="1220" spans="1:7" x14ac:dyDescent="0.25">
      <c r="A1220" s="24">
        <v>38439</v>
      </c>
      <c r="B1220" s="1" t="s">
        <v>29</v>
      </c>
      <c r="C1220" s="1" t="s">
        <v>3690</v>
      </c>
      <c r="D1220" s="1" t="s">
        <v>9</v>
      </c>
      <c r="E1220" s="1" t="s">
        <v>1950</v>
      </c>
      <c r="F1220" s="9">
        <v>2294.3591000000001</v>
      </c>
      <c r="G1220" s="9">
        <v>2453.86</v>
      </c>
    </row>
    <row r="1221" spans="1:7" x14ac:dyDescent="0.25">
      <c r="A1221" s="24">
        <v>38439</v>
      </c>
      <c r="B1221" s="1" t="s">
        <v>16</v>
      </c>
      <c r="C1221" s="1" t="s">
        <v>3683</v>
      </c>
      <c r="D1221" s="1" t="s">
        <v>61</v>
      </c>
      <c r="E1221" s="1" t="s">
        <v>779</v>
      </c>
      <c r="F1221" s="9">
        <v>374.39190000000002</v>
      </c>
      <c r="G1221" s="9">
        <v>1011.87</v>
      </c>
    </row>
    <row r="1222" spans="1:7" x14ac:dyDescent="0.25">
      <c r="A1222" s="24">
        <v>38439</v>
      </c>
      <c r="B1222" s="1" t="s">
        <v>12</v>
      </c>
      <c r="C1222" s="1" t="s">
        <v>3690</v>
      </c>
      <c r="D1222" s="1" t="s">
        <v>24</v>
      </c>
      <c r="E1222" s="1" t="s">
        <v>2951</v>
      </c>
      <c r="F1222" s="9">
        <v>287.93600000000004</v>
      </c>
      <c r="G1222" s="9">
        <v>523.52</v>
      </c>
    </row>
    <row r="1223" spans="1:7" x14ac:dyDescent="0.25">
      <c r="A1223" s="24">
        <v>38438</v>
      </c>
      <c r="B1223" s="1" t="s">
        <v>29</v>
      </c>
      <c r="C1223" s="1" t="s">
        <v>3690</v>
      </c>
      <c r="D1223" s="1" t="s">
        <v>64</v>
      </c>
      <c r="E1223" s="1" t="s">
        <v>3263</v>
      </c>
      <c r="F1223" s="9">
        <v>4901.7081999999991</v>
      </c>
      <c r="G1223" s="9">
        <v>8307.98</v>
      </c>
    </row>
    <row r="1224" spans="1:7" x14ac:dyDescent="0.25">
      <c r="A1224" s="24">
        <v>38437</v>
      </c>
      <c r="B1224" s="1" t="s">
        <v>8</v>
      </c>
      <c r="C1224" s="1" t="s">
        <v>3690</v>
      </c>
      <c r="D1224" s="1" t="s">
        <v>52</v>
      </c>
      <c r="E1224" s="1" t="s">
        <v>1114</v>
      </c>
      <c r="F1224" s="9">
        <v>7341.375</v>
      </c>
      <c r="G1224" s="9">
        <v>9788.5</v>
      </c>
    </row>
    <row r="1225" spans="1:7" x14ac:dyDescent="0.25">
      <c r="A1225" s="24">
        <v>38437</v>
      </c>
      <c r="B1225" s="1" t="s">
        <v>16</v>
      </c>
      <c r="C1225" s="1" t="s">
        <v>3690</v>
      </c>
      <c r="D1225" s="1" t="s">
        <v>39</v>
      </c>
      <c r="E1225" s="1" t="s">
        <v>3546</v>
      </c>
      <c r="F1225" s="9">
        <v>4993.1915000000008</v>
      </c>
      <c r="G1225" s="9">
        <v>9078.5300000000007</v>
      </c>
    </row>
    <row r="1226" spans="1:7" x14ac:dyDescent="0.25">
      <c r="A1226" s="24">
        <v>38437</v>
      </c>
      <c r="B1226" s="1" t="s">
        <v>29</v>
      </c>
      <c r="C1226" s="1" t="s">
        <v>3626</v>
      </c>
      <c r="D1226" s="1" t="s">
        <v>30</v>
      </c>
      <c r="E1226" s="1" t="s">
        <v>2454</v>
      </c>
      <c r="F1226" s="9">
        <v>6043.74</v>
      </c>
      <c r="G1226" s="9">
        <v>8058.32</v>
      </c>
    </row>
    <row r="1227" spans="1:7" x14ac:dyDescent="0.25">
      <c r="A1227" s="24">
        <v>38437</v>
      </c>
      <c r="B1227" s="1" t="s">
        <v>29</v>
      </c>
      <c r="C1227" s="1" t="s">
        <v>3684</v>
      </c>
      <c r="D1227" s="1" t="s">
        <v>52</v>
      </c>
      <c r="E1227" s="1" t="s">
        <v>717</v>
      </c>
      <c r="F1227" s="9">
        <v>1857.3050000000001</v>
      </c>
      <c r="G1227" s="9">
        <v>3202.25</v>
      </c>
    </row>
    <row r="1228" spans="1:7" x14ac:dyDescent="0.25">
      <c r="A1228" s="24">
        <v>38437</v>
      </c>
      <c r="B1228" s="1" t="s">
        <v>20</v>
      </c>
      <c r="C1228" s="1" t="s">
        <v>3684</v>
      </c>
      <c r="D1228" s="1" t="s">
        <v>42</v>
      </c>
      <c r="E1228" s="1" t="s">
        <v>882</v>
      </c>
      <c r="F1228" s="9">
        <v>720.07799999999997</v>
      </c>
      <c r="G1228" s="9">
        <v>1674.6</v>
      </c>
    </row>
    <row r="1229" spans="1:7" x14ac:dyDescent="0.25">
      <c r="A1229" s="24">
        <v>38437</v>
      </c>
      <c r="B1229" s="1" t="s">
        <v>20</v>
      </c>
      <c r="C1229" s="1" t="s">
        <v>3688</v>
      </c>
      <c r="D1229" s="1" t="s">
        <v>24</v>
      </c>
      <c r="E1229" s="1" t="s">
        <v>2659</v>
      </c>
      <c r="F1229" s="9">
        <v>578.60709999999995</v>
      </c>
      <c r="G1229" s="9">
        <v>980.69</v>
      </c>
    </row>
    <row r="1230" spans="1:7" x14ac:dyDescent="0.25">
      <c r="A1230" s="24">
        <v>38436</v>
      </c>
      <c r="B1230" s="1" t="s">
        <v>29</v>
      </c>
      <c r="C1230" s="1" t="s">
        <v>3688</v>
      </c>
      <c r="D1230" s="1" t="s">
        <v>61</v>
      </c>
      <c r="E1230" s="1" t="s">
        <v>2493</v>
      </c>
      <c r="F1230" s="9">
        <v>3382.6940000000004</v>
      </c>
      <c r="G1230" s="9">
        <v>4974.55</v>
      </c>
    </row>
    <row r="1231" spans="1:7" x14ac:dyDescent="0.25">
      <c r="A1231" s="24">
        <v>38436</v>
      </c>
      <c r="B1231" s="1" t="s">
        <v>8</v>
      </c>
      <c r="C1231" s="1" t="s">
        <v>3684</v>
      </c>
      <c r="D1231" s="1" t="s">
        <v>42</v>
      </c>
      <c r="E1231" s="1" t="s">
        <v>3186</v>
      </c>
      <c r="F1231" s="9">
        <v>2360.19</v>
      </c>
      <c r="G1231" s="9">
        <v>3146.92</v>
      </c>
    </row>
    <row r="1232" spans="1:7" x14ac:dyDescent="0.25">
      <c r="A1232" s="24">
        <v>38436</v>
      </c>
      <c r="B1232" s="1" t="s">
        <v>8</v>
      </c>
      <c r="C1232" s="1" t="s">
        <v>3690</v>
      </c>
      <c r="D1232" s="1" t="s">
        <v>21</v>
      </c>
      <c r="E1232" s="1" t="s">
        <v>767</v>
      </c>
      <c r="F1232" s="9">
        <v>1755.8224</v>
      </c>
      <c r="G1232" s="9">
        <v>3027.28</v>
      </c>
    </row>
    <row r="1233" spans="1:7" x14ac:dyDescent="0.25">
      <c r="A1233" s="24">
        <v>38435</v>
      </c>
      <c r="B1233" s="1" t="s">
        <v>16</v>
      </c>
      <c r="C1233" s="1" t="s">
        <v>3684</v>
      </c>
      <c r="D1233" s="1" t="s">
        <v>13</v>
      </c>
      <c r="E1233" s="1" t="s">
        <v>1188</v>
      </c>
      <c r="F1233" s="9">
        <v>3540.5865000000003</v>
      </c>
      <c r="G1233" s="9">
        <v>6437.43</v>
      </c>
    </row>
    <row r="1234" spans="1:7" x14ac:dyDescent="0.25">
      <c r="A1234" s="24">
        <v>38435</v>
      </c>
      <c r="B1234" s="1" t="s">
        <v>8</v>
      </c>
      <c r="C1234" s="1" t="s">
        <v>3684</v>
      </c>
      <c r="D1234" s="1" t="s">
        <v>21</v>
      </c>
      <c r="E1234" s="1" t="s">
        <v>3785</v>
      </c>
      <c r="F1234" s="9">
        <v>1831.1892</v>
      </c>
      <c r="G1234" s="9">
        <v>4949.16</v>
      </c>
    </row>
    <row r="1235" spans="1:7" x14ac:dyDescent="0.25">
      <c r="A1235" s="24">
        <v>38434</v>
      </c>
      <c r="B1235" s="1" t="s">
        <v>29</v>
      </c>
      <c r="C1235" s="1" t="s">
        <v>3684</v>
      </c>
      <c r="D1235" s="1" t="s">
        <v>13</v>
      </c>
      <c r="E1235" s="1" t="s">
        <v>1982</v>
      </c>
      <c r="F1235" s="9">
        <v>7978.40175</v>
      </c>
      <c r="G1235" s="9">
        <v>8533.0499999999993</v>
      </c>
    </row>
    <row r="1236" spans="1:7" x14ac:dyDescent="0.25">
      <c r="A1236" s="24">
        <v>38434</v>
      </c>
      <c r="B1236" s="1" t="s">
        <v>20</v>
      </c>
      <c r="C1236" s="1" t="s">
        <v>3691</v>
      </c>
      <c r="D1236" s="1" t="s">
        <v>13</v>
      </c>
      <c r="E1236" s="1" t="s">
        <v>48</v>
      </c>
      <c r="F1236" s="9">
        <v>944.41020000000003</v>
      </c>
      <c r="G1236" s="9">
        <v>2552.46</v>
      </c>
    </row>
    <row r="1237" spans="1:7" x14ac:dyDescent="0.25">
      <c r="A1237" s="24">
        <v>38434</v>
      </c>
      <c r="B1237" s="1" t="s">
        <v>20</v>
      </c>
      <c r="C1237" s="1" t="s">
        <v>3686</v>
      </c>
      <c r="D1237" s="1" t="s">
        <v>42</v>
      </c>
      <c r="E1237" s="1" t="s">
        <v>1446</v>
      </c>
      <c r="F1237" s="9">
        <v>1264.9718</v>
      </c>
      <c r="G1237" s="9">
        <v>2144.02</v>
      </c>
    </row>
    <row r="1238" spans="1:7" x14ac:dyDescent="0.25">
      <c r="A1238" s="24">
        <v>38434</v>
      </c>
      <c r="B1238" s="1" t="s">
        <v>29</v>
      </c>
      <c r="C1238" s="1" t="s">
        <v>3686</v>
      </c>
      <c r="D1238" s="1" t="s">
        <v>64</v>
      </c>
      <c r="E1238" s="1" t="s">
        <v>982</v>
      </c>
      <c r="F1238" s="9">
        <v>522.44995000000006</v>
      </c>
      <c r="G1238" s="9">
        <v>558.77</v>
      </c>
    </row>
    <row r="1239" spans="1:7" x14ac:dyDescent="0.25">
      <c r="A1239" s="24">
        <v>38433</v>
      </c>
      <c r="B1239" s="1" t="s">
        <v>29</v>
      </c>
      <c r="C1239" s="1" t="s">
        <v>3691</v>
      </c>
      <c r="D1239" s="1" t="s">
        <v>113</v>
      </c>
      <c r="E1239" s="1" t="s">
        <v>2352</v>
      </c>
      <c r="F1239" s="9">
        <v>4231.2276000000002</v>
      </c>
      <c r="G1239" s="9">
        <v>7295.22</v>
      </c>
    </row>
    <row r="1240" spans="1:7" x14ac:dyDescent="0.25">
      <c r="A1240" s="24">
        <v>38433</v>
      </c>
      <c r="B1240" s="1" t="s">
        <v>29</v>
      </c>
      <c r="C1240" s="1" t="s">
        <v>3691</v>
      </c>
      <c r="D1240" s="1" t="s">
        <v>21</v>
      </c>
      <c r="E1240" s="1" t="s">
        <v>3070</v>
      </c>
      <c r="F1240" s="9">
        <v>1371.7086999999999</v>
      </c>
      <c r="G1240" s="9">
        <v>2324.9299999999998</v>
      </c>
    </row>
    <row r="1241" spans="1:7" x14ac:dyDescent="0.25">
      <c r="A1241" s="24">
        <v>38432</v>
      </c>
      <c r="B1241" s="1" t="s">
        <v>29</v>
      </c>
      <c r="C1241" s="1" t="s">
        <v>3688</v>
      </c>
      <c r="D1241" s="1" t="s">
        <v>24</v>
      </c>
      <c r="E1241" s="1" t="s">
        <v>1025</v>
      </c>
      <c r="F1241" s="9">
        <v>4189.1417000000001</v>
      </c>
      <c r="G1241" s="9">
        <v>9742.19</v>
      </c>
    </row>
    <row r="1242" spans="1:7" x14ac:dyDescent="0.25">
      <c r="A1242" s="24">
        <v>38432</v>
      </c>
      <c r="B1242" s="1" t="s">
        <v>12</v>
      </c>
      <c r="C1242" s="1" t="s">
        <v>3685</v>
      </c>
      <c r="D1242" s="1" t="s">
        <v>30</v>
      </c>
      <c r="E1242" s="1" t="s">
        <v>3017</v>
      </c>
      <c r="F1242" s="9">
        <v>5079.6130000000003</v>
      </c>
      <c r="G1242" s="9">
        <v>9235.66</v>
      </c>
    </row>
    <row r="1243" spans="1:7" x14ac:dyDescent="0.25">
      <c r="A1243" s="24">
        <v>38432</v>
      </c>
      <c r="B1243" s="1" t="s">
        <v>8</v>
      </c>
      <c r="C1243" s="1" t="s">
        <v>3626</v>
      </c>
      <c r="D1243" s="1" t="s">
        <v>126</v>
      </c>
      <c r="E1243" s="1" t="s">
        <v>868</v>
      </c>
      <c r="F1243" s="9">
        <v>2729.7637999999997</v>
      </c>
      <c r="G1243" s="9">
        <v>7377.74</v>
      </c>
    </row>
    <row r="1244" spans="1:7" x14ac:dyDescent="0.25">
      <c r="A1244" s="24">
        <v>38432</v>
      </c>
      <c r="B1244" s="1" t="s">
        <v>12</v>
      </c>
      <c r="C1244" s="1" t="s">
        <v>3688</v>
      </c>
      <c r="D1244" s="1" t="s">
        <v>13</v>
      </c>
      <c r="E1244" s="1" t="s">
        <v>3105</v>
      </c>
      <c r="F1244" s="9">
        <v>3280.3055999999997</v>
      </c>
      <c r="G1244" s="9">
        <v>5559.84</v>
      </c>
    </row>
    <row r="1245" spans="1:7" x14ac:dyDescent="0.25">
      <c r="A1245" s="24">
        <v>38432</v>
      </c>
      <c r="B1245" s="1" t="s">
        <v>29</v>
      </c>
      <c r="C1245" s="1" t="s">
        <v>3690</v>
      </c>
      <c r="D1245" s="1" t="s">
        <v>24</v>
      </c>
      <c r="E1245" s="1" t="s">
        <v>1037</v>
      </c>
      <c r="F1245" s="9">
        <v>260.964</v>
      </c>
      <c r="G1245" s="9">
        <v>579.91999999999996</v>
      </c>
    </row>
    <row r="1246" spans="1:7" x14ac:dyDescent="0.25">
      <c r="A1246" s="24">
        <v>38431</v>
      </c>
      <c r="B1246" s="1" t="s">
        <v>16</v>
      </c>
      <c r="C1246" s="1" t="s">
        <v>3683</v>
      </c>
      <c r="D1246" s="1" t="s">
        <v>39</v>
      </c>
      <c r="E1246" s="1" t="s">
        <v>1732</v>
      </c>
      <c r="F1246" s="9">
        <v>3705.6373999999996</v>
      </c>
      <c r="G1246" s="9">
        <v>6389.03</v>
      </c>
    </row>
    <row r="1247" spans="1:7" x14ac:dyDescent="0.25">
      <c r="A1247" s="24">
        <v>38431</v>
      </c>
      <c r="B1247" s="1" t="s">
        <v>8</v>
      </c>
      <c r="C1247" s="1" t="s">
        <v>3685</v>
      </c>
      <c r="D1247" s="1" t="s">
        <v>39</v>
      </c>
      <c r="E1247" s="1" t="s">
        <v>1458</v>
      </c>
      <c r="F1247" s="9">
        <v>877.48650000000009</v>
      </c>
      <c r="G1247" s="9">
        <v>1595.43</v>
      </c>
    </row>
    <row r="1248" spans="1:7" x14ac:dyDescent="0.25">
      <c r="A1248" s="24">
        <v>38430</v>
      </c>
      <c r="B1248" s="1" t="s">
        <v>8</v>
      </c>
      <c r="C1248" s="1" t="s">
        <v>3688</v>
      </c>
      <c r="D1248" s="1" t="s">
        <v>21</v>
      </c>
      <c r="E1248" s="1" t="s">
        <v>31</v>
      </c>
      <c r="F1248" s="9">
        <v>4351.8045999999995</v>
      </c>
      <c r="G1248" s="9">
        <v>7375.94</v>
      </c>
    </row>
    <row r="1249" spans="1:7" x14ac:dyDescent="0.25">
      <c r="A1249" s="24">
        <v>38430</v>
      </c>
      <c r="B1249" s="1" t="s">
        <v>29</v>
      </c>
      <c r="C1249" s="1" t="s">
        <v>3691</v>
      </c>
      <c r="D1249" s="1" t="s">
        <v>45</v>
      </c>
      <c r="E1249" s="1" t="s">
        <v>1900</v>
      </c>
      <c r="F1249" s="9">
        <v>1911.2774999999999</v>
      </c>
      <c r="G1249" s="9">
        <v>2548.37</v>
      </c>
    </row>
    <row r="1250" spans="1:7" x14ac:dyDescent="0.25">
      <c r="A1250" s="24">
        <v>38429</v>
      </c>
      <c r="B1250" s="1" t="s">
        <v>29</v>
      </c>
      <c r="C1250" s="1" t="s">
        <v>3683</v>
      </c>
      <c r="D1250" s="1" t="s">
        <v>45</v>
      </c>
      <c r="E1250" s="1" t="s">
        <v>1997</v>
      </c>
      <c r="F1250" s="9">
        <v>6938.7659000000003</v>
      </c>
      <c r="G1250" s="9">
        <v>7421.14</v>
      </c>
    </row>
    <row r="1251" spans="1:7" x14ac:dyDescent="0.25">
      <c r="A1251" s="24">
        <v>38429</v>
      </c>
      <c r="B1251" s="1" t="s">
        <v>8</v>
      </c>
      <c r="C1251" s="1" t="s">
        <v>3688</v>
      </c>
      <c r="D1251" s="1" t="s">
        <v>45</v>
      </c>
      <c r="E1251" s="1" t="s">
        <v>2689</v>
      </c>
      <c r="F1251" s="9">
        <v>1759.8954000000001</v>
      </c>
      <c r="G1251" s="9">
        <v>4092.78</v>
      </c>
    </row>
    <row r="1252" spans="1:7" x14ac:dyDescent="0.25">
      <c r="A1252" s="24">
        <v>38429</v>
      </c>
      <c r="B1252" s="1" t="s">
        <v>29</v>
      </c>
      <c r="C1252" s="1" t="s">
        <v>3691</v>
      </c>
      <c r="D1252" s="1" t="s">
        <v>126</v>
      </c>
      <c r="E1252" s="1" t="s">
        <v>988</v>
      </c>
      <c r="F1252" s="9">
        <v>2600.9643000000005</v>
      </c>
      <c r="G1252" s="9">
        <v>2781.78</v>
      </c>
    </row>
    <row r="1253" spans="1:7" x14ac:dyDescent="0.25">
      <c r="A1253" s="24">
        <v>38429</v>
      </c>
      <c r="B1253" s="1" t="s">
        <v>12</v>
      </c>
      <c r="C1253" s="1" t="s">
        <v>3683</v>
      </c>
      <c r="D1253" s="1" t="s">
        <v>61</v>
      </c>
      <c r="E1253" s="1" t="s">
        <v>508</v>
      </c>
      <c r="F1253" s="9">
        <v>249.38320000000002</v>
      </c>
      <c r="G1253" s="9">
        <v>366.74</v>
      </c>
    </row>
    <row r="1254" spans="1:7" x14ac:dyDescent="0.25">
      <c r="A1254" s="24">
        <v>38428</v>
      </c>
      <c r="B1254" s="1" t="s">
        <v>20</v>
      </c>
      <c r="C1254" s="1" t="s">
        <v>3690</v>
      </c>
      <c r="D1254" s="1" t="s">
        <v>39</v>
      </c>
      <c r="E1254" s="1" t="s">
        <v>1100</v>
      </c>
      <c r="F1254" s="9">
        <v>1445.6381000000001</v>
      </c>
      <c r="G1254" s="9">
        <v>3907.13</v>
      </c>
    </row>
    <row r="1255" spans="1:7" x14ac:dyDescent="0.25">
      <c r="A1255" s="24">
        <v>38428</v>
      </c>
      <c r="B1255" s="1" t="s">
        <v>29</v>
      </c>
      <c r="C1255" s="1" t="s">
        <v>3626</v>
      </c>
      <c r="D1255" s="1" t="s">
        <v>13</v>
      </c>
      <c r="E1255" s="1" t="s">
        <v>79</v>
      </c>
      <c r="F1255" s="9">
        <v>558.24749999999995</v>
      </c>
      <c r="G1255" s="9">
        <v>1298.25</v>
      </c>
    </row>
    <row r="1256" spans="1:7" x14ac:dyDescent="0.25">
      <c r="A1256" s="24">
        <v>38427</v>
      </c>
      <c r="B1256" s="1" t="s">
        <v>12</v>
      </c>
      <c r="C1256" s="1" t="s">
        <v>3691</v>
      </c>
      <c r="D1256" s="1" t="s">
        <v>113</v>
      </c>
      <c r="E1256" s="1" t="s">
        <v>3171</v>
      </c>
      <c r="F1256" s="9">
        <v>4363.1797999999999</v>
      </c>
      <c r="G1256" s="9">
        <v>7395.22</v>
      </c>
    </row>
    <row r="1257" spans="1:7" x14ac:dyDescent="0.25">
      <c r="A1257" s="24">
        <v>38427</v>
      </c>
      <c r="B1257" s="1" t="s">
        <v>29</v>
      </c>
      <c r="C1257" s="1" t="s">
        <v>3688</v>
      </c>
      <c r="D1257" s="1" t="s">
        <v>52</v>
      </c>
      <c r="E1257" s="1" t="s">
        <v>1706</v>
      </c>
      <c r="F1257" s="9">
        <v>4446.2055</v>
      </c>
      <c r="G1257" s="9">
        <v>4755.3</v>
      </c>
    </row>
    <row r="1258" spans="1:7" x14ac:dyDescent="0.25">
      <c r="A1258" s="24">
        <v>38427</v>
      </c>
      <c r="B1258" s="1" t="s">
        <v>8</v>
      </c>
      <c r="C1258" s="1" t="s">
        <v>3626</v>
      </c>
      <c r="D1258" s="1" t="s">
        <v>113</v>
      </c>
      <c r="E1258" s="1" t="s">
        <v>118</v>
      </c>
      <c r="F1258" s="9">
        <v>605.97350000000006</v>
      </c>
      <c r="G1258" s="9">
        <v>1101.77</v>
      </c>
    </row>
    <row r="1259" spans="1:7" x14ac:dyDescent="0.25">
      <c r="A1259" s="24">
        <v>38427</v>
      </c>
      <c r="B1259" s="1" t="s">
        <v>20</v>
      </c>
      <c r="C1259" s="1" t="s">
        <v>3691</v>
      </c>
      <c r="D1259" s="1" t="s">
        <v>9</v>
      </c>
      <c r="E1259" s="1" t="s">
        <v>3477</v>
      </c>
      <c r="F1259" s="9">
        <v>335.06</v>
      </c>
      <c r="G1259" s="9">
        <v>609.20000000000005</v>
      </c>
    </row>
    <row r="1260" spans="1:7" x14ac:dyDescent="0.25">
      <c r="A1260" s="24">
        <v>38426</v>
      </c>
      <c r="B1260" s="1" t="s">
        <v>29</v>
      </c>
      <c r="C1260" s="1" t="s">
        <v>3685</v>
      </c>
      <c r="D1260" s="1" t="s">
        <v>64</v>
      </c>
      <c r="E1260" s="1" t="s">
        <v>2526</v>
      </c>
      <c r="F1260" s="9">
        <v>3489.7179000000001</v>
      </c>
      <c r="G1260" s="9">
        <v>9431.67</v>
      </c>
    </row>
    <row r="1261" spans="1:7" x14ac:dyDescent="0.25">
      <c r="A1261" s="24">
        <v>38426</v>
      </c>
      <c r="B1261" s="1" t="s">
        <v>8</v>
      </c>
      <c r="C1261" s="1" t="s">
        <v>3684</v>
      </c>
      <c r="D1261" s="1" t="s">
        <v>52</v>
      </c>
      <c r="E1261" s="1" t="s">
        <v>2450</v>
      </c>
      <c r="F1261" s="9">
        <v>6239.9520000000002</v>
      </c>
      <c r="G1261" s="9">
        <v>9176.4</v>
      </c>
    </row>
    <row r="1262" spans="1:7" x14ac:dyDescent="0.25">
      <c r="A1262" s="24">
        <v>38426</v>
      </c>
      <c r="B1262" s="1" t="s">
        <v>29</v>
      </c>
      <c r="C1262" s="1" t="s">
        <v>3690</v>
      </c>
      <c r="D1262" s="1" t="s">
        <v>64</v>
      </c>
      <c r="E1262" s="1" t="s">
        <v>3028</v>
      </c>
      <c r="F1262" s="9">
        <v>5708.7088000000003</v>
      </c>
      <c r="G1262" s="9">
        <v>8395.16</v>
      </c>
    </row>
    <row r="1263" spans="1:7" x14ac:dyDescent="0.25">
      <c r="A1263" s="24">
        <v>38426</v>
      </c>
      <c r="B1263" s="1" t="s">
        <v>29</v>
      </c>
      <c r="C1263" s="1" t="s">
        <v>3626</v>
      </c>
      <c r="D1263" s="1" t="s">
        <v>9</v>
      </c>
      <c r="E1263" s="1" t="s">
        <v>647</v>
      </c>
      <c r="F1263" s="9">
        <v>3491.8708999999999</v>
      </c>
      <c r="G1263" s="9">
        <v>8120.63</v>
      </c>
    </row>
    <row r="1264" spans="1:7" x14ac:dyDescent="0.25">
      <c r="A1264" s="24">
        <v>38426</v>
      </c>
      <c r="B1264" s="1" t="s">
        <v>8</v>
      </c>
      <c r="C1264" s="1" t="s">
        <v>3686</v>
      </c>
      <c r="D1264" s="1" t="s">
        <v>64</v>
      </c>
      <c r="E1264" s="1" t="s">
        <v>2510</v>
      </c>
      <c r="F1264" s="9">
        <v>1377.0771</v>
      </c>
      <c r="G1264" s="9">
        <v>3721.83</v>
      </c>
    </row>
    <row r="1265" spans="1:7" x14ac:dyDescent="0.25">
      <c r="A1265" s="24">
        <v>38426</v>
      </c>
      <c r="B1265" s="1" t="s">
        <v>16</v>
      </c>
      <c r="C1265" s="1" t="s">
        <v>3626</v>
      </c>
      <c r="D1265" s="1" t="s">
        <v>42</v>
      </c>
      <c r="E1265" s="1" t="s">
        <v>1645</v>
      </c>
      <c r="F1265" s="9">
        <v>1115.884</v>
      </c>
      <c r="G1265" s="9">
        <v>1268.05</v>
      </c>
    </row>
    <row r="1266" spans="1:7" x14ac:dyDescent="0.25">
      <c r="A1266" s="24">
        <v>38425</v>
      </c>
      <c r="B1266" s="1" t="s">
        <v>29</v>
      </c>
      <c r="C1266" s="1" t="s">
        <v>3686</v>
      </c>
      <c r="D1266" s="1" t="s">
        <v>30</v>
      </c>
      <c r="E1266" s="1" t="s">
        <v>3123</v>
      </c>
      <c r="F1266" s="9">
        <v>5525.3873999999996</v>
      </c>
      <c r="G1266" s="9">
        <v>9526.5300000000007</v>
      </c>
    </row>
    <row r="1267" spans="1:7" x14ac:dyDescent="0.25">
      <c r="A1267" s="24">
        <v>38425</v>
      </c>
      <c r="B1267" s="1" t="s">
        <v>29</v>
      </c>
      <c r="C1267" s="1" t="s">
        <v>3626</v>
      </c>
      <c r="D1267" s="1" t="s">
        <v>24</v>
      </c>
      <c r="E1267" s="1" t="s">
        <v>832</v>
      </c>
      <c r="F1267" s="9">
        <v>3411.8150000000001</v>
      </c>
      <c r="G1267" s="9">
        <v>3649</v>
      </c>
    </row>
    <row r="1268" spans="1:7" x14ac:dyDescent="0.25">
      <c r="A1268" s="24">
        <v>38425</v>
      </c>
      <c r="B1268" s="1" t="s">
        <v>16</v>
      </c>
      <c r="C1268" s="1" t="s">
        <v>3686</v>
      </c>
      <c r="D1268" s="1" t="s">
        <v>21</v>
      </c>
      <c r="E1268" s="1" t="s">
        <v>1673</v>
      </c>
      <c r="F1268" s="9">
        <v>2282.1820000000002</v>
      </c>
      <c r="G1268" s="9">
        <v>3356.15</v>
      </c>
    </row>
    <row r="1269" spans="1:7" x14ac:dyDescent="0.25">
      <c r="A1269" s="24">
        <v>38425</v>
      </c>
      <c r="B1269" s="1" t="s">
        <v>8</v>
      </c>
      <c r="C1269" s="1" t="s">
        <v>3626</v>
      </c>
      <c r="D1269" s="1" t="s">
        <v>24</v>
      </c>
      <c r="E1269" s="1" t="s">
        <v>1332</v>
      </c>
      <c r="F1269" s="9">
        <v>706.09690000000001</v>
      </c>
      <c r="G1269" s="9">
        <v>1908.37</v>
      </c>
    </row>
    <row r="1270" spans="1:7" x14ac:dyDescent="0.25">
      <c r="A1270" s="24">
        <v>38424</v>
      </c>
      <c r="B1270" s="1" t="s">
        <v>20</v>
      </c>
      <c r="C1270" s="1" t="s">
        <v>3686</v>
      </c>
      <c r="D1270" s="1" t="s">
        <v>21</v>
      </c>
      <c r="E1270" s="1" t="s">
        <v>2095</v>
      </c>
      <c r="F1270" s="9">
        <v>3604.6560000000004</v>
      </c>
      <c r="G1270" s="9">
        <v>6553.92</v>
      </c>
    </row>
    <row r="1271" spans="1:7" x14ac:dyDescent="0.25">
      <c r="A1271" s="24">
        <v>38424</v>
      </c>
      <c r="B1271" s="1" t="s">
        <v>20</v>
      </c>
      <c r="C1271" s="1" t="s">
        <v>3688</v>
      </c>
      <c r="D1271" s="1" t="s">
        <v>126</v>
      </c>
      <c r="E1271" s="1" t="s">
        <v>1734</v>
      </c>
      <c r="F1271" s="9">
        <v>1126.1528000000001</v>
      </c>
      <c r="G1271" s="9">
        <v>2618.96</v>
      </c>
    </row>
    <row r="1272" spans="1:7" x14ac:dyDescent="0.25">
      <c r="A1272" s="24">
        <v>38423</v>
      </c>
      <c r="B1272" s="1" t="s">
        <v>12</v>
      </c>
      <c r="C1272" s="1" t="s">
        <v>3690</v>
      </c>
      <c r="D1272" s="1" t="s">
        <v>42</v>
      </c>
      <c r="E1272" s="1" t="s">
        <v>3023</v>
      </c>
      <c r="F1272" s="9">
        <v>4562.5635000000002</v>
      </c>
      <c r="G1272" s="9">
        <v>8295.57</v>
      </c>
    </row>
    <row r="1273" spans="1:7" x14ac:dyDescent="0.25">
      <c r="A1273" s="24">
        <v>38423</v>
      </c>
      <c r="B1273" s="1" t="s">
        <v>12</v>
      </c>
      <c r="C1273" s="1" t="s">
        <v>3686</v>
      </c>
      <c r="D1273" s="1" t="s">
        <v>30</v>
      </c>
      <c r="E1273" s="1" t="s">
        <v>2940</v>
      </c>
      <c r="F1273" s="9">
        <v>2181.6050999999998</v>
      </c>
      <c r="G1273" s="9">
        <v>5896.23</v>
      </c>
    </row>
    <row r="1274" spans="1:7" x14ac:dyDescent="0.25">
      <c r="A1274" s="24">
        <v>38423</v>
      </c>
      <c r="B1274" s="1" t="s">
        <v>16</v>
      </c>
      <c r="C1274" s="1" t="s">
        <v>3690</v>
      </c>
      <c r="D1274" s="1" t="s">
        <v>64</v>
      </c>
      <c r="E1274" s="1" t="s">
        <v>1414</v>
      </c>
      <c r="F1274" s="9">
        <v>1499.6312000000003</v>
      </c>
      <c r="G1274" s="9">
        <v>2205.34</v>
      </c>
    </row>
    <row r="1275" spans="1:7" x14ac:dyDescent="0.25">
      <c r="A1275" s="24">
        <v>38422</v>
      </c>
      <c r="B1275" s="1" t="s">
        <v>29</v>
      </c>
      <c r="C1275" s="1" t="s">
        <v>3691</v>
      </c>
      <c r="D1275" s="1" t="s">
        <v>64</v>
      </c>
      <c r="E1275" s="1" t="s">
        <v>1452</v>
      </c>
      <c r="F1275" s="9">
        <v>6724.1503999999995</v>
      </c>
      <c r="G1275" s="9">
        <v>7641.08</v>
      </c>
    </row>
    <row r="1276" spans="1:7" x14ac:dyDescent="0.25">
      <c r="A1276" s="24">
        <v>38422</v>
      </c>
      <c r="B1276" s="1" t="s">
        <v>29</v>
      </c>
      <c r="C1276" s="1" t="s">
        <v>3685</v>
      </c>
      <c r="D1276" s="1" t="s">
        <v>9</v>
      </c>
      <c r="E1276" s="1" t="s">
        <v>375</v>
      </c>
      <c r="F1276" s="9">
        <v>4467.8380000000006</v>
      </c>
      <c r="G1276" s="9">
        <v>6570.35</v>
      </c>
    </row>
    <row r="1277" spans="1:7" x14ac:dyDescent="0.25">
      <c r="A1277" s="24">
        <v>38422</v>
      </c>
      <c r="B1277" s="1" t="s">
        <v>16</v>
      </c>
      <c r="C1277" s="1" t="s">
        <v>3685</v>
      </c>
      <c r="D1277" s="1" t="s">
        <v>61</v>
      </c>
      <c r="E1277" s="1" t="s">
        <v>2207</v>
      </c>
      <c r="F1277" s="9">
        <v>2597.2689999999998</v>
      </c>
      <c r="G1277" s="9">
        <v>4478.05</v>
      </c>
    </row>
    <row r="1278" spans="1:7" x14ac:dyDescent="0.25">
      <c r="A1278" s="24">
        <v>38421</v>
      </c>
      <c r="B1278" s="1" t="s">
        <v>20</v>
      </c>
      <c r="C1278" s="1" t="s">
        <v>3626</v>
      </c>
      <c r="D1278" s="1" t="s">
        <v>13</v>
      </c>
      <c r="E1278" s="1" t="s">
        <v>1641</v>
      </c>
      <c r="F1278" s="9">
        <v>6587.55</v>
      </c>
      <c r="G1278" s="9">
        <v>8783.4</v>
      </c>
    </row>
    <row r="1279" spans="1:7" x14ac:dyDescent="0.25">
      <c r="A1279" s="24">
        <v>38421</v>
      </c>
      <c r="B1279" s="1" t="s">
        <v>12</v>
      </c>
      <c r="C1279" s="1" t="s">
        <v>3688</v>
      </c>
      <c r="D1279" s="1" t="s">
        <v>39</v>
      </c>
      <c r="E1279" s="1" t="s">
        <v>2560</v>
      </c>
      <c r="F1279" s="9">
        <v>113.47499999999999</v>
      </c>
      <c r="G1279" s="9">
        <v>151.30000000000001</v>
      </c>
    </row>
    <row r="1280" spans="1:7" x14ac:dyDescent="0.25">
      <c r="A1280" s="24">
        <v>38420</v>
      </c>
      <c r="B1280" s="1" t="s">
        <v>12</v>
      </c>
      <c r="C1280" s="1" t="s">
        <v>3690</v>
      </c>
      <c r="D1280" s="1" t="s">
        <v>61</v>
      </c>
      <c r="E1280" s="1" t="s">
        <v>1667</v>
      </c>
      <c r="F1280" s="9">
        <v>7634.9014500000003</v>
      </c>
      <c r="G1280" s="9">
        <v>8165.67</v>
      </c>
    </row>
    <row r="1281" spans="1:7" x14ac:dyDescent="0.25">
      <c r="A1281" s="24">
        <v>38419</v>
      </c>
      <c r="B1281" s="1" t="s">
        <v>16</v>
      </c>
      <c r="C1281" s="1" t="s">
        <v>3688</v>
      </c>
      <c r="D1281" s="1" t="s">
        <v>17</v>
      </c>
      <c r="E1281" s="1" t="s">
        <v>3269</v>
      </c>
      <c r="F1281" s="9">
        <v>62.325000000000003</v>
      </c>
      <c r="G1281" s="9">
        <v>83.1</v>
      </c>
    </row>
    <row r="1282" spans="1:7" x14ac:dyDescent="0.25">
      <c r="A1282" s="24">
        <v>38418</v>
      </c>
      <c r="B1282" s="1" t="s">
        <v>12</v>
      </c>
      <c r="C1282" s="1" t="s">
        <v>3683</v>
      </c>
      <c r="D1282" s="1" t="s">
        <v>61</v>
      </c>
      <c r="E1282" s="1" t="s">
        <v>1061</v>
      </c>
      <c r="F1282" s="9">
        <v>4769.9258</v>
      </c>
      <c r="G1282" s="9">
        <v>8224.01</v>
      </c>
    </row>
    <row r="1283" spans="1:7" x14ac:dyDescent="0.25">
      <c r="A1283" s="24">
        <v>38418</v>
      </c>
      <c r="B1283" s="1" t="s">
        <v>20</v>
      </c>
      <c r="C1283" s="1" t="s">
        <v>3683</v>
      </c>
      <c r="D1283" s="1" t="s">
        <v>13</v>
      </c>
      <c r="E1283" s="1" t="s">
        <v>1194</v>
      </c>
      <c r="F1283" s="9">
        <v>4069.8790000000004</v>
      </c>
      <c r="G1283" s="9">
        <v>7399.78</v>
      </c>
    </row>
    <row r="1284" spans="1:7" x14ac:dyDescent="0.25">
      <c r="A1284" s="24">
        <v>38418</v>
      </c>
      <c r="B1284" s="1" t="s">
        <v>12</v>
      </c>
      <c r="C1284" s="1" t="s">
        <v>3626</v>
      </c>
      <c r="D1284" s="1" t="s">
        <v>64</v>
      </c>
      <c r="E1284" s="1" t="s">
        <v>2805</v>
      </c>
      <c r="F1284" s="9">
        <v>2921.1075000000001</v>
      </c>
      <c r="G1284" s="9">
        <v>3894.81</v>
      </c>
    </row>
    <row r="1285" spans="1:7" x14ac:dyDescent="0.25">
      <c r="A1285" s="24">
        <v>38417</v>
      </c>
      <c r="B1285" s="1" t="s">
        <v>29</v>
      </c>
      <c r="C1285" s="1" t="s">
        <v>3691</v>
      </c>
      <c r="D1285" s="1" t="s">
        <v>21</v>
      </c>
      <c r="E1285" s="1" t="s">
        <v>3141</v>
      </c>
      <c r="F1285" s="9">
        <v>2567.0924999999997</v>
      </c>
      <c r="G1285" s="9">
        <v>5704.65</v>
      </c>
    </row>
    <row r="1286" spans="1:7" x14ac:dyDescent="0.25">
      <c r="A1286" s="24">
        <v>38417</v>
      </c>
      <c r="B1286" s="1" t="s">
        <v>8</v>
      </c>
      <c r="C1286" s="1" t="s">
        <v>3691</v>
      </c>
      <c r="D1286" s="1" t="s">
        <v>30</v>
      </c>
      <c r="E1286" s="1" t="s">
        <v>137</v>
      </c>
      <c r="F1286" s="9">
        <v>3154.7064</v>
      </c>
      <c r="G1286" s="9">
        <v>5346.96</v>
      </c>
    </row>
    <row r="1287" spans="1:7" x14ac:dyDescent="0.25">
      <c r="A1287" s="24">
        <v>38416</v>
      </c>
      <c r="B1287" s="1" t="s">
        <v>20</v>
      </c>
      <c r="C1287" s="1" t="s">
        <v>3688</v>
      </c>
      <c r="D1287" s="1" t="s">
        <v>13</v>
      </c>
      <c r="E1287" s="1" t="s">
        <v>2969</v>
      </c>
      <c r="F1287" s="9">
        <v>3412.3835999999997</v>
      </c>
      <c r="G1287" s="9">
        <v>5883.42</v>
      </c>
    </row>
    <row r="1288" spans="1:7" x14ac:dyDescent="0.25">
      <c r="A1288" s="24">
        <v>38416</v>
      </c>
      <c r="B1288" s="1" t="s">
        <v>20</v>
      </c>
      <c r="C1288" s="1" t="s">
        <v>3684</v>
      </c>
      <c r="D1288" s="1" t="s">
        <v>113</v>
      </c>
      <c r="E1288" s="1" t="s">
        <v>1974</v>
      </c>
      <c r="F1288" s="9">
        <v>796.02600000000007</v>
      </c>
      <c r="G1288" s="9">
        <v>1447.32</v>
      </c>
    </row>
    <row r="1289" spans="1:7" x14ac:dyDescent="0.25">
      <c r="A1289" s="24">
        <v>38415</v>
      </c>
      <c r="B1289" s="1" t="s">
        <v>20</v>
      </c>
      <c r="C1289" s="1" t="s">
        <v>3690</v>
      </c>
      <c r="D1289" s="1" t="s">
        <v>64</v>
      </c>
      <c r="E1289" s="1" t="s">
        <v>85</v>
      </c>
      <c r="F1289" s="9">
        <v>5245.7053000000005</v>
      </c>
      <c r="G1289" s="9">
        <v>5610.38</v>
      </c>
    </row>
    <row r="1290" spans="1:7" x14ac:dyDescent="0.25">
      <c r="A1290" s="24">
        <v>38413</v>
      </c>
      <c r="B1290" s="1" t="s">
        <v>12</v>
      </c>
      <c r="C1290" s="1" t="s">
        <v>3685</v>
      </c>
      <c r="D1290" s="1" t="s">
        <v>42</v>
      </c>
      <c r="E1290" s="1" t="s">
        <v>1552</v>
      </c>
      <c r="F1290" s="9">
        <v>4427.3895000000002</v>
      </c>
      <c r="G1290" s="9">
        <v>7504.05</v>
      </c>
    </row>
    <row r="1291" spans="1:7" x14ac:dyDescent="0.25">
      <c r="A1291" s="24">
        <v>38412</v>
      </c>
      <c r="B1291" s="1" t="s">
        <v>12</v>
      </c>
      <c r="C1291" s="1" t="s">
        <v>3685</v>
      </c>
      <c r="D1291" s="1" t="s">
        <v>13</v>
      </c>
      <c r="E1291" s="1" t="s">
        <v>2263</v>
      </c>
      <c r="F1291" s="9">
        <v>5672.61</v>
      </c>
      <c r="G1291" s="9">
        <v>7563.48</v>
      </c>
    </row>
    <row r="1292" spans="1:7" x14ac:dyDescent="0.25">
      <c r="A1292" s="24">
        <v>38412</v>
      </c>
      <c r="B1292" s="1" t="s">
        <v>29</v>
      </c>
      <c r="C1292" s="1" t="s">
        <v>3626</v>
      </c>
      <c r="D1292" s="1" t="s">
        <v>17</v>
      </c>
      <c r="E1292" s="1" t="s">
        <v>281</v>
      </c>
      <c r="F1292" s="9">
        <v>2741.9580000000001</v>
      </c>
      <c r="G1292" s="9">
        <v>6093.24</v>
      </c>
    </row>
    <row r="1293" spans="1:7" x14ac:dyDescent="0.25">
      <c r="A1293" s="24">
        <v>38412</v>
      </c>
      <c r="B1293" s="1" t="s">
        <v>29</v>
      </c>
      <c r="C1293" s="1" t="s">
        <v>3683</v>
      </c>
      <c r="D1293" s="1" t="s">
        <v>45</v>
      </c>
      <c r="E1293" s="1" t="s">
        <v>3786</v>
      </c>
      <c r="F1293" s="9">
        <v>2122.8411999999998</v>
      </c>
      <c r="G1293" s="9">
        <v>4936.84</v>
      </c>
    </row>
    <row r="1294" spans="1:7" x14ac:dyDescent="0.25">
      <c r="A1294" s="24">
        <v>38412</v>
      </c>
      <c r="B1294" s="1" t="s">
        <v>29</v>
      </c>
      <c r="C1294" s="1" t="s">
        <v>3686</v>
      </c>
      <c r="D1294" s="1" t="s">
        <v>30</v>
      </c>
      <c r="E1294" s="1" t="s">
        <v>1669</v>
      </c>
      <c r="F1294" s="9">
        <v>1679.8924999999999</v>
      </c>
      <c r="G1294" s="9">
        <v>4540.25</v>
      </c>
    </row>
    <row r="1295" spans="1:7" x14ac:dyDescent="0.25">
      <c r="A1295" s="24">
        <v>38412</v>
      </c>
      <c r="B1295" s="1" t="s">
        <v>20</v>
      </c>
      <c r="C1295" s="1" t="s">
        <v>3626</v>
      </c>
      <c r="D1295" s="1" t="s">
        <v>17</v>
      </c>
      <c r="E1295" s="1" t="s">
        <v>2234</v>
      </c>
      <c r="F1295" s="9">
        <v>1363.1415999999999</v>
      </c>
      <c r="G1295" s="9">
        <v>2004.62</v>
      </c>
    </row>
    <row r="1296" spans="1:7" x14ac:dyDescent="0.25">
      <c r="A1296" s="24">
        <v>38411</v>
      </c>
      <c r="B1296" s="1" t="s">
        <v>12</v>
      </c>
      <c r="C1296" s="1" t="s">
        <v>3691</v>
      </c>
      <c r="D1296" s="1" t="s">
        <v>17</v>
      </c>
      <c r="E1296" s="1" t="s">
        <v>1428</v>
      </c>
      <c r="F1296" s="9">
        <v>4939.5375000000004</v>
      </c>
      <c r="G1296" s="9">
        <v>6586.05</v>
      </c>
    </row>
    <row r="1297" spans="1:7" x14ac:dyDescent="0.25">
      <c r="A1297" s="24">
        <v>38411</v>
      </c>
      <c r="B1297" s="1" t="s">
        <v>16</v>
      </c>
      <c r="C1297" s="1" t="s">
        <v>3626</v>
      </c>
      <c r="D1297" s="1" t="s">
        <v>21</v>
      </c>
      <c r="E1297" s="1" t="s">
        <v>1972</v>
      </c>
      <c r="F1297" s="9">
        <v>854.76150000000007</v>
      </c>
      <c r="G1297" s="9">
        <v>1899.47</v>
      </c>
    </row>
    <row r="1298" spans="1:7" x14ac:dyDescent="0.25">
      <c r="A1298" s="24">
        <v>38410</v>
      </c>
      <c r="B1298" s="1" t="s">
        <v>16</v>
      </c>
      <c r="C1298" s="1" t="s">
        <v>3685</v>
      </c>
      <c r="D1298" s="1" t="s">
        <v>45</v>
      </c>
      <c r="E1298" s="1" t="s">
        <v>2540</v>
      </c>
      <c r="F1298" s="9">
        <v>5707.8207999999995</v>
      </c>
      <c r="G1298" s="9">
        <v>6486.16</v>
      </c>
    </row>
    <row r="1299" spans="1:7" x14ac:dyDescent="0.25">
      <c r="A1299" s="24">
        <v>38410</v>
      </c>
      <c r="B1299" s="1" t="s">
        <v>12</v>
      </c>
      <c r="C1299" s="1" t="s">
        <v>3691</v>
      </c>
      <c r="D1299" s="1" t="s">
        <v>13</v>
      </c>
      <c r="E1299" s="1" t="s">
        <v>641</v>
      </c>
      <c r="F1299" s="9">
        <v>2790.2655</v>
      </c>
      <c r="G1299" s="9">
        <v>6200.59</v>
      </c>
    </row>
    <row r="1300" spans="1:7" x14ac:dyDescent="0.25">
      <c r="A1300" s="24">
        <v>38410</v>
      </c>
      <c r="B1300" s="1" t="s">
        <v>29</v>
      </c>
      <c r="C1300" s="1" t="s">
        <v>3685</v>
      </c>
      <c r="D1300" s="1" t="s">
        <v>13</v>
      </c>
      <c r="E1300" s="1" t="s">
        <v>1700</v>
      </c>
      <c r="F1300" s="9">
        <v>5257.4895999999999</v>
      </c>
      <c r="G1300" s="9">
        <v>5974.42</v>
      </c>
    </row>
    <row r="1301" spans="1:7" x14ac:dyDescent="0.25">
      <c r="A1301" s="24">
        <v>38410</v>
      </c>
      <c r="B1301" s="1" t="s">
        <v>29</v>
      </c>
      <c r="C1301" s="1" t="s">
        <v>3690</v>
      </c>
      <c r="D1301" s="1" t="s">
        <v>113</v>
      </c>
      <c r="E1301" s="1" t="s">
        <v>3787</v>
      </c>
      <c r="F1301" s="9">
        <v>582.68439999999998</v>
      </c>
      <c r="G1301" s="9">
        <v>1355.08</v>
      </c>
    </row>
    <row r="1302" spans="1:7" x14ac:dyDescent="0.25">
      <c r="A1302" s="24">
        <v>38409</v>
      </c>
      <c r="B1302" s="1" t="s">
        <v>16</v>
      </c>
      <c r="C1302" s="1" t="s">
        <v>3626</v>
      </c>
      <c r="D1302" s="1" t="s">
        <v>52</v>
      </c>
      <c r="E1302" s="1" t="s">
        <v>814</v>
      </c>
      <c r="F1302" s="9">
        <v>3176.73</v>
      </c>
      <c r="G1302" s="9">
        <v>4235.6400000000003</v>
      </c>
    </row>
    <row r="1303" spans="1:7" x14ac:dyDescent="0.25">
      <c r="A1303" s="24">
        <v>38409</v>
      </c>
      <c r="B1303" s="1" t="s">
        <v>16</v>
      </c>
      <c r="C1303" s="1" t="s">
        <v>3686</v>
      </c>
      <c r="D1303" s="1" t="s">
        <v>126</v>
      </c>
      <c r="E1303" s="1" t="s">
        <v>1120</v>
      </c>
      <c r="F1303" s="9">
        <v>1410.75605</v>
      </c>
      <c r="G1303" s="9">
        <v>1508.83</v>
      </c>
    </row>
    <row r="1304" spans="1:7" x14ac:dyDescent="0.25">
      <c r="A1304" s="24">
        <v>38408</v>
      </c>
      <c r="B1304" s="1" t="s">
        <v>8</v>
      </c>
      <c r="C1304" s="1" t="s">
        <v>3685</v>
      </c>
      <c r="D1304" s="1" t="s">
        <v>24</v>
      </c>
      <c r="E1304" s="1" t="s">
        <v>1142</v>
      </c>
      <c r="F1304" s="9">
        <v>8385.2824000000001</v>
      </c>
      <c r="G1304" s="9">
        <v>9528.73</v>
      </c>
    </row>
    <row r="1305" spans="1:7" x14ac:dyDescent="0.25">
      <c r="A1305" s="24">
        <v>38408</v>
      </c>
      <c r="B1305" s="1" t="s">
        <v>29</v>
      </c>
      <c r="C1305" s="1" t="s">
        <v>3626</v>
      </c>
      <c r="D1305" s="1" t="s">
        <v>42</v>
      </c>
      <c r="E1305" s="1" t="s">
        <v>3343</v>
      </c>
      <c r="F1305" s="9">
        <v>4688.1921999999995</v>
      </c>
      <c r="G1305" s="9">
        <v>8083.09</v>
      </c>
    </row>
    <row r="1306" spans="1:7" x14ac:dyDescent="0.25">
      <c r="A1306" s="24">
        <v>38408</v>
      </c>
      <c r="B1306" s="1" t="s">
        <v>16</v>
      </c>
      <c r="C1306" s="1" t="s">
        <v>3686</v>
      </c>
      <c r="D1306" s="1" t="s">
        <v>17</v>
      </c>
      <c r="E1306" s="1" t="s">
        <v>1104</v>
      </c>
      <c r="F1306" s="9">
        <v>3112.8674999999998</v>
      </c>
      <c r="G1306" s="9">
        <v>4150.49</v>
      </c>
    </row>
    <row r="1307" spans="1:7" x14ac:dyDescent="0.25">
      <c r="A1307" s="24">
        <v>38408</v>
      </c>
      <c r="B1307" s="1" t="s">
        <v>29</v>
      </c>
      <c r="C1307" s="1" t="s">
        <v>3691</v>
      </c>
      <c r="D1307" s="1" t="s">
        <v>17</v>
      </c>
      <c r="E1307" s="1" t="s">
        <v>896</v>
      </c>
      <c r="F1307" s="9">
        <v>1515.2425000000001</v>
      </c>
      <c r="G1307" s="9">
        <v>4095.25</v>
      </c>
    </row>
    <row r="1308" spans="1:7" x14ac:dyDescent="0.25">
      <c r="A1308" s="24">
        <v>38408</v>
      </c>
      <c r="B1308" s="1" t="s">
        <v>29</v>
      </c>
      <c r="C1308" s="1" t="s">
        <v>3688</v>
      </c>
      <c r="D1308" s="1" t="s">
        <v>113</v>
      </c>
      <c r="E1308" s="1" t="s">
        <v>946</v>
      </c>
      <c r="F1308" s="9">
        <v>2947.3537500000002</v>
      </c>
      <c r="G1308" s="9">
        <v>3152.25</v>
      </c>
    </row>
    <row r="1309" spans="1:7" x14ac:dyDescent="0.25">
      <c r="A1309" s="24">
        <v>38407</v>
      </c>
      <c r="B1309" s="1" t="s">
        <v>8</v>
      </c>
      <c r="C1309" s="1" t="s">
        <v>3684</v>
      </c>
      <c r="D1309" s="1" t="s">
        <v>9</v>
      </c>
      <c r="E1309" s="1" t="s">
        <v>1298</v>
      </c>
      <c r="F1309" s="9">
        <v>4460.7915000000003</v>
      </c>
      <c r="G1309" s="9">
        <v>8110.53</v>
      </c>
    </row>
    <row r="1310" spans="1:7" x14ac:dyDescent="0.25">
      <c r="A1310" s="24">
        <v>38407</v>
      </c>
      <c r="B1310" s="1" t="s">
        <v>12</v>
      </c>
      <c r="C1310" s="1" t="s">
        <v>3684</v>
      </c>
      <c r="D1310" s="1" t="s">
        <v>17</v>
      </c>
      <c r="E1310" s="1" t="s">
        <v>2857</v>
      </c>
      <c r="F1310" s="9">
        <v>1636.9354999999998</v>
      </c>
      <c r="G1310" s="9">
        <v>4424.1499999999996</v>
      </c>
    </row>
    <row r="1311" spans="1:7" x14ac:dyDescent="0.25">
      <c r="A1311" s="24">
        <v>38407</v>
      </c>
      <c r="B1311" s="1" t="s">
        <v>29</v>
      </c>
      <c r="C1311" s="1" t="s">
        <v>3685</v>
      </c>
      <c r="D1311" s="1" t="s">
        <v>21</v>
      </c>
      <c r="E1311" s="1" t="s">
        <v>2959</v>
      </c>
      <c r="F1311" s="9">
        <v>1958.9674</v>
      </c>
      <c r="G1311" s="9">
        <v>3377.53</v>
      </c>
    </row>
    <row r="1312" spans="1:7" x14ac:dyDescent="0.25">
      <c r="A1312" s="24">
        <v>38407</v>
      </c>
      <c r="B1312" s="1" t="s">
        <v>20</v>
      </c>
      <c r="C1312" s="1" t="s">
        <v>3690</v>
      </c>
      <c r="D1312" s="1" t="s">
        <v>9</v>
      </c>
      <c r="E1312" s="1" t="s">
        <v>713</v>
      </c>
      <c r="F1312" s="9">
        <v>655.1875</v>
      </c>
      <c r="G1312" s="9">
        <v>1191.25</v>
      </c>
    </row>
    <row r="1313" spans="1:7" x14ac:dyDescent="0.25">
      <c r="A1313" s="24">
        <v>38406</v>
      </c>
      <c r="B1313" s="1" t="s">
        <v>29</v>
      </c>
      <c r="C1313" s="1" t="s">
        <v>3685</v>
      </c>
      <c r="D1313" s="1" t="s">
        <v>52</v>
      </c>
      <c r="E1313" s="1" t="s">
        <v>3551</v>
      </c>
      <c r="F1313" s="9">
        <v>5808.6212000000005</v>
      </c>
      <c r="G1313" s="9">
        <v>8542.09</v>
      </c>
    </row>
    <row r="1314" spans="1:7" x14ac:dyDescent="0.25">
      <c r="A1314" s="24">
        <v>38406</v>
      </c>
      <c r="B1314" s="1" t="s">
        <v>12</v>
      </c>
      <c r="C1314" s="1" t="s">
        <v>3690</v>
      </c>
      <c r="D1314" s="1" t="s">
        <v>13</v>
      </c>
      <c r="E1314" s="1" t="s">
        <v>2957</v>
      </c>
      <c r="F1314" s="9">
        <v>3422.9535999999998</v>
      </c>
      <c r="G1314" s="9">
        <v>3889.72</v>
      </c>
    </row>
    <row r="1315" spans="1:7" x14ac:dyDescent="0.25">
      <c r="A1315" s="24">
        <v>38406</v>
      </c>
      <c r="B1315" s="1" t="s">
        <v>20</v>
      </c>
      <c r="C1315" s="1" t="s">
        <v>3686</v>
      </c>
      <c r="D1315" s="1" t="s">
        <v>45</v>
      </c>
      <c r="E1315" s="1" t="s">
        <v>2645</v>
      </c>
      <c r="F1315" s="9">
        <v>924.27480000000003</v>
      </c>
      <c r="G1315" s="9">
        <v>2498.04</v>
      </c>
    </row>
    <row r="1316" spans="1:7" x14ac:dyDescent="0.25">
      <c r="A1316" s="24">
        <v>38405</v>
      </c>
      <c r="B1316" s="1" t="s">
        <v>8</v>
      </c>
      <c r="C1316" s="1" t="s">
        <v>3685</v>
      </c>
      <c r="D1316" s="1" t="s">
        <v>52</v>
      </c>
      <c r="E1316" s="1" t="s">
        <v>1470</v>
      </c>
      <c r="F1316" s="9">
        <v>5712.8607999999995</v>
      </c>
      <c r="G1316" s="9">
        <v>9849.76</v>
      </c>
    </row>
    <row r="1317" spans="1:7" x14ac:dyDescent="0.25">
      <c r="A1317" s="24">
        <v>38405</v>
      </c>
      <c r="B1317" s="1" t="s">
        <v>20</v>
      </c>
      <c r="C1317" s="1" t="s">
        <v>3685</v>
      </c>
      <c r="D1317" s="1" t="s">
        <v>113</v>
      </c>
      <c r="E1317" s="1" t="s">
        <v>3788</v>
      </c>
      <c r="F1317" s="9">
        <v>7872.3216000000002</v>
      </c>
      <c r="G1317" s="9">
        <v>8945.82</v>
      </c>
    </row>
    <row r="1318" spans="1:7" x14ac:dyDescent="0.25">
      <c r="A1318" s="24">
        <v>38404</v>
      </c>
      <c r="B1318" s="1" t="s">
        <v>12</v>
      </c>
      <c r="C1318" s="1" t="s">
        <v>3688</v>
      </c>
      <c r="D1318" s="1" t="s">
        <v>17</v>
      </c>
      <c r="E1318" s="1" t="s">
        <v>3575</v>
      </c>
      <c r="F1318" s="9">
        <v>131.8767</v>
      </c>
      <c r="G1318" s="9">
        <v>306.69</v>
      </c>
    </row>
    <row r="1319" spans="1:7" x14ac:dyDescent="0.25">
      <c r="A1319" s="24">
        <v>38403</v>
      </c>
      <c r="B1319" s="1" t="s">
        <v>8</v>
      </c>
      <c r="C1319" s="1" t="s">
        <v>3684</v>
      </c>
      <c r="D1319" s="1" t="s">
        <v>39</v>
      </c>
      <c r="E1319" s="1" t="s">
        <v>2877</v>
      </c>
      <c r="F1319" s="9">
        <v>4808.4610000000002</v>
      </c>
      <c r="G1319" s="9">
        <v>8290.4500000000007</v>
      </c>
    </row>
    <row r="1320" spans="1:7" x14ac:dyDescent="0.25">
      <c r="A1320" s="24">
        <v>38403</v>
      </c>
      <c r="B1320" s="1" t="s">
        <v>12</v>
      </c>
      <c r="C1320" s="1" t="s">
        <v>3691</v>
      </c>
      <c r="D1320" s="1" t="s">
        <v>39</v>
      </c>
      <c r="E1320" s="1" t="s">
        <v>1398</v>
      </c>
      <c r="F1320" s="9">
        <v>3261.6914000000002</v>
      </c>
      <c r="G1320" s="9">
        <v>3488.44</v>
      </c>
    </row>
    <row r="1321" spans="1:7" x14ac:dyDescent="0.25">
      <c r="A1321" s="24">
        <v>38402</v>
      </c>
      <c r="B1321" s="1" t="s">
        <v>29</v>
      </c>
      <c r="C1321" s="1" t="s">
        <v>3626</v>
      </c>
      <c r="D1321" s="1" t="s">
        <v>126</v>
      </c>
      <c r="E1321" s="1" t="s">
        <v>1892</v>
      </c>
      <c r="F1321" s="9">
        <v>3523.0104999999999</v>
      </c>
      <c r="G1321" s="9">
        <v>9521.65</v>
      </c>
    </row>
    <row r="1322" spans="1:7" x14ac:dyDescent="0.25">
      <c r="A1322" s="24">
        <v>38402</v>
      </c>
      <c r="B1322" s="1" t="s">
        <v>20</v>
      </c>
      <c r="C1322" s="1" t="s">
        <v>3683</v>
      </c>
      <c r="D1322" s="1" t="s">
        <v>13</v>
      </c>
      <c r="E1322" s="1" t="s">
        <v>1079</v>
      </c>
      <c r="F1322" s="9">
        <v>2891.0551999999998</v>
      </c>
      <c r="G1322" s="9">
        <v>3285.29</v>
      </c>
    </row>
    <row r="1323" spans="1:7" x14ac:dyDescent="0.25">
      <c r="A1323" s="24">
        <v>38402</v>
      </c>
      <c r="B1323" s="1" t="s">
        <v>8</v>
      </c>
      <c r="C1323" s="1" t="s">
        <v>3683</v>
      </c>
      <c r="D1323" s="1" t="s">
        <v>13</v>
      </c>
      <c r="E1323" s="1" t="s">
        <v>389</v>
      </c>
      <c r="F1323" s="9">
        <v>116.9192</v>
      </c>
      <c r="G1323" s="9">
        <v>171.94</v>
      </c>
    </row>
    <row r="1324" spans="1:7" x14ac:dyDescent="0.25">
      <c r="A1324" s="24">
        <v>38401</v>
      </c>
      <c r="B1324" s="1" t="s">
        <v>16</v>
      </c>
      <c r="C1324" s="1" t="s">
        <v>3691</v>
      </c>
      <c r="D1324" s="1" t="s">
        <v>52</v>
      </c>
      <c r="E1324" s="1" t="s">
        <v>3559</v>
      </c>
      <c r="F1324" s="9">
        <v>3065.0762999999997</v>
      </c>
      <c r="G1324" s="9">
        <v>8283.99</v>
      </c>
    </row>
    <row r="1325" spans="1:7" x14ac:dyDescent="0.25">
      <c r="A1325" s="24">
        <v>38401</v>
      </c>
      <c r="B1325" s="1" t="s">
        <v>20</v>
      </c>
      <c r="C1325" s="1" t="s">
        <v>3626</v>
      </c>
      <c r="D1325" s="1" t="s">
        <v>21</v>
      </c>
      <c r="E1325" s="1" t="s">
        <v>482</v>
      </c>
      <c r="F1325" s="9">
        <v>2924.2365</v>
      </c>
      <c r="G1325" s="9">
        <v>6800.55</v>
      </c>
    </row>
    <row r="1326" spans="1:7" x14ac:dyDescent="0.25">
      <c r="A1326" s="24">
        <v>38401</v>
      </c>
      <c r="B1326" s="1" t="s">
        <v>29</v>
      </c>
      <c r="C1326" s="1" t="s">
        <v>3683</v>
      </c>
      <c r="D1326" s="1" t="s">
        <v>61</v>
      </c>
      <c r="E1326" s="1" t="s">
        <v>1474</v>
      </c>
      <c r="F1326" s="9">
        <v>2549.8845000000001</v>
      </c>
      <c r="G1326" s="9">
        <v>5666.41</v>
      </c>
    </row>
    <row r="1327" spans="1:7" x14ac:dyDescent="0.25">
      <c r="A1327" s="24">
        <v>38400</v>
      </c>
      <c r="B1327" s="1" t="s">
        <v>8</v>
      </c>
      <c r="C1327" s="1" t="s">
        <v>3686</v>
      </c>
      <c r="D1327" s="1" t="s">
        <v>17</v>
      </c>
      <c r="E1327" s="1" t="s">
        <v>195</v>
      </c>
      <c r="F1327" s="9">
        <v>2266.7966000000001</v>
      </c>
      <c r="G1327" s="9">
        <v>5271.62</v>
      </c>
    </row>
    <row r="1328" spans="1:7" x14ac:dyDescent="0.25">
      <c r="A1328" s="24">
        <v>38400</v>
      </c>
      <c r="B1328" s="1" t="s">
        <v>20</v>
      </c>
      <c r="C1328" s="1" t="s">
        <v>3691</v>
      </c>
      <c r="D1328" s="1" t="s">
        <v>126</v>
      </c>
      <c r="E1328" s="1" t="s">
        <v>1053</v>
      </c>
      <c r="F1328" s="9">
        <v>3002.0096000000003</v>
      </c>
      <c r="G1328" s="9">
        <v>4414.72</v>
      </c>
    </row>
    <row r="1329" spans="1:7" x14ac:dyDescent="0.25">
      <c r="A1329" s="24">
        <v>38400</v>
      </c>
      <c r="B1329" s="1" t="s">
        <v>16</v>
      </c>
      <c r="C1329" s="1" t="s">
        <v>3688</v>
      </c>
      <c r="D1329" s="1" t="s">
        <v>21</v>
      </c>
      <c r="E1329" s="1" t="s">
        <v>2326</v>
      </c>
      <c r="F1329" s="9">
        <v>2036.9360000000001</v>
      </c>
      <c r="G1329" s="9">
        <v>3703.52</v>
      </c>
    </row>
    <row r="1330" spans="1:7" x14ac:dyDescent="0.25">
      <c r="A1330" s="24">
        <v>38400</v>
      </c>
      <c r="B1330" s="1" t="s">
        <v>29</v>
      </c>
      <c r="C1330" s="1" t="s">
        <v>3683</v>
      </c>
      <c r="D1330" s="1" t="s">
        <v>61</v>
      </c>
      <c r="E1330" s="1" t="s">
        <v>1242</v>
      </c>
      <c r="F1330" s="9">
        <v>2045.5122999999999</v>
      </c>
      <c r="G1330" s="9">
        <v>3466.97</v>
      </c>
    </row>
    <row r="1331" spans="1:7" x14ac:dyDescent="0.25">
      <c r="A1331" s="24">
        <v>38400</v>
      </c>
      <c r="B1331" s="1" t="s">
        <v>29</v>
      </c>
      <c r="C1331" s="1" t="s">
        <v>3684</v>
      </c>
      <c r="D1331" s="1" t="s">
        <v>61</v>
      </c>
      <c r="E1331" s="1" t="s">
        <v>2106</v>
      </c>
      <c r="F1331" s="9">
        <v>729.13810000000001</v>
      </c>
      <c r="G1331" s="9">
        <v>1695.67</v>
      </c>
    </row>
    <row r="1332" spans="1:7" x14ac:dyDescent="0.25">
      <c r="A1332" s="24">
        <v>38399</v>
      </c>
      <c r="B1332" s="1" t="s">
        <v>29</v>
      </c>
      <c r="C1332" s="1" t="s">
        <v>3688</v>
      </c>
      <c r="D1332" s="1" t="s">
        <v>42</v>
      </c>
      <c r="E1332" s="1" t="s">
        <v>399</v>
      </c>
      <c r="F1332" s="9">
        <v>6575.61</v>
      </c>
      <c r="G1332" s="9">
        <v>8767.48</v>
      </c>
    </row>
    <row r="1333" spans="1:7" x14ac:dyDescent="0.25">
      <c r="A1333" s="24">
        <v>38399</v>
      </c>
      <c r="B1333" s="1" t="s">
        <v>29</v>
      </c>
      <c r="C1333" s="1" t="s">
        <v>3685</v>
      </c>
      <c r="D1333" s="1" t="s">
        <v>17</v>
      </c>
      <c r="E1333" s="1" t="s">
        <v>518</v>
      </c>
      <c r="F1333" s="9">
        <v>5085.1274000000003</v>
      </c>
      <c r="G1333" s="9">
        <v>8618.86</v>
      </c>
    </row>
    <row r="1334" spans="1:7" x14ac:dyDescent="0.25">
      <c r="A1334" s="24">
        <v>38399</v>
      </c>
      <c r="B1334" s="1" t="s">
        <v>8</v>
      </c>
      <c r="C1334" s="1" t="s">
        <v>3683</v>
      </c>
      <c r="D1334" s="1" t="s">
        <v>52</v>
      </c>
      <c r="E1334" s="1" t="s">
        <v>145</v>
      </c>
      <c r="F1334" s="9">
        <v>4271.12</v>
      </c>
      <c r="G1334" s="9">
        <v>7364</v>
      </c>
    </row>
    <row r="1335" spans="1:7" x14ac:dyDescent="0.25">
      <c r="A1335" s="24">
        <v>38399</v>
      </c>
      <c r="B1335" s="1" t="s">
        <v>29</v>
      </c>
      <c r="C1335" s="1" t="s">
        <v>3626</v>
      </c>
      <c r="D1335" s="1" t="s">
        <v>61</v>
      </c>
      <c r="E1335" s="1" t="s">
        <v>3417</v>
      </c>
      <c r="F1335" s="9">
        <v>2235.2264</v>
      </c>
      <c r="G1335" s="9">
        <v>2540.0300000000002</v>
      </c>
    </row>
    <row r="1336" spans="1:7" x14ac:dyDescent="0.25">
      <c r="A1336" s="24">
        <v>38399</v>
      </c>
      <c r="B1336" s="1" t="s">
        <v>20</v>
      </c>
      <c r="C1336" s="1" t="s">
        <v>3685</v>
      </c>
      <c r="D1336" s="1" t="s">
        <v>61</v>
      </c>
      <c r="E1336" s="1" t="s">
        <v>163</v>
      </c>
      <c r="F1336" s="9">
        <v>1982.4816000000001</v>
      </c>
      <c r="G1336" s="9">
        <v>2252.8200000000002</v>
      </c>
    </row>
    <row r="1337" spans="1:7" x14ac:dyDescent="0.25">
      <c r="A1337" s="24">
        <v>38398</v>
      </c>
      <c r="B1337" s="1" t="s">
        <v>29</v>
      </c>
      <c r="C1337" s="1" t="s">
        <v>3626</v>
      </c>
      <c r="D1337" s="1" t="s">
        <v>64</v>
      </c>
      <c r="E1337" s="1" t="s">
        <v>2290</v>
      </c>
      <c r="F1337" s="9">
        <v>5537.9405999999999</v>
      </c>
      <c r="G1337" s="9">
        <v>9386.34</v>
      </c>
    </row>
    <row r="1338" spans="1:7" x14ac:dyDescent="0.25">
      <c r="A1338" s="24">
        <v>38397</v>
      </c>
      <c r="B1338" s="1" t="s">
        <v>8</v>
      </c>
      <c r="C1338" s="1" t="s">
        <v>3686</v>
      </c>
      <c r="D1338" s="1" t="s">
        <v>39</v>
      </c>
      <c r="E1338" s="1" t="s">
        <v>2436</v>
      </c>
      <c r="F1338" s="9">
        <v>8318.6202000000012</v>
      </c>
      <c r="G1338" s="9">
        <v>8896.92</v>
      </c>
    </row>
    <row r="1339" spans="1:7" x14ac:dyDescent="0.25">
      <c r="A1339" s="24">
        <v>38397</v>
      </c>
      <c r="B1339" s="1" t="s">
        <v>12</v>
      </c>
      <c r="C1339" s="1" t="s">
        <v>3685</v>
      </c>
      <c r="D1339" s="1" t="s">
        <v>17</v>
      </c>
      <c r="E1339" s="1" t="s">
        <v>2036</v>
      </c>
      <c r="F1339" s="9">
        <v>5433.78</v>
      </c>
      <c r="G1339" s="9">
        <v>7245.04</v>
      </c>
    </row>
    <row r="1340" spans="1:7" x14ac:dyDescent="0.25">
      <c r="A1340" s="24">
        <v>38397</v>
      </c>
      <c r="B1340" s="1" t="s">
        <v>16</v>
      </c>
      <c r="C1340" s="1" t="s">
        <v>3690</v>
      </c>
      <c r="D1340" s="1" t="s">
        <v>9</v>
      </c>
      <c r="E1340" s="1" t="s">
        <v>1190</v>
      </c>
      <c r="F1340" s="9">
        <v>1698.6662999999999</v>
      </c>
      <c r="G1340" s="9">
        <v>4590.99</v>
      </c>
    </row>
    <row r="1341" spans="1:7" x14ac:dyDescent="0.25">
      <c r="A1341" s="24">
        <v>38397</v>
      </c>
      <c r="B1341" s="1" t="s">
        <v>8</v>
      </c>
      <c r="C1341" s="1" t="s">
        <v>3684</v>
      </c>
      <c r="D1341" s="1" t="s">
        <v>9</v>
      </c>
      <c r="E1341" s="1" t="s">
        <v>3789</v>
      </c>
      <c r="F1341" s="9">
        <v>1401.4682999999998</v>
      </c>
      <c r="G1341" s="9">
        <v>2375.37</v>
      </c>
    </row>
    <row r="1342" spans="1:7" x14ac:dyDescent="0.25">
      <c r="A1342" s="24">
        <v>38395</v>
      </c>
      <c r="B1342" s="1" t="s">
        <v>8</v>
      </c>
      <c r="C1342" s="1" t="s">
        <v>3685</v>
      </c>
      <c r="D1342" s="1" t="s">
        <v>39</v>
      </c>
      <c r="E1342" s="1" t="s">
        <v>1462</v>
      </c>
      <c r="F1342" s="9">
        <v>6955.6052499999996</v>
      </c>
      <c r="G1342" s="9">
        <v>7439.15</v>
      </c>
    </row>
    <row r="1343" spans="1:7" x14ac:dyDescent="0.25">
      <c r="A1343" s="24">
        <v>38395</v>
      </c>
      <c r="B1343" s="1" t="s">
        <v>8</v>
      </c>
      <c r="C1343" s="1" t="s">
        <v>3684</v>
      </c>
      <c r="D1343" s="1" t="s">
        <v>24</v>
      </c>
      <c r="E1343" s="1" t="s">
        <v>2466</v>
      </c>
      <c r="F1343" s="9">
        <v>1100.8875</v>
      </c>
      <c r="G1343" s="9">
        <v>1467.85</v>
      </c>
    </row>
    <row r="1344" spans="1:7" x14ac:dyDescent="0.25">
      <c r="A1344" s="24">
        <v>38394</v>
      </c>
      <c r="B1344" s="1" t="s">
        <v>20</v>
      </c>
      <c r="C1344" s="1" t="s">
        <v>3685</v>
      </c>
      <c r="D1344" s="1" t="s">
        <v>64</v>
      </c>
      <c r="E1344" s="1" t="s">
        <v>663</v>
      </c>
      <c r="F1344" s="9">
        <v>4673.3073999999997</v>
      </c>
      <c r="G1344" s="9">
        <v>7920.86</v>
      </c>
    </row>
    <row r="1345" spans="1:7" x14ac:dyDescent="0.25">
      <c r="A1345" s="24">
        <v>38394</v>
      </c>
      <c r="B1345" s="1" t="s">
        <v>20</v>
      </c>
      <c r="C1345" s="1" t="s">
        <v>3684</v>
      </c>
      <c r="D1345" s="1" t="s">
        <v>61</v>
      </c>
      <c r="E1345" s="1" t="s">
        <v>476</v>
      </c>
      <c r="F1345" s="9">
        <v>3639.0150000000003</v>
      </c>
      <c r="G1345" s="9">
        <v>4852.0200000000004</v>
      </c>
    </row>
    <row r="1346" spans="1:7" x14ac:dyDescent="0.25">
      <c r="A1346" s="24">
        <v>38393</v>
      </c>
      <c r="B1346" s="1" t="s">
        <v>12</v>
      </c>
      <c r="C1346" s="1" t="s">
        <v>3690</v>
      </c>
      <c r="D1346" s="1" t="s">
        <v>52</v>
      </c>
      <c r="E1346" s="1" t="s">
        <v>3790</v>
      </c>
      <c r="F1346" s="9">
        <v>4297.5231999999996</v>
      </c>
      <c r="G1346" s="9">
        <v>9994.24</v>
      </c>
    </row>
    <row r="1347" spans="1:7" x14ac:dyDescent="0.25">
      <c r="A1347" s="24">
        <v>38393</v>
      </c>
      <c r="B1347" s="1" t="s">
        <v>12</v>
      </c>
      <c r="C1347" s="1" t="s">
        <v>3691</v>
      </c>
      <c r="D1347" s="1" t="s">
        <v>13</v>
      </c>
      <c r="E1347" s="1" t="s">
        <v>279</v>
      </c>
      <c r="F1347" s="9">
        <v>3806.2051999999999</v>
      </c>
      <c r="G1347" s="9">
        <v>8851.64</v>
      </c>
    </row>
    <row r="1348" spans="1:7" x14ac:dyDescent="0.25">
      <c r="A1348" s="24">
        <v>38393</v>
      </c>
      <c r="B1348" s="1" t="s">
        <v>8</v>
      </c>
      <c r="C1348" s="1" t="s">
        <v>3685</v>
      </c>
      <c r="D1348" s="1" t="s">
        <v>17</v>
      </c>
      <c r="E1348" s="1" t="s">
        <v>944</v>
      </c>
      <c r="F1348" s="9">
        <v>5970.7384000000002</v>
      </c>
      <c r="G1348" s="9">
        <v>6784.93</v>
      </c>
    </row>
    <row r="1349" spans="1:7" x14ac:dyDescent="0.25">
      <c r="A1349" s="24">
        <v>38393</v>
      </c>
      <c r="B1349" s="1" t="s">
        <v>29</v>
      </c>
      <c r="C1349" s="1" t="s">
        <v>3688</v>
      </c>
      <c r="D1349" s="1" t="s">
        <v>13</v>
      </c>
      <c r="E1349" s="1" t="s">
        <v>2756</v>
      </c>
      <c r="F1349" s="9">
        <v>2590.3503999999998</v>
      </c>
      <c r="G1349" s="9">
        <v>2943.58</v>
      </c>
    </row>
    <row r="1350" spans="1:7" x14ac:dyDescent="0.25">
      <c r="A1350" s="24">
        <v>38392</v>
      </c>
      <c r="B1350" s="1" t="s">
        <v>8</v>
      </c>
      <c r="C1350" s="1" t="s">
        <v>3684</v>
      </c>
      <c r="D1350" s="1" t="s">
        <v>45</v>
      </c>
      <c r="E1350" s="1" t="s">
        <v>2316</v>
      </c>
      <c r="F1350" s="9">
        <v>7362.1875</v>
      </c>
      <c r="G1350" s="9">
        <v>9816.25</v>
      </c>
    </row>
    <row r="1351" spans="1:7" x14ac:dyDescent="0.25">
      <c r="A1351" s="24">
        <v>38392</v>
      </c>
      <c r="B1351" s="1" t="s">
        <v>12</v>
      </c>
      <c r="C1351" s="1" t="s">
        <v>3686</v>
      </c>
      <c r="D1351" s="1" t="s">
        <v>52</v>
      </c>
      <c r="E1351" s="1" t="s">
        <v>976</v>
      </c>
      <c r="F1351" s="9">
        <v>3654.0524999999998</v>
      </c>
      <c r="G1351" s="9">
        <v>4872.07</v>
      </c>
    </row>
    <row r="1352" spans="1:7" x14ac:dyDescent="0.25">
      <c r="A1352" s="24">
        <v>38392</v>
      </c>
      <c r="B1352" s="1" t="s">
        <v>8</v>
      </c>
      <c r="C1352" s="1" t="s">
        <v>3688</v>
      </c>
      <c r="D1352" s="1" t="s">
        <v>45</v>
      </c>
      <c r="E1352" s="1" t="s">
        <v>1558</v>
      </c>
      <c r="F1352" s="9">
        <v>1835.6528000000001</v>
      </c>
      <c r="G1352" s="9">
        <v>4268.96</v>
      </c>
    </row>
    <row r="1353" spans="1:7" x14ac:dyDescent="0.25">
      <c r="A1353" s="24">
        <v>38392</v>
      </c>
      <c r="B1353" s="1" t="s">
        <v>8</v>
      </c>
      <c r="C1353" s="1" t="s">
        <v>3688</v>
      </c>
      <c r="D1353" s="1" t="s">
        <v>21</v>
      </c>
      <c r="E1353" s="1" t="s">
        <v>3467</v>
      </c>
      <c r="F1353" s="9">
        <v>2890.395</v>
      </c>
      <c r="G1353" s="9">
        <v>3853.86</v>
      </c>
    </row>
    <row r="1354" spans="1:7" x14ac:dyDescent="0.25">
      <c r="A1354" s="24">
        <v>38392</v>
      </c>
      <c r="B1354" s="1" t="s">
        <v>8</v>
      </c>
      <c r="C1354" s="1" t="s">
        <v>3688</v>
      </c>
      <c r="D1354" s="1" t="s">
        <v>9</v>
      </c>
      <c r="E1354" s="1" t="s">
        <v>1845</v>
      </c>
      <c r="F1354" s="9">
        <v>1523.7339999999999</v>
      </c>
      <c r="G1354" s="9">
        <v>2582.6</v>
      </c>
    </row>
    <row r="1355" spans="1:7" x14ac:dyDescent="0.25">
      <c r="A1355" s="24">
        <v>38391</v>
      </c>
      <c r="B1355" s="1" t="s">
        <v>29</v>
      </c>
      <c r="C1355" s="1" t="s">
        <v>3691</v>
      </c>
      <c r="D1355" s="1" t="s">
        <v>64</v>
      </c>
      <c r="E1355" s="1" t="s">
        <v>1472</v>
      </c>
      <c r="F1355" s="9">
        <v>6764.5286500000002</v>
      </c>
      <c r="G1355" s="9">
        <v>7234.79</v>
      </c>
    </row>
    <row r="1356" spans="1:7" x14ac:dyDescent="0.25">
      <c r="A1356" s="24">
        <v>38391</v>
      </c>
      <c r="B1356" s="1" t="s">
        <v>16</v>
      </c>
      <c r="C1356" s="1" t="s">
        <v>3690</v>
      </c>
      <c r="D1356" s="1" t="s">
        <v>9</v>
      </c>
      <c r="E1356" s="1" t="s">
        <v>898</v>
      </c>
      <c r="F1356" s="9">
        <v>3726.3071999999997</v>
      </c>
      <c r="G1356" s="9">
        <v>4234.4399999999996</v>
      </c>
    </row>
    <row r="1357" spans="1:7" x14ac:dyDescent="0.25">
      <c r="A1357" s="24">
        <v>38391</v>
      </c>
      <c r="B1357" s="1" t="s">
        <v>20</v>
      </c>
      <c r="C1357" s="1" t="s">
        <v>3683</v>
      </c>
      <c r="D1357" s="1" t="s">
        <v>45</v>
      </c>
      <c r="E1357" s="1" t="s">
        <v>337</v>
      </c>
      <c r="F1357" s="9">
        <v>1936.7624999999998</v>
      </c>
      <c r="G1357" s="9">
        <v>2582.35</v>
      </c>
    </row>
    <row r="1358" spans="1:7" x14ac:dyDescent="0.25">
      <c r="A1358" s="24">
        <v>38391</v>
      </c>
      <c r="B1358" s="1" t="s">
        <v>29</v>
      </c>
      <c r="C1358" s="1" t="s">
        <v>3686</v>
      </c>
      <c r="D1358" s="1" t="s">
        <v>13</v>
      </c>
      <c r="E1358" s="1" t="s">
        <v>2413</v>
      </c>
      <c r="F1358" s="9">
        <v>2180.0416</v>
      </c>
      <c r="G1358" s="9">
        <v>2477.3200000000002</v>
      </c>
    </row>
    <row r="1359" spans="1:7" x14ac:dyDescent="0.25">
      <c r="A1359" s="24">
        <v>38390</v>
      </c>
      <c r="B1359" s="1" t="s">
        <v>16</v>
      </c>
      <c r="C1359" s="1" t="s">
        <v>3691</v>
      </c>
      <c r="D1359" s="1" t="s">
        <v>52</v>
      </c>
      <c r="E1359" s="1" t="s">
        <v>1220</v>
      </c>
      <c r="F1359" s="9">
        <v>2178.4634999999998</v>
      </c>
      <c r="G1359" s="9">
        <v>4841.03</v>
      </c>
    </row>
    <row r="1360" spans="1:7" x14ac:dyDescent="0.25">
      <c r="A1360" s="24">
        <v>38390</v>
      </c>
      <c r="B1360" s="1" t="s">
        <v>16</v>
      </c>
      <c r="C1360" s="1" t="s">
        <v>3690</v>
      </c>
      <c r="D1360" s="1" t="s">
        <v>24</v>
      </c>
      <c r="E1360" s="1" t="s">
        <v>2346</v>
      </c>
      <c r="F1360" s="9">
        <v>3726.0311000000002</v>
      </c>
      <c r="G1360" s="9">
        <v>3985.06</v>
      </c>
    </row>
    <row r="1361" spans="1:7" x14ac:dyDescent="0.25">
      <c r="A1361" s="24">
        <v>38390</v>
      </c>
      <c r="B1361" s="1" t="s">
        <v>12</v>
      </c>
      <c r="C1361" s="1" t="s">
        <v>3688</v>
      </c>
      <c r="D1361" s="1" t="s">
        <v>39</v>
      </c>
      <c r="E1361" s="1" t="s">
        <v>2574</v>
      </c>
      <c r="F1361" s="9">
        <v>1000.8943999999999</v>
      </c>
      <c r="G1361" s="9">
        <v>2705.12</v>
      </c>
    </row>
    <row r="1362" spans="1:7" x14ac:dyDescent="0.25">
      <c r="A1362" s="24">
        <v>38389</v>
      </c>
      <c r="B1362" s="1" t="s">
        <v>16</v>
      </c>
      <c r="C1362" s="1" t="s">
        <v>3683</v>
      </c>
      <c r="D1362" s="1" t="s">
        <v>24</v>
      </c>
      <c r="E1362" s="1" t="s">
        <v>2859</v>
      </c>
      <c r="F1362" s="9">
        <v>5322.3736000000008</v>
      </c>
      <c r="G1362" s="9">
        <v>7827.02</v>
      </c>
    </row>
    <row r="1363" spans="1:7" x14ac:dyDescent="0.25">
      <c r="A1363" s="24">
        <v>38389</v>
      </c>
      <c r="B1363" s="1" t="s">
        <v>16</v>
      </c>
      <c r="C1363" s="1" t="s">
        <v>3683</v>
      </c>
      <c r="D1363" s="1" t="s">
        <v>52</v>
      </c>
      <c r="E1363" s="1" t="s">
        <v>541</v>
      </c>
      <c r="F1363" s="9">
        <v>2084.6947</v>
      </c>
      <c r="G1363" s="9">
        <v>5634.31</v>
      </c>
    </row>
    <row r="1364" spans="1:7" x14ac:dyDescent="0.25">
      <c r="A1364" s="24">
        <v>38389</v>
      </c>
      <c r="B1364" s="1" t="s">
        <v>20</v>
      </c>
      <c r="C1364" s="1" t="s">
        <v>3686</v>
      </c>
      <c r="D1364" s="1" t="s">
        <v>24</v>
      </c>
      <c r="E1364" s="1" t="s">
        <v>1232</v>
      </c>
      <c r="F1364" s="9">
        <v>1615.6175000000001</v>
      </c>
      <c r="G1364" s="9">
        <v>3757.25</v>
      </c>
    </row>
    <row r="1365" spans="1:7" x14ac:dyDescent="0.25">
      <c r="A1365" s="24">
        <v>38387</v>
      </c>
      <c r="B1365" s="1" t="s">
        <v>12</v>
      </c>
      <c r="C1365" s="1" t="s">
        <v>3684</v>
      </c>
      <c r="D1365" s="1" t="s">
        <v>9</v>
      </c>
      <c r="E1365" s="1" t="s">
        <v>2320</v>
      </c>
      <c r="F1365" s="9">
        <v>4457.7246999999998</v>
      </c>
      <c r="G1365" s="9">
        <v>4767.62</v>
      </c>
    </row>
    <row r="1366" spans="1:7" x14ac:dyDescent="0.25">
      <c r="A1366" s="24">
        <v>38387</v>
      </c>
      <c r="B1366" s="1" t="s">
        <v>29</v>
      </c>
      <c r="C1366" s="1" t="s">
        <v>3691</v>
      </c>
      <c r="D1366" s="1" t="s">
        <v>17</v>
      </c>
      <c r="E1366" s="1" t="s">
        <v>1683</v>
      </c>
      <c r="F1366" s="9">
        <v>2044.8008000000002</v>
      </c>
      <c r="G1366" s="9">
        <v>3007.06</v>
      </c>
    </row>
    <row r="1367" spans="1:7" x14ac:dyDescent="0.25">
      <c r="A1367" s="24">
        <v>38386</v>
      </c>
      <c r="B1367" s="1" t="s">
        <v>12</v>
      </c>
      <c r="C1367" s="1" t="s">
        <v>3691</v>
      </c>
      <c r="D1367" s="1" t="s">
        <v>30</v>
      </c>
      <c r="E1367" s="1" t="s">
        <v>267</v>
      </c>
      <c r="F1367" s="9">
        <v>5162.8456000000006</v>
      </c>
      <c r="G1367" s="9">
        <v>5521.76</v>
      </c>
    </row>
    <row r="1368" spans="1:7" x14ac:dyDescent="0.25">
      <c r="A1368" s="24">
        <v>38386</v>
      </c>
      <c r="B1368" s="1" t="s">
        <v>8</v>
      </c>
      <c r="C1368" s="1" t="s">
        <v>3688</v>
      </c>
      <c r="D1368" s="1" t="s">
        <v>45</v>
      </c>
      <c r="E1368" s="1" t="s">
        <v>530</v>
      </c>
      <c r="F1368" s="9">
        <v>862.85950000000003</v>
      </c>
      <c r="G1368" s="9">
        <v>2006.65</v>
      </c>
    </row>
    <row r="1369" spans="1:7" x14ac:dyDescent="0.25">
      <c r="A1369" s="24">
        <v>38384</v>
      </c>
      <c r="B1369" s="1" t="s">
        <v>8</v>
      </c>
      <c r="C1369" s="1" t="s">
        <v>3685</v>
      </c>
      <c r="D1369" s="1" t="s">
        <v>13</v>
      </c>
      <c r="E1369" s="1" t="s">
        <v>371</v>
      </c>
      <c r="F1369" s="9">
        <v>9318.9580000000005</v>
      </c>
      <c r="G1369" s="9">
        <v>9966.7999999999993</v>
      </c>
    </row>
    <row r="1370" spans="1:7" x14ac:dyDescent="0.25">
      <c r="A1370" s="24">
        <v>38384</v>
      </c>
      <c r="B1370" s="1" t="s">
        <v>29</v>
      </c>
      <c r="C1370" s="1" t="s">
        <v>3686</v>
      </c>
      <c r="D1370" s="1" t="s">
        <v>52</v>
      </c>
      <c r="E1370" s="1" t="s">
        <v>2161</v>
      </c>
      <c r="F1370" s="9">
        <v>5841.0096000000003</v>
      </c>
      <c r="G1370" s="9">
        <v>8589.7199999999993</v>
      </c>
    </row>
    <row r="1371" spans="1:7" x14ac:dyDescent="0.25">
      <c r="A1371" s="24">
        <v>38384</v>
      </c>
      <c r="B1371" s="1" t="s">
        <v>20</v>
      </c>
      <c r="C1371" s="1" t="s">
        <v>3626</v>
      </c>
      <c r="D1371" s="1" t="s">
        <v>52</v>
      </c>
      <c r="E1371" s="1" t="s">
        <v>3135</v>
      </c>
      <c r="F1371" s="9">
        <v>1760.2029500000001</v>
      </c>
      <c r="G1371" s="9">
        <v>1882.57</v>
      </c>
    </row>
    <row r="1372" spans="1:7" x14ac:dyDescent="0.25">
      <c r="A1372" s="24">
        <v>38383</v>
      </c>
      <c r="B1372" s="1" t="s">
        <v>29</v>
      </c>
      <c r="C1372" s="1" t="s">
        <v>3691</v>
      </c>
      <c r="D1372" s="1" t="s">
        <v>30</v>
      </c>
      <c r="E1372" s="1" t="s">
        <v>2128</v>
      </c>
      <c r="F1372" s="9">
        <v>3331.0480000000007</v>
      </c>
      <c r="G1372" s="9">
        <v>4898.6000000000004</v>
      </c>
    </row>
    <row r="1373" spans="1:7" x14ac:dyDescent="0.25">
      <c r="A1373" s="24">
        <v>38383</v>
      </c>
      <c r="B1373" s="1" t="s">
        <v>12</v>
      </c>
      <c r="C1373" s="1" t="s">
        <v>3683</v>
      </c>
      <c r="D1373" s="1" t="s">
        <v>126</v>
      </c>
      <c r="E1373" s="1" t="s">
        <v>3791</v>
      </c>
      <c r="F1373" s="9">
        <v>347.11599999999999</v>
      </c>
      <c r="G1373" s="9">
        <v>394.45</v>
      </c>
    </row>
    <row r="1374" spans="1:7" x14ac:dyDescent="0.25">
      <c r="A1374" s="24">
        <v>38382</v>
      </c>
      <c r="B1374" s="1" t="s">
        <v>29</v>
      </c>
      <c r="C1374" s="1" t="s">
        <v>3691</v>
      </c>
      <c r="D1374" s="1" t="s">
        <v>30</v>
      </c>
      <c r="E1374" s="1" t="s">
        <v>3053</v>
      </c>
      <c r="F1374" s="9">
        <v>5989.4823999999999</v>
      </c>
      <c r="G1374" s="9">
        <v>6806.23</v>
      </c>
    </row>
    <row r="1375" spans="1:7" x14ac:dyDescent="0.25">
      <c r="A1375" s="24">
        <v>38382</v>
      </c>
      <c r="B1375" s="1" t="s">
        <v>8</v>
      </c>
      <c r="C1375" s="1" t="s">
        <v>3626</v>
      </c>
      <c r="D1375" s="1" t="s">
        <v>21</v>
      </c>
      <c r="E1375" s="1" t="s">
        <v>1503</v>
      </c>
      <c r="F1375" s="9">
        <v>1615.2584000000002</v>
      </c>
      <c r="G1375" s="9">
        <v>2375.38</v>
      </c>
    </row>
    <row r="1376" spans="1:7" x14ac:dyDescent="0.25">
      <c r="A1376" s="24">
        <v>38381</v>
      </c>
      <c r="B1376" s="1" t="s">
        <v>29</v>
      </c>
      <c r="C1376" s="1" t="s">
        <v>3685</v>
      </c>
      <c r="D1376" s="1" t="s">
        <v>24</v>
      </c>
      <c r="E1376" s="1" t="s">
        <v>920</v>
      </c>
      <c r="F1376" s="9">
        <v>5831.5186999999996</v>
      </c>
      <c r="G1376" s="9">
        <v>9883.93</v>
      </c>
    </row>
    <row r="1377" spans="1:7" x14ac:dyDescent="0.25">
      <c r="A1377" s="24">
        <v>38381</v>
      </c>
      <c r="B1377" s="1" t="s">
        <v>20</v>
      </c>
      <c r="C1377" s="1" t="s">
        <v>3686</v>
      </c>
      <c r="D1377" s="1" t="s">
        <v>17</v>
      </c>
      <c r="E1377" s="1" t="s">
        <v>420</v>
      </c>
      <c r="F1377" s="9">
        <v>7371.4425000000001</v>
      </c>
      <c r="G1377" s="9">
        <v>9828.59</v>
      </c>
    </row>
    <row r="1378" spans="1:7" x14ac:dyDescent="0.25">
      <c r="A1378" s="24">
        <v>38381</v>
      </c>
      <c r="B1378" s="1" t="s">
        <v>8</v>
      </c>
      <c r="C1378" s="1" t="s">
        <v>3683</v>
      </c>
      <c r="D1378" s="1" t="s">
        <v>52</v>
      </c>
      <c r="E1378" s="1" t="s">
        <v>3792</v>
      </c>
      <c r="F1378" s="9">
        <v>5142.9075000000003</v>
      </c>
      <c r="G1378" s="9">
        <v>6857.21</v>
      </c>
    </row>
    <row r="1379" spans="1:7" x14ac:dyDescent="0.25">
      <c r="A1379" s="24">
        <v>38381</v>
      </c>
      <c r="B1379" s="1" t="s">
        <v>16</v>
      </c>
      <c r="C1379" s="1" t="s">
        <v>3691</v>
      </c>
      <c r="D1379" s="1" t="s">
        <v>61</v>
      </c>
      <c r="E1379" s="1" t="s">
        <v>526</v>
      </c>
      <c r="F1379" s="9">
        <v>969.03510000000006</v>
      </c>
      <c r="G1379" s="9">
        <v>2253.5700000000002</v>
      </c>
    </row>
    <row r="1380" spans="1:7" x14ac:dyDescent="0.25">
      <c r="A1380" s="24">
        <v>38381</v>
      </c>
      <c r="B1380" s="1" t="s">
        <v>16</v>
      </c>
      <c r="C1380" s="1" t="s">
        <v>3626</v>
      </c>
      <c r="D1380" s="1" t="s">
        <v>9</v>
      </c>
      <c r="E1380" s="1" t="s">
        <v>2276</v>
      </c>
      <c r="F1380" s="9">
        <v>185.38160000000002</v>
      </c>
      <c r="G1380" s="9">
        <v>272.62</v>
      </c>
    </row>
    <row r="1381" spans="1:7" x14ac:dyDescent="0.25">
      <c r="A1381" s="24">
        <v>38380</v>
      </c>
      <c r="B1381" s="1" t="s">
        <v>29</v>
      </c>
      <c r="C1381" s="1" t="s">
        <v>3686</v>
      </c>
      <c r="D1381" s="1" t="s">
        <v>61</v>
      </c>
      <c r="E1381" s="1" t="s">
        <v>434</v>
      </c>
      <c r="F1381" s="9">
        <v>4035.8835999999997</v>
      </c>
      <c r="G1381" s="9">
        <v>6958.42</v>
      </c>
    </row>
    <row r="1382" spans="1:7" x14ac:dyDescent="0.25">
      <c r="A1382" s="24">
        <v>38380</v>
      </c>
      <c r="B1382" s="1" t="s">
        <v>12</v>
      </c>
      <c r="C1382" s="1" t="s">
        <v>3685</v>
      </c>
      <c r="D1382" s="1" t="s">
        <v>13</v>
      </c>
      <c r="E1382" s="1" t="s">
        <v>2470</v>
      </c>
      <c r="F1382" s="9">
        <v>1917.8987</v>
      </c>
      <c r="G1382" s="9">
        <v>5183.51</v>
      </c>
    </row>
    <row r="1383" spans="1:7" x14ac:dyDescent="0.25">
      <c r="A1383" s="24">
        <v>38380</v>
      </c>
      <c r="B1383" s="1" t="s">
        <v>16</v>
      </c>
      <c r="C1383" s="1" t="s">
        <v>3686</v>
      </c>
      <c r="D1383" s="1" t="s">
        <v>42</v>
      </c>
      <c r="E1383" s="1" t="s">
        <v>3581</v>
      </c>
      <c r="F1383" s="9">
        <v>510.95249999999999</v>
      </c>
      <c r="G1383" s="9">
        <v>681.27</v>
      </c>
    </row>
    <row r="1384" spans="1:7" x14ac:dyDescent="0.25">
      <c r="A1384" s="24">
        <v>38379</v>
      </c>
      <c r="B1384" s="1" t="s">
        <v>29</v>
      </c>
      <c r="C1384" s="1" t="s">
        <v>3690</v>
      </c>
      <c r="D1384" s="1" t="s">
        <v>30</v>
      </c>
      <c r="E1384" s="1" t="s">
        <v>2099</v>
      </c>
      <c r="F1384" s="9">
        <v>4695.7468000000008</v>
      </c>
      <c r="G1384" s="9">
        <v>6905.51</v>
      </c>
    </row>
    <row r="1385" spans="1:7" x14ac:dyDescent="0.25">
      <c r="A1385" s="24">
        <v>38379</v>
      </c>
      <c r="B1385" s="1" t="s">
        <v>29</v>
      </c>
      <c r="C1385" s="1" t="s">
        <v>3683</v>
      </c>
      <c r="D1385" s="1" t="s">
        <v>24</v>
      </c>
      <c r="E1385" s="1" t="s">
        <v>3793</v>
      </c>
      <c r="F1385" s="9">
        <v>4856.2965000000004</v>
      </c>
      <c r="G1385" s="9">
        <v>5193.8999999999996</v>
      </c>
    </row>
    <row r="1386" spans="1:7" x14ac:dyDescent="0.25">
      <c r="A1386" s="24">
        <v>38379</v>
      </c>
      <c r="B1386" s="1" t="s">
        <v>16</v>
      </c>
      <c r="C1386" s="1" t="s">
        <v>3685</v>
      </c>
      <c r="D1386" s="1" t="s">
        <v>64</v>
      </c>
      <c r="E1386" s="1" t="s">
        <v>2088</v>
      </c>
      <c r="F1386" s="9">
        <v>1915.5491999999999</v>
      </c>
      <c r="G1386" s="9">
        <v>5177.16</v>
      </c>
    </row>
    <row r="1387" spans="1:7" x14ac:dyDescent="0.25">
      <c r="A1387" s="24">
        <v>38379</v>
      </c>
      <c r="B1387" s="1" t="s">
        <v>20</v>
      </c>
      <c r="C1387" s="1" t="s">
        <v>3626</v>
      </c>
      <c r="D1387" s="1" t="s">
        <v>13</v>
      </c>
      <c r="E1387" s="1" t="s">
        <v>2534</v>
      </c>
      <c r="F1387" s="9">
        <v>3576.3728000000001</v>
      </c>
      <c r="G1387" s="9">
        <v>4064.06</v>
      </c>
    </row>
    <row r="1388" spans="1:7" x14ac:dyDescent="0.25">
      <c r="A1388" s="24">
        <v>38379</v>
      </c>
      <c r="B1388" s="1" t="s">
        <v>16</v>
      </c>
      <c r="C1388" s="1" t="s">
        <v>3688</v>
      </c>
      <c r="D1388" s="1" t="s">
        <v>45</v>
      </c>
      <c r="E1388" s="1" t="s">
        <v>804</v>
      </c>
      <c r="F1388" s="9">
        <v>2050.2460000000001</v>
      </c>
      <c r="G1388" s="9">
        <v>3727.72</v>
      </c>
    </row>
    <row r="1389" spans="1:7" x14ac:dyDescent="0.25">
      <c r="A1389" s="24">
        <v>38378</v>
      </c>
      <c r="B1389" s="1" t="s">
        <v>8</v>
      </c>
      <c r="C1389" s="1" t="s">
        <v>3683</v>
      </c>
      <c r="D1389" s="1" t="s">
        <v>21</v>
      </c>
      <c r="E1389" s="1" t="s">
        <v>1576</v>
      </c>
      <c r="F1389" s="9">
        <v>2611.6420000000003</v>
      </c>
      <c r="G1389" s="9">
        <v>3840.65</v>
      </c>
    </row>
    <row r="1390" spans="1:7" x14ac:dyDescent="0.25">
      <c r="A1390" s="24">
        <v>38378</v>
      </c>
      <c r="B1390" s="1" t="s">
        <v>16</v>
      </c>
      <c r="C1390" s="1" t="s">
        <v>3684</v>
      </c>
      <c r="D1390" s="1" t="s">
        <v>30</v>
      </c>
      <c r="E1390" s="1" t="s">
        <v>683</v>
      </c>
      <c r="F1390" s="9">
        <v>916.59</v>
      </c>
      <c r="G1390" s="9">
        <v>1222.1199999999999</v>
      </c>
    </row>
    <row r="1391" spans="1:7" x14ac:dyDescent="0.25">
      <c r="A1391" s="24">
        <v>38377</v>
      </c>
      <c r="B1391" s="1" t="s">
        <v>12</v>
      </c>
      <c r="C1391" s="1" t="s">
        <v>3685</v>
      </c>
      <c r="D1391" s="1" t="s">
        <v>13</v>
      </c>
      <c r="E1391" s="1" t="s">
        <v>1806</v>
      </c>
      <c r="F1391" s="9">
        <v>3998.8349999999996</v>
      </c>
      <c r="G1391" s="9">
        <v>8886.2999999999993</v>
      </c>
    </row>
    <row r="1392" spans="1:7" x14ac:dyDescent="0.25">
      <c r="A1392" s="24">
        <v>38377</v>
      </c>
      <c r="B1392" s="1" t="s">
        <v>16</v>
      </c>
      <c r="C1392" s="1" t="s">
        <v>3683</v>
      </c>
      <c r="D1392" s="1" t="s">
        <v>52</v>
      </c>
      <c r="E1392" s="1" t="s">
        <v>653</v>
      </c>
      <c r="F1392" s="9">
        <v>5002.53</v>
      </c>
      <c r="G1392" s="9">
        <v>6670.04</v>
      </c>
    </row>
    <row r="1393" spans="1:7" x14ac:dyDescent="0.25">
      <c r="A1393" s="24">
        <v>38377</v>
      </c>
      <c r="B1393" s="1" t="s">
        <v>20</v>
      </c>
      <c r="C1393" s="1" t="s">
        <v>3626</v>
      </c>
      <c r="D1393" s="1" t="s">
        <v>42</v>
      </c>
      <c r="E1393" s="1" t="s">
        <v>403</v>
      </c>
      <c r="F1393" s="9">
        <v>3148.5255999999999</v>
      </c>
      <c r="G1393" s="9">
        <v>3577.87</v>
      </c>
    </row>
    <row r="1394" spans="1:7" x14ac:dyDescent="0.25">
      <c r="A1394" s="24">
        <v>38376</v>
      </c>
      <c r="B1394" s="1" t="s">
        <v>8</v>
      </c>
      <c r="C1394" s="1" t="s">
        <v>3686</v>
      </c>
      <c r="D1394" s="1" t="s">
        <v>9</v>
      </c>
      <c r="E1394" s="1" t="s">
        <v>1440</v>
      </c>
      <c r="F1394" s="9">
        <v>4773.7608</v>
      </c>
      <c r="G1394" s="9">
        <v>8091.12</v>
      </c>
    </row>
    <row r="1395" spans="1:7" x14ac:dyDescent="0.25">
      <c r="A1395" s="24">
        <v>38376</v>
      </c>
      <c r="B1395" s="1" t="s">
        <v>20</v>
      </c>
      <c r="C1395" s="1" t="s">
        <v>3691</v>
      </c>
      <c r="D1395" s="1" t="s">
        <v>64</v>
      </c>
      <c r="E1395" s="1" t="s">
        <v>2167</v>
      </c>
      <c r="F1395" s="9">
        <v>2303.4252000000001</v>
      </c>
      <c r="G1395" s="9">
        <v>3387.39</v>
      </c>
    </row>
    <row r="1396" spans="1:7" x14ac:dyDescent="0.25">
      <c r="A1396" s="24">
        <v>38376</v>
      </c>
      <c r="B1396" s="1" t="s">
        <v>8</v>
      </c>
      <c r="C1396" s="1" t="s">
        <v>3686</v>
      </c>
      <c r="D1396" s="1" t="s">
        <v>113</v>
      </c>
      <c r="E1396" s="1" t="s">
        <v>1312</v>
      </c>
      <c r="F1396" s="9">
        <v>1091.1379000000002</v>
      </c>
      <c r="G1396" s="9">
        <v>2537.5300000000002</v>
      </c>
    </row>
    <row r="1397" spans="1:7" x14ac:dyDescent="0.25">
      <c r="A1397" s="24">
        <v>38376</v>
      </c>
      <c r="B1397" s="1" t="s">
        <v>29</v>
      </c>
      <c r="C1397" s="1" t="s">
        <v>3685</v>
      </c>
      <c r="D1397" s="1" t="s">
        <v>113</v>
      </c>
      <c r="E1397" s="1" t="s">
        <v>428</v>
      </c>
      <c r="F1397" s="9">
        <v>331.15370000000001</v>
      </c>
      <c r="G1397" s="9">
        <v>895.01</v>
      </c>
    </row>
    <row r="1398" spans="1:7" x14ac:dyDescent="0.25">
      <c r="A1398" s="24">
        <v>38376</v>
      </c>
      <c r="B1398" s="1" t="s">
        <v>20</v>
      </c>
      <c r="C1398" s="1" t="s">
        <v>3626</v>
      </c>
      <c r="D1398" s="1" t="s">
        <v>13</v>
      </c>
      <c r="E1398" s="1" t="s">
        <v>1045</v>
      </c>
      <c r="F1398" s="9">
        <v>114.02549999999999</v>
      </c>
      <c r="G1398" s="9">
        <v>253.39</v>
      </c>
    </row>
    <row r="1399" spans="1:7" x14ac:dyDescent="0.25">
      <c r="A1399" s="24">
        <v>38375</v>
      </c>
      <c r="B1399" s="1" t="s">
        <v>8</v>
      </c>
      <c r="C1399" s="1" t="s">
        <v>3626</v>
      </c>
      <c r="D1399" s="1" t="s">
        <v>17</v>
      </c>
      <c r="E1399" s="1" t="s">
        <v>2639</v>
      </c>
      <c r="F1399" s="9">
        <v>3497.4841999999999</v>
      </c>
      <c r="G1399" s="9">
        <v>9452.66</v>
      </c>
    </row>
    <row r="1400" spans="1:7" x14ac:dyDescent="0.25">
      <c r="A1400" s="24">
        <v>38375</v>
      </c>
      <c r="B1400" s="1" t="s">
        <v>8</v>
      </c>
      <c r="C1400" s="1" t="s">
        <v>3688</v>
      </c>
      <c r="D1400" s="1" t="s">
        <v>61</v>
      </c>
      <c r="E1400" s="1" t="s">
        <v>1952</v>
      </c>
      <c r="F1400" s="9">
        <v>3702.8790000000004</v>
      </c>
      <c r="G1400" s="9">
        <v>8228.6200000000008</v>
      </c>
    </row>
    <row r="1401" spans="1:7" x14ac:dyDescent="0.25">
      <c r="A1401" s="24">
        <v>38375</v>
      </c>
      <c r="B1401" s="1" t="s">
        <v>8</v>
      </c>
      <c r="C1401" s="1" t="s">
        <v>3684</v>
      </c>
      <c r="D1401" s="1" t="s">
        <v>126</v>
      </c>
      <c r="E1401" s="1" t="s">
        <v>3794</v>
      </c>
      <c r="F1401" s="9">
        <v>4448.4376000000002</v>
      </c>
      <c r="G1401" s="9">
        <v>6541.82</v>
      </c>
    </row>
    <row r="1402" spans="1:7" x14ac:dyDescent="0.25">
      <c r="A1402" s="24">
        <v>38375</v>
      </c>
      <c r="B1402" s="1" t="s">
        <v>29</v>
      </c>
      <c r="C1402" s="1" t="s">
        <v>3685</v>
      </c>
      <c r="D1402" s="1" t="s">
        <v>45</v>
      </c>
      <c r="E1402" s="1" t="s">
        <v>2040</v>
      </c>
      <c r="F1402" s="9">
        <v>1700.5384000000001</v>
      </c>
      <c r="G1402" s="9">
        <v>1932.43</v>
      </c>
    </row>
    <row r="1403" spans="1:7" x14ac:dyDescent="0.25">
      <c r="A1403" s="24">
        <v>38374</v>
      </c>
      <c r="B1403" s="1" t="s">
        <v>20</v>
      </c>
      <c r="C1403" s="1" t="s">
        <v>3626</v>
      </c>
      <c r="D1403" s="1" t="s">
        <v>17</v>
      </c>
      <c r="E1403" s="1" t="s">
        <v>3371</v>
      </c>
      <c r="F1403" s="9">
        <v>2673.2411999999999</v>
      </c>
      <c r="G1403" s="9">
        <v>6216.84</v>
      </c>
    </row>
    <row r="1404" spans="1:7" x14ac:dyDescent="0.25">
      <c r="A1404" s="24">
        <v>38374</v>
      </c>
      <c r="B1404" s="1" t="s">
        <v>29</v>
      </c>
      <c r="C1404" s="1" t="s">
        <v>3684</v>
      </c>
      <c r="D1404" s="1" t="s">
        <v>52</v>
      </c>
      <c r="E1404" s="1" t="s">
        <v>3315</v>
      </c>
      <c r="F1404" s="9">
        <v>2033.1518000000001</v>
      </c>
      <c r="G1404" s="9">
        <v>4728.26</v>
      </c>
    </row>
    <row r="1405" spans="1:7" x14ac:dyDescent="0.25">
      <c r="A1405" s="24">
        <v>38374</v>
      </c>
      <c r="B1405" s="1" t="s">
        <v>20</v>
      </c>
      <c r="C1405" s="1" t="s">
        <v>3691</v>
      </c>
      <c r="D1405" s="1" t="s">
        <v>61</v>
      </c>
      <c r="E1405" s="1" t="s">
        <v>1546</v>
      </c>
      <c r="F1405" s="9">
        <v>2132.9313500000003</v>
      </c>
      <c r="G1405" s="9">
        <v>2281.21</v>
      </c>
    </row>
    <row r="1406" spans="1:7" x14ac:dyDescent="0.25">
      <c r="A1406" s="24">
        <v>38374</v>
      </c>
      <c r="B1406" s="1" t="s">
        <v>12</v>
      </c>
      <c r="C1406" s="1" t="s">
        <v>3626</v>
      </c>
      <c r="D1406" s="1" t="s">
        <v>13</v>
      </c>
      <c r="E1406" s="1" t="s">
        <v>665</v>
      </c>
      <c r="F1406" s="9">
        <v>1735.7340000000002</v>
      </c>
      <c r="G1406" s="9">
        <v>1856.4</v>
      </c>
    </row>
    <row r="1407" spans="1:7" x14ac:dyDescent="0.25">
      <c r="A1407" s="24">
        <v>38374</v>
      </c>
      <c r="B1407" s="1" t="s">
        <v>16</v>
      </c>
      <c r="C1407" s="1" t="s">
        <v>3688</v>
      </c>
      <c r="D1407" s="1" t="s">
        <v>9</v>
      </c>
      <c r="E1407" s="1" t="s">
        <v>3795</v>
      </c>
      <c r="F1407" s="9">
        <v>521.24860000000001</v>
      </c>
      <c r="G1407" s="9">
        <v>1408.78</v>
      </c>
    </row>
    <row r="1408" spans="1:7" x14ac:dyDescent="0.25">
      <c r="A1408" s="24">
        <v>38373</v>
      </c>
      <c r="B1408" s="1" t="s">
        <v>20</v>
      </c>
      <c r="C1408" s="1" t="s">
        <v>3690</v>
      </c>
      <c r="D1408" s="1" t="s">
        <v>21</v>
      </c>
      <c r="E1408" s="1" t="s">
        <v>285</v>
      </c>
      <c r="F1408" s="9">
        <v>8615.6224000000002</v>
      </c>
      <c r="G1408" s="9">
        <v>9790.48</v>
      </c>
    </row>
    <row r="1409" spans="1:7" x14ac:dyDescent="0.25">
      <c r="A1409" s="24">
        <v>38373</v>
      </c>
      <c r="B1409" s="1" t="s">
        <v>20</v>
      </c>
      <c r="C1409" s="1" t="s">
        <v>3626</v>
      </c>
      <c r="D1409" s="1" t="s">
        <v>24</v>
      </c>
      <c r="E1409" s="1" t="s">
        <v>908</v>
      </c>
      <c r="F1409" s="9">
        <v>1883.7476999999999</v>
      </c>
      <c r="G1409" s="9">
        <v>5091.21</v>
      </c>
    </row>
    <row r="1410" spans="1:7" x14ac:dyDescent="0.25">
      <c r="A1410" s="24">
        <v>38373</v>
      </c>
      <c r="B1410" s="1" t="s">
        <v>8</v>
      </c>
      <c r="C1410" s="1" t="s">
        <v>3685</v>
      </c>
      <c r="D1410" s="1" t="s">
        <v>64</v>
      </c>
      <c r="E1410" s="1" t="s">
        <v>912</v>
      </c>
      <c r="F1410" s="9">
        <v>3070.1549999999997</v>
      </c>
      <c r="G1410" s="9">
        <v>4093.54</v>
      </c>
    </row>
    <row r="1411" spans="1:7" x14ac:dyDescent="0.25">
      <c r="A1411" s="24">
        <v>38373</v>
      </c>
      <c r="B1411" s="1" t="s">
        <v>29</v>
      </c>
      <c r="C1411" s="1" t="s">
        <v>3691</v>
      </c>
      <c r="D1411" s="1" t="s">
        <v>113</v>
      </c>
      <c r="E1411" s="1" t="s">
        <v>1385</v>
      </c>
      <c r="F1411" s="9">
        <v>1476.2889</v>
      </c>
      <c r="G1411" s="9">
        <v>3989.97</v>
      </c>
    </row>
    <row r="1412" spans="1:7" x14ac:dyDescent="0.25">
      <c r="A1412" s="24">
        <v>38372</v>
      </c>
      <c r="B1412" s="1" t="s">
        <v>20</v>
      </c>
      <c r="C1412" s="1" t="s">
        <v>3688</v>
      </c>
      <c r="D1412" s="1" t="s">
        <v>126</v>
      </c>
      <c r="E1412" s="1" t="s">
        <v>3431</v>
      </c>
      <c r="F1412" s="9">
        <v>3166.7708000000002</v>
      </c>
      <c r="G1412" s="9">
        <v>8558.84</v>
      </c>
    </row>
    <row r="1413" spans="1:7" x14ac:dyDescent="0.25">
      <c r="A1413" s="24">
        <v>38372</v>
      </c>
      <c r="B1413" s="1" t="s">
        <v>16</v>
      </c>
      <c r="C1413" s="1" t="s">
        <v>3626</v>
      </c>
      <c r="D1413" s="1" t="s">
        <v>30</v>
      </c>
      <c r="E1413" s="1" t="s">
        <v>1696</v>
      </c>
      <c r="F1413" s="9">
        <v>5085.3074999999999</v>
      </c>
      <c r="G1413" s="9">
        <v>6780.41</v>
      </c>
    </row>
    <row r="1414" spans="1:7" x14ac:dyDescent="0.25">
      <c r="A1414" s="24">
        <v>38372</v>
      </c>
      <c r="B1414" s="1" t="s">
        <v>16</v>
      </c>
      <c r="C1414" s="1" t="s">
        <v>3683</v>
      </c>
      <c r="D1414" s="1" t="s">
        <v>113</v>
      </c>
      <c r="E1414" s="1" t="s">
        <v>1288</v>
      </c>
      <c r="F1414" s="9">
        <v>466.64890000000003</v>
      </c>
      <c r="G1414" s="9">
        <v>1085.23</v>
      </c>
    </row>
    <row r="1415" spans="1:7" x14ac:dyDescent="0.25">
      <c r="A1415" s="24">
        <v>38371</v>
      </c>
      <c r="B1415" s="1" t="s">
        <v>8</v>
      </c>
      <c r="C1415" s="1" t="s">
        <v>3683</v>
      </c>
      <c r="D1415" s="1" t="s">
        <v>45</v>
      </c>
      <c r="E1415" s="1" t="s">
        <v>964</v>
      </c>
      <c r="F1415" s="9">
        <v>4427.9618</v>
      </c>
      <c r="G1415" s="9">
        <v>7505.02</v>
      </c>
    </row>
    <row r="1416" spans="1:7" x14ac:dyDescent="0.25">
      <c r="A1416" s="24">
        <v>38370</v>
      </c>
      <c r="B1416" s="1" t="s">
        <v>29</v>
      </c>
      <c r="C1416" s="1" t="s">
        <v>3690</v>
      </c>
      <c r="D1416" s="1" t="s">
        <v>9</v>
      </c>
      <c r="E1416" s="1" t="s">
        <v>2146</v>
      </c>
      <c r="F1416" s="9">
        <v>3657.2834999999995</v>
      </c>
      <c r="G1416" s="9">
        <v>9884.5499999999993</v>
      </c>
    </row>
    <row r="1417" spans="1:7" x14ac:dyDescent="0.25">
      <c r="A1417" s="24">
        <v>38370</v>
      </c>
      <c r="B1417" s="1" t="s">
        <v>29</v>
      </c>
      <c r="C1417" s="1" t="s">
        <v>3685</v>
      </c>
      <c r="D1417" s="1" t="s">
        <v>24</v>
      </c>
      <c r="E1417" s="1" t="s">
        <v>2084</v>
      </c>
      <c r="F1417" s="9">
        <v>404.30250000000001</v>
      </c>
      <c r="G1417" s="9">
        <v>539.07000000000005</v>
      </c>
    </row>
    <row r="1418" spans="1:7" x14ac:dyDescent="0.25">
      <c r="A1418" s="24">
        <v>38369</v>
      </c>
      <c r="B1418" s="1" t="s">
        <v>12</v>
      </c>
      <c r="C1418" s="1" t="s">
        <v>3626</v>
      </c>
      <c r="D1418" s="1" t="s">
        <v>52</v>
      </c>
      <c r="E1418" s="1" t="s">
        <v>587</v>
      </c>
      <c r="F1418" s="9">
        <v>3119.0852000000004</v>
      </c>
      <c r="G1418" s="9">
        <v>3335.92</v>
      </c>
    </row>
    <row r="1419" spans="1:7" x14ac:dyDescent="0.25">
      <c r="A1419" s="24">
        <v>38368</v>
      </c>
      <c r="B1419" s="1" t="s">
        <v>16</v>
      </c>
      <c r="C1419" s="1" t="s">
        <v>3683</v>
      </c>
      <c r="D1419" s="1" t="s">
        <v>113</v>
      </c>
      <c r="E1419" s="1" t="s">
        <v>948</v>
      </c>
      <c r="F1419" s="9">
        <v>3468.3440000000001</v>
      </c>
      <c r="G1419" s="9">
        <v>6306.08</v>
      </c>
    </row>
    <row r="1420" spans="1:7" x14ac:dyDescent="0.25">
      <c r="A1420" s="24">
        <v>38368</v>
      </c>
      <c r="B1420" s="1" t="s">
        <v>20</v>
      </c>
      <c r="C1420" s="1" t="s">
        <v>3684</v>
      </c>
      <c r="D1420" s="1" t="s">
        <v>113</v>
      </c>
      <c r="E1420" s="1" t="s">
        <v>3091</v>
      </c>
      <c r="F1420" s="9">
        <v>2476.3958000000002</v>
      </c>
      <c r="G1420" s="9">
        <v>5759.06</v>
      </c>
    </row>
    <row r="1421" spans="1:7" x14ac:dyDescent="0.25">
      <c r="A1421" s="24">
        <v>38368</v>
      </c>
      <c r="B1421" s="1" t="s">
        <v>12</v>
      </c>
      <c r="C1421" s="1" t="s">
        <v>3690</v>
      </c>
      <c r="D1421" s="1" t="s">
        <v>30</v>
      </c>
      <c r="E1421" s="1" t="s">
        <v>3796</v>
      </c>
      <c r="F1421" s="9">
        <v>516.01400000000001</v>
      </c>
      <c r="G1421" s="9">
        <v>874.6</v>
      </c>
    </row>
    <row r="1422" spans="1:7" x14ac:dyDescent="0.25">
      <c r="A1422" s="24">
        <v>38367</v>
      </c>
      <c r="B1422" s="1" t="s">
        <v>12</v>
      </c>
      <c r="C1422" s="1" t="s">
        <v>3685</v>
      </c>
      <c r="D1422" s="1" t="s">
        <v>39</v>
      </c>
      <c r="E1422" s="1" t="s">
        <v>3188</v>
      </c>
      <c r="F1422" s="9">
        <v>2585.06</v>
      </c>
      <c r="G1422" s="9">
        <v>4457</v>
      </c>
    </row>
    <row r="1423" spans="1:7" x14ac:dyDescent="0.25">
      <c r="A1423" s="24">
        <v>38367</v>
      </c>
      <c r="B1423" s="1" t="s">
        <v>16</v>
      </c>
      <c r="C1423" s="1" t="s">
        <v>3626</v>
      </c>
      <c r="D1423" s="1" t="s">
        <v>21</v>
      </c>
      <c r="E1423" s="1" t="s">
        <v>1230</v>
      </c>
      <c r="F1423" s="9">
        <v>2303.8200000000002</v>
      </c>
      <c r="G1423" s="9">
        <v>3071.76</v>
      </c>
    </row>
    <row r="1424" spans="1:7" x14ac:dyDescent="0.25">
      <c r="A1424" s="24">
        <v>38367</v>
      </c>
      <c r="B1424" s="1" t="s">
        <v>12</v>
      </c>
      <c r="C1424" s="1" t="s">
        <v>3690</v>
      </c>
      <c r="D1424" s="1" t="s">
        <v>113</v>
      </c>
      <c r="E1424" s="1" t="s">
        <v>2524</v>
      </c>
      <c r="F1424" s="9">
        <v>1559.6140000000003</v>
      </c>
      <c r="G1424" s="9">
        <v>2293.5500000000002</v>
      </c>
    </row>
    <row r="1425" spans="1:7" x14ac:dyDescent="0.25">
      <c r="A1425" s="24">
        <v>38366</v>
      </c>
      <c r="B1425" s="1" t="s">
        <v>12</v>
      </c>
      <c r="C1425" s="1" t="s">
        <v>3685</v>
      </c>
      <c r="D1425" s="1" t="s">
        <v>39</v>
      </c>
      <c r="E1425" s="1" t="s">
        <v>2405</v>
      </c>
      <c r="F1425" s="9">
        <v>7063.1880000000001</v>
      </c>
      <c r="G1425" s="9">
        <v>8026.35</v>
      </c>
    </row>
    <row r="1426" spans="1:7" x14ac:dyDescent="0.25">
      <c r="A1426" s="24">
        <v>38366</v>
      </c>
      <c r="B1426" s="1" t="s">
        <v>8</v>
      </c>
      <c r="C1426" s="1" t="s">
        <v>3684</v>
      </c>
      <c r="D1426" s="1" t="s">
        <v>52</v>
      </c>
      <c r="E1426" s="1" t="s">
        <v>3797</v>
      </c>
      <c r="F1426" s="9">
        <v>6993.4821000000002</v>
      </c>
      <c r="G1426" s="9">
        <v>7479.66</v>
      </c>
    </row>
    <row r="1427" spans="1:7" x14ac:dyDescent="0.25">
      <c r="A1427" s="24">
        <v>38366</v>
      </c>
      <c r="B1427" s="1" t="s">
        <v>20</v>
      </c>
      <c r="C1427" s="1" t="s">
        <v>3686</v>
      </c>
      <c r="D1427" s="1" t="s">
        <v>24</v>
      </c>
      <c r="E1427" s="1" t="s">
        <v>25</v>
      </c>
      <c r="F1427" s="9">
        <v>6385.7321000000002</v>
      </c>
      <c r="G1427" s="9">
        <v>6829.66</v>
      </c>
    </row>
    <row r="1428" spans="1:7" x14ac:dyDescent="0.25">
      <c r="A1428" s="24">
        <v>38366</v>
      </c>
      <c r="B1428" s="1" t="s">
        <v>29</v>
      </c>
      <c r="C1428" s="1" t="s">
        <v>3626</v>
      </c>
      <c r="D1428" s="1" t="s">
        <v>126</v>
      </c>
      <c r="E1428" s="1" t="s">
        <v>1764</v>
      </c>
      <c r="F1428" s="9">
        <v>2876.2097999999996</v>
      </c>
      <c r="G1428" s="9">
        <v>6688.86</v>
      </c>
    </row>
    <row r="1429" spans="1:7" x14ac:dyDescent="0.25">
      <c r="A1429" s="24">
        <v>38366</v>
      </c>
      <c r="B1429" s="1" t="s">
        <v>29</v>
      </c>
      <c r="C1429" s="1" t="s">
        <v>3690</v>
      </c>
      <c r="D1429" s="1" t="s">
        <v>9</v>
      </c>
      <c r="E1429" s="1" t="s">
        <v>2298</v>
      </c>
      <c r="F1429" s="9">
        <v>2206.5097999999998</v>
      </c>
      <c r="G1429" s="9">
        <v>5963.54</v>
      </c>
    </row>
    <row r="1430" spans="1:7" x14ac:dyDescent="0.25">
      <c r="A1430" s="24">
        <v>38366</v>
      </c>
      <c r="B1430" s="1" t="s">
        <v>20</v>
      </c>
      <c r="C1430" s="1" t="s">
        <v>3626</v>
      </c>
      <c r="D1430" s="1" t="s">
        <v>13</v>
      </c>
      <c r="E1430" s="1" t="s">
        <v>187</v>
      </c>
      <c r="F1430" s="9">
        <v>2674.672</v>
      </c>
      <c r="G1430" s="9">
        <v>4863.04</v>
      </c>
    </row>
    <row r="1431" spans="1:7" x14ac:dyDescent="0.25">
      <c r="A1431" s="24">
        <v>38366</v>
      </c>
      <c r="B1431" s="1" t="s">
        <v>29</v>
      </c>
      <c r="C1431" s="1" t="s">
        <v>3685</v>
      </c>
      <c r="D1431" s="1" t="s">
        <v>52</v>
      </c>
      <c r="E1431" s="1" t="s">
        <v>2378</v>
      </c>
      <c r="F1431" s="9">
        <v>3241.4206000000004</v>
      </c>
      <c r="G1431" s="9">
        <v>3466.76</v>
      </c>
    </row>
    <row r="1432" spans="1:7" x14ac:dyDescent="0.25">
      <c r="A1432" s="24">
        <v>38365</v>
      </c>
      <c r="B1432" s="1" t="s">
        <v>20</v>
      </c>
      <c r="C1432" s="1" t="s">
        <v>3685</v>
      </c>
      <c r="D1432" s="1" t="s">
        <v>52</v>
      </c>
      <c r="E1432" s="1" t="s">
        <v>3798</v>
      </c>
      <c r="F1432" s="9">
        <v>5046.5826999999999</v>
      </c>
      <c r="G1432" s="9">
        <v>8553.5300000000007</v>
      </c>
    </row>
    <row r="1433" spans="1:7" x14ac:dyDescent="0.25">
      <c r="A1433" s="24">
        <v>38365</v>
      </c>
      <c r="B1433" s="1" t="s">
        <v>29</v>
      </c>
      <c r="C1433" s="1" t="s">
        <v>3626</v>
      </c>
      <c r="D1433" s="1" t="s">
        <v>42</v>
      </c>
      <c r="E1433" s="1" t="s">
        <v>1442</v>
      </c>
      <c r="F1433" s="9">
        <v>2235.21</v>
      </c>
      <c r="G1433" s="9">
        <v>2980.28</v>
      </c>
    </row>
    <row r="1434" spans="1:7" x14ac:dyDescent="0.25">
      <c r="A1434" s="24">
        <v>38365</v>
      </c>
      <c r="B1434" s="1" t="s">
        <v>12</v>
      </c>
      <c r="C1434" s="1" t="s">
        <v>3690</v>
      </c>
      <c r="D1434" s="1" t="s">
        <v>9</v>
      </c>
      <c r="E1434" s="1" t="s">
        <v>2338</v>
      </c>
      <c r="F1434" s="9">
        <v>1268.0025000000001</v>
      </c>
      <c r="G1434" s="9">
        <v>1690.67</v>
      </c>
    </row>
    <row r="1435" spans="1:7" x14ac:dyDescent="0.25">
      <c r="A1435" s="24">
        <v>38364</v>
      </c>
      <c r="B1435" s="1" t="s">
        <v>20</v>
      </c>
      <c r="C1435" s="1" t="s">
        <v>3683</v>
      </c>
      <c r="D1435" s="1" t="s">
        <v>61</v>
      </c>
      <c r="E1435" s="1" t="s">
        <v>675</v>
      </c>
      <c r="F1435" s="9">
        <v>6619.97</v>
      </c>
      <c r="G1435" s="9">
        <v>9735.25</v>
      </c>
    </row>
    <row r="1436" spans="1:7" x14ac:dyDescent="0.25">
      <c r="A1436" s="24">
        <v>38364</v>
      </c>
      <c r="B1436" s="1" t="s">
        <v>16</v>
      </c>
      <c r="C1436" s="1" t="s">
        <v>3626</v>
      </c>
      <c r="D1436" s="1" t="s">
        <v>9</v>
      </c>
      <c r="E1436" s="1" t="s">
        <v>2715</v>
      </c>
      <c r="F1436" s="9">
        <v>3305.9025000000001</v>
      </c>
      <c r="G1436" s="9">
        <v>7346.45</v>
      </c>
    </row>
    <row r="1437" spans="1:7" x14ac:dyDescent="0.25">
      <c r="A1437" s="24">
        <v>38364</v>
      </c>
      <c r="B1437" s="1" t="s">
        <v>8</v>
      </c>
      <c r="C1437" s="1" t="s">
        <v>3685</v>
      </c>
      <c r="D1437" s="1" t="s">
        <v>64</v>
      </c>
      <c r="E1437" s="1" t="s">
        <v>3435</v>
      </c>
      <c r="F1437" s="9">
        <v>3836.5085000000004</v>
      </c>
      <c r="G1437" s="9">
        <v>6975.47</v>
      </c>
    </row>
    <row r="1438" spans="1:7" x14ac:dyDescent="0.25">
      <c r="A1438" s="24">
        <v>38364</v>
      </c>
      <c r="B1438" s="1" t="s">
        <v>29</v>
      </c>
      <c r="C1438" s="1" t="s">
        <v>3688</v>
      </c>
      <c r="D1438" s="1" t="s">
        <v>39</v>
      </c>
      <c r="E1438" s="1" t="s">
        <v>345</v>
      </c>
      <c r="F1438" s="9">
        <v>2647.8405000000002</v>
      </c>
      <c r="G1438" s="9">
        <v>5884.09</v>
      </c>
    </row>
    <row r="1439" spans="1:7" x14ac:dyDescent="0.25">
      <c r="A1439" s="24">
        <v>38364</v>
      </c>
      <c r="B1439" s="1" t="s">
        <v>20</v>
      </c>
      <c r="C1439" s="1" t="s">
        <v>3685</v>
      </c>
      <c r="D1439" s="1" t="s">
        <v>39</v>
      </c>
      <c r="E1439" s="1" t="s">
        <v>790</v>
      </c>
      <c r="F1439" s="9">
        <v>2118.4757</v>
      </c>
      <c r="G1439" s="9">
        <v>5725.61</v>
      </c>
    </row>
    <row r="1440" spans="1:7" x14ac:dyDescent="0.25">
      <c r="A1440" s="24">
        <v>38364</v>
      </c>
      <c r="B1440" s="1" t="s">
        <v>8</v>
      </c>
      <c r="C1440" s="1" t="s">
        <v>3683</v>
      </c>
      <c r="D1440" s="1" t="s">
        <v>64</v>
      </c>
      <c r="E1440" s="1" t="s">
        <v>3799</v>
      </c>
      <c r="F1440" s="9">
        <v>975.34960000000001</v>
      </c>
      <c r="G1440" s="9">
        <v>2636.08</v>
      </c>
    </row>
    <row r="1441" spans="1:7" x14ac:dyDescent="0.25">
      <c r="A1441" s="24">
        <v>38363</v>
      </c>
      <c r="B1441" s="1" t="s">
        <v>29</v>
      </c>
      <c r="C1441" s="1" t="s">
        <v>3626</v>
      </c>
      <c r="D1441" s="1" t="s">
        <v>52</v>
      </c>
      <c r="E1441" s="1" t="s">
        <v>2667</v>
      </c>
      <c r="F1441" s="9">
        <v>6171.4949999999999</v>
      </c>
      <c r="G1441" s="9">
        <v>8228.66</v>
      </c>
    </row>
    <row r="1442" spans="1:7" x14ac:dyDescent="0.25">
      <c r="A1442" s="24">
        <v>38363</v>
      </c>
      <c r="B1442" s="1" t="s">
        <v>29</v>
      </c>
      <c r="C1442" s="1" t="s">
        <v>3688</v>
      </c>
      <c r="D1442" s="1" t="s">
        <v>30</v>
      </c>
      <c r="E1442" s="1" t="s">
        <v>179</v>
      </c>
      <c r="F1442" s="9">
        <v>5217.1855999999998</v>
      </c>
      <c r="G1442" s="9">
        <v>5928.62</v>
      </c>
    </row>
    <row r="1443" spans="1:7" x14ac:dyDescent="0.25">
      <c r="A1443" s="24">
        <v>38363</v>
      </c>
      <c r="B1443" s="1" t="s">
        <v>8</v>
      </c>
      <c r="C1443" s="1" t="s">
        <v>3686</v>
      </c>
      <c r="D1443" s="1" t="s">
        <v>42</v>
      </c>
      <c r="E1443" s="1" t="s">
        <v>2819</v>
      </c>
      <c r="F1443" s="9">
        <v>351.13100000000003</v>
      </c>
      <c r="G1443" s="9">
        <v>638.41999999999996</v>
      </c>
    </row>
    <row r="1444" spans="1:7" x14ac:dyDescent="0.25">
      <c r="A1444" s="24">
        <v>38362</v>
      </c>
      <c r="B1444" s="1" t="s">
        <v>29</v>
      </c>
      <c r="C1444" s="1" t="s">
        <v>3688</v>
      </c>
      <c r="D1444" s="1" t="s">
        <v>45</v>
      </c>
      <c r="E1444" s="1" t="s">
        <v>3328</v>
      </c>
      <c r="F1444" s="9">
        <v>4120.4360999999999</v>
      </c>
      <c r="G1444" s="9">
        <v>6983.79</v>
      </c>
    </row>
    <row r="1445" spans="1:7" x14ac:dyDescent="0.25">
      <c r="A1445" s="24">
        <v>38362</v>
      </c>
      <c r="B1445" s="1" t="s">
        <v>16</v>
      </c>
      <c r="C1445" s="1" t="s">
        <v>3685</v>
      </c>
      <c r="D1445" s="1" t="s">
        <v>9</v>
      </c>
      <c r="E1445" s="1" t="s">
        <v>1434</v>
      </c>
      <c r="F1445" s="9">
        <v>5815.1016</v>
      </c>
      <c r="G1445" s="9">
        <v>6608.07</v>
      </c>
    </row>
    <row r="1446" spans="1:7" x14ac:dyDescent="0.25">
      <c r="A1446" s="24">
        <v>38362</v>
      </c>
      <c r="B1446" s="1" t="s">
        <v>12</v>
      </c>
      <c r="C1446" s="1" t="s">
        <v>3683</v>
      </c>
      <c r="D1446" s="1" t="s">
        <v>9</v>
      </c>
      <c r="E1446" s="1" t="s">
        <v>1978</v>
      </c>
      <c r="F1446" s="9">
        <v>988.23890000000006</v>
      </c>
      <c r="G1446" s="9">
        <v>1056.94</v>
      </c>
    </row>
    <row r="1447" spans="1:7" x14ac:dyDescent="0.25">
      <c r="A1447" s="24">
        <v>38361</v>
      </c>
      <c r="B1447" s="1" t="s">
        <v>16</v>
      </c>
      <c r="C1447" s="1" t="s">
        <v>3683</v>
      </c>
      <c r="D1447" s="1" t="s">
        <v>13</v>
      </c>
      <c r="E1447" s="1" t="s">
        <v>99</v>
      </c>
      <c r="F1447" s="9">
        <v>3330.0135</v>
      </c>
      <c r="G1447" s="9">
        <v>7400.03</v>
      </c>
    </row>
    <row r="1448" spans="1:7" x14ac:dyDescent="0.25">
      <c r="A1448" s="24">
        <v>38361</v>
      </c>
      <c r="B1448" s="1" t="s">
        <v>20</v>
      </c>
      <c r="C1448" s="1" t="s">
        <v>3688</v>
      </c>
      <c r="D1448" s="1" t="s">
        <v>9</v>
      </c>
      <c r="E1448" s="1" t="s">
        <v>2444</v>
      </c>
      <c r="F1448" s="9">
        <v>5832.7015999999994</v>
      </c>
      <c r="G1448" s="9">
        <v>6628.07</v>
      </c>
    </row>
    <row r="1449" spans="1:7" x14ac:dyDescent="0.25">
      <c r="A1449" s="24">
        <v>38361</v>
      </c>
      <c r="B1449" s="1" t="s">
        <v>12</v>
      </c>
      <c r="C1449" s="1" t="s">
        <v>3626</v>
      </c>
      <c r="D1449" s="1" t="s">
        <v>17</v>
      </c>
      <c r="E1449" s="1" t="s">
        <v>2026</v>
      </c>
      <c r="F1449" s="9">
        <v>1205.0756000000001</v>
      </c>
      <c r="G1449" s="9">
        <v>1772.17</v>
      </c>
    </row>
    <row r="1450" spans="1:7" x14ac:dyDescent="0.25">
      <c r="A1450" s="24">
        <v>38360</v>
      </c>
      <c r="B1450" s="1" t="s">
        <v>8</v>
      </c>
      <c r="C1450" s="1" t="s">
        <v>3684</v>
      </c>
      <c r="D1450" s="1" t="s">
        <v>45</v>
      </c>
      <c r="E1450" s="1" t="s">
        <v>3429</v>
      </c>
      <c r="F1450" s="9">
        <v>1513.2655999999999</v>
      </c>
      <c r="G1450" s="9">
        <v>1719.62</v>
      </c>
    </row>
    <row r="1451" spans="1:7" x14ac:dyDescent="0.25">
      <c r="A1451" s="24">
        <v>38359</v>
      </c>
      <c r="B1451" s="1" t="s">
        <v>20</v>
      </c>
      <c r="C1451" s="1" t="s">
        <v>3685</v>
      </c>
      <c r="D1451" s="1" t="s">
        <v>13</v>
      </c>
      <c r="E1451" s="1" t="s">
        <v>2885</v>
      </c>
      <c r="F1451" s="9">
        <v>2486.4555</v>
      </c>
      <c r="G1451" s="9">
        <v>6720.15</v>
      </c>
    </row>
    <row r="1452" spans="1:7" x14ac:dyDescent="0.25">
      <c r="A1452" s="24">
        <v>38359</v>
      </c>
      <c r="B1452" s="1" t="s">
        <v>16</v>
      </c>
      <c r="C1452" s="1" t="s">
        <v>3690</v>
      </c>
      <c r="D1452" s="1" t="s">
        <v>61</v>
      </c>
      <c r="E1452" s="1" t="s">
        <v>2344</v>
      </c>
      <c r="F1452" s="9">
        <v>3894.4306999999994</v>
      </c>
      <c r="G1452" s="9">
        <v>6600.73</v>
      </c>
    </row>
    <row r="1453" spans="1:7" x14ac:dyDescent="0.25">
      <c r="A1453" s="24">
        <v>38359</v>
      </c>
      <c r="B1453" s="1" t="s">
        <v>29</v>
      </c>
      <c r="C1453" s="1" t="s">
        <v>3685</v>
      </c>
      <c r="D1453" s="1" t="s">
        <v>39</v>
      </c>
      <c r="E1453" s="1" t="s">
        <v>2798</v>
      </c>
      <c r="F1453" s="9">
        <v>2851.1774999999998</v>
      </c>
      <c r="G1453" s="9">
        <v>6335.95</v>
      </c>
    </row>
    <row r="1454" spans="1:7" x14ac:dyDescent="0.25">
      <c r="A1454" s="24">
        <v>38359</v>
      </c>
      <c r="B1454" s="1" t="s">
        <v>8</v>
      </c>
      <c r="C1454" s="1" t="s">
        <v>3684</v>
      </c>
      <c r="D1454" s="1" t="s">
        <v>126</v>
      </c>
      <c r="E1454" s="1" t="s">
        <v>1750</v>
      </c>
      <c r="F1454" s="9">
        <v>1406.34</v>
      </c>
      <c r="G1454" s="9">
        <v>3125.2</v>
      </c>
    </row>
    <row r="1455" spans="1:7" x14ac:dyDescent="0.25">
      <c r="A1455" s="24">
        <v>38358</v>
      </c>
      <c r="B1455" s="1" t="s">
        <v>29</v>
      </c>
      <c r="C1455" s="1" t="s">
        <v>3691</v>
      </c>
      <c r="D1455" s="1" t="s">
        <v>126</v>
      </c>
      <c r="E1455" s="1" t="s">
        <v>2920</v>
      </c>
      <c r="F1455" s="9">
        <v>3370.9940000000001</v>
      </c>
      <c r="G1455" s="9">
        <v>6129.08</v>
      </c>
    </row>
    <row r="1456" spans="1:7" x14ac:dyDescent="0.25">
      <c r="A1456" s="24">
        <v>38358</v>
      </c>
      <c r="B1456" s="1" t="s">
        <v>8</v>
      </c>
      <c r="C1456" s="1" t="s">
        <v>3683</v>
      </c>
      <c r="D1456" s="1" t="s">
        <v>30</v>
      </c>
      <c r="E1456" s="1" t="s">
        <v>2732</v>
      </c>
      <c r="F1456" s="9">
        <v>2795.4612999999995</v>
      </c>
      <c r="G1456" s="9">
        <v>4738.07</v>
      </c>
    </row>
    <row r="1457" spans="1:7" x14ac:dyDescent="0.25">
      <c r="A1457" s="24">
        <v>38357</v>
      </c>
      <c r="B1457" s="1" t="s">
        <v>29</v>
      </c>
      <c r="C1457" s="1" t="s">
        <v>3685</v>
      </c>
      <c r="D1457" s="1" t="s">
        <v>13</v>
      </c>
      <c r="E1457" s="1" t="s">
        <v>1035</v>
      </c>
      <c r="F1457" s="9">
        <v>568.01279999999997</v>
      </c>
      <c r="G1457" s="9">
        <v>1320.96</v>
      </c>
    </row>
    <row r="1458" spans="1:7" x14ac:dyDescent="0.25">
      <c r="A1458" s="24">
        <v>38357</v>
      </c>
      <c r="B1458" s="1" t="s">
        <v>12</v>
      </c>
      <c r="C1458" s="1" t="s">
        <v>3688</v>
      </c>
      <c r="D1458" s="1" t="s">
        <v>24</v>
      </c>
      <c r="E1458" s="1" t="s">
        <v>440</v>
      </c>
      <c r="F1458" s="9">
        <v>644.46879999999987</v>
      </c>
      <c r="G1458" s="9">
        <v>1092.32</v>
      </c>
    </row>
    <row r="1459" spans="1:7" x14ac:dyDescent="0.25">
      <c r="A1459" s="24">
        <v>38357</v>
      </c>
      <c r="B1459" s="1" t="s">
        <v>29</v>
      </c>
      <c r="C1459" s="1" t="s">
        <v>3691</v>
      </c>
      <c r="D1459" s="1" t="s">
        <v>17</v>
      </c>
      <c r="E1459" s="1" t="s">
        <v>3415</v>
      </c>
      <c r="F1459" s="9">
        <v>219.00760000000002</v>
      </c>
      <c r="G1459" s="9">
        <v>322.07</v>
      </c>
    </row>
    <row r="1460" spans="1:7" x14ac:dyDescent="0.25">
      <c r="A1460" s="24">
        <v>38357</v>
      </c>
      <c r="B1460" s="1" t="s">
        <v>8</v>
      </c>
      <c r="C1460" s="1" t="s">
        <v>3684</v>
      </c>
      <c r="D1460" s="1" t="s">
        <v>61</v>
      </c>
      <c r="E1460" s="1" t="s">
        <v>2794</v>
      </c>
      <c r="F1460" s="9">
        <v>135.31049999999999</v>
      </c>
      <c r="G1460" s="9">
        <v>300.69</v>
      </c>
    </row>
    <row r="1461" spans="1:7" x14ac:dyDescent="0.25">
      <c r="A1461" s="24">
        <v>38357</v>
      </c>
      <c r="B1461" s="1" t="s">
        <v>8</v>
      </c>
      <c r="C1461" s="1" t="s">
        <v>3688</v>
      </c>
      <c r="D1461" s="1" t="s">
        <v>39</v>
      </c>
      <c r="E1461" s="1" t="s">
        <v>2308</v>
      </c>
      <c r="F1461" s="9">
        <v>218.95830000000001</v>
      </c>
      <c r="G1461" s="9">
        <v>234.18</v>
      </c>
    </row>
    <row r="1462" spans="1:7" x14ac:dyDescent="0.25">
      <c r="A1462" s="24">
        <v>38356</v>
      </c>
      <c r="B1462" s="1" t="s">
        <v>29</v>
      </c>
      <c r="C1462" s="1" t="s">
        <v>3690</v>
      </c>
      <c r="D1462" s="1" t="s">
        <v>9</v>
      </c>
      <c r="E1462" s="1" t="s">
        <v>2050</v>
      </c>
      <c r="F1462" s="9">
        <v>3692.1176</v>
      </c>
      <c r="G1462" s="9">
        <v>8586.32</v>
      </c>
    </row>
    <row r="1463" spans="1:7" x14ac:dyDescent="0.25">
      <c r="A1463" s="24">
        <v>38356</v>
      </c>
      <c r="B1463" s="1" t="s">
        <v>20</v>
      </c>
      <c r="C1463" s="1" t="s">
        <v>3683</v>
      </c>
      <c r="D1463" s="1" t="s">
        <v>17</v>
      </c>
      <c r="E1463" s="1" t="s">
        <v>1077</v>
      </c>
      <c r="F1463" s="9">
        <v>3442.1714999999999</v>
      </c>
      <c r="G1463" s="9">
        <v>8005.05</v>
      </c>
    </row>
    <row r="1464" spans="1:7" x14ac:dyDescent="0.25">
      <c r="A1464" s="24">
        <v>38356</v>
      </c>
      <c r="B1464" s="1" t="s">
        <v>20</v>
      </c>
      <c r="C1464" s="1" t="s">
        <v>3686</v>
      </c>
      <c r="D1464" s="1" t="s">
        <v>24</v>
      </c>
      <c r="E1464" s="1" t="s">
        <v>2342</v>
      </c>
      <c r="F1464" s="9">
        <v>2681.8387999999995</v>
      </c>
      <c r="G1464" s="9">
        <v>4623.8599999999997</v>
      </c>
    </row>
    <row r="1465" spans="1:7" x14ac:dyDescent="0.25">
      <c r="A1465" s="24">
        <v>38355</v>
      </c>
      <c r="B1465" s="1" t="s">
        <v>16</v>
      </c>
      <c r="C1465" s="1" t="s">
        <v>3626</v>
      </c>
      <c r="D1465" s="1" t="s">
        <v>45</v>
      </c>
      <c r="E1465" s="1" t="s">
        <v>3800</v>
      </c>
      <c r="F1465" s="9">
        <v>1690.7605000000003</v>
      </c>
      <c r="G1465" s="9">
        <v>3074.11</v>
      </c>
    </row>
    <row r="1466" spans="1:7" x14ac:dyDescent="0.25">
      <c r="A1466" s="24">
        <v>38355</v>
      </c>
      <c r="B1466" s="1" t="s">
        <v>8</v>
      </c>
      <c r="C1466" s="1" t="s">
        <v>3626</v>
      </c>
      <c r="D1466" s="1" t="s">
        <v>21</v>
      </c>
      <c r="E1466" s="1" t="s">
        <v>1071</v>
      </c>
      <c r="F1466" s="9">
        <v>854.12649999999996</v>
      </c>
      <c r="G1466" s="9">
        <v>2308.4499999999998</v>
      </c>
    </row>
    <row r="1467" spans="1:7" x14ac:dyDescent="0.25">
      <c r="A1467" s="24">
        <v>38354</v>
      </c>
      <c r="B1467" s="1" t="s">
        <v>8</v>
      </c>
      <c r="C1467" s="1" t="s">
        <v>3686</v>
      </c>
      <c r="D1467" s="1" t="s">
        <v>42</v>
      </c>
      <c r="E1467" s="1" t="s">
        <v>1651</v>
      </c>
      <c r="F1467" s="9">
        <v>5238.7339999999995</v>
      </c>
      <c r="G1467" s="9">
        <v>9032.2999999999993</v>
      </c>
    </row>
    <row r="1468" spans="1:7" x14ac:dyDescent="0.25">
      <c r="A1468" s="24">
        <v>38354</v>
      </c>
      <c r="B1468" s="1" t="s">
        <v>12</v>
      </c>
      <c r="C1468" s="1" t="s">
        <v>3685</v>
      </c>
      <c r="D1468" s="1" t="s">
        <v>17</v>
      </c>
      <c r="E1468" s="1" t="s">
        <v>3801</v>
      </c>
      <c r="F1468" s="9">
        <v>2272.1071000000002</v>
      </c>
      <c r="G1468" s="9">
        <v>6140.83</v>
      </c>
    </row>
    <row r="1469" spans="1:7" x14ac:dyDescent="0.25">
      <c r="A1469" s="24">
        <v>38354</v>
      </c>
      <c r="B1469" s="1" t="s">
        <v>12</v>
      </c>
      <c r="C1469" s="1" t="s">
        <v>3688</v>
      </c>
      <c r="D1469" s="1" t="s">
        <v>9</v>
      </c>
      <c r="E1469" s="1" t="s">
        <v>2730</v>
      </c>
      <c r="F1469" s="9">
        <v>3591.4715999999999</v>
      </c>
      <c r="G1469" s="9">
        <v>6087.24</v>
      </c>
    </row>
    <row r="1470" spans="1:7" x14ac:dyDescent="0.25">
      <c r="A1470" s="24">
        <v>38354</v>
      </c>
      <c r="B1470" s="1" t="s">
        <v>16</v>
      </c>
      <c r="C1470" s="1" t="s">
        <v>3683</v>
      </c>
      <c r="D1470" s="1" t="s">
        <v>42</v>
      </c>
      <c r="E1470" s="1" t="s">
        <v>1208</v>
      </c>
      <c r="F1470" s="9">
        <v>4158.1949999999997</v>
      </c>
      <c r="G1470" s="9">
        <v>5544.26</v>
      </c>
    </row>
    <row r="1471" spans="1:7" x14ac:dyDescent="0.25">
      <c r="A1471" s="24">
        <v>38354</v>
      </c>
      <c r="B1471" s="1" t="s">
        <v>8</v>
      </c>
      <c r="C1471" s="1" t="s">
        <v>3685</v>
      </c>
      <c r="D1471" s="1" t="s">
        <v>13</v>
      </c>
      <c r="E1471" s="1" t="s">
        <v>3207</v>
      </c>
      <c r="F1471" s="9">
        <v>2423.7455000000004</v>
      </c>
      <c r="G1471" s="9">
        <v>4406.8100000000004</v>
      </c>
    </row>
    <row r="1472" spans="1:7" x14ac:dyDescent="0.25">
      <c r="A1472" s="24">
        <v>38354</v>
      </c>
      <c r="B1472" s="1" t="s">
        <v>20</v>
      </c>
      <c r="C1472" s="1" t="s">
        <v>3683</v>
      </c>
      <c r="D1472" s="1" t="s">
        <v>9</v>
      </c>
      <c r="E1472" s="1" t="s">
        <v>1866</v>
      </c>
      <c r="F1472" s="9">
        <v>2437.6640000000002</v>
      </c>
      <c r="G1472" s="9">
        <v>3584.8</v>
      </c>
    </row>
    <row r="1473" spans="1:7" x14ac:dyDescent="0.25">
      <c r="A1473" s="24">
        <v>38354</v>
      </c>
      <c r="B1473" s="1" t="s">
        <v>29</v>
      </c>
      <c r="C1473" s="1" t="s">
        <v>3690</v>
      </c>
      <c r="D1473" s="1" t="s">
        <v>45</v>
      </c>
      <c r="E1473" s="1" t="s">
        <v>3219</v>
      </c>
      <c r="F1473" s="9">
        <v>1373.6816000000001</v>
      </c>
      <c r="G1473" s="9">
        <v>2020.12</v>
      </c>
    </row>
    <row r="1474" spans="1:7" x14ac:dyDescent="0.25">
      <c r="A1474" s="24">
        <v>38354</v>
      </c>
      <c r="B1474" s="1" t="s">
        <v>12</v>
      </c>
      <c r="C1474" s="1" t="s">
        <v>3686</v>
      </c>
      <c r="D1474" s="1" t="s">
        <v>64</v>
      </c>
      <c r="E1474" s="1" t="s">
        <v>3276</v>
      </c>
      <c r="F1474" s="9">
        <v>1360.41</v>
      </c>
      <c r="G1474" s="9">
        <v>1813.88</v>
      </c>
    </row>
    <row r="1475" spans="1:7" x14ac:dyDescent="0.25">
      <c r="A1475" s="24">
        <v>38353</v>
      </c>
      <c r="B1475" s="1" t="s">
        <v>12</v>
      </c>
      <c r="C1475" s="1" t="s">
        <v>3683</v>
      </c>
      <c r="D1475" s="1" t="s">
        <v>52</v>
      </c>
      <c r="E1475" s="1" t="s">
        <v>655</v>
      </c>
      <c r="F1475" s="9">
        <v>1449.1455000000001</v>
      </c>
      <c r="G1475" s="9">
        <v>2634.81</v>
      </c>
    </row>
    <row r="1476" spans="1:7" x14ac:dyDescent="0.25">
      <c r="A1476" s="24">
        <v>38352</v>
      </c>
      <c r="B1476" s="1" t="s">
        <v>16</v>
      </c>
      <c r="C1476" s="1" t="s">
        <v>3686</v>
      </c>
      <c r="D1476" s="1" t="s">
        <v>64</v>
      </c>
      <c r="E1476" s="1" t="s">
        <v>1039</v>
      </c>
      <c r="F1476" s="9">
        <v>8667.1728000000003</v>
      </c>
      <c r="G1476" s="9">
        <v>9849.06</v>
      </c>
    </row>
    <row r="1477" spans="1:7" x14ac:dyDescent="0.25">
      <c r="A1477" s="24">
        <v>38352</v>
      </c>
      <c r="B1477" s="1" t="s">
        <v>29</v>
      </c>
      <c r="C1477" s="1" t="s">
        <v>3686</v>
      </c>
      <c r="D1477" s="1" t="s">
        <v>39</v>
      </c>
      <c r="E1477" s="1" t="s">
        <v>452</v>
      </c>
      <c r="F1477" s="9">
        <v>5394.1449999999995</v>
      </c>
      <c r="G1477" s="9">
        <v>9300.25</v>
      </c>
    </row>
    <row r="1478" spans="1:7" x14ac:dyDescent="0.25">
      <c r="A1478" s="24">
        <v>38351</v>
      </c>
      <c r="B1478" s="1" t="s">
        <v>29</v>
      </c>
      <c r="C1478" s="1" t="s">
        <v>3684</v>
      </c>
      <c r="D1478" s="1" t="s">
        <v>64</v>
      </c>
      <c r="E1478" s="1" t="s">
        <v>2619</v>
      </c>
      <c r="F1478" s="9">
        <v>4139.7565000000004</v>
      </c>
      <c r="G1478" s="9">
        <v>7526.83</v>
      </c>
    </row>
    <row r="1479" spans="1:7" x14ac:dyDescent="0.25">
      <c r="A1479" s="24">
        <v>38351</v>
      </c>
      <c r="B1479" s="1" t="s">
        <v>29</v>
      </c>
      <c r="C1479" s="1" t="s">
        <v>3683</v>
      </c>
      <c r="D1479" s="1" t="s">
        <v>24</v>
      </c>
      <c r="E1479" s="1" t="s">
        <v>1168</v>
      </c>
      <c r="F1479" s="9">
        <v>2150.9674999999997</v>
      </c>
      <c r="G1479" s="9">
        <v>5002.25</v>
      </c>
    </row>
    <row r="1480" spans="1:7" x14ac:dyDescent="0.25">
      <c r="A1480" s="24">
        <v>38351</v>
      </c>
      <c r="B1480" s="1" t="s">
        <v>29</v>
      </c>
      <c r="C1480" s="1" t="s">
        <v>3688</v>
      </c>
      <c r="D1480" s="1" t="s">
        <v>42</v>
      </c>
      <c r="E1480" s="1" t="s">
        <v>974</v>
      </c>
      <c r="F1480" s="9">
        <v>1309.4024999999999</v>
      </c>
      <c r="G1480" s="9">
        <v>1745.87</v>
      </c>
    </row>
    <row r="1481" spans="1:7" x14ac:dyDescent="0.25">
      <c r="A1481" s="24">
        <v>38350</v>
      </c>
      <c r="B1481" s="1" t="s">
        <v>29</v>
      </c>
      <c r="C1481" s="1" t="s">
        <v>3688</v>
      </c>
      <c r="D1481" s="1" t="s">
        <v>45</v>
      </c>
      <c r="E1481" s="1" t="s">
        <v>1089</v>
      </c>
      <c r="F1481" s="9">
        <v>4204.4969999999994</v>
      </c>
      <c r="G1481" s="9">
        <v>9777.9</v>
      </c>
    </row>
    <row r="1482" spans="1:7" x14ac:dyDescent="0.25">
      <c r="A1482" s="24">
        <v>38350</v>
      </c>
      <c r="B1482" s="1" t="s">
        <v>29</v>
      </c>
      <c r="C1482" s="1" t="s">
        <v>3686</v>
      </c>
      <c r="D1482" s="1" t="s">
        <v>9</v>
      </c>
      <c r="E1482" s="1" t="s">
        <v>2558</v>
      </c>
      <c r="F1482" s="9">
        <v>3325.6755000000003</v>
      </c>
      <c r="G1482" s="9">
        <v>7390.39</v>
      </c>
    </row>
    <row r="1483" spans="1:7" x14ac:dyDescent="0.25">
      <c r="A1483" s="24">
        <v>38350</v>
      </c>
      <c r="B1483" s="1" t="s">
        <v>12</v>
      </c>
      <c r="C1483" s="1" t="s">
        <v>3684</v>
      </c>
      <c r="D1483" s="1" t="s">
        <v>113</v>
      </c>
      <c r="E1483" s="1" t="s">
        <v>1055</v>
      </c>
      <c r="F1483" s="9">
        <v>6379.4115000000002</v>
      </c>
      <c r="G1483" s="9">
        <v>6822.9</v>
      </c>
    </row>
    <row r="1484" spans="1:7" x14ac:dyDescent="0.25">
      <c r="A1484" s="24">
        <v>38350</v>
      </c>
      <c r="B1484" s="1" t="s">
        <v>8</v>
      </c>
      <c r="C1484" s="1" t="s">
        <v>3683</v>
      </c>
      <c r="D1484" s="1" t="s">
        <v>52</v>
      </c>
      <c r="E1484" s="1" t="s">
        <v>2869</v>
      </c>
      <c r="F1484" s="9">
        <v>1776.5587</v>
      </c>
      <c r="G1484" s="9">
        <v>4801.51</v>
      </c>
    </row>
    <row r="1485" spans="1:7" x14ac:dyDescent="0.25">
      <c r="A1485" s="24">
        <v>38350</v>
      </c>
      <c r="B1485" s="1" t="s">
        <v>20</v>
      </c>
      <c r="C1485" s="1" t="s">
        <v>3683</v>
      </c>
      <c r="D1485" s="1" t="s">
        <v>126</v>
      </c>
      <c r="E1485" s="1" t="s">
        <v>1515</v>
      </c>
      <c r="F1485" s="9">
        <v>2767.9344000000001</v>
      </c>
      <c r="G1485" s="9">
        <v>3145.38</v>
      </c>
    </row>
    <row r="1486" spans="1:7" x14ac:dyDescent="0.25">
      <c r="A1486" s="24">
        <v>38349</v>
      </c>
      <c r="B1486" s="1" t="s">
        <v>29</v>
      </c>
      <c r="C1486" s="1" t="s">
        <v>3626</v>
      </c>
      <c r="D1486" s="1" t="s">
        <v>39</v>
      </c>
      <c r="E1486" s="1" t="s">
        <v>681</v>
      </c>
      <c r="F1486" s="9">
        <v>3621.7487000000001</v>
      </c>
      <c r="G1486" s="9">
        <v>9788.51</v>
      </c>
    </row>
    <row r="1487" spans="1:7" x14ac:dyDescent="0.25">
      <c r="A1487" s="24">
        <v>38348</v>
      </c>
      <c r="B1487" s="1" t="s">
        <v>20</v>
      </c>
      <c r="C1487" s="1" t="s">
        <v>3690</v>
      </c>
      <c r="D1487" s="1" t="s">
        <v>61</v>
      </c>
      <c r="E1487" s="1" t="s">
        <v>468</v>
      </c>
      <c r="F1487" s="9">
        <v>3396.2484999999997</v>
      </c>
      <c r="G1487" s="9">
        <v>9179.0499999999993</v>
      </c>
    </row>
    <row r="1488" spans="1:7" x14ac:dyDescent="0.25">
      <c r="A1488" s="24">
        <v>38348</v>
      </c>
      <c r="B1488" s="1" t="s">
        <v>16</v>
      </c>
      <c r="C1488" s="1" t="s">
        <v>3684</v>
      </c>
      <c r="D1488" s="1" t="s">
        <v>52</v>
      </c>
      <c r="E1488" s="1" t="s">
        <v>147</v>
      </c>
      <c r="F1488" s="9">
        <v>5832.4125000000004</v>
      </c>
      <c r="G1488" s="9">
        <v>7776.55</v>
      </c>
    </row>
    <row r="1489" spans="1:7" x14ac:dyDescent="0.25">
      <c r="A1489" s="24">
        <v>38348</v>
      </c>
      <c r="B1489" s="1" t="s">
        <v>29</v>
      </c>
      <c r="C1489" s="1" t="s">
        <v>3688</v>
      </c>
      <c r="D1489" s="1" t="s">
        <v>17</v>
      </c>
      <c r="E1489" s="1" t="s">
        <v>464</v>
      </c>
      <c r="F1489" s="9">
        <v>4638.9192000000003</v>
      </c>
      <c r="G1489" s="9">
        <v>6821.94</v>
      </c>
    </row>
    <row r="1490" spans="1:7" x14ac:dyDescent="0.25">
      <c r="A1490" s="24">
        <v>38348</v>
      </c>
      <c r="B1490" s="1" t="s">
        <v>16</v>
      </c>
      <c r="C1490" s="1" t="s">
        <v>3683</v>
      </c>
      <c r="D1490" s="1" t="s">
        <v>126</v>
      </c>
      <c r="E1490" s="1" t="s">
        <v>3383</v>
      </c>
      <c r="F1490" s="9">
        <v>1918.9985999999999</v>
      </c>
      <c r="G1490" s="9">
        <v>3252.54</v>
      </c>
    </row>
    <row r="1491" spans="1:7" x14ac:dyDescent="0.25">
      <c r="A1491" s="24">
        <v>38347</v>
      </c>
      <c r="B1491" s="1" t="s">
        <v>12</v>
      </c>
      <c r="C1491" s="1" t="s">
        <v>3691</v>
      </c>
      <c r="D1491" s="1" t="s">
        <v>9</v>
      </c>
      <c r="E1491" s="1" t="s">
        <v>1630</v>
      </c>
      <c r="F1491" s="9">
        <v>6261.7874999999995</v>
      </c>
      <c r="G1491" s="9">
        <v>8349.0499999999993</v>
      </c>
    </row>
    <row r="1492" spans="1:7" x14ac:dyDescent="0.25">
      <c r="A1492" s="24">
        <v>38347</v>
      </c>
      <c r="B1492" s="1" t="s">
        <v>8</v>
      </c>
      <c r="C1492" s="1" t="s">
        <v>3684</v>
      </c>
      <c r="D1492" s="1" t="s">
        <v>17</v>
      </c>
      <c r="E1492" s="1" t="s">
        <v>1130</v>
      </c>
      <c r="F1492" s="9">
        <v>5923.0567000000001</v>
      </c>
      <c r="G1492" s="9">
        <v>6334.82</v>
      </c>
    </row>
    <row r="1493" spans="1:7" x14ac:dyDescent="0.25">
      <c r="A1493" s="24">
        <v>38347</v>
      </c>
      <c r="B1493" s="1" t="s">
        <v>12</v>
      </c>
      <c r="C1493" s="1" t="s">
        <v>3626</v>
      </c>
      <c r="D1493" s="1" t="s">
        <v>9</v>
      </c>
      <c r="E1493" s="1" t="s">
        <v>3125</v>
      </c>
      <c r="F1493" s="9">
        <v>4914.2984000000006</v>
      </c>
      <c r="G1493" s="9">
        <v>5584.43</v>
      </c>
    </row>
    <row r="1494" spans="1:7" x14ac:dyDescent="0.25">
      <c r="A1494" s="24">
        <v>38346</v>
      </c>
      <c r="B1494" s="1" t="s">
        <v>20</v>
      </c>
      <c r="C1494" s="1" t="s">
        <v>3683</v>
      </c>
      <c r="D1494" s="1" t="s">
        <v>39</v>
      </c>
      <c r="E1494" s="1" t="s">
        <v>619</v>
      </c>
      <c r="F1494" s="9">
        <v>3664.6785</v>
      </c>
      <c r="G1494" s="9">
        <v>8143.73</v>
      </c>
    </row>
    <row r="1495" spans="1:7" x14ac:dyDescent="0.25">
      <c r="A1495" s="24">
        <v>38346</v>
      </c>
      <c r="B1495" s="1" t="s">
        <v>20</v>
      </c>
      <c r="C1495" s="1" t="s">
        <v>3688</v>
      </c>
      <c r="D1495" s="1" t="s">
        <v>30</v>
      </c>
      <c r="E1495" s="1" t="s">
        <v>347</v>
      </c>
      <c r="F1495" s="9">
        <v>3343.9950000000003</v>
      </c>
      <c r="G1495" s="9">
        <v>7431.1</v>
      </c>
    </row>
    <row r="1496" spans="1:7" x14ac:dyDescent="0.25">
      <c r="A1496" s="24">
        <v>38346</v>
      </c>
      <c r="B1496" s="1" t="s">
        <v>29</v>
      </c>
      <c r="C1496" s="1" t="s">
        <v>3684</v>
      </c>
      <c r="D1496" s="1" t="s">
        <v>52</v>
      </c>
      <c r="E1496" s="1" t="s">
        <v>593</v>
      </c>
      <c r="F1496" s="9">
        <v>2281.6308999999997</v>
      </c>
      <c r="G1496" s="9">
        <v>6166.57</v>
      </c>
    </row>
    <row r="1497" spans="1:7" x14ac:dyDescent="0.25">
      <c r="A1497" s="24">
        <v>38346</v>
      </c>
      <c r="B1497" s="1" t="s">
        <v>12</v>
      </c>
      <c r="C1497" s="1" t="s">
        <v>3683</v>
      </c>
      <c r="D1497" s="1" t="s">
        <v>17</v>
      </c>
      <c r="E1497" s="1" t="s">
        <v>2596</v>
      </c>
      <c r="F1497" s="9">
        <v>2184.3060999999998</v>
      </c>
      <c r="G1497" s="9">
        <v>5903.53</v>
      </c>
    </row>
    <row r="1498" spans="1:7" x14ac:dyDescent="0.25">
      <c r="A1498" s="24">
        <v>38346</v>
      </c>
      <c r="B1498" s="1" t="s">
        <v>29</v>
      </c>
      <c r="C1498" s="1" t="s">
        <v>3686</v>
      </c>
      <c r="D1498" s="1" t="s">
        <v>39</v>
      </c>
      <c r="E1498" s="1" t="s">
        <v>2827</v>
      </c>
      <c r="F1498" s="9">
        <v>2636.7345</v>
      </c>
      <c r="G1498" s="9">
        <v>5859.41</v>
      </c>
    </row>
    <row r="1499" spans="1:7" x14ac:dyDescent="0.25">
      <c r="A1499" s="24">
        <v>38345</v>
      </c>
      <c r="B1499" s="1" t="s">
        <v>29</v>
      </c>
      <c r="C1499" s="1" t="s">
        <v>3626</v>
      </c>
      <c r="D1499" s="1" t="s">
        <v>52</v>
      </c>
      <c r="E1499" s="1" t="s">
        <v>3598</v>
      </c>
      <c r="F1499" s="9">
        <v>435.40079999999995</v>
      </c>
      <c r="G1499" s="9">
        <v>1012.56</v>
      </c>
    </row>
    <row r="1500" spans="1:7" x14ac:dyDescent="0.25">
      <c r="A1500" s="24">
        <v>38345</v>
      </c>
      <c r="B1500" s="1" t="s">
        <v>29</v>
      </c>
      <c r="C1500" s="1" t="s">
        <v>3683</v>
      </c>
      <c r="D1500" s="1" t="s">
        <v>42</v>
      </c>
      <c r="E1500" s="1" t="s">
        <v>1566</v>
      </c>
      <c r="F1500" s="9">
        <v>322.37560000000002</v>
      </c>
      <c r="G1500" s="9">
        <v>555.82000000000005</v>
      </c>
    </row>
    <row r="1501" spans="1:7" x14ac:dyDescent="0.25">
      <c r="A1501" s="24">
        <v>38344</v>
      </c>
      <c r="B1501" s="1" t="s">
        <v>29</v>
      </c>
      <c r="C1501" s="1" t="s">
        <v>3686</v>
      </c>
      <c r="D1501" s="1" t="s">
        <v>39</v>
      </c>
      <c r="E1501" s="1" t="s">
        <v>543</v>
      </c>
      <c r="F1501" s="9">
        <v>4064.72</v>
      </c>
      <c r="G1501" s="9">
        <v>7390.4</v>
      </c>
    </row>
    <row r="1502" spans="1:7" x14ac:dyDescent="0.25">
      <c r="A1502" s="24">
        <v>38343</v>
      </c>
      <c r="B1502" s="1" t="s">
        <v>8</v>
      </c>
      <c r="C1502" s="1" t="s">
        <v>3690</v>
      </c>
      <c r="D1502" s="1" t="s">
        <v>61</v>
      </c>
      <c r="E1502" s="1" t="s">
        <v>3225</v>
      </c>
      <c r="F1502" s="9">
        <v>3799.3032000000003</v>
      </c>
      <c r="G1502" s="9">
        <v>4317.3900000000003</v>
      </c>
    </row>
    <row r="1503" spans="1:7" x14ac:dyDescent="0.25">
      <c r="A1503" s="24">
        <v>38343</v>
      </c>
      <c r="B1503" s="1" t="s">
        <v>12</v>
      </c>
      <c r="C1503" s="1" t="s">
        <v>3686</v>
      </c>
      <c r="D1503" s="1" t="s">
        <v>113</v>
      </c>
      <c r="E1503" s="1" t="s">
        <v>1888</v>
      </c>
      <c r="F1503" s="9">
        <v>3786.8863999999999</v>
      </c>
      <c r="G1503" s="9">
        <v>4303.28</v>
      </c>
    </row>
    <row r="1504" spans="1:7" x14ac:dyDescent="0.25">
      <c r="A1504" s="24">
        <v>38343</v>
      </c>
      <c r="B1504" s="1" t="s">
        <v>29</v>
      </c>
      <c r="C1504" s="1" t="s">
        <v>3626</v>
      </c>
      <c r="D1504" s="1" t="s">
        <v>24</v>
      </c>
      <c r="E1504" s="1" t="s">
        <v>3594</v>
      </c>
      <c r="F1504" s="9">
        <v>3654.4376000000002</v>
      </c>
      <c r="G1504" s="9">
        <v>4152.7700000000004</v>
      </c>
    </row>
    <row r="1505" spans="1:7" x14ac:dyDescent="0.25">
      <c r="A1505" s="24">
        <v>38343</v>
      </c>
      <c r="B1505" s="1" t="s">
        <v>8</v>
      </c>
      <c r="C1505" s="1" t="s">
        <v>3683</v>
      </c>
      <c r="D1505" s="1" t="s">
        <v>126</v>
      </c>
      <c r="E1505" s="1" t="s">
        <v>3163</v>
      </c>
      <c r="F1505" s="9">
        <v>3727.4616500000002</v>
      </c>
      <c r="G1505" s="9">
        <v>3986.59</v>
      </c>
    </row>
    <row r="1506" spans="1:7" x14ac:dyDescent="0.25">
      <c r="A1506" s="24">
        <v>38342</v>
      </c>
      <c r="B1506" s="1" t="s">
        <v>20</v>
      </c>
      <c r="C1506" s="1" t="s">
        <v>3686</v>
      </c>
      <c r="D1506" s="1" t="s">
        <v>21</v>
      </c>
      <c r="E1506" s="1" t="s">
        <v>2273</v>
      </c>
      <c r="F1506" s="9">
        <v>2432.7352000000001</v>
      </c>
      <c r="G1506" s="9">
        <v>6574.96</v>
      </c>
    </row>
    <row r="1507" spans="1:7" x14ac:dyDescent="0.25">
      <c r="A1507" s="24">
        <v>38342</v>
      </c>
      <c r="B1507" s="1" t="s">
        <v>29</v>
      </c>
      <c r="C1507" s="1" t="s">
        <v>3688</v>
      </c>
      <c r="D1507" s="1" t="s">
        <v>61</v>
      </c>
      <c r="E1507" s="1" t="s">
        <v>2562</v>
      </c>
      <c r="F1507" s="9">
        <v>1246.3055000000002</v>
      </c>
      <c r="G1507" s="9">
        <v>2266.0100000000002</v>
      </c>
    </row>
    <row r="1508" spans="1:7" x14ac:dyDescent="0.25">
      <c r="A1508" s="24">
        <v>38342</v>
      </c>
      <c r="B1508" s="1" t="s">
        <v>16</v>
      </c>
      <c r="C1508" s="1" t="s">
        <v>3690</v>
      </c>
      <c r="D1508" s="1" t="s">
        <v>52</v>
      </c>
      <c r="E1508" s="1" t="s">
        <v>1980</v>
      </c>
      <c r="F1508" s="9">
        <v>1749.0671000000002</v>
      </c>
      <c r="G1508" s="9">
        <v>1870.66</v>
      </c>
    </row>
    <row r="1509" spans="1:7" x14ac:dyDescent="0.25">
      <c r="A1509" s="24">
        <v>38341</v>
      </c>
      <c r="B1509" s="1" t="s">
        <v>8</v>
      </c>
      <c r="C1509" s="1" t="s">
        <v>3683</v>
      </c>
      <c r="D1509" s="1" t="s">
        <v>61</v>
      </c>
      <c r="E1509" s="1" t="s">
        <v>261</v>
      </c>
      <c r="F1509" s="9">
        <v>5876.5946999999996</v>
      </c>
      <c r="G1509" s="9">
        <v>9960.33</v>
      </c>
    </row>
    <row r="1510" spans="1:7" x14ac:dyDescent="0.25">
      <c r="A1510" s="24">
        <v>38341</v>
      </c>
      <c r="B1510" s="1" t="s">
        <v>20</v>
      </c>
      <c r="C1510" s="1" t="s">
        <v>3688</v>
      </c>
      <c r="D1510" s="1" t="s">
        <v>9</v>
      </c>
      <c r="E1510" s="1" t="s">
        <v>1310</v>
      </c>
      <c r="F1510" s="9">
        <v>4999.8841999999995</v>
      </c>
      <c r="G1510" s="9">
        <v>8474.3799999999992</v>
      </c>
    </row>
    <row r="1511" spans="1:7" x14ac:dyDescent="0.25">
      <c r="A1511" s="24">
        <v>38341</v>
      </c>
      <c r="B1511" s="1" t="s">
        <v>20</v>
      </c>
      <c r="C1511" s="1" t="s">
        <v>3683</v>
      </c>
      <c r="D1511" s="1" t="s">
        <v>9</v>
      </c>
      <c r="E1511" s="1" t="s">
        <v>3802</v>
      </c>
      <c r="F1511" s="9">
        <v>3589.2229000000002</v>
      </c>
      <c r="G1511" s="9">
        <v>8347.0300000000007</v>
      </c>
    </row>
    <row r="1512" spans="1:7" x14ac:dyDescent="0.25">
      <c r="A1512" s="24">
        <v>38340</v>
      </c>
      <c r="B1512" s="1" t="s">
        <v>29</v>
      </c>
      <c r="C1512" s="1" t="s">
        <v>3686</v>
      </c>
      <c r="D1512" s="1" t="s">
        <v>24</v>
      </c>
      <c r="E1512" s="1" t="s">
        <v>743</v>
      </c>
      <c r="F1512" s="9">
        <v>5867.6561999999994</v>
      </c>
      <c r="G1512" s="9">
        <v>9945.18</v>
      </c>
    </row>
    <row r="1513" spans="1:7" x14ac:dyDescent="0.25">
      <c r="A1513" s="24">
        <v>38340</v>
      </c>
      <c r="B1513" s="1" t="s">
        <v>29</v>
      </c>
      <c r="C1513" s="1" t="s">
        <v>3691</v>
      </c>
      <c r="D1513" s="1" t="s">
        <v>42</v>
      </c>
      <c r="E1513" s="1" t="s">
        <v>3113</v>
      </c>
      <c r="F1513" s="9">
        <v>3906.0224999999996</v>
      </c>
      <c r="G1513" s="9">
        <v>8680.0499999999993</v>
      </c>
    </row>
    <row r="1514" spans="1:7" x14ac:dyDescent="0.25">
      <c r="A1514" s="24">
        <v>38340</v>
      </c>
      <c r="B1514" s="1" t="s">
        <v>29</v>
      </c>
      <c r="C1514" s="1" t="s">
        <v>3683</v>
      </c>
      <c r="D1514" s="1" t="s">
        <v>17</v>
      </c>
      <c r="E1514" s="1" t="s">
        <v>3307</v>
      </c>
      <c r="F1514" s="9">
        <v>766.89919999999995</v>
      </c>
      <c r="G1514" s="9">
        <v>1322.24</v>
      </c>
    </row>
    <row r="1515" spans="1:7" x14ac:dyDescent="0.25">
      <c r="A1515" s="24">
        <v>38339</v>
      </c>
      <c r="B1515" s="1" t="s">
        <v>29</v>
      </c>
      <c r="C1515" s="1" t="s">
        <v>3683</v>
      </c>
      <c r="D1515" s="1" t="s">
        <v>17</v>
      </c>
      <c r="E1515" s="1" t="s">
        <v>2332</v>
      </c>
      <c r="F1515" s="9">
        <v>2692.7083000000002</v>
      </c>
      <c r="G1515" s="9">
        <v>7277.59</v>
      </c>
    </row>
    <row r="1516" spans="1:7" x14ac:dyDescent="0.25">
      <c r="A1516" s="24">
        <v>38339</v>
      </c>
      <c r="B1516" s="1" t="s">
        <v>29</v>
      </c>
      <c r="C1516" s="1" t="s">
        <v>3684</v>
      </c>
      <c r="D1516" s="1" t="s">
        <v>45</v>
      </c>
      <c r="E1516" s="1" t="s">
        <v>1324</v>
      </c>
      <c r="F1516" s="9">
        <v>1826.6171999999999</v>
      </c>
      <c r="G1516" s="9">
        <v>3149.34</v>
      </c>
    </row>
    <row r="1517" spans="1:7" x14ac:dyDescent="0.25">
      <c r="A1517" s="24">
        <v>38339</v>
      </c>
      <c r="B1517" s="1" t="s">
        <v>8</v>
      </c>
      <c r="C1517" s="1" t="s">
        <v>3685</v>
      </c>
      <c r="D1517" s="1" t="s">
        <v>21</v>
      </c>
      <c r="E1517" s="1" t="s">
        <v>1505</v>
      </c>
      <c r="F1517" s="9">
        <v>758.18889999999999</v>
      </c>
      <c r="G1517" s="9">
        <v>1763.23</v>
      </c>
    </row>
    <row r="1518" spans="1:7" x14ac:dyDescent="0.25">
      <c r="A1518" s="24">
        <v>38339</v>
      </c>
      <c r="B1518" s="1" t="s">
        <v>8</v>
      </c>
      <c r="C1518" s="1" t="s">
        <v>3683</v>
      </c>
      <c r="D1518" s="1" t="s">
        <v>113</v>
      </c>
      <c r="E1518" s="1" t="s">
        <v>747</v>
      </c>
      <c r="F1518" s="9">
        <v>331.26139999999998</v>
      </c>
      <c r="G1518" s="9">
        <v>561.46</v>
      </c>
    </row>
    <row r="1519" spans="1:7" x14ac:dyDescent="0.25">
      <c r="A1519" s="24">
        <v>38339</v>
      </c>
      <c r="B1519" s="1" t="s">
        <v>12</v>
      </c>
      <c r="C1519" s="1" t="s">
        <v>3685</v>
      </c>
      <c r="D1519" s="1" t="s">
        <v>9</v>
      </c>
      <c r="E1519" s="1" t="s">
        <v>669</v>
      </c>
      <c r="F1519" s="9">
        <v>114.453</v>
      </c>
      <c r="G1519" s="9">
        <v>254.34</v>
      </c>
    </row>
    <row r="1520" spans="1:7" x14ac:dyDescent="0.25">
      <c r="A1520" s="24">
        <v>38338</v>
      </c>
      <c r="B1520" s="1" t="s">
        <v>29</v>
      </c>
      <c r="C1520" s="1" t="s">
        <v>3684</v>
      </c>
      <c r="D1520" s="1" t="s">
        <v>39</v>
      </c>
      <c r="E1520" s="1" t="s">
        <v>661</v>
      </c>
      <c r="F1520" s="9">
        <v>4085.4915000000005</v>
      </c>
      <c r="G1520" s="9">
        <v>9078.8700000000008</v>
      </c>
    </row>
    <row r="1521" spans="1:7" x14ac:dyDescent="0.25">
      <c r="A1521" s="24">
        <v>38338</v>
      </c>
      <c r="B1521" s="1" t="s">
        <v>20</v>
      </c>
      <c r="C1521" s="1" t="s">
        <v>3686</v>
      </c>
      <c r="D1521" s="1" t="s">
        <v>39</v>
      </c>
      <c r="E1521" s="1" t="s">
        <v>405</v>
      </c>
      <c r="F1521" s="9">
        <v>3075.82</v>
      </c>
      <c r="G1521" s="9">
        <v>5592.4</v>
      </c>
    </row>
    <row r="1522" spans="1:7" x14ac:dyDescent="0.25">
      <c r="A1522" s="24">
        <v>38338</v>
      </c>
      <c r="B1522" s="1" t="s">
        <v>12</v>
      </c>
      <c r="C1522" s="1" t="s">
        <v>3684</v>
      </c>
      <c r="D1522" s="1" t="s">
        <v>39</v>
      </c>
      <c r="E1522" s="1" t="s">
        <v>571</v>
      </c>
      <c r="F1522" s="9">
        <v>758.69640000000004</v>
      </c>
      <c r="G1522" s="9">
        <v>1115.73</v>
      </c>
    </row>
    <row r="1523" spans="1:7" x14ac:dyDescent="0.25">
      <c r="A1523" s="24">
        <v>38337</v>
      </c>
      <c r="B1523" s="1" t="s">
        <v>20</v>
      </c>
      <c r="C1523" s="1" t="s">
        <v>3684</v>
      </c>
      <c r="D1523" s="1" t="s">
        <v>9</v>
      </c>
      <c r="E1523" s="1" t="s">
        <v>35</v>
      </c>
      <c r="F1523" s="9">
        <v>7221.7023999999992</v>
      </c>
      <c r="G1523" s="9">
        <v>8206.48</v>
      </c>
    </row>
    <row r="1524" spans="1:7" x14ac:dyDescent="0.25">
      <c r="A1524" s="24">
        <v>38337</v>
      </c>
      <c r="B1524" s="1" t="s">
        <v>20</v>
      </c>
      <c r="C1524" s="1" t="s">
        <v>3691</v>
      </c>
      <c r="D1524" s="1" t="s">
        <v>39</v>
      </c>
      <c r="E1524" s="1" t="s">
        <v>685</v>
      </c>
      <c r="F1524" s="9">
        <v>4145.5819000000001</v>
      </c>
      <c r="G1524" s="9">
        <v>7026.41</v>
      </c>
    </row>
    <row r="1525" spans="1:7" x14ac:dyDescent="0.25">
      <c r="A1525" s="24">
        <v>38337</v>
      </c>
      <c r="B1525" s="1" t="s">
        <v>12</v>
      </c>
      <c r="C1525" s="1" t="s">
        <v>3684</v>
      </c>
      <c r="D1525" s="1" t="s">
        <v>52</v>
      </c>
      <c r="E1525" s="1" t="s">
        <v>514</v>
      </c>
      <c r="F1525" s="9">
        <v>2335.029</v>
      </c>
      <c r="G1525" s="9">
        <v>5430.3</v>
      </c>
    </row>
    <row r="1526" spans="1:7" x14ac:dyDescent="0.25">
      <c r="A1526" s="24">
        <v>38337</v>
      </c>
      <c r="B1526" s="1" t="s">
        <v>29</v>
      </c>
      <c r="C1526" s="1" t="s">
        <v>3626</v>
      </c>
      <c r="D1526" s="1" t="s">
        <v>61</v>
      </c>
      <c r="E1526" s="1" t="s">
        <v>446</v>
      </c>
      <c r="F1526" s="9">
        <v>1232.2650000000001</v>
      </c>
      <c r="G1526" s="9">
        <v>1643.02</v>
      </c>
    </row>
    <row r="1527" spans="1:7" x14ac:dyDescent="0.25">
      <c r="A1527" s="24">
        <v>38336</v>
      </c>
      <c r="B1527" s="1" t="s">
        <v>8</v>
      </c>
      <c r="C1527" s="1" t="s">
        <v>3685</v>
      </c>
      <c r="D1527" s="1" t="s">
        <v>126</v>
      </c>
      <c r="E1527" s="1" t="s">
        <v>2711</v>
      </c>
      <c r="F1527" s="9">
        <v>6418.8778499999999</v>
      </c>
      <c r="G1527" s="9">
        <v>6865.11</v>
      </c>
    </row>
    <row r="1528" spans="1:7" x14ac:dyDescent="0.25">
      <c r="A1528" s="24">
        <v>38336</v>
      </c>
      <c r="B1528" s="1" t="s">
        <v>29</v>
      </c>
      <c r="C1528" s="1" t="s">
        <v>3688</v>
      </c>
      <c r="D1528" s="1" t="s">
        <v>52</v>
      </c>
      <c r="E1528" s="1" t="s">
        <v>2486</v>
      </c>
      <c r="F1528" s="9">
        <v>1838.2328</v>
      </c>
      <c r="G1528" s="9">
        <v>4274.96</v>
      </c>
    </row>
    <row r="1529" spans="1:7" x14ac:dyDescent="0.25">
      <c r="A1529" s="24">
        <v>38336</v>
      </c>
      <c r="B1529" s="1" t="s">
        <v>8</v>
      </c>
      <c r="C1529" s="1" t="s">
        <v>3626</v>
      </c>
      <c r="D1529" s="1" t="s">
        <v>9</v>
      </c>
      <c r="E1529" s="1" t="s">
        <v>3803</v>
      </c>
      <c r="F1529" s="9">
        <v>1378.5929000000001</v>
      </c>
      <c r="G1529" s="9">
        <v>3206.03</v>
      </c>
    </row>
    <row r="1530" spans="1:7" x14ac:dyDescent="0.25">
      <c r="A1530" s="24">
        <v>38335</v>
      </c>
      <c r="B1530" s="1" t="s">
        <v>29</v>
      </c>
      <c r="C1530" s="1" t="s">
        <v>3684</v>
      </c>
      <c r="D1530" s="1" t="s">
        <v>126</v>
      </c>
      <c r="E1530" s="1" t="s">
        <v>951</v>
      </c>
      <c r="F1530" s="9">
        <v>6245.3716000000013</v>
      </c>
      <c r="G1530" s="9">
        <v>9184.3700000000008</v>
      </c>
    </row>
    <row r="1531" spans="1:7" x14ac:dyDescent="0.25">
      <c r="A1531" s="24">
        <v>38335</v>
      </c>
      <c r="B1531" s="1" t="s">
        <v>16</v>
      </c>
      <c r="C1531" s="1" t="s">
        <v>3626</v>
      </c>
      <c r="D1531" s="1" t="s">
        <v>113</v>
      </c>
      <c r="E1531" s="1" t="s">
        <v>3804</v>
      </c>
      <c r="F1531" s="9">
        <v>4676.4413999999997</v>
      </c>
      <c r="G1531" s="9">
        <v>8062.83</v>
      </c>
    </row>
    <row r="1532" spans="1:7" x14ac:dyDescent="0.25">
      <c r="A1532" s="24">
        <v>38335</v>
      </c>
      <c r="B1532" s="1" t="s">
        <v>29</v>
      </c>
      <c r="C1532" s="1" t="s">
        <v>3684</v>
      </c>
      <c r="D1532" s="1" t="s">
        <v>113</v>
      </c>
      <c r="E1532" s="1" t="s">
        <v>583</v>
      </c>
      <c r="F1532" s="9">
        <v>5300.6646000000001</v>
      </c>
      <c r="G1532" s="9">
        <v>5669.16</v>
      </c>
    </row>
    <row r="1533" spans="1:7" x14ac:dyDescent="0.25">
      <c r="A1533" s="24">
        <v>38335</v>
      </c>
      <c r="B1533" s="1" t="s">
        <v>8</v>
      </c>
      <c r="C1533" s="1" t="s">
        <v>3691</v>
      </c>
      <c r="D1533" s="1" t="s">
        <v>42</v>
      </c>
      <c r="E1533" s="1" t="s">
        <v>2357</v>
      </c>
      <c r="F1533" s="9">
        <v>2230.9245000000001</v>
      </c>
      <c r="G1533" s="9">
        <v>4957.6099999999997</v>
      </c>
    </row>
    <row r="1534" spans="1:7" x14ac:dyDescent="0.25">
      <c r="A1534" s="24">
        <v>38335</v>
      </c>
      <c r="B1534" s="1" t="s">
        <v>20</v>
      </c>
      <c r="C1534" s="1" t="s">
        <v>3690</v>
      </c>
      <c r="D1534" s="1" t="s">
        <v>30</v>
      </c>
      <c r="E1534" s="1" t="s">
        <v>709</v>
      </c>
      <c r="F1534" s="9">
        <v>2046.6315</v>
      </c>
      <c r="G1534" s="9">
        <v>4548.07</v>
      </c>
    </row>
    <row r="1535" spans="1:7" x14ac:dyDescent="0.25">
      <c r="A1535" s="24">
        <v>38335</v>
      </c>
      <c r="B1535" s="1" t="s">
        <v>16</v>
      </c>
      <c r="C1535" s="1" t="s">
        <v>3683</v>
      </c>
      <c r="D1535" s="1" t="s">
        <v>30</v>
      </c>
      <c r="E1535" s="1" t="s">
        <v>1531</v>
      </c>
      <c r="F1535" s="9">
        <v>699.70040000000006</v>
      </c>
      <c r="G1535" s="9">
        <v>1206.3800000000001</v>
      </c>
    </row>
    <row r="1536" spans="1:7" x14ac:dyDescent="0.25">
      <c r="A1536" s="24">
        <v>38334</v>
      </c>
      <c r="B1536" s="1" t="s">
        <v>12</v>
      </c>
      <c r="C1536" s="1" t="s">
        <v>3684</v>
      </c>
      <c r="D1536" s="1" t="s">
        <v>21</v>
      </c>
      <c r="E1536" s="1" t="s">
        <v>389</v>
      </c>
      <c r="F1536" s="9">
        <v>8046.4510500000006</v>
      </c>
      <c r="G1536" s="9">
        <v>8605.83</v>
      </c>
    </row>
    <row r="1537" spans="1:7" x14ac:dyDescent="0.25">
      <c r="A1537" s="24">
        <v>38334</v>
      </c>
      <c r="B1537" s="1" t="s">
        <v>29</v>
      </c>
      <c r="C1537" s="1" t="s">
        <v>3684</v>
      </c>
      <c r="D1537" s="1" t="s">
        <v>52</v>
      </c>
      <c r="E1537" s="1" t="s">
        <v>739</v>
      </c>
      <c r="F1537" s="9">
        <v>3371.7255</v>
      </c>
      <c r="G1537" s="9">
        <v>6130.41</v>
      </c>
    </row>
    <row r="1538" spans="1:7" x14ac:dyDescent="0.25">
      <c r="A1538" s="24">
        <v>38332</v>
      </c>
      <c r="B1538" s="1" t="s">
        <v>16</v>
      </c>
      <c r="C1538" s="1" t="s">
        <v>3690</v>
      </c>
      <c r="D1538" s="1" t="s">
        <v>17</v>
      </c>
      <c r="E1538" s="1" t="s">
        <v>185</v>
      </c>
      <c r="F1538" s="9">
        <v>3413.6274000000003</v>
      </c>
      <c r="G1538" s="9">
        <v>9226.02</v>
      </c>
    </row>
    <row r="1539" spans="1:7" x14ac:dyDescent="0.25">
      <c r="A1539" s="24">
        <v>38332</v>
      </c>
      <c r="B1539" s="1" t="s">
        <v>8</v>
      </c>
      <c r="C1539" s="1" t="s">
        <v>3690</v>
      </c>
      <c r="D1539" s="1" t="s">
        <v>30</v>
      </c>
      <c r="E1539" s="1" t="s">
        <v>3083</v>
      </c>
      <c r="F1539" s="9">
        <v>6585.66</v>
      </c>
      <c r="G1539" s="9">
        <v>8780.8799999999992</v>
      </c>
    </row>
    <row r="1540" spans="1:7" x14ac:dyDescent="0.25">
      <c r="A1540" s="24">
        <v>38332</v>
      </c>
      <c r="B1540" s="1" t="s">
        <v>29</v>
      </c>
      <c r="C1540" s="1" t="s">
        <v>3691</v>
      </c>
      <c r="D1540" s="1" t="s">
        <v>21</v>
      </c>
      <c r="E1540" s="1" t="s">
        <v>2974</v>
      </c>
      <c r="F1540" s="9">
        <v>4424.6163500000002</v>
      </c>
      <c r="G1540" s="9">
        <v>4732.21</v>
      </c>
    </row>
    <row r="1541" spans="1:7" x14ac:dyDescent="0.25">
      <c r="A1541" s="24">
        <v>38331</v>
      </c>
      <c r="B1541" s="1" t="s">
        <v>12</v>
      </c>
      <c r="C1541" s="1" t="s">
        <v>3691</v>
      </c>
      <c r="D1541" s="1" t="s">
        <v>17</v>
      </c>
      <c r="E1541" s="1" t="s">
        <v>454</v>
      </c>
      <c r="F1541" s="9">
        <v>3043.75225</v>
      </c>
      <c r="G1541" s="9">
        <v>3255.35</v>
      </c>
    </row>
    <row r="1542" spans="1:7" x14ac:dyDescent="0.25">
      <c r="A1542" s="24">
        <v>38330</v>
      </c>
      <c r="B1542" s="1" t="s">
        <v>20</v>
      </c>
      <c r="C1542" s="1" t="s">
        <v>3688</v>
      </c>
      <c r="D1542" s="1" t="s">
        <v>24</v>
      </c>
      <c r="E1542" s="1" t="s">
        <v>3055</v>
      </c>
      <c r="F1542" s="9">
        <v>6029.9849999999997</v>
      </c>
      <c r="G1542" s="9">
        <v>8039.98</v>
      </c>
    </row>
    <row r="1543" spans="1:7" x14ac:dyDescent="0.25">
      <c r="A1543" s="24">
        <v>38330</v>
      </c>
      <c r="B1543" s="1" t="s">
        <v>20</v>
      </c>
      <c r="C1543" s="1" t="s">
        <v>3684</v>
      </c>
      <c r="D1543" s="1" t="s">
        <v>45</v>
      </c>
      <c r="E1543" s="1" t="s">
        <v>2440</v>
      </c>
      <c r="F1543" s="9">
        <v>2607.7049000000002</v>
      </c>
      <c r="G1543" s="9">
        <v>6064.43</v>
      </c>
    </row>
    <row r="1544" spans="1:7" x14ac:dyDescent="0.25">
      <c r="A1544" s="24">
        <v>38330</v>
      </c>
      <c r="B1544" s="1" t="s">
        <v>8</v>
      </c>
      <c r="C1544" s="1" t="s">
        <v>3690</v>
      </c>
      <c r="D1544" s="1" t="s">
        <v>17</v>
      </c>
      <c r="E1544" s="1" t="s">
        <v>367</v>
      </c>
      <c r="F1544" s="9">
        <v>2935.0364</v>
      </c>
      <c r="G1544" s="9">
        <v>4316.2299999999996</v>
      </c>
    </row>
    <row r="1545" spans="1:7" x14ac:dyDescent="0.25">
      <c r="A1545" s="24">
        <v>38330</v>
      </c>
      <c r="B1545" s="1" t="s">
        <v>29</v>
      </c>
      <c r="C1545" s="1" t="s">
        <v>3686</v>
      </c>
      <c r="D1545" s="1" t="s">
        <v>24</v>
      </c>
      <c r="E1545" s="1" t="s">
        <v>2592</v>
      </c>
      <c r="F1545" s="9">
        <v>1918.1961999999999</v>
      </c>
      <c r="G1545" s="9">
        <v>3251.18</v>
      </c>
    </row>
    <row r="1546" spans="1:7" x14ac:dyDescent="0.25">
      <c r="A1546" s="24">
        <v>38330</v>
      </c>
      <c r="B1546" s="1" t="s">
        <v>12</v>
      </c>
      <c r="C1546" s="1" t="s">
        <v>3684</v>
      </c>
      <c r="D1546" s="1" t="s">
        <v>13</v>
      </c>
      <c r="E1546" s="1" t="s">
        <v>516</v>
      </c>
      <c r="F1546" s="9">
        <v>627.28200000000004</v>
      </c>
      <c r="G1546" s="9">
        <v>1393.96</v>
      </c>
    </row>
    <row r="1547" spans="1:7" x14ac:dyDescent="0.25">
      <c r="A1547" s="24">
        <v>38329</v>
      </c>
      <c r="B1547" s="1" t="s">
        <v>16</v>
      </c>
      <c r="C1547" s="1" t="s">
        <v>3626</v>
      </c>
      <c r="D1547" s="1" t="s">
        <v>64</v>
      </c>
      <c r="E1547" s="1" t="s">
        <v>3150</v>
      </c>
      <c r="F1547" s="9">
        <v>5488.9764999999998</v>
      </c>
      <c r="G1547" s="9">
        <v>9303.35</v>
      </c>
    </row>
    <row r="1548" spans="1:7" x14ac:dyDescent="0.25">
      <c r="A1548" s="24">
        <v>38329</v>
      </c>
      <c r="B1548" s="1" t="s">
        <v>12</v>
      </c>
      <c r="C1548" s="1" t="s">
        <v>3685</v>
      </c>
      <c r="D1548" s="1" t="s">
        <v>42</v>
      </c>
      <c r="E1548" s="1" t="s">
        <v>671</v>
      </c>
      <c r="F1548" s="9">
        <v>975.5483999999999</v>
      </c>
      <c r="G1548" s="9">
        <v>1681.98</v>
      </c>
    </row>
    <row r="1549" spans="1:7" x14ac:dyDescent="0.25">
      <c r="A1549" s="24">
        <v>38328</v>
      </c>
      <c r="B1549" s="1" t="s">
        <v>20</v>
      </c>
      <c r="C1549" s="1" t="s">
        <v>3688</v>
      </c>
      <c r="D1549" s="1" t="s">
        <v>52</v>
      </c>
      <c r="E1549" s="1" t="s">
        <v>2724</v>
      </c>
      <c r="F1549" s="9">
        <v>3649.0770000000002</v>
      </c>
      <c r="G1549" s="9">
        <v>8109.06</v>
      </c>
    </row>
    <row r="1550" spans="1:7" x14ac:dyDescent="0.25">
      <c r="A1550" s="24">
        <v>38328</v>
      </c>
      <c r="B1550" s="1" t="s">
        <v>12</v>
      </c>
      <c r="C1550" s="1" t="s">
        <v>3684</v>
      </c>
      <c r="D1550" s="1" t="s">
        <v>64</v>
      </c>
      <c r="E1550" s="1" t="s">
        <v>65</v>
      </c>
      <c r="F1550" s="9">
        <v>3845.5505000000003</v>
      </c>
      <c r="G1550" s="9">
        <v>6991.91</v>
      </c>
    </row>
    <row r="1551" spans="1:7" x14ac:dyDescent="0.25">
      <c r="A1551" s="24">
        <v>38328</v>
      </c>
      <c r="B1551" s="1" t="s">
        <v>29</v>
      </c>
      <c r="C1551" s="1" t="s">
        <v>3688</v>
      </c>
      <c r="D1551" s="1" t="s">
        <v>42</v>
      </c>
      <c r="E1551" s="1" t="s">
        <v>1041</v>
      </c>
      <c r="F1551" s="9">
        <v>2845.9004</v>
      </c>
      <c r="G1551" s="9">
        <v>4823.5600000000004</v>
      </c>
    </row>
    <row r="1552" spans="1:7" x14ac:dyDescent="0.25">
      <c r="A1552" s="24">
        <v>38328</v>
      </c>
      <c r="B1552" s="1" t="s">
        <v>29</v>
      </c>
      <c r="C1552" s="1" t="s">
        <v>3626</v>
      </c>
      <c r="D1552" s="1" t="s">
        <v>24</v>
      </c>
      <c r="E1552" s="1" t="s">
        <v>1966</v>
      </c>
      <c r="F1552" s="9">
        <v>4485.4381000000003</v>
      </c>
      <c r="G1552" s="9">
        <v>4797.26</v>
      </c>
    </row>
    <row r="1553" spans="1:7" x14ac:dyDescent="0.25">
      <c r="A1553" s="24">
        <v>38328</v>
      </c>
      <c r="B1553" s="1" t="s">
        <v>16</v>
      </c>
      <c r="C1553" s="1" t="s">
        <v>3691</v>
      </c>
      <c r="D1553" s="1" t="s">
        <v>45</v>
      </c>
      <c r="E1553" s="1" t="s">
        <v>229</v>
      </c>
      <c r="F1553" s="9">
        <v>2540.1992</v>
      </c>
      <c r="G1553" s="9">
        <v>2886.59</v>
      </c>
    </row>
    <row r="1554" spans="1:7" x14ac:dyDescent="0.25">
      <c r="A1554" s="24">
        <v>38327</v>
      </c>
      <c r="B1554" s="1" t="s">
        <v>12</v>
      </c>
      <c r="C1554" s="1" t="s">
        <v>3685</v>
      </c>
      <c r="D1554" s="1" t="s">
        <v>64</v>
      </c>
      <c r="E1554" s="1" t="s">
        <v>221</v>
      </c>
      <c r="F1554" s="9">
        <v>2226.9456</v>
      </c>
      <c r="G1554" s="9">
        <v>2530.62</v>
      </c>
    </row>
    <row r="1555" spans="1:7" x14ac:dyDescent="0.25">
      <c r="A1555" s="24">
        <v>38327</v>
      </c>
      <c r="B1555" s="1" t="s">
        <v>16</v>
      </c>
      <c r="C1555" s="1" t="s">
        <v>3684</v>
      </c>
      <c r="D1555" s="1" t="s">
        <v>17</v>
      </c>
      <c r="E1555" s="1" t="s">
        <v>671</v>
      </c>
      <c r="F1555" s="9">
        <v>54.287500000000001</v>
      </c>
      <c r="G1555" s="9">
        <v>126.25</v>
      </c>
    </row>
    <row r="1556" spans="1:7" x14ac:dyDescent="0.25">
      <c r="A1556" s="24">
        <v>38327</v>
      </c>
      <c r="B1556" s="1" t="s">
        <v>29</v>
      </c>
      <c r="C1556" s="1" t="s">
        <v>3691</v>
      </c>
      <c r="D1556" s="1" t="s">
        <v>13</v>
      </c>
      <c r="E1556" s="1" t="s">
        <v>2717</v>
      </c>
      <c r="F1556" s="9">
        <v>31.749200000000002</v>
      </c>
      <c r="G1556" s="9">
        <v>46.69</v>
      </c>
    </row>
    <row r="1557" spans="1:7" x14ac:dyDescent="0.25">
      <c r="A1557" s="24">
        <v>38326</v>
      </c>
      <c r="B1557" s="1" t="s">
        <v>12</v>
      </c>
      <c r="C1557" s="1" t="s">
        <v>3626</v>
      </c>
      <c r="D1557" s="1" t="s">
        <v>39</v>
      </c>
      <c r="E1557" s="1" t="s">
        <v>625</v>
      </c>
      <c r="F1557" s="9">
        <v>2640.1320000000001</v>
      </c>
      <c r="G1557" s="9">
        <v>4800.24</v>
      </c>
    </row>
    <row r="1558" spans="1:7" x14ac:dyDescent="0.25">
      <c r="A1558" s="24">
        <v>38326</v>
      </c>
      <c r="B1558" s="1" t="s">
        <v>29</v>
      </c>
      <c r="C1558" s="1" t="s">
        <v>3691</v>
      </c>
      <c r="D1558" s="1" t="s">
        <v>64</v>
      </c>
      <c r="E1558" s="1" t="s">
        <v>1698</v>
      </c>
      <c r="F1558" s="9">
        <v>2498.9850000000001</v>
      </c>
      <c r="G1558" s="9">
        <v>3331.98</v>
      </c>
    </row>
    <row r="1559" spans="1:7" x14ac:dyDescent="0.25">
      <c r="A1559" s="24">
        <v>38326</v>
      </c>
      <c r="B1559" s="1" t="s">
        <v>20</v>
      </c>
      <c r="C1559" s="1" t="s">
        <v>3686</v>
      </c>
      <c r="D1559" s="1" t="s">
        <v>30</v>
      </c>
      <c r="E1559" s="1" t="s">
        <v>3481</v>
      </c>
      <c r="F1559" s="9">
        <v>505.125</v>
      </c>
      <c r="G1559" s="9">
        <v>673.5</v>
      </c>
    </row>
    <row r="1560" spans="1:7" x14ac:dyDescent="0.25">
      <c r="A1560" s="24">
        <v>38325</v>
      </c>
      <c r="B1560" s="1" t="s">
        <v>8</v>
      </c>
      <c r="C1560" s="1" t="s">
        <v>3683</v>
      </c>
      <c r="D1560" s="1" t="s">
        <v>30</v>
      </c>
      <c r="E1560" s="1" t="s">
        <v>2092</v>
      </c>
      <c r="F1560" s="9">
        <v>3906.9855000000002</v>
      </c>
      <c r="G1560" s="9">
        <v>8682.19</v>
      </c>
    </row>
    <row r="1561" spans="1:7" x14ac:dyDescent="0.25">
      <c r="A1561" s="24">
        <v>38325</v>
      </c>
      <c r="B1561" s="1" t="s">
        <v>8</v>
      </c>
      <c r="C1561" s="1" t="s">
        <v>3691</v>
      </c>
      <c r="D1561" s="1" t="s">
        <v>39</v>
      </c>
      <c r="E1561" s="1" t="s">
        <v>333</v>
      </c>
      <c r="F1561" s="9">
        <v>4262.5165000000006</v>
      </c>
      <c r="G1561" s="9">
        <v>7750.03</v>
      </c>
    </row>
    <row r="1562" spans="1:7" x14ac:dyDescent="0.25">
      <c r="A1562" s="24">
        <v>38325</v>
      </c>
      <c r="B1562" s="1" t="s">
        <v>16</v>
      </c>
      <c r="C1562" s="1" t="s">
        <v>3626</v>
      </c>
      <c r="D1562" s="1" t="s">
        <v>21</v>
      </c>
      <c r="E1562" s="1" t="s">
        <v>2841</v>
      </c>
      <c r="F1562" s="9">
        <v>2970.6956000000005</v>
      </c>
      <c r="G1562" s="9">
        <v>4368.67</v>
      </c>
    </row>
    <row r="1563" spans="1:7" x14ac:dyDescent="0.25">
      <c r="A1563" s="24">
        <v>38325</v>
      </c>
      <c r="B1563" s="1" t="s">
        <v>16</v>
      </c>
      <c r="C1563" s="1" t="s">
        <v>3686</v>
      </c>
      <c r="D1563" s="1" t="s">
        <v>52</v>
      </c>
      <c r="E1563" s="1" t="s">
        <v>697</v>
      </c>
      <c r="F1563" s="9">
        <v>1980.135</v>
      </c>
      <c r="G1563" s="9">
        <v>2640.18</v>
      </c>
    </row>
    <row r="1564" spans="1:7" x14ac:dyDescent="0.25">
      <c r="A1564" s="24">
        <v>38324</v>
      </c>
      <c r="B1564" s="1" t="s">
        <v>12</v>
      </c>
      <c r="C1564" s="1" t="s">
        <v>3685</v>
      </c>
      <c r="D1564" s="1" t="s">
        <v>13</v>
      </c>
      <c r="E1564" s="1" t="s">
        <v>1279</v>
      </c>
      <c r="F1564" s="9">
        <v>1514.9516000000001</v>
      </c>
      <c r="G1564" s="9">
        <v>2227.87</v>
      </c>
    </row>
    <row r="1565" spans="1:7" x14ac:dyDescent="0.25">
      <c r="A1565" s="24">
        <v>38323</v>
      </c>
      <c r="B1565" s="1" t="s">
        <v>12</v>
      </c>
      <c r="C1565" s="1" t="s">
        <v>3683</v>
      </c>
      <c r="D1565" s="1" t="s">
        <v>126</v>
      </c>
      <c r="E1565" s="1" t="s">
        <v>3805</v>
      </c>
      <c r="F1565" s="9">
        <v>6835.9719999999998</v>
      </c>
      <c r="G1565" s="9">
        <v>7768.15</v>
      </c>
    </row>
    <row r="1566" spans="1:7" x14ac:dyDescent="0.25">
      <c r="A1566" s="24">
        <v>38323</v>
      </c>
      <c r="B1566" s="1" t="s">
        <v>20</v>
      </c>
      <c r="C1566" s="1" t="s">
        <v>3685</v>
      </c>
      <c r="D1566" s="1" t="s">
        <v>24</v>
      </c>
      <c r="E1566" s="1" t="s">
        <v>3363</v>
      </c>
      <c r="F1566" s="9">
        <v>2965.0391999999997</v>
      </c>
      <c r="G1566" s="9">
        <v>6895.44</v>
      </c>
    </row>
    <row r="1567" spans="1:7" x14ac:dyDescent="0.25">
      <c r="A1567" s="24">
        <v>38322</v>
      </c>
      <c r="B1567" s="1" t="s">
        <v>16</v>
      </c>
      <c r="C1567" s="1" t="s">
        <v>3684</v>
      </c>
      <c r="D1567" s="1" t="s">
        <v>13</v>
      </c>
      <c r="E1567" s="1" t="s">
        <v>107</v>
      </c>
      <c r="F1567" s="9">
        <v>7115.3280000000004</v>
      </c>
      <c r="G1567" s="9">
        <v>8085.6</v>
      </c>
    </row>
    <row r="1568" spans="1:7" x14ac:dyDescent="0.25">
      <c r="A1568" s="24">
        <v>38322</v>
      </c>
      <c r="B1568" s="1" t="s">
        <v>16</v>
      </c>
      <c r="C1568" s="1" t="s">
        <v>3688</v>
      </c>
      <c r="D1568" s="1" t="s">
        <v>17</v>
      </c>
      <c r="E1568" s="1" t="s">
        <v>81</v>
      </c>
      <c r="F1568" s="9">
        <v>730.53800000000001</v>
      </c>
      <c r="G1568" s="9">
        <v>1238.2</v>
      </c>
    </row>
    <row r="1569" spans="1:7" x14ac:dyDescent="0.25">
      <c r="A1569" s="24">
        <v>38321</v>
      </c>
      <c r="B1569" s="1" t="s">
        <v>12</v>
      </c>
      <c r="C1569" s="1" t="s">
        <v>3685</v>
      </c>
      <c r="D1569" s="1" t="s">
        <v>64</v>
      </c>
      <c r="E1569" s="1" t="s">
        <v>494</v>
      </c>
      <c r="F1569" s="9">
        <v>4760.7907999999998</v>
      </c>
      <c r="G1569" s="9">
        <v>8208.26</v>
      </c>
    </row>
    <row r="1570" spans="1:7" x14ac:dyDescent="0.25">
      <c r="A1570" s="24">
        <v>38321</v>
      </c>
      <c r="B1570" s="1" t="s">
        <v>12</v>
      </c>
      <c r="C1570" s="1" t="s">
        <v>3684</v>
      </c>
      <c r="D1570" s="1" t="s">
        <v>64</v>
      </c>
      <c r="E1570" s="1" t="s">
        <v>866</v>
      </c>
      <c r="F1570" s="9">
        <v>6286.9751999999999</v>
      </c>
      <c r="G1570" s="9">
        <v>7144.29</v>
      </c>
    </row>
    <row r="1571" spans="1:7" x14ac:dyDescent="0.25">
      <c r="A1571" s="24">
        <v>38321</v>
      </c>
      <c r="B1571" s="1" t="s">
        <v>29</v>
      </c>
      <c r="C1571" s="1" t="s">
        <v>3688</v>
      </c>
      <c r="D1571" s="1" t="s">
        <v>39</v>
      </c>
      <c r="E1571" s="1" t="s">
        <v>1599</v>
      </c>
      <c r="F1571" s="9">
        <v>6499.4374500000004</v>
      </c>
      <c r="G1571" s="9">
        <v>6951.27</v>
      </c>
    </row>
    <row r="1572" spans="1:7" x14ac:dyDescent="0.25">
      <c r="A1572" s="24">
        <v>38320</v>
      </c>
      <c r="B1572" s="1" t="s">
        <v>16</v>
      </c>
      <c r="C1572" s="1" t="s">
        <v>3688</v>
      </c>
      <c r="D1572" s="1" t="s">
        <v>30</v>
      </c>
      <c r="E1572" s="1" t="s">
        <v>563</v>
      </c>
      <c r="F1572" s="9">
        <v>4756.4436000000005</v>
      </c>
      <c r="G1572" s="9">
        <v>6994.77</v>
      </c>
    </row>
    <row r="1573" spans="1:7" x14ac:dyDescent="0.25">
      <c r="A1573" s="24">
        <v>38320</v>
      </c>
      <c r="B1573" s="1" t="s">
        <v>20</v>
      </c>
      <c r="C1573" s="1" t="s">
        <v>3684</v>
      </c>
      <c r="D1573" s="1" t="s">
        <v>17</v>
      </c>
      <c r="E1573" s="1" t="s">
        <v>1702</v>
      </c>
      <c r="F1573" s="9">
        <v>2682.0261</v>
      </c>
      <c r="G1573" s="9">
        <v>6237.27</v>
      </c>
    </row>
    <row r="1574" spans="1:7" x14ac:dyDescent="0.25">
      <c r="A1574" s="24">
        <v>38320</v>
      </c>
      <c r="B1574" s="1" t="s">
        <v>20</v>
      </c>
      <c r="C1574" s="1" t="s">
        <v>3684</v>
      </c>
      <c r="D1574" s="1" t="s">
        <v>39</v>
      </c>
      <c r="E1574" s="1" t="s">
        <v>1583</v>
      </c>
      <c r="F1574" s="9">
        <v>2669.4</v>
      </c>
      <c r="G1574" s="9">
        <v>5932</v>
      </c>
    </row>
    <row r="1575" spans="1:7" x14ac:dyDescent="0.25">
      <c r="A1575" s="24">
        <v>38320</v>
      </c>
      <c r="B1575" s="1" t="s">
        <v>29</v>
      </c>
      <c r="C1575" s="1" t="s">
        <v>3686</v>
      </c>
      <c r="D1575" s="1" t="s">
        <v>17</v>
      </c>
      <c r="E1575" s="1" t="s">
        <v>1595</v>
      </c>
      <c r="F1575" s="9">
        <v>2962.6167999999998</v>
      </c>
      <c r="G1575" s="9">
        <v>5107.96</v>
      </c>
    </row>
    <row r="1576" spans="1:7" x14ac:dyDescent="0.25">
      <c r="A1576" s="24">
        <v>38320</v>
      </c>
      <c r="B1576" s="1" t="s">
        <v>12</v>
      </c>
      <c r="C1576" s="1" t="s">
        <v>3683</v>
      </c>
      <c r="D1576" s="1" t="s">
        <v>52</v>
      </c>
      <c r="E1576" s="1" t="s">
        <v>153</v>
      </c>
      <c r="F1576" s="9">
        <v>2674.6056999999996</v>
      </c>
      <c r="G1576" s="9">
        <v>4533.2299999999996</v>
      </c>
    </row>
    <row r="1577" spans="1:7" x14ac:dyDescent="0.25">
      <c r="A1577" s="24">
        <v>38319</v>
      </c>
      <c r="B1577" s="1" t="s">
        <v>20</v>
      </c>
      <c r="C1577" s="1" t="s">
        <v>3685</v>
      </c>
      <c r="D1577" s="1" t="s">
        <v>9</v>
      </c>
      <c r="E1577" s="1" t="s">
        <v>2920</v>
      </c>
      <c r="F1577" s="9">
        <v>2143.98</v>
      </c>
      <c r="G1577" s="9">
        <v>4764.3999999999996</v>
      </c>
    </row>
    <row r="1578" spans="1:7" x14ac:dyDescent="0.25">
      <c r="A1578" s="24">
        <v>38318</v>
      </c>
      <c r="B1578" s="1" t="s">
        <v>8</v>
      </c>
      <c r="C1578" s="1" t="s">
        <v>3688</v>
      </c>
      <c r="D1578" s="1" t="s">
        <v>21</v>
      </c>
      <c r="E1578" s="1" t="s">
        <v>781</v>
      </c>
      <c r="F1578" s="9">
        <v>2003.94</v>
      </c>
      <c r="G1578" s="9">
        <v>4453.2</v>
      </c>
    </row>
    <row r="1579" spans="1:7" x14ac:dyDescent="0.25">
      <c r="A1579" s="24">
        <v>38318</v>
      </c>
      <c r="B1579" s="1" t="s">
        <v>29</v>
      </c>
      <c r="C1579" s="1" t="s">
        <v>3626</v>
      </c>
      <c r="D1579" s="1" t="s">
        <v>42</v>
      </c>
      <c r="E1579" s="1" t="s">
        <v>3215</v>
      </c>
      <c r="F1579" s="9">
        <v>4085.2581000000005</v>
      </c>
      <c r="G1579" s="9">
        <v>4369.26</v>
      </c>
    </row>
    <row r="1580" spans="1:7" x14ac:dyDescent="0.25">
      <c r="A1580" s="24">
        <v>38318</v>
      </c>
      <c r="B1580" s="1" t="s">
        <v>8</v>
      </c>
      <c r="C1580" s="1" t="s">
        <v>3688</v>
      </c>
      <c r="D1580" s="1" t="s">
        <v>21</v>
      </c>
      <c r="E1580" s="1" t="s">
        <v>2837</v>
      </c>
      <c r="F1580" s="9">
        <v>2595.2701500000003</v>
      </c>
      <c r="G1580" s="9">
        <v>2775.69</v>
      </c>
    </row>
    <row r="1581" spans="1:7" x14ac:dyDescent="0.25">
      <c r="A1581" s="24">
        <v>38317</v>
      </c>
      <c r="B1581" s="1" t="s">
        <v>29</v>
      </c>
      <c r="C1581" s="1" t="s">
        <v>3688</v>
      </c>
      <c r="D1581" s="1" t="s">
        <v>113</v>
      </c>
      <c r="E1581" s="1" t="s">
        <v>1655</v>
      </c>
      <c r="F1581" s="9">
        <v>3950.3463999999999</v>
      </c>
      <c r="G1581" s="9">
        <v>4489.03</v>
      </c>
    </row>
    <row r="1582" spans="1:7" x14ac:dyDescent="0.25">
      <c r="A1582" s="24">
        <v>38317</v>
      </c>
      <c r="B1582" s="1" t="s">
        <v>16</v>
      </c>
      <c r="C1582" s="1" t="s">
        <v>3626</v>
      </c>
      <c r="D1582" s="1" t="s">
        <v>64</v>
      </c>
      <c r="E1582" s="1" t="s">
        <v>27</v>
      </c>
      <c r="F1582" s="9">
        <v>3238.5688500000001</v>
      </c>
      <c r="G1582" s="9">
        <v>3463.71</v>
      </c>
    </row>
    <row r="1583" spans="1:7" x14ac:dyDescent="0.25">
      <c r="A1583" s="24">
        <v>38316</v>
      </c>
      <c r="B1583" s="1" t="s">
        <v>29</v>
      </c>
      <c r="C1583" s="1" t="s">
        <v>3684</v>
      </c>
      <c r="D1583" s="1" t="s">
        <v>126</v>
      </c>
      <c r="E1583" s="1" t="s">
        <v>2478</v>
      </c>
      <c r="F1583" s="9">
        <v>3066.8078999999998</v>
      </c>
      <c r="G1583" s="9">
        <v>8288.67</v>
      </c>
    </row>
    <row r="1584" spans="1:7" x14ac:dyDescent="0.25">
      <c r="A1584" s="24">
        <v>38316</v>
      </c>
      <c r="B1584" s="1" t="s">
        <v>8</v>
      </c>
      <c r="C1584" s="1" t="s">
        <v>3626</v>
      </c>
      <c r="D1584" s="1" t="s">
        <v>42</v>
      </c>
      <c r="E1584" s="1" t="s">
        <v>3180</v>
      </c>
      <c r="F1584" s="9">
        <v>1332.1132</v>
      </c>
      <c r="G1584" s="9">
        <v>1958.99</v>
      </c>
    </row>
    <row r="1585" spans="1:7" x14ac:dyDescent="0.25">
      <c r="A1585" s="24">
        <v>38315</v>
      </c>
      <c r="B1585" s="1" t="s">
        <v>29</v>
      </c>
      <c r="C1585" s="1" t="s">
        <v>3686</v>
      </c>
      <c r="D1585" s="1" t="s">
        <v>9</v>
      </c>
      <c r="E1585" s="1" t="s">
        <v>880</v>
      </c>
      <c r="F1585" s="9">
        <v>3068.3971999999999</v>
      </c>
      <c r="G1585" s="9">
        <v>5290.34</v>
      </c>
    </row>
    <row r="1586" spans="1:7" x14ac:dyDescent="0.25">
      <c r="A1586" s="24">
        <v>38315</v>
      </c>
      <c r="B1586" s="1" t="s">
        <v>29</v>
      </c>
      <c r="C1586" s="1" t="s">
        <v>3686</v>
      </c>
      <c r="D1586" s="1" t="s">
        <v>126</v>
      </c>
      <c r="E1586" s="1" t="s">
        <v>3806</v>
      </c>
      <c r="F1586" s="9">
        <v>2266.0715000000005</v>
      </c>
      <c r="G1586" s="9">
        <v>4120.13</v>
      </c>
    </row>
    <row r="1587" spans="1:7" x14ac:dyDescent="0.25">
      <c r="A1587" s="24">
        <v>38315</v>
      </c>
      <c r="B1587" s="1" t="s">
        <v>29</v>
      </c>
      <c r="C1587" s="1" t="s">
        <v>3685</v>
      </c>
      <c r="D1587" s="1" t="s">
        <v>30</v>
      </c>
      <c r="E1587" s="1" t="s">
        <v>1896</v>
      </c>
      <c r="F1587" s="9">
        <v>2308.6609999999996</v>
      </c>
      <c r="G1587" s="9">
        <v>3980.45</v>
      </c>
    </row>
    <row r="1588" spans="1:7" x14ac:dyDescent="0.25">
      <c r="A1588" s="24">
        <v>38314</v>
      </c>
      <c r="B1588" s="1" t="s">
        <v>16</v>
      </c>
      <c r="C1588" s="1" t="s">
        <v>3684</v>
      </c>
      <c r="D1588" s="1" t="s">
        <v>42</v>
      </c>
      <c r="E1588" s="1" t="s">
        <v>416</v>
      </c>
      <c r="F1588" s="9">
        <v>4699.1120000000001</v>
      </c>
      <c r="G1588" s="9">
        <v>5339.9</v>
      </c>
    </row>
    <row r="1589" spans="1:7" x14ac:dyDescent="0.25">
      <c r="A1589" s="24">
        <v>38314</v>
      </c>
      <c r="B1589" s="1" t="s">
        <v>16</v>
      </c>
      <c r="C1589" s="1" t="s">
        <v>3685</v>
      </c>
      <c r="D1589" s="1" t="s">
        <v>9</v>
      </c>
      <c r="E1589" s="1" t="s">
        <v>651</v>
      </c>
      <c r="F1589" s="9">
        <v>682.20900000000006</v>
      </c>
      <c r="G1589" s="9">
        <v>1240.3800000000001</v>
      </c>
    </row>
    <row r="1590" spans="1:7" x14ac:dyDescent="0.25">
      <c r="A1590" s="24">
        <v>38313</v>
      </c>
      <c r="B1590" s="1" t="s">
        <v>29</v>
      </c>
      <c r="C1590" s="1" t="s">
        <v>3691</v>
      </c>
      <c r="D1590" s="1" t="s">
        <v>52</v>
      </c>
      <c r="E1590" s="1" t="s">
        <v>496</v>
      </c>
      <c r="F1590" s="9">
        <v>7012.7711500000005</v>
      </c>
      <c r="G1590" s="9">
        <v>7500.29</v>
      </c>
    </row>
    <row r="1591" spans="1:7" x14ac:dyDescent="0.25">
      <c r="A1591" s="24">
        <v>38313</v>
      </c>
      <c r="B1591" s="1" t="s">
        <v>12</v>
      </c>
      <c r="C1591" s="1" t="s">
        <v>3691</v>
      </c>
      <c r="D1591" s="1" t="s">
        <v>52</v>
      </c>
      <c r="E1591" s="1" t="s">
        <v>2623</v>
      </c>
      <c r="F1591" s="9">
        <v>4711.2295999999997</v>
      </c>
      <c r="G1591" s="9">
        <v>5353.67</v>
      </c>
    </row>
    <row r="1592" spans="1:7" x14ac:dyDescent="0.25">
      <c r="A1592" s="24">
        <v>38312</v>
      </c>
      <c r="B1592" s="1" t="s">
        <v>16</v>
      </c>
      <c r="C1592" s="1" t="s">
        <v>3691</v>
      </c>
      <c r="D1592" s="1" t="s">
        <v>30</v>
      </c>
      <c r="E1592" s="1" t="s">
        <v>1063</v>
      </c>
      <c r="F1592" s="9">
        <v>5029.8975</v>
      </c>
      <c r="G1592" s="9">
        <v>8525.25</v>
      </c>
    </row>
    <row r="1593" spans="1:7" x14ac:dyDescent="0.25">
      <c r="A1593" s="24">
        <v>38312</v>
      </c>
      <c r="B1593" s="1" t="s">
        <v>8</v>
      </c>
      <c r="C1593" s="1" t="s">
        <v>3690</v>
      </c>
      <c r="D1593" s="1" t="s">
        <v>42</v>
      </c>
      <c r="E1593" s="1" t="s">
        <v>2097</v>
      </c>
      <c r="F1593" s="9">
        <v>7479.7888000000003</v>
      </c>
      <c r="G1593" s="9">
        <v>8499.76</v>
      </c>
    </row>
    <row r="1594" spans="1:7" x14ac:dyDescent="0.25">
      <c r="A1594" s="24">
        <v>38312</v>
      </c>
      <c r="B1594" s="1" t="s">
        <v>29</v>
      </c>
      <c r="C1594" s="1" t="s">
        <v>3688</v>
      </c>
      <c r="D1594" s="1" t="s">
        <v>21</v>
      </c>
      <c r="E1594" s="1" t="s">
        <v>957</v>
      </c>
      <c r="F1594" s="9">
        <v>2500.83</v>
      </c>
      <c r="G1594" s="9">
        <v>6759</v>
      </c>
    </row>
    <row r="1595" spans="1:7" x14ac:dyDescent="0.25">
      <c r="A1595" s="24">
        <v>38312</v>
      </c>
      <c r="B1595" s="1" t="s">
        <v>29</v>
      </c>
      <c r="C1595" s="1" t="s">
        <v>3684</v>
      </c>
      <c r="D1595" s="1" t="s">
        <v>30</v>
      </c>
      <c r="E1595" s="1" t="s">
        <v>1156</v>
      </c>
      <c r="F1595" s="9">
        <v>3386.79</v>
      </c>
      <c r="G1595" s="9">
        <v>6157.8</v>
      </c>
    </row>
    <row r="1596" spans="1:7" x14ac:dyDescent="0.25">
      <c r="A1596" s="24">
        <v>38310</v>
      </c>
      <c r="B1596" s="1" t="s">
        <v>16</v>
      </c>
      <c r="C1596" s="1" t="s">
        <v>3683</v>
      </c>
      <c r="D1596" s="1" t="s">
        <v>17</v>
      </c>
      <c r="E1596" s="1" t="s">
        <v>1696</v>
      </c>
      <c r="F1596" s="9">
        <v>4198.0210999999999</v>
      </c>
      <c r="G1596" s="9">
        <v>7115.29</v>
      </c>
    </row>
    <row r="1597" spans="1:7" x14ac:dyDescent="0.25">
      <c r="A1597" s="24">
        <v>38310</v>
      </c>
      <c r="B1597" s="1" t="s">
        <v>29</v>
      </c>
      <c r="C1597" s="1" t="s">
        <v>3690</v>
      </c>
      <c r="D1597" s="1" t="s">
        <v>61</v>
      </c>
      <c r="E1597" s="1" t="s">
        <v>2052</v>
      </c>
      <c r="F1597" s="9">
        <v>1795.5729999999999</v>
      </c>
      <c r="G1597" s="9">
        <v>4852.8999999999996</v>
      </c>
    </row>
    <row r="1598" spans="1:7" x14ac:dyDescent="0.25">
      <c r="A1598" s="24">
        <v>38310</v>
      </c>
      <c r="B1598" s="1" t="s">
        <v>8</v>
      </c>
      <c r="C1598" s="1" t="s">
        <v>3685</v>
      </c>
      <c r="D1598" s="1" t="s">
        <v>126</v>
      </c>
      <c r="E1598" s="1" t="s">
        <v>3015</v>
      </c>
      <c r="F1598" s="9">
        <v>4507.0646500000003</v>
      </c>
      <c r="G1598" s="9">
        <v>4820.3900000000003</v>
      </c>
    </row>
    <row r="1599" spans="1:7" x14ac:dyDescent="0.25">
      <c r="A1599" s="24">
        <v>38308</v>
      </c>
      <c r="B1599" s="1" t="s">
        <v>20</v>
      </c>
      <c r="C1599" s="1" t="s">
        <v>3685</v>
      </c>
      <c r="D1599" s="1" t="s">
        <v>17</v>
      </c>
      <c r="E1599" s="1" t="s">
        <v>1770</v>
      </c>
      <c r="F1599" s="9">
        <v>3404.2008000000001</v>
      </c>
      <c r="G1599" s="9">
        <v>3868.41</v>
      </c>
    </row>
    <row r="1600" spans="1:7" x14ac:dyDescent="0.25">
      <c r="A1600" s="24">
        <v>38307</v>
      </c>
      <c r="B1600" s="1" t="s">
        <v>8</v>
      </c>
      <c r="C1600" s="1" t="s">
        <v>3688</v>
      </c>
      <c r="D1600" s="1" t="s">
        <v>52</v>
      </c>
      <c r="E1600" s="1" t="s">
        <v>116</v>
      </c>
      <c r="F1600" s="9">
        <v>5399.0169999999998</v>
      </c>
      <c r="G1600" s="9">
        <v>9308.65</v>
      </c>
    </row>
    <row r="1601" spans="1:7" x14ac:dyDescent="0.25">
      <c r="A1601" s="24">
        <v>38307</v>
      </c>
      <c r="B1601" s="1" t="s">
        <v>8</v>
      </c>
      <c r="C1601" s="1" t="s">
        <v>3684</v>
      </c>
      <c r="D1601" s="1" t="s">
        <v>64</v>
      </c>
      <c r="E1601" s="1" t="s">
        <v>824</v>
      </c>
      <c r="F1601" s="9">
        <v>3608.3834999999999</v>
      </c>
      <c r="G1601" s="9">
        <v>8018.63</v>
      </c>
    </row>
    <row r="1602" spans="1:7" x14ac:dyDescent="0.25">
      <c r="A1602" s="24">
        <v>38307</v>
      </c>
      <c r="B1602" s="1" t="s">
        <v>12</v>
      </c>
      <c r="C1602" s="1" t="s">
        <v>3684</v>
      </c>
      <c r="D1602" s="1" t="s">
        <v>61</v>
      </c>
      <c r="E1602" s="1" t="s">
        <v>3807</v>
      </c>
      <c r="F1602" s="9">
        <v>2953.2215999999999</v>
      </c>
      <c r="G1602" s="9">
        <v>7981.68</v>
      </c>
    </row>
    <row r="1603" spans="1:7" x14ac:dyDescent="0.25">
      <c r="A1603" s="24">
        <v>38305</v>
      </c>
      <c r="B1603" s="1" t="s">
        <v>29</v>
      </c>
      <c r="C1603" s="1" t="s">
        <v>3686</v>
      </c>
      <c r="D1603" s="1" t="s">
        <v>21</v>
      </c>
      <c r="E1603" s="1" t="s">
        <v>1212</v>
      </c>
      <c r="F1603" s="9">
        <v>28.538299999999996</v>
      </c>
      <c r="G1603" s="9">
        <v>48.37</v>
      </c>
    </row>
    <row r="1604" spans="1:7" x14ac:dyDescent="0.25">
      <c r="A1604" s="24">
        <v>38304</v>
      </c>
      <c r="B1604" s="1" t="s">
        <v>20</v>
      </c>
      <c r="C1604" s="1" t="s">
        <v>3626</v>
      </c>
      <c r="D1604" s="1" t="s">
        <v>64</v>
      </c>
      <c r="E1604" s="1" t="s">
        <v>2932</v>
      </c>
      <c r="F1604" s="9">
        <v>3755.3823999999995</v>
      </c>
      <c r="G1604" s="9">
        <v>4267.4799999999996</v>
      </c>
    </row>
    <row r="1605" spans="1:7" x14ac:dyDescent="0.25">
      <c r="A1605" s="24">
        <v>38303</v>
      </c>
      <c r="B1605" s="1" t="s">
        <v>29</v>
      </c>
      <c r="C1605" s="1" t="s">
        <v>3684</v>
      </c>
      <c r="D1605" s="1" t="s">
        <v>9</v>
      </c>
      <c r="E1605" s="1" t="s">
        <v>3542</v>
      </c>
      <c r="F1605" s="9">
        <v>6395.6774999999998</v>
      </c>
      <c r="G1605" s="9">
        <v>8527.57</v>
      </c>
    </row>
    <row r="1606" spans="1:7" x14ac:dyDescent="0.25">
      <c r="A1606" s="24">
        <v>38303</v>
      </c>
      <c r="B1606" s="1" t="s">
        <v>20</v>
      </c>
      <c r="C1606" s="1" t="s">
        <v>3626</v>
      </c>
      <c r="D1606" s="1" t="s">
        <v>61</v>
      </c>
      <c r="E1606" s="1" t="s">
        <v>62</v>
      </c>
      <c r="F1606" s="9">
        <v>3504.6547999999998</v>
      </c>
      <c r="G1606" s="9">
        <v>8150.36</v>
      </c>
    </row>
    <row r="1607" spans="1:7" x14ac:dyDescent="0.25">
      <c r="A1607" s="24">
        <v>38302</v>
      </c>
      <c r="B1607" s="1" t="s">
        <v>12</v>
      </c>
      <c r="C1607" s="1" t="s">
        <v>3690</v>
      </c>
      <c r="D1607" s="1" t="s">
        <v>64</v>
      </c>
      <c r="E1607" s="1" t="s">
        <v>331</v>
      </c>
      <c r="F1607" s="9">
        <v>3891.0923999999995</v>
      </c>
      <c r="G1607" s="9">
        <v>6708.78</v>
      </c>
    </row>
    <row r="1608" spans="1:7" x14ac:dyDescent="0.25">
      <c r="A1608" s="24">
        <v>38302</v>
      </c>
      <c r="B1608" s="1" t="s">
        <v>8</v>
      </c>
      <c r="C1608" s="1" t="s">
        <v>3626</v>
      </c>
      <c r="D1608" s="1" t="s">
        <v>113</v>
      </c>
      <c r="E1608" s="1" t="s">
        <v>1876</v>
      </c>
      <c r="F1608" s="9">
        <v>1819.989</v>
      </c>
      <c r="G1608" s="9">
        <v>4044.42</v>
      </c>
    </row>
    <row r="1609" spans="1:7" x14ac:dyDescent="0.25">
      <c r="A1609" s="24">
        <v>38301</v>
      </c>
      <c r="B1609" s="1" t="s">
        <v>8</v>
      </c>
      <c r="C1609" s="1" t="s">
        <v>3688</v>
      </c>
      <c r="D1609" s="1" t="s">
        <v>45</v>
      </c>
      <c r="E1609" s="1" t="s">
        <v>2175</v>
      </c>
      <c r="F1609" s="9">
        <v>5467.0048999999999</v>
      </c>
      <c r="G1609" s="9">
        <v>9266.11</v>
      </c>
    </row>
    <row r="1610" spans="1:7" x14ac:dyDescent="0.25">
      <c r="A1610" s="24">
        <v>38301</v>
      </c>
      <c r="B1610" s="1" t="s">
        <v>8</v>
      </c>
      <c r="C1610" s="1" t="s">
        <v>3626</v>
      </c>
      <c r="D1610" s="1" t="s">
        <v>42</v>
      </c>
      <c r="E1610" s="1" t="s">
        <v>1993</v>
      </c>
      <c r="F1610" s="9">
        <v>3426.7310000000002</v>
      </c>
      <c r="G1610" s="9">
        <v>6230.42</v>
      </c>
    </row>
    <row r="1611" spans="1:7" x14ac:dyDescent="0.25">
      <c r="A1611" s="24">
        <v>38301</v>
      </c>
      <c r="B1611" s="1" t="s">
        <v>8</v>
      </c>
      <c r="C1611" s="1" t="s">
        <v>3691</v>
      </c>
      <c r="D1611" s="1" t="s">
        <v>30</v>
      </c>
      <c r="E1611" s="1" t="s">
        <v>3326</v>
      </c>
      <c r="F1611" s="9">
        <v>4171.4396000000006</v>
      </c>
      <c r="G1611" s="9">
        <v>6134.47</v>
      </c>
    </row>
    <row r="1612" spans="1:7" x14ac:dyDescent="0.25">
      <c r="A1612" s="24">
        <v>38301</v>
      </c>
      <c r="B1612" s="1" t="s">
        <v>29</v>
      </c>
      <c r="C1612" s="1" t="s">
        <v>3691</v>
      </c>
      <c r="D1612" s="1" t="s">
        <v>61</v>
      </c>
      <c r="E1612" s="1" t="s">
        <v>1812</v>
      </c>
      <c r="F1612" s="9">
        <v>335.88159999999999</v>
      </c>
      <c r="G1612" s="9">
        <v>781.12</v>
      </c>
    </row>
    <row r="1613" spans="1:7" x14ac:dyDescent="0.25">
      <c r="A1613" s="24">
        <v>38301</v>
      </c>
      <c r="B1613" s="1" t="s">
        <v>16</v>
      </c>
      <c r="C1613" s="1" t="s">
        <v>3686</v>
      </c>
      <c r="D1613" s="1" t="s">
        <v>21</v>
      </c>
      <c r="E1613" s="1" t="s">
        <v>2978</v>
      </c>
      <c r="F1613" s="9">
        <v>243.90300000000002</v>
      </c>
      <c r="G1613" s="9">
        <v>443.46</v>
      </c>
    </row>
    <row r="1614" spans="1:7" x14ac:dyDescent="0.25">
      <c r="A1614" s="24">
        <v>38300</v>
      </c>
      <c r="B1614" s="1" t="s">
        <v>8</v>
      </c>
      <c r="C1614" s="1" t="s">
        <v>3685</v>
      </c>
      <c r="D1614" s="1" t="s">
        <v>113</v>
      </c>
      <c r="E1614" s="1" t="s">
        <v>1984</v>
      </c>
      <c r="F1614" s="9">
        <v>3374.2057</v>
      </c>
      <c r="G1614" s="9">
        <v>7846.99</v>
      </c>
    </row>
    <row r="1615" spans="1:7" x14ac:dyDescent="0.25">
      <c r="A1615" s="24">
        <v>38300</v>
      </c>
      <c r="B1615" s="1" t="s">
        <v>12</v>
      </c>
      <c r="C1615" s="1" t="s">
        <v>3626</v>
      </c>
      <c r="D1615" s="1" t="s">
        <v>61</v>
      </c>
      <c r="E1615" s="1" t="s">
        <v>3099</v>
      </c>
      <c r="F1615" s="9">
        <v>3704.6549999999997</v>
      </c>
      <c r="G1615" s="9">
        <v>4939.54</v>
      </c>
    </row>
    <row r="1616" spans="1:7" x14ac:dyDescent="0.25">
      <c r="A1616" s="24">
        <v>38298</v>
      </c>
      <c r="B1616" s="1" t="s">
        <v>29</v>
      </c>
      <c r="C1616" s="1" t="s">
        <v>3626</v>
      </c>
      <c r="D1616" s="1" t="s">
        <v>39</v>
      </c>
      <c r="E1616" s="1" t="s">
        <v>659</v>
      </c>
      <c r="F1616" s="9">
        <v>3407.4755</v>
      </c>
      <c r="G1616" s="9">
        <v>6195.41</v>
      </c>
    </row>
    <row r="1617" spans="1:7" x14ac:dyDescent="0.25">
      <c r="A1617" s="24">
        <v>38298</v>
      </c>
      <c r="B1617" s="1" t="s">
        <v>20</v>
      </c>
      <c r="C1617" s="1" t="s">
        <v>3688</v>
      </c>
      <c r="D1617" s="1" t="s">
        <v>39</v>
      </c>
      <c r="E1617" s="1" t="s">
        <v>2431</v>
      </c>
      <c r="F1617" s="9">
        <v>2972.2392</v>
      </c>
      <c r="G1617" s="9">
        <v>4370.9399999999996</v>
      </c>
    </row>
    <row r="1618" spans="1:7" x14ac:dyDescent="0.25">
      <c r="A1618" s="24">
        <v>38297</v>
      </c>
      <c r="B1618" s="1" t="s">
        <v>29</v>
      </c>
      <c r="C1618" s="1" t="s">
        <v>3690</v>
      </c>
      <c r="D1618" s="1" t="s">
        <v>30</v>
      </c>
      <c r="E1618" s="1" t="s">
        <v>57</v>
      </c>
      <c r="F1618" s="9">
        <v>563.5630000000001</v>
      </c>
      <c r="G1618" s="9">
        <v>1024.6600000000001</v>
      </c>
    </row>
    <row r="1619" spans="1:7" x14ac:dyDescent="0.25">
      <c r="A1619" s="24">
        <v>38295</v>
      </c>
      <c r="B1619" s="1" t="s">
        <v>16</v>
      </c>
      <c r="C1619" s="1" t="s">
        <v>3691</v>
      </c>
      <c r="D1619" s="1" t="s">
        <v>21</v>
      </c>
      <c r="E1619" s="1" t="s">
        <v>71</v>
      </c>
      <c r="F1619" s="9">
        <v>5753.4897999999994</v>
      </c>
      <c r="G1619" s="9">
        <v>9919.81</v>
      </c>
    </row>
    <row r="1620" spans="1:7" x14ac:dyDescent="0.25">
      <c r="A1620" s="24">
        <v>38295</v>
      </c>
      <c r="B1620" s="1" t="s">
        <v>29</v>
      </c>
      <c r="C1620" s="1" t="s">
        <v>3626</v>
      </c>
      <c r="D1620" s="1" t="s">
        <v>13</v>
      </c>
      <c r="E1620" s="1" t="s">
        <v>3469</v>
      </c>
      <c r="F1620" s="9">
        <v>8100.62</v>
      </c>
      <c r="G1620" s="9">
        <v>9205.25</v>
      </c>
    </row>
    <row r="1621" spans="1:7" x14ac:dyDescent="0.25">
      <c r="A1621" s="24">
        <v>38295</v>
      </c>
      <c r="B1621" s="1" t="s">
        <v>20</v>
      </c>
      <c r="C1621" s="1" t="s">
        <v>3684</v>
      </c>
      <c r="D1621" s="1" t="s">
        <v>21</v>
      </c>
      <c r="E1621" s="1" t="s">
        <v>2366</v>
      </c>
      <c r="F1621" s="9">
        <v>1445.4114999999999</v>
      </c>
      <c r="G1621" s="9">
        <v>2449.85</v>
      </c>
    </row>
    <row r="1622" spans="1:7" x14ac:dyDescent="0.25">
      <c r="A1622" s="24">
        <v>38294</v>
      </c>
      <c r="B1622" s="1" t="s">
        <v>29</v>
      </c>
      <c r="C1622" s="1" t="s">
        <v>3685</v>
      </c>
      <c r="D1622" s="1" t="s">
        <v>45</v>
      </c>
      <c r="E1622" s="1" t="s">
        <v>2126</v>
      </c>
      <c r="F1622" s="9">
        <v>1971.5475000000001</v>
      </c>
      <c r="G1622" s="9">
        <v>2628.73</v>
      </c>
    </row>
    <row r="1623" spans="1:7" x14ac:dyDescent="0.25">
      <c r="A1623" s="24">
        <v>38294</v>
      </c>
      <c r="B1623" s="1" t="s">
        <v>29</v>
      </c>
      <c r="C1623" s="1" t="s">
        <v>3684</v>
      </c>
      <c r="D1623" s="1" t="s">
        <v>39</v>
      </c>
      <c r="E1623" s="1" t="s">
        <v>1049</v>
      </c>
      <c r="F1623" s="9">
        <v>462.10079999999999</v>
      </c>
      <c r="G1623" s="9">
        <v>679.56</v>
      </c>
    </row>
    <row r="1624" spans="1:7" x14ac:dyDescent="0.25">
      <c r="A1624" s="24">
        <v>38293</v>
      </c>
      <c r="B1624" s="1" t="s">
        <v>8</v>
      </c>
      <c r="C1624" s="1" t="s">
        <v>3690</v>
      </c>
      <c r="D1624" s="1" t="s">
        <v>13</v>
      </c>
      <c r="E1624" s="1" t="s">
        <v>2812</v>
      </c>
      <c r="F1624" s="9">
        <v>8311.7407999999996</v>
      </c>
      <c r="G1624" s="9">
        <v>9445.16</v>
      </c>
    </row>
    <row r="1625" spans="1:7" x14ac:dyDescent="0.25">
      <c r="A1625" s="24">
        <v>38293</v>
      </c>
      <c r="B1625" s="1" t="s">
        <v>8</v>
      </c>
      <c r="C1625" s="1" t="s">
        <v>3686</v>
      </c>
      <c r="D1625" s="1" t="s">
        <v>64</v>
      </c>
      <c r="E1625" s="1" t="s">
        <v>2342</v>
      </c>
      <c r="F1625" s="9">
        <v>3549.6149999999998</v>
      </c>
      <c r="G1625" s="9">
        <v>4732.82</v>
      </c>
    </row>
    <row r="1626" spans="1:7" x14ac:dyDescent="0.25">
      <c r="A1626" s="24">
        <v>38292</v>
      </c>
      <c r="B1626" s="1" t="s">
        <v>29</v>
      </c>
      <c r="C1626" s="1" t="s">
        <v>3684</v>
      </c>
      <c r="D1626" s="1" t="s">
        <v>9</v>
      </c>
      <c r="E1626" s="1" t="s">
        <v>1364</v>
      </c>
      <c r="F1626" s="9">
        <v>3679.8238999999999</v>
      </c>
      <c r="G1626" s="9">
        <v>9945.4699999999993</v>
      </c>
    </row>
    <row r="1627" spans="1:7" x14ac:dyDescent="0.25">
      <c r="A1627" s="24">
        <v>38292</v>
      </c>
      <c r="B1627" s="1" t="s">
        <v>29</v>
      </c>
      <c r="C1627" s="1" t="s">
        <v>3688</v>
      </c>
      <c r="D1627" s="1" t="s">
        <v>17</v>
      </c>
      <c r="E1627" s="1" t="s">
        <v>2883</v>
      </c>
      <c r="F1627" s="9">
        <v>1283.5119</v>
      </c>
      <c r="G1627" s="9">
        <v>1372.74</v>
      </c>
    </row>
    <row r="1628" spans="1:7" x14ac:dyDescent="0.25">
      <c r="A1628" s="24">
        <v>38291</v>
      </c>
      <c r="B1628" s="1" t="s">
        <v>20</v>
      </c>
      <c r="C1628" s="1" t="s">
        <v>3685</v>
      </c>
      <c r="D1628" s="1" t="s">
        <v>126</v>
      </c>
      <c r="E1628" s="1" t="s">
        <v>1671</v>
      </c>
      <c r="F1628" s="9">
        <v>7841.6447999999991</v>
      </c>
      <c r="G1628" s="9">
        <v>8910.9599999999991</v>
      </c>
    </row>
    <row r="1629" spans="1:7" x14ac:dyDescent="0.25">
      <c r="A1629" s="24">
        <v>38291</v>
      </c>
      <c r="B1629" s="1" t="s">
        <v>29</v>
      </c>
      <c r="C1629" s="1" t="s">
        <v>3686</v>
      </c>
      <c r="D1629" s="1" t="s">
        <v>21</v>
      </c>
      <c r="E1629" s="1" t="s">
        <v>633</v>
      </c>
      <c r="F1629" s="9">
        <v>4549.0356999999995</v>
      </c>
      <c r="G1629" s="9">
        <v>7710.23</v>
      </c>
    </row>
    <row r="1630" spans="1:7" x14ac:dyDescent="0.25">
      <c r="A1630" s="24">
        <v>38291</v>
      </c>
      <c r="B1630" s="1" t="s">
        <v>29</v>
      </c>
      <c r="C1630" s="1" t="s">
        <v>3691</v>
      </c>
      <c r="D1630" s="1" t="s">
        <v>9</v>
      </c>
      <c r="E1630" s="1" t="s">
        <v>3256</v>
      </c>
      <c r="F1630" s="9">
        <v>3592.0060000000003</v>
      </c>
      <c r="G1630" s="9">
        <v>6530.92</v>
      </c>
    </row>
    <row r="1631" spans="1:7" x14ac:dyDescent="0.25">
      <c r="A1631" s="24">
        <v>38291</v>
      </c>
      <c r="B1631" s="1" t="s">
        <v>29</v>
      </c>
      <c r="C1631" s="1" t="s">
        <v>3684</v>
      </c>
      <c r="D1631" s="1" t="s">
        <v>21</v>
      </c>
      <c r="E1631" s="1" t="s">
        <v>1186</v>
      </c>
      <c r="F1631" s="9">
        <v>3871.0950000000003</v>
      </c>
      <c r="G1631" s="9">
        <v>5161.46</v>
      </c>
    </row>
    <row r="1632" spans="1:7" x14ac:dyDescent="0.25">
      <c r="A1632" s="24">
        <v>38290</v>
      </c>
      <c r="B1632" s="1" t="s">
        <v>29</v>
      </c>
      <c r="C1632" s="1" t="s">
        <v>3626</v>
      </c>
      <c r="D1632" s="1" t="s">
        <v>42</v>
      </c>
      <c r="E1632" s="1" t="s">
        <v>2786</v>
      </c>
      <c r="F1632" s="9">
        <v>4481.1405000000004</v>
      </c>
      <c r="G1632" s="9">
        <v>9958.09</v>
      </c>
    </row>
    <row r="1633" spans="1:7" x14ac:dyDescent="0.25">
      <c r="A1633" s="24">
        <v>38290</v>
      </c>
      <c r="B1633" s="1" t="s">
        <v>29</v>
      </c>
      <c r="C1633" s="1" t="s">
        <v>3691</v>
      </c>
      <c r="D1633" s="1" t="s">
        <v>61</v>
      </c>
      <c r="E1633" s="1" t="s">
        <v>3413</v>
      </c>
      <c r="F1633" s="9">
        <v>5628.1751999999997</v>
      </c>
      <c r="G1633" s="9">
        <v>9539.2800000000007</v>
      </c>
    </row>
    <row r="1634" spans="1:7" x14ac:dyDescent="0.25">
      <c r="A1634" s="24">
        <v>38290</v>
      </c>
      <c r="B1634" s="1" t="s">
        <v>16</v>
      </c>
      <c r="C1634" s="1" t="s">
        <v>3688</v>
      </c>
      <c r="D1634" s="1" t="s">
        <v>21</v>
      </c>
      <c r="E1634" s="1" t="s">
        <v>3808</v>
      </c>
      <c r="F1634" s="9">
        <v>4304.0030000000006</v>
      </c>
      <c r="G1634" s="9">
        <v>7825.46</v>
      </c>
    </row>
    <row r="1635" spans="1:7" x14ac:dyDescent="0.25">
      <c r="A1635" s="24">
        <v>38290</v>
      </c>
      <c r="B1635" s="1" t="s">
        <v>29</v>
      </c>
      <c r="C1635" s="1" t="s">
        <v>3684</v>
      </c>
      <c r="D1635" s="1" t="s">
        <v>113</v>
      </c>
      <c r="E1635" s="1" t="s">
        <v>3097</v>
      </c>
      <c r="F1635" s="9">
        <v>1438.4744000000001</v>
      </c>
      <c r="G1635" s="9">
        <v>1634.63</v>
      </c>
    </row>
    <row r="1636" spans="1:7" x14ac:dyDescent="0.25">
      <c r="A1636" s="24">
        <v>38289</v>
      </c>
      <c r="B1636" s="1" t="s">
        <v>12</v>
      </c>
      <c r="C1636" s="1" t="s">
        <v>3683</v>
      </c>
      <c r="D1636" s="1" t="s">
        <v>30</v>
      </c>
      <c r="E1636" s="1" t="s">
        <v>3809</v>
      </c>
      <c r="F1636" s="9">
        <v>3180.6213999999995</v>
      </c>
      <c r="G1636" s="9">
        <v>5483.83</v>
      </c>
    </row>
    <row r="1637" spans="1:7" x14ac:dyDescent="0.25">
      <c r="A1637" s="24">
        <v>38289</v>
      </c>
      <c r="B1637" s="1" t="s">
        <v>12</v>
      </c>
      <c r="C1637" s="1" t="s">
        <v>3691</v>
      </c>
      <c r="D1637" s="1" t="s">
        <v>13</v>
      </c>
      <c r="E1637" s="1" t="s">
        <v>2456</v>
      </c>
      <c r="F1637" s="9">
        <v>89.3673</v>
      </c>
      <c r="G1637" s="9">
        <v>151.47</v>
      </c>
    </row>
    <row r="1638" spans="1:7" x14ac:dyDescent="0.25">
      <c r="A1638" s="24">
        <v>38288</v>
      </c>
      <c r="B1638" s="1" t="s">
        <v>12</v>
      </c>
      <c r="C1638" s="1" t="s">
        <v>3690</v>
      </c>
      <c r="D1638" s="1" t="s">
        <v>13</v>
      </c>
      <c r="E1638" s="1" t="s">
        <v>3810</v>
      </c>
      <c r="F1638" s="9">
        <v>5717.7188000000006</v>
      </c>
      <c r="G1638" s="9">
        <v>8408.41</v>
      </c>
    </row>
    <row r="1639" spans="1:7" x14ac:dyDescent="0.25">
      <c r="A1639" s="24">
        <v>38288</v>
      </c>
      <c r="B1639" s="1" t="s">
        <v>29</v>
      </c>
      <c r="C1639" s="1" t="s">
        <v>3626</v>
      </c>
      <c r="D1639" s="1" t="s">
        <v>126</v>
      </c>
      <c r="E1639" s="1" t="s">
        <v>1059</v>
      </c>
      <c r="F1639" s="9">
        <v>1701.0268000000001</v>
      </c>
      <c r="G1639" s="9">
        <v>1819.28</v>
      </c>
    </row>
    <row r="1640" spans="1:7" x14ac:dyDescent="0.25">
      <c r="A1640" s="24">
        <v>38288</v>
      </c>
      <c r="B1640" s="1" t="s">
        <v>8</v>
      </c>
      <c r="C1640" s="1" t="s">
        <v>3688</v>
      </c>
      <c r="D1640" s="1" t="s">
        <v>39</v>
      </c>
      <c r="E1640" s="1" t="s">
        <v>2056</v>
      </c>
      <c r="F1640" s="9">
        <v>748.32300000000009</v>
      </c>
      <c r="G1640" s="9">
        <v>1662.94</v>
      </c>
    </row>
    <row r="1641" spans="1:7" x14ac:dyDescent="0.25">
      <c r="A1641" s="24">
        <v>38288</v>
      </c>
      <c r="B1641" s="1" t="s">
        <v>20</v>
      </c>
      <c r="C1641" s="1" t="s">
        <v>3691</v>
      </c>
      <c r="D1641" s="1" t="s">
        <v>13</v>
      </c>
      <c r="E1641" s="1" t="s">
        <v>3285</v>
      </c>
      <c r="F1641" s="9">
        <v>499.13550000000004</v>
      </c>
      <c r="G1641" s="9">
        <v>1109.19</v>
      </c>
    </row>
    <row r="1642" spans="1:7" x14ac:dyDescent="0.25">
      <c r="A1642" s="24">
        <v>38286</v>
      </c>
      <c r="B1642" s="1" t="s">
        <v>12</v>
      </c>
      <c r="C1642" s="1" t="s">
        <v>3684</v>
      </c>
      <c r="D1642" s="1" t="s">
        <v>13</v>
      </c>
      <c r="E1642" s="1" t="s">
        <v>14</v>
      </c>
      <c r="F1642" s="9">
        <v>3188.9187000000002</v>
      </c>
      <c r="G1642" s="9">
        <v>7416.09</v>
      </c>
    </row>
    <row r="1643" spans="1:7" x14ac:dyDescent="0.25">
      <c r="A1643" s="24">
        <v>38286</v>
      </c>
      <c r="B1643" s="1" t="s">
        <v>29</v>
      </c>
      <c r="C1643" s="1" t="s">
        <v>3691</v>
      </c>
      <c r="D1643" s="1" t="s">
        <v>64</v>
      </c>
      <c r="E1643" s="1" t="s">
        <v>555</v>
      </c>
      <c r="F1643" s="9">
        <v>5841.5896000000002</v>
      </c>
      <c r="G1643" s="9">
        <v>6638.17</v>
      </c>
    </row>
    <row r="1644" spans="1:7" x14ac:dyDescent="0.25">
      <c r="A1644" s="24">
        <v>38286</v>
      </c>
      <c r="B1644" s="1" t="s">
        <v>29</v>
      </c>
      <c r="C1644" s="1" t="s">
        <v>3691</v>
      </c>
      <c r="D1644" s="1" t="s">
        <v>52</v>
      </c>
      <c r="E1644" s="1" t="s">
        <v>966</v>
      </c>
      <c r="F1644" s="9">
        <v>2137.2927</v>
      </c>
      <c r="G1644" s="9">
        <v>3622.53</v>
      </c>
    </row>
    <row r="1645" spans="1:7" x14ac:dyDescent="0.25">
      <c r="A1645" s="24">
        <v>38284</v>
      </c>
      <c r="B1645" s="1" t="s">
        <v>29</v>
      </c>
      <c r="C1645" s="1" t="s">
        <v>3688</v>
      </c>
      <c r="D1645" s="1" t="s">
        <v>42</v>
      </c>
      <c r="E1645" s="1" t="s">
        <v>373</v>
      </c>
      <c r="F1645" s="9">
        <v>5011.1716000000006</v>
      </c>
      <c r="G1645" s="9">
        <v>7369.37</v>
      </c>
    </row>
    <row r="1646" spans="1:7" x14ac:dyDescent="0.25">
      <c r="A1646" s="24">
        <v>38284</v>
      </c>
      <c r="B1646" s="1" t="s">
        <v>29</v>
      </c>
      <c r="C1646" s="1" t="s">
        <v>3626</v>
      </c>
      <c r="D1646" s="1" t="s">
        <v>45</v>
      </c>
      <c r="E1646" s="1" t="s">
        <v>1404</v>
      </c>
      <c r="F1646" s="9">
        <v>1515.5573999999999</v>
      </c>
      <c r="G1646" s="9">
        <v>2613.0300000000002</v>
      </c>
    </row>
    <row r="1647" spans="1:7" x14ac:dyDescent="0.25">
      <c r="A1647" s="24">
        <v>38284</v>
      </c>
      <c r="B1647" s="1" t="s">
        <v>8</v>
      </c>
      <c r="C1647" s="1" t="s">
        <v>3684</v>
      </c>
      <c r="D1647" s="1" t="s">
        <v>24</v>
      </c>
      <c r="E1647" s="1" t="s">
        <v>631</v>
      </c>
      <c r="F1647" s="9">
        <v>450.47089999999997</v>
      </c>
      <c r="G1647" s="9">
        <v>763.51</v>
      </c>
    </row>
    <row r="1648" spans="1:7" x14ac:dyDescent="0.25">
      <c r="A1648" s="24">
        <v>38283</v>
      </c>
      <c r="B1648" s="1" t="s">
        <v>8</v>
      </c>
      <c r="C1648" s="1" t="s">
        <v>3684</v>
      </c>
      <c r="D1648" s="1" t="s">
        <v>17</v>
      </c>
      <c r="E1648" s="1" t="s">
        <v>1944</v>
      </c>
      <c r="F1648" s="9">
        <v>4923.0425999999998</v>
      </c>
      <c r="G1648" s="9">
        <v>8344.14</v>
      </c>
    </row>
    <row r="1649" spans="1:7" x14ac:dyDescent="0.25">
      <c r="A1649" s="24">
        <v>38283</v>
      </c>
      <c r="B1649" s="1" t="s">
        <v>29</v>
      </c>
      <c r="C1649" s="1" t="s">
        <v>3688</v>
      </c>
      <c r="D1649" s="1" t="s">
        <v>64</v>
      </c>
      <c r="E1649" s="1" t="s">
        <v>3811</v>
      </c>
      <c r="F1649" s="9">
        <v>1719.2168000000004</v>
      </c>
      <c r="G1649" s="9">
        <v>2528.2600000000002</v>
      </c>
    </row>
    <row r="1650" spans="1:7" x14ac:dyDescent="0.25">
      <c r="A1650" s="24">
        <v>38283</v>
      </c>
      <c r="B1650" s="1" t="s">
        <v>29</v>
      </c>
      <c r="C1650" s="1" t="s">
        <v>3686</v>
      </c>
      <c r="D1650" s="1" t="s">
        <v>21</v>
      </c>
      <c r="E1650" s="1" t="s">
        <v>1788</v>
      </c>
      <c r="F1650" s="9">
        <v>564.322</v>
      </c>
      <c r="G1650" s="9">
        <v>1026.04</v>
      </c>
    </row>
    <row r="1651" spans="1:7" x14ac:dyDescent="0.25">
      <c r="A1651" s="24">
        <v>38282</v>
      </c>
      <c r="B1651" s="1" t="s">
        <v>12</v>
      </c>
      <c r="C1651" s="1" t="s">
        <v>3684</v>
      </c>
      <c r="D1651" s="1" t="s">
        <v>13</v>
      </c>
      <c r="E1651" s="1" t="s">
        <v>456</v>
      </c>
      <c r="F1651" s="9">
        <v>1721.5523000000001</v>
      </c>
      <c r="G1651" s="9">
        <v>4003.61</v>
      </c>
    </row>
    <row r="1652" spans="1:7" x14ac:dyDescent="0.25">
      <c r="A1652" s="24">
        <v>38281</v>
      </c>
      <c r="B1652" s="1" t="s">
        <v>8</v>
      </c>
      <c r="C1652" s="1" t="s">
        <v>3626</v>
      </c>
      <c r="D1652" s="1" t="s">
        <v>24</v>
      </c>
      <c r="E1652" s="1" t="s">
        <v>2267</v>
      </c>
      <c r="F1652" s="9">
        <v>5842.7912000000006</v>
      </c>
      <c r="G1652" s="9">
        <v>8592.34</v>
      </c>
    </row>
    <row r="1653" spans="1:7" x14ac:dyDescent="0.25">
      <c r="A1653" s="24">
        <v>38280</v>
      </c>
      <c r="B1653" s="1" t="s">
        <v>16</v>
      </c>
      <c r="C1653" s="1" t="s">
        <v>3685</v>
      </c>
      <c r="D1653" s="1" t="s">
        <v>39</v>
      </c>
      <c r="E1653" s="1" t="s">
        <v>1591</v>
      </c>
      <c r="F1653" s="9">
        <v>5499.7788</v>
      </c>
      <c r="G1653" s="9">
        <v>8087.91</v>
      </c>
    </row>
    <row r="1654" spans="1:7" x14ac:dyDescent="0.25">
      <c r="A1654" s="24">
        <v>38280</v>
      </c>
      <c r="B1654" s="1" t="s">
        <v>29</v>
      </c>
      <c r="C1654" s="1" t="s">
        <v>3685</v>
      </c>
      <c r="D1654" s="1" t="s">
        <v>113</v>
      </c>
      <c r="E1654" s="1" t="s">
        <v>3074</v>
      </c>
      <c r="F1654" s="9">
        <v>6882.5680000000002</v>
      </c>
      <c r="G1654" s="9">
        <v>7821.1</v>
      </c>
    </row>
    <row r="1655" spans="1:7" x14ac:dyDescent="0.25">
      <c r="A1655" s="24">
        <v>38280</v>
      </c>
      <c r="B1655" s="1" t="s">
        <v>29</v>
      </c>
      <c r="C1655" s="1" t="s">
        <v>3626</v>
      </c>
      <c r="D1655" s="1" t="s">
        <v>13</v>
      </c>
      <c r="E1655" s="1" t="s">
        <v>3812</v>
      </c>
      <c r="F1655" s="9">
        <v>3183.9780000000001</v>
      </c>
      <c r="G1655" s="9">
        <v>7404.6</v>
      </c>
    </row>
    <row r="1656" spans="1:7" x14ac:dyDescent="0.25">
      <c r="A1656" s="24">
        <v>38280</v>
      </c>
      <c r="B1656" s="1" t="s">
        <v>16</v>
      </c>
      <c r="C1656" s="1" t="s">
        <v>3626</v>
      </c>
      <c r="D1656" s="1" t="s">
        <v>13</v>
      </c>
      <c r="E1656" s="1" t="s">
        <v>1005</v>
      </c>
      <c r="F1656" s="9">
        <v>6214.076</v>
      </c>
      <c r="G1656" s="9">
        <v>7061.45</v>
      </c>
    </row>
    <row r="1657" spans="1:7" x14ac:dyDescent="0.25">
      <c r="A1657" s="24">
        <v>38279</v>
      </c>
      <c r="B1657" s="1" t="s">
        <v>29</v>
      </c>
      <c r="C1657" s="1" t="s">
        <v>3685</v>
      </c>
      <c r="D1657" s="1" t="s">
        <v>64</v>
      </c>
      <c r="E1657" s="1" t="s">
        <v>2108</v>
      </c>
      <c r="F1657" s="9">
        <v>3251.1050000000005</v>
      </c>
      <c r="G1657" s="9">
        <v>5911.1</v>
      </c>
    </row>
    <row r="1658" spans="1:7" x14ac:dyDescent="0.25">
      <c r="A1658" s="24">
        <v>38278</v>
      </c>
      <c r="B1658" s="1" t="s">
        <v>20</v>
      </c>
      <c r="C1658" s="1" t="s">
        <v>3690</v>
      </c>
      <c r="D1658" s="1" t="s">
        <v>52</v>
      </c>
      <c r="E1658" s="1" t="s">
        <v>3251</v>
      </c>
      <c r="F1658" s="9">
        <v>8929.9045000000006</v>
      </c>
      <c r="G1658" s="9">
        <v>9550.7000000000007</v>
      </c>
    </row>
    <row r="1659" spans="1:7" x14ac:dyDescent="0.25">
      <c r="A1659" s="24">
        <v>38278</v>
      </c>
      <c r="B1659" s="1" t="s">
        <v>8</v>
      </c>
      <c r="C1659" s="1" t="s">
        <v>3690</v>
      </c>
      <c r="D1659" s="1" t="s">
        <v>13</v>
      </c>
      <c r="E1659" s="1" t="s">
        <v>1511</v>
      </c>
      <c r="F1659" s="9">
        <v>427.90360000000004</v>
      </c>
      <c r="G1659" s="9">
        <v>629.27</v>
      </c>
    </row>
    <row r="1660" spans="1:7" x14ac:dyDescent="0.25">
      <c r="A1660" s="24">
        <v>38277</v>
      </c>
      <c r="B1660" s="1" t="s">
        <v>8</v>
      </c>
      <c r="C1660" s="1" t="s">
        <v>3691</v>
      </c>
      <c r="D1660" s="1" t="s">
        <v>17</v>
      </c>
      <c r="E1660" s="1" t="s">
        <v>2226</v>
      </c>
      <c r="F1660" s="9">
        <v>4014.8121999999998</v>
      </c>
      <c r="G1660" s="9">
        <v>6922.09</v>
      </c>
    </row>
    <row r="1661" spans="1:7" x14ac:dyDescent="0.25">
      <c r="A1661" s="24">
        <v>38277</v>
      </c>
      <c r="B1661" s="1" t="s">
        <v>20</v>
      </c>
      <c r="C1661" s="1" t="s">
        <v>3626</v>
      </c>
      <c r="D1661" s="1" t="s">
        <v>13</v>
      </c>
      <c r="E1661" s="1" t="s">
        <v>1635</v>
      </c>
      <c r="F1661" s="9">
        <v>4316.7080000000005</v>
      </c>
      <c r="G1661" s="9">
        <v>4616.8</v>
      </c>
    </row>
    <row r="1662" spans="1:7" x14ac:dyDescent="0.25">
      <c r="A1662" s="24">
        <v>38277</v>
      </c>
      <c r="B1662" s="1" t="s">
        <v>29</v>
      </c>
      <c r="C1662" s="1" t="s">
        <v>3691</v>
      </c>
      <c r="D1662" s="1" t="s">
        <v>45</v>
      </c>
      <c r="E1662" s="1" t="s">
        <v>1188</v>
      </c>
      <c r="F1662" s="9">
        <v>3852.9106000000006</v>
      </c>
      <c r="G1662" s="9">
        <v>4120.76</v>
      </c>
    </row>
    <row r="1663" spans="1:7" x14ac:dyDescent="0.25">
      <c r="A1663" s="24">
        <v>38276</v>
      </c>
      <c r="B1663" s="1" t="s">
        <v>29</v>
      </c>
      <c r="C1663" s="1" t="s">
        <v>3690</v>
      </c>
      <c r="D1663" s="1" t="s">
        <v>17</v>
      </c>
      <c r="E1663" s="1" t="s">
        <v>3813</v>
      </c>
      <c r="F1663" s="9">
        <v>3394.8045000000002</v>
      </c>
      <c r="G1663" s="9">
        <v>7544.01</v>
      </c>
    </row>
    <row r="1664" spans="1:7" x14ac:dyDescent="0.25">
      <c r="A1664" s="24">
        <v>38276</v>
      </c>
      <c r="B1664" s="1" t="s">
        <v>20</v>
      </c>
      <c r="C1664" s="1" t="s">
        <v>3690</v>
      </c>
      <c r="D1664" s="1" t="s">
        <v>61</v>
      </c>
      <c r="E1664" s="1" t="s">
        <v>492</v>
      </c>
      <c r="F1664" s="9">
        <v>4250.1646000000001</v>
      </c>
      <c r="G1664" s="9">
        <v>7327.87</v>
      </c>
    </row>
    <row r="1665" spans="1:7" x14ac:dyDescent="0.25">
      <c r="A1665" s="24">
        <v>38276</v>
      </c>
      <c r="B1665" s="1" t="s">
        <v>8</v>
      </c>
      <c r="C1665" s="1" t="s">
        <v>3683</v>
      </c>
      <c r="D1665" s="1" t="s">
        <v>52</v>
      </c>
      <c r="E1665" s="1" t="s">
        <v>1162</v>
      </c>
      <c r="F1665" s="9">
        <v>1135.3204000000001</v>
      </c>
      <c r="G1665" s="9">
        <v>2640.28</v>
      </c>
    </row>
    <row r="1666" spans="1:7" x14ac:dyDescent="0.25">
      <c r="A1666" s="24">
        <v>38275</v>
      </c>
      <c r="B1666" s="1" t="s">
        <v>8</v>
      </c>
      <c r="C1666" s="1" t="s">
        <v>3686</v>
      </c>
      <c r="D1666" s="1" t="s">
        <v>30</v>
      </c>
      <c r="E1666" s="1" t="s">
        <v>2990</v>
      </c>
      <c r="F1666" s="9">
        <v>2989.3365000000003</v>
      </c>
      <c r="G1666" s="9">
        <v>6642.97</v>
      </c>
    </row>
    <row r="1667" spans="1:7" x14ac:dyDescent="0.25">
      <c r="A1667" s="24">
        <v>38275</v>
      </c>
      <c r="B1667" s="1" t="s">
        <v>29</v>
      </c>
      <c r="C1667" s="1" t="s">
        <v>3626</v>
      </c>
      <c r="D1667" s="1" t="s">
        <v>9</v>
      </c>
      <c r="E1667" s="1" t="s">
        <v>1886</v>
      </c>
      <c r="F1667" s="9">
        <v>2648.9624999999996</v>
      </c>
      <c r="G1667" s="9">
        <v>3531.95</v>
      </c>
    </row>
    <row r="1668" spans="1:7" x14ac:dyDescent="0.25">
      <c r="A1668" s="24">
        <v>38275</v>
      </c>
      <c r="B1668" s="1" t="s">
        <v>29</v>
      </c>
      <c r="C1668" s="1" t="s">
        <v>3683</v>
      </c>
      <c r="D1668" s="1" t="s">
        <v>45</v>
      </c>
      <c r="E1668" s="1" t="s">
        <v>2942</v>
      </c>
      <c r="F1668" s="9">
        <v>353.83479999999997</v>
      </c>
      <c r="G1668" s="9">
        <v>599.72</v>
      </c>
    </row>
    <row r="1669" spans="1:7" x14ac:dyDescent="0.25">
      <c r="A1669" s="24">
        <v>38275</v>
      </c>
      <c r="B1669" s="1" t="s">
        <v>8</v>
      </c>
      <c r="C1669" s="1" t="s">
        <v>3691</v>
      </c>
      <c r="D1669" s="1" t="s">
        <v>39</v>
      </c>
      <c r="E1669" s="1" t="s">
        <v>980</v>
      </c>
      <c r="F1669" s="9">
        <v>56.572499999999998</v>
      </c>
      <c r="G1669" s="9">
        <v>75.430000000000007</v>
      </c>
    </row>
    <row r="1670" spans="1:7" x14ac:dyDescent="0.25">
      <c r="A1670" s="24">
        <v>38274</v>
      </c>
      <c r="B1670" s="1" t="s">
        <v>29</v>
      </c>
      <c r="C1670" s="1" t="s">
        <v>3685</v>
      </c>
      <c r="D1670" s="1" t="s">
        <v>30</v>
      </c>
      <c r="E1670" s="1" t="s">
        <v>2744</v>
      </c>
      <c r="F1670" s="9">
        <v>4442.5744000000004</v>
      </c>
      <c r="G1670" s="9">
        <v>5048.38</v>
      </c>
    </row>
    <row r="1671" spans="1:7" x14ac:dyDescent="0.25">
      <c r="A1671" s="24">
        <v>38274</v>
      </c>
      <c r="B1671" s="1" t="s">
        <v>20</v>
      </c>
      <c r="C1671" s="1" t="s">
        <v>3691</v>
      </c>
      <c r="D1671" s="1" t="s">
        <v>126</v>
      </c>
      <c r="E1671" s="1" t="s">
        <v>707</v>
      </c>
      <c r="F1671" s="9">
        <v>2317.3040000000001</v>
      </c>
      <c r="G1671" s="9">
        <v>3407.8</v>
      </c>
    </row>
    <row r="1672" spans="1:7" x14ac:dyDescent="0.25">
      <c r="A1672" s="24">
        <v>38274</v>
      </c>
      <c r="B1672" s="1" t="s">
        <v>12</v>
      </c>
      <c r="C1672" s="1" t="s">
        <v>3688</v>
      </c>
      <c r="D1672" s="1" t="s">
        <v>64</v>
      </c>
      <c r="E1672" s="1" t="s">
        <v>2621</v>
      </c>
      <c r="F1672" s="9">
        <v>185.87119999999999</v>
      </c>
      <c r="G1672" s="9">
        <v>273.33999999999997</v>
      </c>
    </row>
    <row r="1673" spans="1:7" x14ac:dyDescent="0.25">
      <c r="A1673" s="24">
        <v>38273</v>
      </c>
      <c r="B1673" s="1" t="s">
        <v>29</v>
      </c>
      <c r="C1673" s="1" t="s">
        <v>3688</v>
      </c>
      <c r="D1673" s="1" t="s">
        <v>42</v>
      </c>
      <c r="E1673" s="1" t="s">
        <v>3489</v>
      </c>
      <c r="F1673" s="9">
        <v>1801.0616</v>
      </c>
      <c r="G1673" s="9">
        <v>2648.62</v>
      </c>
    </row>
    <row r="1674" spans="1:7" x14ac:dyDescent="0.25">
      <c r="A1674" s="24">
        <v>38273</v>
      </c>
      <c r="B1674" s="1" t="s">
        <v>20</v>
      </c>
      <c r="C1674" s="1" t="s">
        <v>3691</v>
      </c>
      <c r="D1674" s="1" t="s">
        <v>21</v>
      </c>
      <c r="E1674" s="1" t="s">
        <v>2961</v>
      </c>
      <c r="F1674" s="9">
        <v>1108.8071500000001</v>
      </c>
      <c r="G1674" s="9">
        <v>1185.8900000000001</v>
      </c>
    </row>
    <row r="1675" spans="1:7" x14ac:dyDescent="0.25">
      <c r="A1675" s="24">
        <v>38272</v>
      </c>
      <c r="B1675" s="1" t="s">
        <v>29</v>
      </c>
      <c r="C1675" s="1" t="s">
        <v>3626</v>
      </c>
      <c r="D1675" s="1" t="s">
        <v>9</v>
      </c>
      <c r="E1675" s="1" t="s">
        <v>2855</v>
      </c>
      <c r="F1675" s="9">
        <v>7133.7449999999999</v>
      </c>
      <c r="G1675" s="9">
        <v>9511.66</v>
      </c>
    </row>
    <row r="1676" spans="1:7" x14ac:dyDescent="0.25">
      <c r="A1676" s="24">
        <v>38272</v>
      </c>
      <c r="B1676" s="1" t="s">
        <v>16</v>
      </c>
      <c r="C1676" s="1" t="s">
        <v>3684</v>
      </c>
      <c r="D1676" s="1" t="s">
        <v>64</v>
      </c>
      <c r="E1676" s="1" t="s">
        <v>3448</v>
      </c>
      <c r="F1676" s="9">
        <v>3837.6513999999997</v>
      </c>
      <c r="G1676" s="9">
        <v>4104.4399999999996</v>
      </c>
    </row>
    <row r="1677" spans="1:7" x14ac:dyDescent="0.25">
      <c r="A1677" s="24">
        <v>38272</v>
      </c>
      <c r="B1677" s="1" t="s">
        <v>16</v>
      </c>
      <c r="C1677" s="1" t="s">
        <v>3683</v>
      </c>
      <c r="D1677" s="1" t="s">
        <v>13</v>
      </c>
      <c r="E1677" s="1" t="s">
        <v>2918</v>
      </c>
      <c r="F1677" s="9">
        <v>2274.3017999999997</v>
      </c>
      <c r="G1677" s="9">
        <v>3921.21</v>
      </c>
    </row>
    <row r="1678" spans="1:7" x14ac:dyDescent="0.25">
      <c r="A1678" s="24">
        <v>38271</v>
      </c>
      <c r="B1678" s="1" t="s">
        <v>12</v>
      </c>
      <c r="C1678" s="1" t="s">
        <v>3686</v>
      </c>
      <c r="D1678" s="1" t="s">
        <v>21</v>
      </c>
      <c r="E1678" s="1" t="s">
        <v>1922</v>
      </c>
      <c r="F1678" s="9">
        <v>7307.2961500000001</v>
      </c>
      <c r="G1678" s="9">
        <v>7815.29</v>
      </c>
    </row>
    <row r="1679" spans="1:7" x14ac:dyDescent="0.25">
      <c r="A1679" s="24">
        <v>38271</v>
      </c>
      <c r="B1679" s="1" t="s">
        <v>29</v>
      </c>
      <c r="C1679" s="1" t="s">
        <v>3688</v>
      </c>
      <c r="D1679" s="1" t="s">
        <v>9</v>
      </c>
      <c r="E1679" s="1" t="s">
        <v>2611</v>
      </c>
      <c r="F1679" s="9">
        <v>1496.8125</v>
      </c>
      <c r="G1679" s="9">
        <v>3326.25</v>
      </c>
    </row>
    <row r="1680" spans="1:7" x14ac:dyDescent="0.25">
      <c r="A1680" s="24">
        <v>38271</v>
      </c>
      <c r="B1680" s="1" t="s">
        <v>8</v>
      </c>
      <c r="C1680" s="1" t="s">
        <v>3688</v>
      </c>
      <c r="D1680" s="1" t="s">
        <v>13</v>
      </c>
      <c r="E1680" s="1" t="s">
        <v>2707</v>
      </c>
      <c r="F1680" s="9">
        <v>1094.3504</v>
      </c>
      <c r="G1680" s="9">
        <v>1243.58</v>
      </c>
    </row>
    <row r="1681" spans="1:7" x14ac:dyDescent="0.25">
      <c r="A1681" s="24">
        <v>38270</v>
      </c>
      <c r="B1681" s="1" t="s">
        <v>8</v>
      </c>
      <c r="C1681" s="1" t="s">
        <v>3686</v>
      </c>
      <c r="D1681" s="1" t="s">
        <v>64</v>
      </c>
      <c r="E1681" s="1" t="s">
        <v>391</v>
      </c>
      <c r="F1681" s="9">
        <v>6417.6632</v>
      </c>
      <c r="G1681" s="9">
        <v>9437.74</v>
      </c>
    </row>
    <row r="1682" spans="1:7" x14ac:dyDescent="0.25">
      <c r="A1682" s="24">
        <v>38270</v>
      </c>
      <c r="B1682" s="1" t="s">
        <v>29</v>
      </c>
      <c r="C1682" s="1" t="s">
        <v>3690</v>
      </c>
      <c r="D1682" s="1" t="s">
        <v>21</v>
      </c>
      <c r="E1682" s="1" t="s">
        <v>3479</v>
      </c>
      <c r="F1682" s="9">
        <v>6162.9149999999991</v>
      </c>
      <c r="G1682" s="9">
        <v>8217.2199999999993</v>
      </c>
    </row>
    <row r="1683" spans="1:7" x14ac:dyDescent="0.25">
      <c r="A1683" s="24">
        <v>38270</v>
      </c>
      <c r="B1683" s="1" t="s">
        <v>12</v>
      </c>
      <c r="C1683" s="1" t="s">
        <v>3686</v>
      </c>
      <c r="D1683" s="1" t="s">
        <v>42</v>
      </c>
      <c r="E1683" s="1" t="s">
        <v>1392</v>
      </c>
      <c r="F1683" s="9">
        <v>434.61439999999999</v>
      </c>
      <c r="G1683" s="9">
        <v>493.88</v>
      </c>
    </row>
    <row r="1684" spans="1:7" x14ac:dyDescent="0.25">
      <c r="A1684" s="24">
        <v>38269</v>
      </c>
      <c r="B1684" s="1" t="s">
        <v>8</v>
      </c>
      <c r="C1684" s="1" t="s">
        <v>3691</v>
      </c>
      <c r="D1684" s="1" t="s">
        <v>30</v>
      </c>
      <c r="E1684" s="1" t="s">
        <v>514</v>
      </c>
      <c r="F1684" s="9">
        <v>5723.3220000000001</v>
      </c>
      <c r="G1684" s="9">
        <v>8416.65</v>
      </c>
    </row>
    <row r="1685" spans="1:7" x14ac:dyDescent="0.25">
      <c r="A1685" s="24">
        <v>38269</v>
      </c>
      <c r="B1685" s="1" t="s">
        <v>16</v>
      </c>
      <c r="C1685" s="1" t="s">
        <v>3683</v>
      </c>
      <c r="D1685" s="1" t="s">
        <v>42</v>
      </c>
      <c r="E1685" s="1" t="s">
        <v>1988</v>
      </c>
      <c r="F1685" s="9">
        <v>3347.6670000000004</v>
      </c>
      <c r="G1685" s="9">
        <v>7439.26</v>
      </c>
    </row>
    <row r="1686" spans="1:7" x14ac:dyDescent="0.25">
      <c r="A1686" s="24">
        <v>38269</v>
      </c>
      <c r="B1686" s="1" t="s">
        <v>29</v>
      </c>
      <c r="C1686" s="1" t="s">
        <v>3686</v>
      </c>
      <c r="D1686" s="1" t="s">
        <v>39</v>
      </c>
      <c r="E1686" s="1" t="s">
        <v>223</v>
      </c>
      <c r="F1686" s="9">
        <v>5385.81</v>
      </c>
      <c r="G1686" s="9">
        <v>7181.08</v>
      </c>
    </row>
    <row r="1687" spans="1:7" x14ac:dyDescent="0.25">
      <c r="A1687" s="24">
        <v>38269</v>
      </c>
      <c r="B1687" s="1" t="s">
        <v>29</v>
      </c>
      <c r="C1687" s="1" t="s">
        <v>3686</v>
      </c>
      <c r="D1687" s="1" t="s">
        <v>126</v>
      </c>
      <c r="E1687" s="1" t="s">
        <v>1347</v>
      </c>
      <c r="F1687" s="9">
        <v>1935.6095</v>
      </c>
      <c r="G1687" s="9">
        <v>3519.29</v>
      </c>
    </row>
    <row r="1688" spans="1:7" x14ac:dyDescent="0.25">
      <c r="A1688" s="24">
        <v>38269</v>
      </c>
      <c r="B1688" s="1" t="s">
        <v>29</v>
      </c>
      <c r="C1688" s="1" t="s">
        <v>3686</v>
      </c>
      <c r="D1688" s="1" t="s">
        <v>45</v>
      </c>
      <c r="E1688" s="1" t="s">
        <v>2685</v>
      </c>
      <c r="F1688" s="9">
        <v>1742.925</v>
      </c>
      <c r="G1688" s="9">
        <v>2323.9</v>
      </c>
    </row>
    <row r="1689" spans="1:7" x14ac:dyDescent="0.25">
      <c r="A1689" s="24">
        <v>38268</v>
      </c>
      <c r="B1689" s="1" t="s">
        <v>12</v>
      </c>
      <c r="C1689" s="1" t="s">
        <v>3691</v>
      </c>
      <c r="D1689" s="1" t="s">
        <v>113</v>
      </c>
      <c r="E1689" s="1" t="s">
        <v>2203</v>
      </c>
      <c r="F1689" s="9">
        <v>7750.4768000000004</v>
      </c>
      <c r="G1689" s="9">
        <v>8807.36</v>
      </c>
    </row>
    <row r="1690" spans="1:7" x14ac:dyDescent="0.25">
      <c r="A1690" s="24">
        <v>38267</v>
      </c>
      <c r="B1690" s="1" t="s">
        <v>29</v>
      </c>
      <c r="C1690" s="1" t="s">
        <v>3688</v>
      </c>
      <c r="D1690" s="1" t="s">
        <v>61</v>
      </c>
      <c r="E1690" s="1" t="s">
        <v>3814</v>
      </c>
      <c r="F1690" s="9">
        <v>5417.6813999999995</v>
      </c>
      <c r="G1690" s="9">
        <v>9340.83</v>
      </c>
    </row>
    <row r="1691" spans="1:7" x14ac:dyDescent="0.25">
      <c r="A1691" s="24">
        <v>38267</v>
      </c>
      <c r="B1691" s="1" t="s">
        <v>29</v>
      </c>
      <c r="C1691" s="1" t="s">
        <v>3691</v>
      </c>
      <c r="D1691" s="1" t="s">
        <v>17</v>
      </c>
      <c r="E1691" s="1" t="s">
        <v>2348</v>
      </c>
      <c r="F1691" s="9">
        <v>3454.6788999999999</v>
      </c>
      <c r="G1691" s="9">
        <v>9336.9699999999993</v>
      </c>
    </row>
    <row r="1692" spans="1:7" x14ac:dyDescent="0.25">
      <c r="A1692" s="24">
        <v>38267</v>
      </c>
      <c r="B1692" s="1" t="s">
        <v>16</v>
      </c>
      <c r="C1692" s="1" t="s">
        <v>3685</v>
      </c>
      <c r="D1692" s="1" t="s">
        <v>39</v>
      </c>
      <c r="E1692" s="1" t="s">
        <v>751</v>
      </c>
      <c r="F1692" s="9">
        <v>4572.0065999999997</v>
      </c>
      <c r="G1692" s="9">
        <v>7882.77</v>
      </c>
    </row>
    <row r="1693" spans="1:7" x14ac:dyDescent="0.25">
      <c r="A1693" s="24">
        <v>38267</v>
      </c>
      <c r="B1693" s="1" t="s">
        <v>20</v>
      </c>
      <c r="C1693" s="1" t="s">
        <v>3690</v>
      </c>
      <c r="D1693" s="1" t="s">
        <v>30</v>
      </c>
      <c r="E1693" s="1" t="s">
        <v>3057</v>
      </c>
      <c r="F1693" s="9">
        <v>4574.7884000000004</v>
      </c>
      <c r="G1693" s="9">
        <v>6727.63</v>
      </c>
    </row>
    <row r="1694" spans="1:7" x14ac:dyDescent="0.25">
      <c r="A1694" s="24">
        <v>38267</v>
      </c>
      <c r="B1694" s="1" t="s">
        <v>29</v>
      </c>
      <c r="C1694" s="1" t="s">
        <v>3685</v>
      </c>
      <c r="D1694" s="1" t="s">
        <v>39</v>
      </c>
      <c r="E1694" s="1" t="s">
        <v>418</v>
      </c>
      <c r="F1694" s="9">
        <v>1155.0808</v>
      </c>
      <c r="G1694" s="9">
        <v>3121.84</v>
      </c>
    </row>
    <row r="1695" spans="1:7" x14ac:dyDescent="0.25">
      <c r="A1695" s="24">
        <v>38267</v>
      </c>
      <c r="B1695" s="1" t="s">
        <v>8</v>
      </c>
      <c r="C1695" s="1" t="s">
        <v>3626</v>
      </c>
      <c r="D1695" s="1" t="s">
        <v>61</v>
      </c>
      <c r="E1695" s="1" t="s">
        <v>1358</v>
      </c>
      <c r="F1695" s="9">
        <v>2251.4272000000001</v>
      </c>
      <c r="G1695" s="9">
        <v>2558.44</v>
      </c>
    </row>
    <row r="1696" spans="1:7" x14ac:dyDescent="0.25">
      <c r="A1696" s="24">
        <v>38266</v>
      </c>
      <c r="B1696" s="1" t="s">
        <v>29</v>
      </c>
      <c r="C1696" s="1" t="s">
        <v>3691</v>
      </c>
      <c r="D1696" s="1" t="s">
        <v>126</v>
      </c>
      <c r="E1696" s="1" t="s">
        <v>325</v>
      </c>
      <c r="F1696" s="9">
        <v>3671.5798</v>
      </c>
      <c r="G1696" s="9">
        <v>6330.31</v>
      </c>
    </row>
    <row r="1697" spans="1:7" x14ac:dyDescent="0.25">
      <c r="A1697" s="24">
        <v>38266</v>
      </c>
      <c r="B1697" s="1" t="s">
        <v>12</v>
      </c>
      <c r="C1697" s="1" t="s">
        <v>3691</v>
      </c>
      <c r="D1697" s="1" t="s">
        <v>13</v>
      </c>
      <c r="E1697" s="1" t="s">
        <v>3815</v>
      </c>
      <c r="F1697" s="9">
        <v>1547.1495</v>
      </c>
      <c r="G1697" s="9">
        <v>3438.11</v>
      </c>
    </row>
    <row r="1698" spans="1:7" x14ac:dyDescent="0.25">
      <c r="A1698" s="24">
        <v>38265</v>
      </c>
      <c r="B1698" s="1" t="s">
        <v>20</v>
      </c>
      <c r="C1698" s="1" t="s">
        <v>3685</v>
      </c>
      <c r="D1698" s="1" t="s">
        <v>52</v>
      </c>
      <c r="E1698" s="1" t="s">
        <v>3583</v>
      </c>
      <c r="F1698" s="9">
        <v>2580.172</v>
      </c>
      <c r="G1698" s="9">
        <v>6000.4</v>
      </c>
    </row>
    <row r="1699" spans="1:7" x14ac:dyDescent="0.25">
      <c r="A1699" s="24">
        <v>38265</v>
      </c>
      <c r="B1699" s="1" t="s">
        <v>29</v>
      </c>
      <c r="C1699" s="1" t="s">
        <v>3626</v>
      </c>
      <c r="D1699" s="1" t="s">
        <v>17</v>
      </c>
      <c r="E1699" s="1" t="s">
        <v>1870</v>
      </c>
      <c r="F1699" s="9">
        <v>851.52750000000003</v>
      </c>
      <c r="G1699" s="9">
        <v>1135.3699999999999</v>
      </c>
    </row>
    <row r="1700" spans="1:7" x14ac:dyDescent="0.25">
      <c r="A1700" s="24">
        <v>38264</v>
      </c>
      <c r="B1700" s="1" t="s">
        <v>16</v>
      </c>
      <c r="C1700" s="1" t="s">
        <v>3690</v>
      </c>
      <c r="D1700" s="1" t="s">
        <v>113</v>
      </c>
      <c r="E1700" s="1" t="s">
        <v>3453</v>
      </c>
      <c r="F1700" s="9">
        <v>4398.0632000000005</v>
      </c>
      <c r="G1700" s="9">
        <v>6467.74</v>
      </c>
    </row>
    <row r="1701" spans="1:7" x14ac:dyDescent="0.25">
      <c r="A1701" s="24">
        <v>38264</v>
      </c>
      <c r="B1701" s="1" t="s">
        <v>29</v>
      </c>
      <c r="C1701" s="1" t="s">
        <v>3691</v>
      </c>
      <c r="D1701" s="1" t="s">
        <v>42</v>
      </c>
      <c r="E1701" s="1" t="s">
        <v>454</v>
      </c>
      <c r="F1701" s="9">
        <v>3946.7250000000004</v>
      </c>
      <c r="G1701" s="9">
        <v>5262.3</v>
      </c>
    </row>
    <row r="1702" spans="1:7" x14ac:dyDescent="0.25">
      <c r="A1702" s="24">
        <v>38263</v>
      </c>
      <c r="B1702" s="1" t="s">
        <v>8</v>
      </c>
      <c r="C1702" s="1" t="s">
        <v>3691</v>
      </c>
      <c r="D1702" s="1" t="s">
        <v>13</v>
      </c>
      <c r="E1702" s="1" t="s">
        <v>1495</v>
      </c>
      <c r="F1702" s="9">
        <v>2774.7771000000002</v>
      </c>
      <c r="G1702" s="9">
        <v>6452.97</v>
      </c>
    </row>
    <row r="1703" spans="1:7" x14ac:dyDescent="0.25">
      <c r="A1703" s="24">
        <v>38263</v>
      </c>
      <c r="B1703" s="1" t="s">
        <v>8</v>
      </c>
      <c r="C1703" s="1" t="s">
        <v>3691</v>
      </c>
      <c r="D1703" s="1" t="s">
        <v>39</v>
      </c>
      <c r="E1703" s="1" t="s">
        <v>1930</v>
      </c>
      <c r="F1703" s="9">
        <v>2067.7635</v>
      </c>
      <c r="G1703" s="9">
        <v>5588.55</v>
      </c>
    </row>
    <row r="1704" spans="1:7" x14ac:dyDescent="0.25">
      <c r="A1704" s="24">
        <v>38263</v>
      </c>
      <c r="B1704" s="1" t="s">
        <v>16</v>
      </c>
      <c r="C1704" s="1" t="s">
        <v>3686</v>
      </c>
      <c r="D1704" s="1" t="s">
        <v>17</v>
      </c>
      <c r="E1704" s="1" t="s">
        <v>3107</v>
      </c>
      <c r="F1704" s="9">
        <v>975.03359999999998</v>
      </c>
      <c r="G1704" s="9">
        <v>2267.52</v>
      </c>
    </row>
    <row r="1705" spans="1:7" x14ac:dyDescent="0.25">
      <c r="A1705" s="24">
        <v>38263</v>
      </c>
      <c r="B1705" s="1" t="s">
        <v>8</v>
      </c>
      <c r="C1705" s="1" t="s">
        <v>3691</v>
      </c>
      <c r="D1705" s="1" t="s">
        <v>42</v>
      </c>
      <c r="E1705" s="1" t="s">
        <v>2048</v>
      </c>
      <c r="F1705" s="9">
        <v>939.96280000000002</v>
      </c>
      <c r="G1705" s="9">
        <v>2185.96</v>
      </c>
    </row>
    <row r="1706" spans="1:7" x14ac:dyDescent="0.25">
      <c r="A1706" s="24">
        <v>38263</v>
      </c>
      <c r="B1706" s="1" t="s">
        <v>29</v>
      </c>
      <c r="C1706" s="1" t="s">
        <v>3688</v>
      </c>
      <c r="D1706" s="1" t="s">
        <v>126</v>
      </c>
      <c r="E1706" s="1" t="s">
        <v>3195</v>
      </c>
      <c r="F1706" s="9">
        <v>387.57099999999997</v>
      </c>
      <c r="G1706" s="9">
        <v>656.9</v>
      </c>
    </row>
    <row r="1707" spans="1:7" x14ac:dyDescent="0.25">
      <c r="A1707" s="24">
        <v>38262</v>
      </c>
      <c r="B1707" s="1" t="s">
        <v>20</v>
      </c>
      <c r="C1707" s="1" t="s">
        <v>3688</v>
      </c>
      <c r="D1707" s="1" t="s">
        <v>126</v>
      </c>
      <c r="E1707" s="1" t="s">
        <v>1106</v>
      </c>
      <c r="F1707" s="9">
        <v>7266.9135000000006</v>
      </c>
      <c r="G1707" s="9">
        <v>7772.1</v>
      </c>
    </row>
    <row r="1708" spans="1:7" x14ac:dyDescent="0.25">
      <c r="A1708" s="24">
        <v>38262</v>
      </c>
      <c r="B1708" s="1" t="s">
        <v>20</v>
      </c>
      <c r="C1708" s="1" t="s">
        <v>3684</v>
      </c>
      <c r="D1708" s="1" t="s">
        <v>13</v>
      </c>
      <c r="E1708" s="1" t="s">
        <v>219</v>
      </c>
      <c r="F1708" s="9">
        <v>6662.8287000000009</v>
      </c>
      <c r="G1708" s="9">
        <v>7126.02</v>
      </c>
    </row>
    <row r="1709" spans="1:7" x14ac:dyDescent="0.25">
      <c r="A1709" s="24">
        <v>38262</v>
      </c>
      <c r="B1709" s="1" t="s">
        <v>12</v>
      </c>
      <c r="C1709" s="1" t="s">
        <v>3686</v>
      </c>
      <c r="D1709" s="1" t="s">
        <v>13</v>
      </c>
      <c r="E1709" s="1" t="s">
        <v>3816</v>
      </c>
      <c r="F1709" s="9">
        <v>2578.5144</v>
      </c>
      <c r="G1709" s="9">
        <v>2930.13</v>
      </c>
    </row>
    <row r="1710" spans="1:7" x14ac:dyDescent="0.25">
      <c r="A1710" s="24">
        <v>38261</v>
      </c>
      <c r="B1710" s="1" t="s">
        <v>12</v>
      </c>
      <c r="C1710" s="1" t="s">
        <v>3683</v>
      </c>
      <c r="D1710" s="1" t="s">
        <v>52</v>
      </c>
      <c r="E1710" s="1" t="s">
        <v>2758</v>
      </c>
      <c r="F1710" s="9">
        <v>6615.39</v>
      </c>
      <c r="G1710" s="9">
        <v>8820.52</v>
      </c>
    </row>
    <row r="1711" spans="1:7" x14ac:dyDescent="0.25">
      <c r="A1711" s="24">
        <v>38261</v>
      </c>
      <c r="B1711" s="1" t="s">
        <v>12</v>
      </c>
      <c r="C1711" s="1" t="s">
        <v>3688</v>
      </c>
      <c r="D1711" s="1" t="s">
        <v>9</v>
      </c>
      <c r="E1711" s="1" t="s">
        <v>3351</v>
      </c>
      <c r="F1711" s="9">
        <v>4539.4910000000009</v>
      </c>
      <c r="G1711" s="9">
        <v>8253.6200000000008</v>
      </c>
    </row>
    <row r="1712" spans="1:7" x14ac:dyDescent="0.25">
      <c r="A1712" s="24">
        <v>38261</v>
      </c>
      <c r="B1712" s="1" t="s">
        <v>8</v>
      </c>
      <c r="C1712" s="1" t="s">
        <v>3688</v>
      </c>
      <c r="D1712" s="1" t="s">
        <v>21</v>
      </c>
      <c r="E1712" s="1" t="s">
        <v>3487</v>
      </c>
      <c r="F1712" s="9">
        <v>3017.9487999999997</v>
      </c>
      <c r="G1712" s="9">
        <v>5203.3599999999997</v>
      </c>
    </row>
    <row r="1713" spans="1:7" x14ac:dyDescent="0.25">
      <c r="A1713" s="24">
        <v>38260</v>
      </c>
      <c r="B1713" s="1" t="s">
        <v>16</v>
      </c>
      <c r="C1713" s="1" t="s">
        <v>3686</v>
      </c>
      <c r="D1713" s="1" t="s">
        <v>113</v>
      </c>
      <c r="E1713" s="1" t="s">
        <v>2078</v>
      </c>
      <c r="F1713" s="9">
        <v>3523.6395000000002</v>
      </c>
      <c r="G1713" s="9">
        <v>9523.35</v>
      </c>
    </row>
    <row r="1714" spans="1:7" x14ac:dyDescent="0.25">
      <c r="A1714" s="24">
        <v>38260</v>
      </c>
      <c r="B1714" s="1" t="s">
        <v>16</v>
      </c>
      <c r="C1714" s="1" t="s">
        <v>3688</v>
      </c>
      <c r="D1714" s="1" t="s">
        <v>9</v>
      </c>
      <c r="E1714" s="1" t="s">
        <v>2238</v>
      </c>
      <c r="F1714" s="9">
        <v>5505.8645999999999</v>
      </c>
      <c r="G1714" s="9">
        <v>9492.8700000000008</v>
      </c>
    </row>
    <row r="1715" spans="1:7" x14ac:dyDescent="0.25">
      <c r="A1715" s="24">
        <v>38260</v>
      </c>
      <c r="B1715" s="1" t="s">
        <v>20</v>
      </c>
      <c r="C1715" s="1" t="s">
        <v>3626</v>
      </c>
      <c r="D1715" s="1" t="s">
        <v>113</v>
      </c>
      <c r="E1715" s="1" t="s">
        <v>2992</v>
      </c>
      <c r="F1715" s="9">
        <v>3236.7341000000001</v>
      </c>
      <c r="G1715" s="9">
        <v>8747.93</v>
      </c>
    </row>
    <row r="1716" spans="1:7" x14ac:dyDescent="0.25">
      <c r="A1716" s="24">
        <v>38260</v>
      </c>
      <c r="B1716" s="1" t="s">
        <v>12</v>
      </c>
      <c r="C1716" s="1" t="s">
        <v>3626</v>
      </c>
      <c r="D1716" s="1" t="s">
        <v>30</v>
      </c>
      <c r="E1716" s="1" t="s">
        <v>3516</v>
      </c>
      <c r="F1716" s="9">
        <v>2844.6118000000001</v>
      </c>
      <c r="G1716" s="9">
        <v>7688.14</v>
      </c>
    </row>
    <row r="1717" spans="1:7" x14ac:dyDescent="0.25">
      <c r="A1717" s="24">
        <v>38260</v>
      </c>
      <c r="B1717" s="1" t="s">
        <v>20</v>
      </c>
      <c r="C1717" s="1" t="s">
        <v>3683</v>
      </c>
      <c r="D1717" s="1" t="s">
        <v>113</v>
      </c>
      <c r="E1717" s="1" t="s">
        <v>2709</v>
      </c>
      <c r="F1717" s="9">
        <v>6348.0889999999999</v>
      </c>
      <c r="G1717" s="9">
        <v>6789.4</v>
      </c>
    </row>
    <row r="1718" spans="1:7" x14ac:dyDescent="0.25">
      <c r="A1718" s="24">
        <v>38260</v>
      </c>
      <c r="B1718" s="1" t="s">
        <v>16</v>
      </c>
      <c r="C1718" s="1" t="s">
        <v>3626</v>
      </c>
      <c r="D1718" s="1" t="s">
        <v>45</v>
      </c>
      <c r="E1718" s="1" t="s">
        <v>1094</v>
      </c>
      <c r="F1718" s="9">
        <v>2896.0212000000001</v>
      </c>
      <c r="G1718" s="9">
        <v>4993.1400000000003</v>
      </c>
    </row>
    <row r="1719" spans="1:7" x14ac:dyDescent="0.25">
      <c r="A1719" s="24">
        <v>38260</v>
      </c>
      <c r="B1719" s="1" t="s">
        <v>8</v>
      </c>
      <c r="C1719" s="1" t="s">
        <v>3685</v>
      </c>
      <c r="D1719" s="1" t="s">
        <v>64</v>
      </c>
      <c r="E1719" s="1" t="s">
        <v>1562</v>
      </c>
      <c r="F1719" s="9">
        <v>2121.6734999999999</v>
      </c>
      <c r="G1719" s="9">
        <v>4714.83</v>
      </c>
    </row>
    <row r="1720" spans="1:7" x14ac:dyDescent="0.25">
      <c r="A1720" s="24">
        <v>38260</v>
      </c>
      <c r="B1720" s="1" t="s">
        <v>20</v>
      </c>
      <c r="C1720" s="1" t="s">
        <v>3683</v>
      </c>
      <c r="D1720" s="1" t="s">
        <v>126</v>
      </c>
      <c r="E1720" s="1" t="s">
        <v>149</v>
      </c>
      <c r="F1720" s="9">
        <v>500.88749999999999</v>
      </c>
      <c r="G1720" s="9">
        <v>1353.75</v>
      </c>
    </row>
    <row r="1721" spans="1:7" x14ac:dyDescent="0.25">
      <c r="A1721" s="24">
        <v>38260</v>
      </c>
      <c r="B1721" s="1" t="s">
        <v>20</v>
      </c>
      <c r="C1721" s="1" t="s">
        <v>3684</v>
      </c>
      <c r="D1721" s="1" t="s">
        <v>21</v>
      </c>
      <c r="E1721" s="1" t="s">
        <v>1587</v>
      </c>
      <c r="F1721" s="9">
        <v>444.07</v>
      </c>
      <c r="G1721" s="9">
        <v>807.4</v>
      </c>
    </row>
    <row r="1722" spans="1:7" x14ac:dyDescent="0.25">
      <c r="A1722" s="24">
        <v>38259</v>
      </c>
      <c r="B1722" s="1" t="s">
        <v>29</v>
      </c>
      <c r="C1722" s="1" t="s">
        <v>3686</v>
      </c>
      <c r="D1722" s="1" t="s">
        <v>126</v>
      </c>
      <c r="E1722" s="1" t="s">
        <v>3817</v>
      </c>
      <c r="F1722" s="9">
        <v>4854.4027999999998</v>
      </c>
      <c r="G1722" s="9">
        <v>8369.66</v>
      </c>
    </row>
    <row r="1723" spans="1:7" x14ac:dyDescent="0.25">
      <c r="A1723" s="24">
        <v>38259</v>
      </c>
      <c r="B1723" s="1" t="s">
        <v>29</v>
      </c>
      <c r="C1723" s="1" t="s">
        <v>3683</v>
      </c>
      <c r="D1723" s="1" t="s">
        <v>9</v>
      </c>
      <c r="E1723" s="1" t="s">
        <v>892</v>
      </c>
      <c r="F1723" s="9">
        <v>2626.7312000000002</v>
      </c>
      <c r="G1723" s="9">
        <v>3862.84</v>
      </c>
    </row>
    <row r="1724" spans="1:7" x14ac:dyDescent="0.25">
      <c r="A1724" s="24">
        <v>38258</v>
      </c>
      <c r="B1724" s="1" t="s">
        <v>8</v>
      </c>
      <c r="C1724" s="1" t="s">
        <v>3684</v>
      </c>
      <c r="D1724" s="1" t="s">
        <v>45</v>
      </c>
      <c r="E1724" s="1" t="s">
        <v>914</v>
      </c>
      <c r="F1724" s="9">
        <v>3581.3564999999999</v>
      </c>
      <c r="G1724" s="9">
        <v>7958.57</v>
      </c>
    </row>
    <row r="1725" spans="1:7" x14ac:dyDescent="0.25">
      <c r="A1725" s="24">
        <v>38258</v>
      </c>
      <c r="B1725" s="1" t="s">
        <v>29</v>
      </c>
      <c r="C1725" s="1" t="s">
        <v>3691</v>
      </c>
      <c r="D1725" s="1" t="s">
        <v>13</v>
      </c>
      <c r="E1725" s="1" t="s">
        <v>2242</v>
      </c>
      <c r="F1725" s="9">
        <v>1582.7476000000001</v>
      </c>
      <c r="G1725" s="9">
        <v>2327.5700000000002</v>
      </c>
    </row>
    <row r="1726" spans="1:7" x14ac:dyDescent="0.25">
      <c r="A1726" s="24">
        <v>38256</v>
      </c>
      <c r="B1726" s="1" t="s">
        <v>16</v>
      </c>
      <c r="C1726" s="1" t="s">
        <v>3683</v>
      </c>
      <c r="D1726" s="1" t="s">
        <v>61</v>
      </c>
      <c r="E1726" s="1" t="s">
        <v>2209</v>
      </c>
      <c r="F1726" s="9">
        <v>3621.1504000000004</v>
      </c>
      <c r="G1726" s="9">
        <v>8421.2800000000007</v>
      </c>
    </row>
    <row r="1727" spans="1:7" x14ac:dyDescent="0.25">
      <c r="A1727" s="24">
        <v>38256</v>
      </c>
      <c r="B1727" s="1" t="s">
        <v>20</v>
      </c>
      <c r="C1727" s="1" t="s">
        <v>3683</v>
      </c>
      <c r="D1727" s="1" t="s">
        <v>21</v>
      </c>
      <c r="E1727" s="1" t="s">
        <v>1322</v>
      </c>
      <c r="F1727" s="9">
        <v>3590.7685000000001</v>
      </c>
      <c r="G1727" s="9">
        <v>6528.67</v>
      </c>
    </row>
    <row r="1728" spans="1:7" x14ac:dyDescent="0.25">
      <c r="A1728" s="24">
        <v>38256</v>
      </c>
      <c r="B1728" s="1" t="s">
        <v>8</v>
      </c>
      <c r="C1728" s="1" t="s">
        <v>3686</v>
      </c>
      <c r="D1728" s="1" t="s">
        <v>64</v>
      </c>
      <c r="E1728" s="1" t="s">
        <v>3009</v>
      </c>
      <c r="F1728" s="9">
        <v>1593.8809999999999</v>
      </c>
      <c r="G1728" s="9">
        <v>3706.7</v>
      </c>
    </row>
    <row r="1729" spans="1:7" x14ac:dyDescent="0.25">
      <c r="A1729" s="24">
        <v>38255</v>
      </c>
      <c r="B1729" s="1" t="s">
        <v>16</v>
      </c>
      <c r="C1729" s="1" t="s">
        <v>3691</v>
      </c>
      <c r="D1729" s="1" t="s">
        <v>9</v>
      </c>
      <c r="E1729" s="1" t="s">
        <v>1290</v>
      </c>
      <c r="F1729" s="9">
        <v>2641.8960000000002</v>
      </c>
      <c r="G1729" s="9">
        <v>5870.88</v>
      </c>
    </row>
    <row r="1730" spans="1:7" x14ac:dyDescent="0.25">
      <c r="A1730" s="24">
        <v>38254</v>
      </c>
      <c r="B1730" s="1" t="s">
        <v>16</v>
      </c>
      <c r="C1730" s="1" t="s">
        <v>3690</v>
      </c>
      <c r="D1730" s="1" t="s">
        <v>42</v>
      </c>
      <c r="E1730" s="1" t="s">
        <v>705</v>
      </c>
      <c r="F1730" s="9">
        <v>6159.0388000000003</v>
      </c>
      <c r="G1730" s="9">
        <v>9057.41</v>
      </c>
    </row>
    <row r="1731" spans="1:7" x14ac:dyDescent="0.25">
      <c r="A1731" s="24">
        <v>38254</v>
      </c>
      <c r="B1731" s="1" t="s">
        <v>20</v>
      </c>
      <c r="C1731" s="1" t="s">
        <v>3683</v>
      </c>
      <c r="D1731" s="1" t="s">
        <v>21</v>
      </c>
      <c r="E1731" s="1" t="s">
        <v>22</v>
      </c>
      <c r="F1731" s="9">
        <v>2982.5345000000002</v>
      </c>
      <c r="G1731" s="9">
        <v>5422.79</v>
      </c>
    </row>
    <row r="1732" spans="1:7" x14ac:dyDescent="0.25">
      <c r="A1732" s="24">
        <v>38254</v>
      </c>
      <c r="B1732" s="1" t="s">
        <v>8</v>
      </c>
      <c r="C1732" s="1" t="s">
        <v>3684</v>
      </c>
      <c r="D1732" s="1" t="s">
        <v>126</v>
      </c>
      <c r="E1732" s="1" t="s">
        <v>2038</v>
      </c>
      <c r="F1732" s="9">
        <v>2872.7174999999997</v>
      </c>
      <c r="G1732" s="9">
        <v>3830.29</v>
      </c>
    </row>
    <row r="1733" spans="1:7" x14ac:dyDescent="0.25">
      <c r="A1733" s="24">
        <v>38254</v>
      </c>
      <c r="B1733" s="1" t="s">
        <v>12</v>
      </c>
      <c r="C1733" s="1" t="s">
        <v>3690</v>
      </c>
      <c r="D1733" s="1" t="s">
        <v>39</v>
      </c>
      <c r="E1733" s="1" t="s">
        <v>91</v>
      </c>
      <c r="F1733" s="9">
        <v>1267.3980000000001</v>
      </c>
      <c r="G1733" s="9">
        <v>2304.36</v>
      </c>
    </row>
    <row r="1734" spans="1:7" x14ac:dyDescent="0.25">
      <c r="A1734" s="24">
        <v>38254</v>
      </c>
      <c r="B1734" s="1" t="s">
        <v>29</v>
      </c>
      <c r="C1734" s="1" t="s">
        <v>3691</v>
      </c>
      <c r="D1734" s="1" t="s">
        <v>61</v>
      </c>
      <c r="E1734" s="1" t="s">
        <v>3330</v>
      </c>
      <c r="F1734" s="9">
        <v>756.88800000000003</v>
      </c>
      <c r="G1734" s="9">
        <v>860.1</v>
      </c>
    </row>
    <row r="1735" spans="1:7" x14ac:dyDescent="0.25">
      <c r="A1735" s="24">
        <v>38254</v>
      </c>
      <c r="B1735" s="1" t="s">
        <v>16</v>
      </c>
      <c r="C1735" s="1" t="s">
        <v>3690</v>
      </c>
      <c r="D1735" s="1" t="s">
        <v>113</v>
      </c>
      <c r="E1735" s="1" t="s">
        <v>2532</v>
      </c>
      <c r="F1735" s="9">
        <v>112.7984</v>
      </c>
      <c r="G1735" s="9">
        <v>128.18</v>
      </c>
    </row>
    <row r="1736" spans="1:7" x14ac:dyDescent="0.25">
      <c r="A1736" s="24">
        <v>38253</v>
      </c>
      <c r="B1736" s="1" t="s">
        <v>29</v>
      </c>
      <c r="C1736" s="1" t="s">
        <v>3688</v>
      </c>
      <c r="D1736" s="1" t="s">
        <v>13</v>
      </c>
      <c r="E1736" s="1" t="s">
        <v>1918</v>
      </c>
      <c r="F1736" s="9">
        <v>4089.3860000000004</v>
      </c>
      <c r="G1736" s="9">
        <v>9510.2000000000007</v>
      </c>
    </row>
    <row r="1737" spans="1:7" x14ac:dyDescent="0.25">
      <c r="A1737" s="24">
        <v>38253</v>
      </c>
      <c r="B1737" s="1" t="s">
        <v>12</v>
      </c>
      <c r="C1737" s="1" t="s">
        <v>3690</v>
      </c>
      <c r="D1737" s="1" t="s">
        <v>13</v>
      </c>
      <c r="E1737" s="1" t="s">
        <v>2564</v>
      </c>
      <c r="F1737" s="9">
        <v>4597.5074999999997</v>
      </c>
      <c r="G1737" s="9">
        <v>6130.01</v>
      </c>
    </row>
    <row r="1738" spans="1:7" x14ac:dyDescent="0.25">
      <c r="A1738" s="24">
        <v>38253</v>
      </c>
      <c r="B1738" s="1" t="s">
        <v>8</v>
      </c>
      <c r="C1738" s="1" t="s">
        <v>3688</v>
      </c>
      <c r="D1738" s="1" t="s">
        <v>126</v>
      </c>
      <c r="E1738" s="1" t="s">
        <v>1936</v>
      </c>
      <c r="F1738" s="9">
        <v>3280.3523999999998</v>
      </c>
      <c r="G1738" s="9">
        <v>5655.78</v>
      </c>
    </row>
    <row r="1739" spans="1:7" x14ac:dyDescent="0.25">
      <c r="A1739" s="24">
        <v>38253</v>
      </c>
      <c r="B1739" s="1" t="s">
        <v>29</v>
      </c>
      <c r="C1739" s="1" t="s">
        <v>3684</v>
      </c>
      <c r="D1739" s="1" t="s">
        <v>39</v>
      </c>
      <c r="E1739" s="1" t="s">
        <v>528</v>
      </c>
      <c r="F1739" s="9">
        <v>1559.4981999999998</v>
      </c>
      <c r="G1739" s="9">
        <v>3626.74</v>
      </c>
    </row>
    <row r="1740" spans="1:7" x14ac:dyDescent="0.25">
      <c r="A1740" s="24">
        <v>38253</v>
      </c>
      <c r="B1740" s="1" t="s">
        <v>20</v>
      </c>
      <c r="C1740" s="1" t="s">
        <v>3688</v>
      </c>
      <c r="D1740" s="1" t="s">
        <v>39</v>
      </c>
      <c r="E1740" s="1" t="s">
        <v>1354</v>
      </c>
      <c r="F1740" s="9">
        <v>1657.1991999999998</v>
      </c>
      <c r="G1740" s="9">
        <v>2857.24</v>
      </c>
    </row>
    <row r="1741" spans="1:7" x14ac:dyDescent="0.25">
      <c r="A1741" s="24">
        <v>38251</v>
      </c>
      <c r="B1741" s="1" t="s">
        <v>12</v>
      </c>
      <c r="C1741" s="1" t="s">
        <v>3686</v>
      </c>
      <c r="D1741" s="1" t="s">
        <v>42</v>
      </c>
      <c r="E1741" s="1" t="s">
        <v>1908</v>
      </c>
      <c r="F1741" s="9">
        <v>5774.1145999999999</v>
      </c>
      <c r="G1741" s="9">
        <v>9955.3700000000008</v>
      </c>
    </row>
    <row r="1742" spans="1:7" x14ac:dyDescent="0.25">
      <c r="A1742" s="24">
        <v>38251</v>
      </c>
      <c r="B1742" s="1" t="s">
        <v>29</v>
      </c>
      <c r="C1742" s="1" t="s">
        <v>3685</v>
      </c>
      <c r="D1742" s="1" t="s">
        <v>24</v>
      </c>
      <c r="E1742" s="1" t="s">
        <v>3042</v>
      </c>
      <c r="F1742" s="9">
        <v>2177.0059999999999</v>
      </c>
      <c r="G1742" s="9">
        <v>5883.8</v>
      </c>
    </row>
    <row r="1743" spans="1:7" x14ac:dyDescent="0.25">
      <c r="A1743" s="24">
        <v>38251</v>
      </c>
      <c r="B1743" s="1" t="s">
        <v>16</v>
      </c>
      <c r="C1743" s="1" t="s">
        <v>3688</v>
      </c>
      <c r="D1743" s="1" t="s">
        <v>64</v>
      </c>
      <c r="E1743" s="1" t="s">
        <v>3305</v>
      </c>
      <c r="F1743" s="9">
        <v>2008.8009999999997</v>
      </c>
      <c r="G1743" s="9">
        <v>3463.45</v>
      </c>
    </row>
    <row r="1744" spans="1:7" x14ac:dyDescent="0.25">
      <c r="A1744" s="24">
        <v>38251</v>
      </c>
      <c r="B1744" s="1" t="s">
        <v>8</v>
      </c>
      <c r="C1744" s="1" t="s">
        <v>3684</v>
      </c>
      <c r="D1744" s="1" t="s">
        <v>64</v>
      </c>
      <c r="E1744" s="1" t="s">
        <v>567</v>
      </c>
      <c r="F1744" s="9">
        <v>1101.1422</v>
      </c>
      <c r="G1744" s="9">
        <v>2976.06</v>
      </c>
    </row>
    <row r="1745" spans="1:7" x14ac:dyDescent="0.25">
      <c r="A1745" s="24">
        <v>38250</v>
      </c>
      <c r="B1745" s="1" t="s">
        <v>29</v>
      </c>
      <c r="C1745" s="1" t="s">
        <v>3690</v>
      </c>
      <c r="D1745" s="1" t="s">
        <v>42</v>
      </c>
      <c r="E1745" s="1" t="s">
        <v>1688</v>
      </c>
      <c r="F1745" s="9">
        <v>6055.1832000000004</v>
      </c>
      <c r="G1745" s="9">
        <v>6880.89</v>
      </c>
    </row>
    <row r="1746" spans="1:7" x14ac:dyDescent="0.25">
      <c r="A1746" s="24">
        <v>38250</v>
      </c>
      <c r="B1746" s="1" t="s">
        <v>29</v>
      </c>
      <c r="C1746" s="1" t="s">
        <v>3688</v>
      </c>
      <c r="D1746" s="1" t="s">
        <v>39</v>
      </c>
      <c r="E1746" s="1" t="s">
        <v>3818</v>
      </c>
      <c r="F1746" s="9">
        <v>2081.2875000000004</v>
      </c>
      <c r="G1746" s="9">
        <v>2775.05</v>
      </c>
    </row>
    <row r="1747" spans="1:7" x14ac:dyDescent="0.25">
      <c r="A1747" s="24">
        <v>38250</v>
      </c>
      <c r="B1747" s="1" t="s">
        <v>16</v>
      </c>
      <c r="C1747" s="1" t="s">
        <v>3626</v>
      </c>
      <c r="D1747" s="1" t="s">
        <v>126</v>
      </c>
      <c r="E1747" s="1" t="s">
        <v>1410</v>
      </c>
      <c r="F1747" s="9">
        <v>939.33159999999998</v>
      </c>
      <c r="G1747" s="9">
        <v>1381.37</v>
      </c>
    </row>
    <row r="1748" spans="1:7" x14ac:dyDescent="0.25">
      <c r="A1748" s="24">
        <v>38249</v>
      </c>
      <c r="B1748" s="1" t="s">
        <v>8</v>
      </c>
      <c r="C1748" s="1" t="s">
        <v>3688</v>
      </c>
      <c r="D1748" s="1" t="s">
        <v>13</v>
      </c>
      <c r="E1748" s="1" t="s">
        <v>2552</v>
      </c>
      <c r="F1748" s="9">
        <v>5342.1131500000001</v>
      </c>
      <c r="G1748" s="9">
        <v>5713.49</v>
      </c>
    </row>
    <row r="1749" spans="1:7" x14ac:dyDescent="0.25">
      <c r="A1749" s="24">
        <v>38249</v>
      </c>
      <c r="B1749" s="1" t="s">
        <v>29</v>
      </c>
      <c r="C1749" s="1" t="s">
        <v>3688</v>
      </c>
      <c r="D1749" s="1" t="s">
        <v>45</v>
      </c>
      <c r="E1749" s="1" t="s">
        <v>2401</v>
      </c>
      <c r="F1749" s="9">
        <v>2145.6071999999999</v>
      </c>
      <c r="G1749" s="9">
        <v>2438.19</v>
      </c>
    </row>
    <row r="1750" spans="1:7" x14ac:dyDescent="0.25">
      <c r="A1750" s="24">
        <v>38249</v>
      </c>
      <c r="B1750" s="1" t="s">
        <v>16</v>
      </c>
      <c r="C1750" s="1" t="s">
        <v>3690</v>
      </c>
      <c r="D1750" s="1" t="s">
        <v>113</v>
      </c>
      <c r="E1750" s="1" t="s">
        <v>800</v>
      </c>
      <c r="F1750" s="9">
        <v>115.3515</v>
      </c>
      <c r="G1750" s="9">
        <v>209.73</v>
      </c>
    </row>
    <row r="1751" spans="1:7" x14ac:dyDescent="0.25">
      <c r="A1751" s="24">
        <v>38248</v>
      </c>
      <c r="B1751" s="1" t="s">
        <v>12</v>
      </c>
      <c r="C1751" s="1" t="s">
        <v>3684</v>
      </c>
      <c r="D1751" s="1" t="s">
        <v>52</v>
      </c>
      <c r="E1751" s="1" t="s">
        <v>3178</v>
      </c>
      <c r="F1751" s="9">
        <v>5773.1677</v>
      </c>
      <c r="G1751" s="9">
        <v>9785.0300000000007</v>
      </c>
    </row>
    <row r="1752" spans="1:7" x14ac:dyDescent="0.25">
      <c r="A1752" s="24">
        <v>38248</v>
      </c>
      <c r="B1752" s="1" t="s">
        <v>8</v>
      </c>
      <c r="C1752" s="1" t="s">
        <v>3683</v>
      </c>
      <c r="D1752" s="1" t="s">
        <v>39</v>
      </c>
      <c r="E1752" s="1" t="s">
        <v>1164</v>
      </c>
      <c r="F1752" s="9">
        <v>4373.8031999999994</v>
      </c>
      <c r="G1752" s="9">
        <v>7541.04</v>
      </c>
    </row>
    <row r="1753" spans="1:7" x14ac:dyDescent="0.25">
      <c r="A1753" s="24">
        <v>38248</v>
      </c>
      <c r="B1753" s="1" t="s">
        <v>29</v>
      </c>
      <c r="C1753" s="1" t="s">
        <v>3684</v>
      </c>
      <c r="D1753" s="1" t="s">
        <v>52</v>
      </c>
      <c r="E1753" s="1" t="s">
        <v>1406</v>
      </c>
      <c r="F1753" s="9">
        <v>50.728000000000002</v>
      </c>
      <c r="G1753" s="9">
        <v>74.599999999999994</v>
      </c>
    </row>
    <row r="1754" spans="1:7" x14ac:dyDescent="0.25">
      <c r="A1754" s="24">
        <v>38247</v>
      </c>
      <c r="B1754" s="1" t="s">
        <v>8</v>
      </c>
      <c r="C1754" s="1" t="s">
        <v>3686</v>
      </c>
      <c r="D1754" s="1" t="s">
        <v>52</v>
      </c>
      <c r="E1754" s="1" t="s">
        <v>2213</v>
      </c>
      <c r="F1754" s="9">
        <v>2680.1504999999997</v>
      </c>
      <c r="G1754" s="9">
        <v>7243.65</v>
      </c>
    </row>
    <row r="1755" spans="1:7" x14ac:dyDescent="0.25">
      <c r="A1755" s="24">
        <v>38247</v>
      </c>
      <c r="B1755" s="1" t="s">
        <v>29</v>
      </c>
      <c r="C1755" s="1" t="s">
        <v>3684</v>
      </c>
      <c r="D1755" s="1" t="s">
        <v>61</v>
      </c>
      <c r="E1755" s="1" t="s">
        <v>3819</v>
      </c>
      <c r="F1755" s="9">
        <v>2852.1680000000006</v>
      </c>
      <c r="G1755" s="9">
        <v>5185.76</v>
      </c>
    </row>
    <row r="1756" spans="1:7" x14ac:dyDescent="0.25">
      <c r="A1756" s="24">
        <v>38247</v>
      </c>
      <c r="B1756" s="1" t="s">
        <v>16</v>
      </c>
      <c r="C1756" s="1" t="s">
        <v>3690</v>
      </c>
      <c r="D1756" s="1" t="s">
        <v>52</v>
      </c>
      <c r="E1756" s="1" t="s">
        <v>3820</v>
      </c>
      <c r="F1756" s="9">
        <v>913.60770000000002</v>
      </c>
      <c r="G1756" s="9">
        <v>2469.21</v>
      </c>
    </row>
    <row r="1757" spans="1:7" x14ac:dyDescent="0.25">
      <c r="A1757" s="24">
        <v>38246</v>
      </c>
      <c r="B1757" s="1" t="s">
        <v>12</v>
      </c>
      <c r="C1757" s="1" t="s">
        <v>3684</v>
      </c>
      <c r="D1757" s="1" t="s">
        <v>39</v>
      </c>
      <c r="E1757" s="1" t="s">
        <v>2498</v>
      </c>
      <c r="F1757" s="9">
        <v>5286.0675000000001</v>
      </c>
      <c r="G1757" s="9">
        <v>7048.09</v>
      </c>
    </row>
    <row r="1758" spans="1:7" x14ac:dyDescent="0.25">
      <c r="A1758" s="24">
        <v>38246</v>
      </c>
      <c r="B1758" s="1" t="s">
        <v>29</v>
      </c>
      <c r="C1758" s="1" t="s">
        <v>3685</v>
      </c>
      <c r="D1758" s="1" t="s">
        <v>39</v>
      </c>
      <c r="E1758" s="1" t="s">
        <v>3336</v>
      </c>
      <c r="F1758" s="9">
        <v>2182.1965</v>
      </c>
      <c r="G1758" s="9">
        <v>2333.9</v>
      </c>
    </row>
    <row r="1759" spans="1:7" x14ac:dyDescent="0.25">
      <c r="A1759" s="24">
        <v>38246</v>
      </c>
      <c r="B1759" s="1" t="s">
        <v>16</v>
      </c>
      <c r="C1759" s="1" t="s">
        <v>3683</v>
      </c>
      <c r="D1759" s="1" t="s">
        <v>24</v>
      </c>
      <c r="E1759" s="1" t="s">
        <v>860</v>
      </c>
      <c r="F1759" s="9">
        <v>828.59280000000001</v>
      </c>
      <c r="G1759" s="9">
        <v>2239.44</v>
      </c>
    </row>
    <row r="1760" spans="1:7" x14ac:dyDescent="0.25">
      <c r="A1760" s="24">
        <v>38245</v>
      </c>
      <c r="B1760" s="1" t="s">
        <v>29</v>
      </c>
      <c r="C1760" s="1" t="s">
        <v>3683</v>
      </c>
      <c r="D1760" s="1" t="s">
        <v>64</v>
      </c>
      <c r="E1760" s="1" t="s">
        <v>1784</v>
      </c>
      <c r="F1760" s="9">
        <v>2600.4857999999999</v>
      </c>
      <c r="G1760" s="9">
        <v>7028.34</v>
      </c>
    </row>
    <row r="1761" spans="1:7" x14ac:dyDescent="0.25">
      <c r="A1761" s="24">
        <v>38244</v>
      </c>
      <c r="B1761" s="1" t="s">
        <v>29</v>
      </c>
      <c r="C1761" s="1" t="s">
        <v>3688</v>
      </c>
      <c r="D1761" s="1" t="s">
        <v>113</v>
      </c>
      <c r="E1761" s="1" t="s">
        <v>2687</v>
      </c>
      <c r="F1761" s="9">
        <v>3229.116</v>
      </c>
      <c r="G1761" s="9">
        <v>3453.6</v>
      </c>
    </row>
    <row r="1762" spans="1:7" x14ac:dyDescent="0.25">
      <c r="A1762" s="24">
        <v>38243</v>
      </c>
      <c r="B1762" s="1" t="s">
        <v>12</v>
      </c>
      <c r="C1762" s="1" t="s">
        <v>3690</v>
      </c>
      <c r="D1762" s="1" t="s">
        <v>17</v>
      </c>
      <c r="E1762" s="1" t="s">
        <v>1482</v>
      </c>
      <c r="F1762" s="9">
        <v>2811.7964999999999</v>
      </c>
      <c r="G1762" s="9">
        <v>7599.45</v>
      </c>
    </row>
    <row r="1763" spans="1:7" x14ac:dyDescent="0.25">
      <c r="A1763" s="24">
        <v>38242</v>
      </c>
      <c r="B1763" s="1" t="s">
        <v>20</v>
      </c>
      <c r="C1763" s="1" t="s">
        <v>3684</v>
      </c>
      <c r="D1763" s="1" t="s">
        <v>30</v>
      </c>
      <c r="E1763" s="1" t="s">
        <v>2617</v>
      </c>
      <c r="F1763" s="9">
        <v>3673.2696000000001</v>
      </c>
      <c r="G1763" s="9">
        <v>4174.17</v>
      </c>
    </row>
    <row r="1764" spans="1:7" x14ac:dyDescent="0.25">
      <c r="A1764" s="24">
        <v>38242</v>
      </c>
      <c r="B1764" s="1" t="s">
        <v>12</v>
      </c>
      <c r="C1764" s="1" t="s">
        <v>3685</v>
      </c>
      <c r="D1764" s="1" t="s">
        <v>21</v>
      </c>
      <c r="E1764" s="1" t="s">
        <v>2372</v>
      </c>
      <c r="F1764" s="9">
        <v>1454.76</v>
      </c>
      <c r="G1764" s="9">
        <v>1939.68</v>
      </c>
    </row>
    <row r="1765" spans="1:7" x14ac:dyDescent="0.25">
      <c r="A1765" s="24">
        <v>38242</v>
      </c>
      <c r="B1765" s="1" t="s">
        <v>29</v>
      </c>
      <c r="C1765" s="1" t="s">
        <v>3686</v>
      </c>
      <c r="D1765" s="1" t="s">
        <v>64</v>
      </c>
      <c r="E1765" s="1" t="s">
        <v>3493</v>
      </c>
      <c r="F1765" s="9">
        <v>1467.4357500000001</v>
      </c>
      <c r="G1765" s="9">
        <v>1569.45</v>
      </c>
    </row>
    <row r="1766" spans="1:7" x14ac:dyDescent="0.25">
      <c r="A1766" s="24">
        <v>38240</v>
      </c>
      <c r="B1766" s="1" t="s">
        <v>29</v>
      </c>
      <c r="C1766" s="1" t="s">
        <v>3686</v>
      </c>
      <c r="D1766" s="1" t="s">
        <v>126</v>
      </c>
      <c r="E1766" s="1" t="s">
        <v>1679</v>
      </c>
      <c r="F1766" s="9">
        <v>6481.875</v>
      </c>
      <c r="G1766" s="9">
        <v>8642.5</v>
      </c>
    </row>
    <row r="1767" spans="1:7" x14ac:dyDescent="0.25">
      <c r="A1767" s="24">
        <v>38240</v>
      </c>
      <c r="B1767" s="1" t="s">
        <v>16</v>
      </c>
      <c r="C1767" s="1" t="s">
        <v>3685</v>
      </c>
      <c r="D1767" s="1" t="s">
        <v>42</v>
      </c>
      <c r="E1767" s="1" t="s">
        <v>2082</v>
      </c>
      <c r="F1767" s="9">
        <v>2852.3447999999999</v>
      </c>
      <c r="G1767" s="9">
        <v>7709.04</v>
      </c>
    </row>
    <row r="1768" spans="1:7" x14ac:dyDescent="0.25">
      <c r="A1768" s="24">
        <v>38240</v>
      </c>
      <c r="B1768" s="1" t="s">
        <v>29</v>
      </c>
      <c r="C1768" s="1" t="s">
        <v>3688</v>
      </c>
      <c r="D1768" s="1" t="s">
        <v>126</v>
      </c>
      <c r="E1768" s="1" t="s">
        <v>3390</v>
      </c>
      <c r="F1768" s="9">
        <v>2996.1374999999998</v>
      </c>
      <c r="G1768" s="9">
        <v>3994.85</v>
      </c>
    </row>
    <row r="1769" spans="1:7" x14ac:dyDescent="0.25">
      <c r="A1769" s="24">
        <v>38240</v>
      </c>
      <c r="B1769" s="1" t="s">
        <v>29</v>
      </c>
      <c r="C1769" s="1" t="s">
        <v>3691</v>
      </c>
      <c r="D1769" s="1" t="s">
        <v>61</v>
      </c>
      <c r="E1769" s="1" t="s">
        <v>3485</v>
      </c>
      <c r="F1769" s="9">
        <v>1017.9251500000001</v>
      </c>
      <c r="G1769" s="9">
        <v>1088.69</v>
      </c>
    </row>
    <row r="1770" spans="1:7" x14ac:dyDescent="0.25">
      <c r="A1770" s="24">
        <v>38239</v>
      </c>
      <c r="B1770" s="1" t="s">
        <v>29</v>
      </c>
      <c r="C1770" s="1" t="s">
        <v>3683</v>
      </c>
      <c r="D1770" s="1" t="s">
        <v>42</v>
      </c>
      <c r="E1770" s="1" t="s">
        <v>1049</v>
      </c>
      <c r="F1770" s="9">
        <v>9317.9668999999994</v>
      </c>
      <c r="G1770" s="9">
        <v>9965.74</v>
      </c>
    </row>
    <row r="1771" spans="1:7" x14ac:dyDescent="0.25">
      <c r="A1771" s="24">
        <v>38239</v>
      </c>
      <c r="B1771" s="1" t="s">
        <v>12</v>
      </c>
      <c r="C1771" s="1" t="s">
        <v>3626</v>
      </c>
      <c r="D1771" s="1" t="s">
        <v>126</v>
      </c>
      <c r="E1771" s="1" t="s">
        <v>215</v>
      </c>
      <c r="F1771" s="9">
        <v>4665.4069</v>
      </c>
      <c r="G1771" s="9">
        <v>4989.74</v>
      </c>
    </row>
    <row r="1772" spans="1:7" x14ac:dyDescent="0.25">
      <c r="A1772" s="24">
        <v>38239</v>
      </c>
      <c r="B1772" s="1" t="s">
        <v>12</v>
      </c>
      <c r="C1772" s="1" t="s">
        <v>3691</v>
      </c>
      <c r="D1772" s="1" t="s">
        <v>126</v>
      </c>
      <c r="E1772" s="1" t="s">
        <v>161</v>
      </c>
      <c r="F1772" s="9">
        <v>1724.0325999999998</v>
      </c>
      <c r="G1772" s="9">
        <v>2972.47</v>
      </c>
    </row>
    <row r="1773" spans="1:7" x14ac:dyDescent="0.25">
      <c r="A1773" s="24">
        <v>38238</v>
      </c>
      <c r="B1773" s="1" t="s">
        <v>29</v>
      </c>
      <c r="C1773" s="1" t="s">
        <v>3685</v>
      </c>
      <c r="D1773" s="1" t="s">
        <v>64</v>
      </c>
      <c r="E1773" s="1" t="s">
        <v>1533</v>
      </c>
      <c r="F1773" s="9">
        <v>1907.5574000000001</v>
      </c>
      <c r="G1773" s="9">
        <v>4436.18</v>
      </c>
    </row>
    <row r="1774" spans="1:7" x14ac:dyDescent="0.25">
      <c r="A1774" s="24">
        <v>38238</v>
      </c>
      <c r="B1774" s="1" t="s">
        <v>16</v>
      </c>
      <c r="C1774" s="1" t="s">
        <v>3626</v>
      </c>
      <c r="D1774" s="1" t="s">
        <v>64</v>
      </c>
      <c r="E1774" s="1" t="s">
        <v>1282</v>
      </c>
      <c r="F1774" s="9">
        <v>1160.2431999999999</v>
      </c>
      <c r="G1774" s="9">
        <v>2698.24</v>
      </c>
    </row>
    <row r="1775" spans="1:7" x14ac:dyDescent="0.25">
      <c r="A1775" s="24">
        <v>38238</v>
      </c>
      <c r="B1775" s="1" t="s">
        <v>8</v>
      </c>
      <c r="C1775" s="1" t="s">
        <v>3690</v>
      </c>
      <c r="D1775" s="1" t="s">
        <v>39</v>
      </c>
      <c r="E1775" s="1" t="s">
        <v>2635</v>
      </c>
      <c r="F1775" s="9">
        <v>1054.1905999999999</v>
      </c>
      <c r="G1775" s="9">
        <v>1817.57</v>
      </c>
    </row>
    <row r="1776" spans="1:7" x14ac:dyDescent="0.25">
      <c r="A1776" s="24">
        <v>38238</v>
      </c>
      <c r="B1776" s="1" t="s">
        <v>29</v>
      </c>
      <c r="C1776" s="1" t="s">
        <v>3691</v>
      </c>
      <c r="D1776" s="1" t="s">
        <v>39</v>
      </c>
      <c r="E1776" s="1" t="s">
        <v>1904</v>
      </c>
      <c r="F1776" s="9">
        <v>422.72450000000003</v>
      </c>
      <c r="G1776" s="9">
        <v>768.59</v>
      </c>
    </row>
    <row r="1777" spans="1:7" x14ac:dyDescent="0.25">
      <c r="A1777" s="24">
        <v>38237</v>
      </c>
      <c r="B1777" s="1" t="s">
        <v>20</v>
      </c>
      <c r="C1777" s="1" t="s">
        <v>3626</v>
      </c>
      <c r="D1777" s="1" t="s">
        <v>113</v>
      </c>
      <c r="E1777" s="1" t="s">
        <v>1464</v>
      </c>
      <c r="F1777" s="9">
        <v>7884.2659500000009</v>
      </c>
      <c r="G1777" s="9">
        <v>8432.3700000000008</v>
      </c>
    </row>
    <row r="1778" spans="1:7" x14ac:dyDescent="0.25">
      <c r="A1778" s="24">
        <v>38237</v>
      </c>
      <c r="B1778" s="1" t="s">
        <v>16</v>
      </c>
      <c r="C1778" s="1" t="s">
        <v>3683</v>
      </c>
      <c r="D1778" s="1" t="s">
        <v>39</v>
      </c>
      <c r="E1778" s="1" t="s">
        <v>3821</v>
      </c>
      <c r="F1778" s="9">
        <v>3498.1875999999997</v>
      </c>
      <c r="G1778" s="9">
        <v>8135.32</v>
      </c>
    </row>
    <row r="1779" spans="1:7" x14ac:dyDescent="0.25">
      <c r="A1779" s="24">
        <v>38237</v>
      </c>
      <c r="B1779" s="1" t="s">
        <v>16</v>
      </c>
      <c r="C1779" s="1" t="s">
        <v>3688</v>
      </c>
      <c r="D1779" s="1" t="s">
        <v>30</v>
      </c>
      <c r="E1779" s="1" t="s">
        <v>143</v>
      </c>
      <c r="F1779" s="9">
        <v>5047.3450499999999</v>
      </c>
      <c r="G1779" s="9">
        <v>5398.23</v>
      </c>
    </row>
    <row r="1780" spans="1:7" x14ac:dyDescent="0.25">
      <c r="A1780" s="24">
        <v>38237</v>
      </c>
      <c r="B1780" s="1" t="s">
        <v>29</v>
      </c>
      <c r="C1780" s="1" t="s">
        <v>3683</v>
      </c>
      <c r="D1780" s="1" t="s">
        <v>17</v>
      </c>
      <c r="E1780" s="1" t="s">
        <v>2796</v>
      </c>
      <c r="F1780" s="9">
        <v>1465.875</v>
      </c>
      <c r="G1780" s="9">
        <v>3257.5</v>
      </c>
    </row>
    <row r="1781" spans="1:7" x14ac:dyDescent="0.25">
      <c r="A1781" s="24">
        <v>38237</v>
      </c>
      <c r="B1781" s="1" t="s">
        <v>29</v>
      </c>
      <c r="C1781" s="1" t="s">
        <v>3686</v>
      </c>
      <c r="D1781" s="1" t="s">
        <v>30</v>
      </c>
      <c r="E1781" s="1" t="s">
        <v>502</v>
      </c>
      <c r="F1781" s="9">
        <v>1864.6688000000001</v>
      </c>
      <c r="G1781" s="9">
        <v>2742.16</v>
      </c>
    </row>
    <row r="1782" spans="1:7" x14ac:dyDescent="0.25">
      <c r="A1782" s="24">
        <v>38236</v>
      </c>
      <c r="B1782" s="1" t="s">
        <v>29</v>
      </c>
      <c r="C1782" s="1" t="s">
        <v>3626</v>
      </c>
      <c r="D1782" s="1" t="s">
        <v>45</v>
      </c>
      <c r="E1782" s="1" t="s">
        <v>1960</v>
      </c>
      <c r="F1782" s="9">
        <v>4774.7205000000004</v>
      </c>
      <c r="G1782" s="9">
        <v>8681.31</v>
      </c>
    </row>
    <row r="1783" spans="1:7" x14ac:dyDescent="0.25">
      <c r="A1783" s="24">
        <v>38236</v>
      </c>
      <c r="B1783" s="1" t="s">
        <v>16</v>
      </c>
      <c r="C1783" s="1" t="s">
        <v>3685</v>
      </c>
      <c r="D1783" s="1" t="s">
        <v>21</v>
      </c>
      <c r="E1783" s="1" t="s">
        <v>1721</v>
      </c>
      <c r="F1783" s="9">
        <v>3595.4837000000002</v>
      </c>
      <c r="G1783" s="9">
        <v>8361.59</v>
      </c>
    </row>
    <row r="1784" spans="1:7" x14ac:dyDescent="0.25">
      <c r="A1784" s="24">
        <v>38236</v>
      </c>
      <c r="B1784" s="1" t="s">
        <v>20</v>
      </c>
      <c r="C1784" s="1" t="s">
        <v>3686</v>
      </c>
      <c r="D1784" s="1" t="s">
        <v>61</v>
      </c>
      <c r="E1784" s="1" t="s">
        <v>2580</v>
      </c>
      <c r="F1784" s="9">
        <v>5481.7663999999995</v>
      </c>
      <c r="G1784" s="9">
        <v>6229.28</v>
      </c>
    </row>
    <row r="1785" spans="1:7" x14ac:dyDescent="0.25">
      <c r="A1785" s="24">
        <v>38236</v>
      </c>
      <c r="B1785" s="1" t="s">
        <v>16</v>
      </c>
      <c r="C1785" s="1" t="s">
        <v>3688</v>
      </c>
      <c r="D1785" s="1" t="s">
        <v>24</v>
      </c>
      <c r="E1785" s="1" t="s">
        <v>3324</v>
      </c>
      <c r="F1785" s="9">
        <v>2808.3587000000002</v>
      </c>
      <c r="G1785" s="9">
        <v>4759.93</v>
      </c>
    </row>
    <row r="1786" spans="1:7" x14ac:dyDescent="0.25">
      <c r="A1786" s="24">
        <v>38236</v>
      </c>
      <c r="B1786" s="1" t="s">
        <v>8</v>
      </c>
      <c r="C1786" s="1" t="s">
        <v>3683</v>
      </c>
      <c r="D1786" s="1" t="s">
        <v>61</v>
      </c>
      <c r="E1786" s="1" t="s">
        <v>1976</v>
      </c>
      <c r="F1786" s="9">
        <v>3980.1696000000002</v>
      </c>
      <c r="G1786" s="9">
        <v>4522.92</v>
      </c>
    </row>
    <row r="1787" spans="1:7" x14ac:dyDescent="0.25">
      <c r="A1787" s="24">
        <v>38236</v>
      </c>
      <c r="B1787" s="1" t="s">
        <v>29</v>
      </c>
      <c r="C1787" s="1" t="s">
        <v>3683</v>
      </c>
      <c r="D1787" s="1" t="s">
        <v>9</v>
      </c>
      <c r="E1787" s="1" t="s">
        <v>33</v>
      </c>
      <c r="F1787" s="9">
        <v>1823.277</v>
      </c>
      <c r="G1787" s="9">
        <v>3090.3</v>
      </c>
    </row>
    <row r="1788" spans="1:7" x14ac:dyDescent="0.25">
      <c r="A1788" s="24">
        <v>38236</v>
      </c>
      <c r="B1788" s="1" t="s">
        <v>12</v>
      </c>
      <c r="C1788" s="1" t="s">
        <v>3688</v>
      </c>
      <c r="D1788" s="1" t="s">
        <v>45</v>
      </c>
      <c r="E1788" s="1" t="s">
        <v>1762</v>
      </c>
      <c r="F1788" s="9">
        <v>826.56804999999997</v>
      </c>
      <c r="G1788" s="9">
        <v>884.03</v>
      </c>
    </row>
    <row r="1789" spans="1:7" x14ac:dyDescent="0.25">
      <c r="A1789" s="24">
        <v>38235</v>
      </c>
      <c r="B1789" s="1" t="s">
        <v>29</v>
      </c>
      <c r="C1789" s="1" t="s">
        <v>3686</v>
      </c>
      <c r="D1789" s="1" t="s">
        <v>9</v>
      </c>
      <c r="E1789" s="1" t="s">
        <v>2376</v>
      </c>
      <c r="F1789" s="9">
        <v>3313.2715000000003</v>
      </c>
      <c r="G1789" s="9">
        <v>6024.13</v>
      </c>
    </row>
    <row r="1790" spans="1:7" x14ac:dyDescent="0.25">
      <c r="A1790" s="24">
        <v>38235</v>
      </c>
      <c r="B1790" s="1" t="s">
        <v>12</v>
      </c>
      <c r="C1790" s="1" t="s">
        <v>3686</v>
      </c>
      <c r="D1790" s="1" t="s">
        <v>17</v>
      </c>
      <c r="E1790" s="1" t="s">
        <v>1564</v>
      </c>
      <c r="F1790" s="9">
        <v>5486.8231000000005</v>
      </c>
      <c r="G1790" s="9">
        <v>5868.26</v>
      </c>
    </row>
    <row r="1791" spans="1:7" x14ac:dyDescent="0.25">
      <c r="A1791" s="24">
        <v>38235</v>
      </c>
      <c r="B1791" s="1" t="s">
        <v>8</v>
      </c>
      <c r="C1791" s="1" t="s">
        <v>3685</v>
      </c>
      <c r="D1791" s="1" t="s">
        <v>113</v>
      </c>
      <c r="E1791" s="1" t="s">
        <v>3059</v>
      </c>
      <c r="F1791" s="9">
        <v>965.33280000000002</v>
      </c>
      <c r="G1791" s="9">
        <v>2244.96</v>
      </c>
    </row>
    <row r="1792" spans="1:7" x14ac:dyDescent="0.25">
      <c r="A1792" s="24">
        <v>38234</v>
      </c>
      <c r="B1792" s="1" t="s">
        <v>8</v>
      </c>
      <c r="C1792" s="1" t="s">
        <v>3685</v>
      </c>
      <c r="D1792" s="1" t="s">
        <v>24</v>
      </c>
      <c r="E1792" s="1" t="s">
        <v>1247</v>
      </c>
      <c r="F1792" s="9">
        <v>5157.0475000000006</v>
      </c>
      <c r="G1792" s="9">
        <v>9376.4500000000007</v>
      </c>
    </row>
    <row r="1793" spans="1:7" x14ac:dyDescent="0.25">
      <c r="A1793" s="24">
        <v>38234</v>
      </c>
      <c r="B1793" s="1" t="s">
        <v>20</v>
      </c>
      <c r="C1793" s="1" t="s">
        <v>3683</v>
      </c>
      <c r="D1793" s="1" t="s">
        <v>39</v>
      </c>
      <c r="E1793" s="1" t="s">
        <v>436</v>
      </c>
      <c r="F1793" s="9">
        <v>5988.93</v>
      </c>
      <c r="G1793" s="9">
        <v>7985.24</v>
      </c>
    </row>
    <row r="1794" spans="1:7" x14ac:dyDescent="0.25">
      <c r="A1794" s="24">
        <v>38234</v>
      </c>
      <c r="B1794" s="1" t="s">
        <v>29</v>
      </c>
      <c r="C1794" s="1" t="s">
        <v>3688</v>
      </c>
      <c r="D1794" s="1" t="s">
        <v>45</v>
      </c>
      <c r="E1794" s="1" t="s">
        <v>3491</v>
      </c>
      <c r="F1794" s="9">
        <v>5842.0823999999993</v>
      </c>
      <c r="G1794" s="9">
        <v>6638.73</v>
      </c>
    </row>
    <row r="1795" spans="1:7" x14ac:dyDescent="0.25">
      <c r="A1795" s="24">
        <v>38234</v>
      </c>
      <c r="B1795" s="1" t="s">
        <v>8</v>
      </c>
      <c r="C1795" s="1" t="s">
        <v>3626</v>
      </c>
      <c r="D1795" s="1" t="s">
        <v>24</v>
      </c>
      <c r="E1795" s="1" t="s">
        <v>1023</v>
      </c>
      <c r="F1795" s="9">
        <v>2356.7912999999999</v>
      </c>
      <c r="G1795" s="9">
        <v>5480.91</v>
      </c>
    </row>
    <row r="1796" spans="1:7" x14ac:dyDescent="0.25">
      <c r="A1796" s="24">
        <v>38232</v>
      </c>
      <c r="B1796" s="1" t="s">
        <v>8</v>
      </c>
      <c r="C1796" s="1" t="s">
        <v>3684</v>
      </c>
      <c r="D1796" s="1" t="s">
        <v>17</v>
      </c>
      <c r="E1796" s="1" t="s">
        <v>2588</v>
      </c>
      <c r="F1796" s="9">
        <v>3759.9414999999995</v>
      </c>
      <c r="G1796" s="9">
        <v>8744.0499999999993</v>
      </c>
    </row>
    <row r="1797" spans="1:7" x14ac:dyDescent="0.25">
      <c r="A1797" s="24">
        <v>38232</v>
      </c>
      <c r="B1797" s="1" t="s">
        <v>12</v>
      </c>
      <c r="C1797" s="1" t="s">
        <v>3626</v>
      </c>
      <c r="D1797" s="1" t="s">
        <v>42</v>
      </c>
      <c r="E1797" s="1" t="s">
        <v>613</v>
      </c>
      <c r="F1797" s="9">
        <v>3978.6256000000003</v>
      </c>
      <c r="G1797" s="9">
        <v>5850.92</v>
      </c>
    </row>
    <row r="1798" spans="1:7" x14ac:dyDescent="0.25">
      <c r="A1798" s="24">
        <v>38232</v>
      </c>
      <c r="B1798" s="1" t="s">
        <v>29</v>
      </c>
      <c r="C1798" s="1" t="s">
        <v>3686</v>
      </c>
      <c r="D1798" s="1" t="s">
        <v>9</v>
      </c>
      <c r="E1798" s="1" t="s">
        <v>2396</v>
      </c>
      <c r="F1798" s="9">
        <v>3719.6367999999998</v>
      </c>
      <c r="G1798" s="9">
        <v>4226.8599999999997</v>
      </c>
    </row>
    <row r="1799" spans="1:7" x14ac:dyDescent="0.25">
      <c r="A1799" s="24">
        <v>38232</v>
      </c>
      <c r="B1799" s="1" t="s">
        <v>12</v>
      </c>
      <c r="C1799" s="1" t="s">
        <v>3691</v>
      </c>
      <c r="D1799" s="1" t="s">
        <v>30</v>
      </c>
      <c r="E1799" s="1" t="s">
        <v>2629</v>
      </c>
      <c r="F1799" s="9">
        <v>1514.0880999999999</v>
      </c>
      <c r="G1799" s="9">
        <v>4092.13</v>
      </c>
    </row>
    <row r="1800" spans="1:7" x14ac:dyDescent="0.25">
      <c r="A1800" s="24">
        <v>38231</v>
      </c>
      <c r="B1800" s="1" t="s">
        <v>29</v>
      </c>
      <c r="C1800" s="1" t="s">
        <v>3685</v>
      </c>
      <c r="D1800" s="1" t="s">
        <v>17</v>
      </c>
      <c r="E1800" s="1" t="s">
        <v>1855</v>
      </c>
      <c r="F1800" s="9">
        <v>5018.3728000000001</v>
      </c>
      <c r="G1800" s="9">
        <v>7379.96</v>
      </c>
    </row>
    <row r="1801" spans="1:7" x14ac:dyDescent="0.25">
      <c r="A1801" s="24">
        <v>38231</v>
      </c>
      <c r="B1801" s="1" t="s">
        <v>29</v>
      </c>
      <c r="C1801" s="1" t="s">
        <v>3691</v>
      </c>
      <c r="D1801" s="1" t="s">
        <v>113</v>
      </c>
      <c r="E1801" s="1" t="s">
        <v>1843</v>
      </c>
      <c r="F1801" s="9">
        <v>425.44370000000004</v>
      </c>
      <c r="G1801" s="9">
        <v>455.02</v>
      </c>
    </row>
    <row r="1802" spans="1:7" x14ac:dyDescent="0.25">
      <c r="A1802" s="24">
        <v>38230</v>
      </c>
      <c r="B1802" s="1" t="s">
        <v>8</v>
      </c>
      <c r="C1802" s="1" t="s">
        <v>3626</v>
      </c>
      <c r="D1802" s="1" t="s">
        <v>39</v>
      </c>
      <c r="E1802" s="1" t="s">
        <v>2265</v>
      </c>
      <c r="F1802" s="9">
        <v>5802.5733</v>
      </c>
      <c r="G1802" s="9">
        <v>9834.8700000000008</v>
      </c>
    </row>
    <row r="1803" spans="1:7" x14ac:dyDescent="0.25">
      <c r="A1803" s="24">
        <v>38230</v>
      </c>
      <c r="B1803" s="1" t="s">
        <v>12</v>
      </c>
      <c r="C1803" s="1" t="s">
        <v>3626</v>
      </c>
      <c r="D1803" s="1" t="s">
        <v>126</v>
      </c>
      <c r="E1803" s="1" t="s">
        <v>3822</v>
      </c>
      <c r="F1803" s="9">
        <v>2393.5456000000004</v>
      </c>
      <c r="G1803" s="9">
        <v>3519.92</v>
      </c>
    </row>
    <row r="1804" spans="1:7" x14ac:dyDescent="0.25">
      <c r="A1804" s="24">
        <v>38229</v>
      </c>
      <c r="B1804" s="1" t="s">
        <v>29</v>
      </c>
      <c r="C1804" s="1" t="s">
        <v>3626</v>
      </c>
      <c r="D1804" s="1" t="s">
        <v>42</v>
      </c>
      <c r="E1804" s="1" t="s">
        <v>3349</v>
      </c>
      <c r="F1804" s="9">
        <v>3131.6125999999999</v>
      </c>
      <c r="G1804" s="9">
        <v>7282.82</v>
      </c>
    </row>
    <row r="1805" spans="1:7" x14ac:dyDescent="0.25">
      <c r="A1805" s="24">
        <v>38229</v>
      </c>
      <c r="B1805" s="1" t="s">
        <v>20</v>
      </c>
      <c r="C1805" s="1" t="s">
        <v>3691</v>
      </c>
      <c r="D1805" s="1" t="s">
        <v>126</v>
      </c>
      <c r="E1805" s="1" t="s">
        <v>114</v>
      </c>
      <c r="F1805" s="9">
        <v>3931.9823999999994</v>
      </c>
      <c r="G1805" s="9">
        <v>6779.28</v>
      </c>
    </row>
    <row r="1806" spans="1:7" x14ac:dyDescent="0.25">
      <c r="A1806" s="24">
        <v>38229</v>
      </c>
      <c r="B1806" s="1" t="s">
        <v>8</v>
      </c>
      <c r="C1806" s="1" t="s">
        <v>3683</v>
      </c>
      <c r="D1806" s="1" t="s">
        <v>30</v>
      </c>
      <c r="E1806" s="1" t="s">
        <v>245</v>
      </c>
      <c r="F1806" s="9">
        <v>4482.7980000000007</v>
      </c>
      <c r="G1806" s="9">
        <v>6592.35</v>
      </c>
    </row>
    <row r="1807" spans="1:7" x14ac:dyDescent="0.25">
      <c r="A1807" s="24">
        <v>38229</v>
      </c>
      <c r="B1807" s="1" t="s">
        <v>29</v>
      </c>
      <c r="C1807" s="1" t="s">
        <v>3685</v>
      </c>
      <c r="D1807" s="1" t="s">
        <v>39</v>
      </c>
      <c r="E1807" s="1" t="s">
        <v>2600</v>
      </c>
      <c r="F1807" s="9">
        <v>3366.8195000000001</v>
      </c>
      <c r="G1807" s="9">
        <v>6121.49</v>
      </c>
    </row>
    <row r="1808" spans="1:7" x14ac:dyDescent="0.25">
      <c r="A1808" s="24">
        <v>38229</v>
      </c>
      <c r="B1808" s="1" t="s">
        <v>8</v>
      </c>
      <c r="C1808" s="1" t="s">
        <v>3691</v>
      </c>
      <c r="D1808" s="1" t="s">
        <v>39</v>
      </c>
      <c r="E1808" s="1" t="s">
        <v>3085</v>
      </c>
      <c r="F1808" s="9">
        <v>744.8433</v>
      </c>
      <c r="G1808" s="9">
        <v>2013.09</v>
      </c>
    </row>
    <row r="1809" spans="1:7" x14ac:dyDescent="0.25">
      <c r="A1809" s="24">
        <v>38229</v>
      </c>
      <c r="B1809" s="1" t="s">
        <v>12</v>
      </c>
      <c r="C1809" s="1" t="s">
        <v>3690</v>
      </c>
      <c r="D1809" s="1" t="s">
        <v>64</v>
      </c>
      <c r="E1809" s="1" t="s">
        <v>1796</v>
      </c>
      <c r="F1809" s="9">
        <v>141.85600000000002</v>
      </c>
      <c r="G1809" s="9">
        <v>257.92</v>
      </c>
    </row>
    <row r="1810" spans="1:7" x14ac:dyDescent="0.25">
      <c r="A1810" s="24">
        <v>38228</v>
      </c>
      <c r="B1810" s="1" t="s">
        <v>12</v>
      </c>
      <c r="C1810" s="1" t="s">
        <v>3686</v>
      </c>
      <c r="D1810" s="1" t="s">
        <v>52</v>
      </c>
      <c r="E1810" s="1" t="s">
        <v>401</v>
      </c>
      <c r="F1810" s="9">
        <v>3887.3220000000001</v>
      </c>
      <c r="G1810" s="9">
        <v>5716.65</v>
      </c>
    </row>
    <row r="1811" spans="1:7" x14ac:dyDescent="0.25">
      <c r="A1811" s="24">
        <v>38228</v>
      </c>
      <c r="B1811" s="1" t="s">
        <v>29</v>
      </c>
      <c r="C1811" s="1" t="s">
        <v>3686</v>
      </c>
      <c r="D1811" s="1" t="s">
        <v>24</v>
      </c>
      <c r="E1811" s="1" t="s">
        <v>207</v>
      </c>
      <c r="F1811" s="9">
        <v>3729.2025000000003</v>
      </c>
      <c r="G1811" s="9">
        <v>4972.2700000000004</v>
      </c>
    </row>
    <row r="1812" spans="1:7" x14ac:dyDescent="0.25">
      <c r="A1812" s="24">
        <v>38228</v>
      </c>
      <c r="B1812" s="1" t="s">
        <v>20</v>
      </c>
      <c r="C1812" s="1" t="s">
        <v>3686</v>
      </c>
      <c r="D1812" s="1" t="s">
        <v>61</v>
      </c>
      <c r="E1812" s="1" t="s">
        <v>2030</v>
      </c>
      <c r="F1812" s="9">
        <v>1775.8355000000001</v>
      </c>
      <c r="G1812" s="9">
        <v>4129.8500000000004</v>
      </c>
    </row>
    <row r="1813" spans="1:7" x14ac:dyDescent="0.25">
      <c r="A1813" s="24">
        <v>38228</v>
      </c>
      <c r="B1813" s="1" t="s">
        <v>12</v>
      </c>
      <c r="C1813" s="1" t="s">
        <v>3688</v>
      </c>
      <c r="D1813" s="1" t="s">
        <v>21</v>
      </c>
      <c r="E1813" s="1" t="s">
        <v>3213</v>
      </c>
      <c r="F1813" s="9">
        <v>1451.1935000000001</v>
      </c>
      <c r="G1813" s="9">
        <v>2459.65</v>
      </c>
    </row>
    <row r="1814" spans="1:7" x14ac:dyDescent="0.25">
      <c r="A1814" s="24">
        <v>38227</v>
      </c>
      <c r="B1814" s="1" t="s">
        <v>29</v>
      </c>
      <c r="C1814" s="1" t="s">
        <v>3686</v>
      </c>
      <c r="D1814" s="1" t="s">
        <v>42</v>
      </c>
      <c r="E1814" s="1" t="s">
        <v>850</v>
      </c>
      <c r="F1814" s="9">
        <v>3543.2532000000001</v>
      </c>
      <c r="G1814" s="9">
        <v>9576.36</v>
      </c>
    </row>
    <row r="1815" spans="1:7" x14ac:dyDescent="0.25">
      <c r="A1815" s="24">
        <v>38227</v>
      </c>
      <c r="B1815" s="1" t="s">
        <v>29</v>
      </c>
      <c r="C1815" s="1" t="s">
        <v>3690</v>
      </c>
      <c r="D1815" s="1" t="s">
        <v>61</v>
      </c>
      <c r="E1815" s="1" t="s">
        <v>1499</v>
      </c>
      <c r="F1815" s="9">
        <v>7898.9152000000004</v>
      </c>
      <c r="G1815" s="9">
        <v>8976.0400000000009</v>
      </c>
    </row>
    <row r="1816" spans="1:7" x14ac:dyDescent="0.25">
      <c r="A1816" s="24">
        <v>38227</v>
      </c>
      <c r="B1816" s="1" t="s">
        <v>16</v>
      </c>
      <c r="C1816" s="1" t="s">
        <v>3683</v>
      </c>
      <c r="D1816" s="1" t="s">
        <v>17</v>
      </c>
      <c r="E1816" s="1" t="s">
        <v>3823</v>
      </c>
      <c r="F1816" s="9">
        <v>5363.1532000000007</v>
      </c>
      <c r="G1816" s="9">
        <v>7886.99</v>
      </c>
    </row>
    <row r="1817" spans="1:7" x14ac:dyDescent="0.25">
      <c r="A1817" s="24">
        <v>38227</v>
      </c>
      <c r="B1817" s="1" t="s">
        <v>8</v>
      </c>
      <c r="C1817" s="1" t="s">
        <v>3691</v>
      </c>
      <c r="D1817" s="1" t="s">
        <v>61</v>
      </c>
      <c r="E1817" s="1" t="s">
        <v>3592</v>
      </c>
      <c r="F1817" s="9">
        <v>2021.7449999999999</v>
      </c>
      <c r="G1817" s="9">
        <v>2695.66</v>
      </c>
    </row>
    <row r="1818" spans="1:7" x14ac:dyDescent="0.25">
      <c r="A1818" s="24">
        <v>38227</v>
      </c>
      <c r="B1818" s="1" t="s">
        <v>20</v>
      </c>
      <c r="C1818" s="1" t="s">
        <v>3683</v>
      </c>
      <c r="D1818" s="1" t="s">
        <v>24</v>
      </c>
      <c r="E1818" s="1" t="s">
        <v>3437</v>
      </c>
      <c r="F1818" s="9">
        <v>1901.4449999999999</v>
      </c>
      <c r="G1818" s="9">
        <v>2535.2600000000002</v>
      </c>
    </row>
    <row r="1819" spans="1:7" x14ac:dyDescent="0.25">
      <c r="A1819" s="24">
        <v>38227</v>
      </c>
      <c r="B1819" s="1" t="s">
        <v>16</v>
      </c>
      <c r="C1819" s="1" t="s">
        <v>3686</v>
      </c>
      <c r="D1819" s="1" t="s">
        <v>126</v>
      </c>
      <c r="E1819" s="1" t="s">
        <v>1253</v>
      </c>
      <c r="F1819" s="9">
        <v>964.14480000000003</v>
      </c>
      <c r="G1819" s="9">
        <v>1417.86</v>
      </c>
    </row>
    <row r="1820" spans="1:7" x14ac:dyDescent="0.25">
      <c r="A1820" s="24">
        <v>38226</v>
      </c>
      <c r="B1820" s="1" t="s">
        <v>12</v>
      </c>
      <c r="C1820" s="1" t="s">
        <v>3691</v>
      </c>
      <c r="D1820" s="1" t="s">
        <v>42</v>
      </c>
      <c r="E1820" s="1" t="s">
        <v>203</v>
      </c>
      <c r="F1820" s="9">
        <v>4832.6850000000004</v>
      </c>
      <c r="G1820" s="9">
        <v>8786.7000000000007</v>
      </c>
    </row>
    <row r="1821" spans="1:7" x14ac:dyDescent="0.25">
      <c r="A1821" s="24">
        <v>38226</v>
      </c>
      <c r="B1821" s="1" t="s">
        <v>8</v>
      </c>
      <c r="C1821" s="1" t="s">
        <v>3685</v>
      </c>
      <c r="D1821" s="1" t="s">
        <v>52</v>
      </c>
      <c r="E1821" s="1" t="s">
        <v>1057</v>
      </c>
      <c r="F1821" s="9">
        <v>4356.9674999999997</v>
      </c>
      <c r="G1821" s="9">
        <v>5809.29</v>
      </c>
    </row>
    <row r="1822" spans="1:7" x14ac:dyDescent="0.25">
      <c r="A1822" s="24">
        <v>38226</v>
      </c>
      <c r="B1822" s="1" t="s">
        <v>29</v>
      </c>
      <c r="C1822" s="1" t="s">
        <v>3626</v>
      </c>
      <c r="D1822" s="1" t="s">
        <v>52</v>
      </c>
      <c r="E1822" s="1" t="s">
        <v>71</v>
      </c>
      <c r="F1822" s="9">
        <v>1441.1398999999999</v>
      </c>
      <c r="G1822" s="9">
        <v>2442.61</v>
      </c>
    </row>
    <row r="1823" spans="1:7" x14ac:dyDescent="0.25">
      <c r="A1823" s="24">
        <v>38226</v>
      </c>
      <c r="B1823" s="1" t="s">
        <v>12</v>
      </c>
      <c r="C1823" s="1" t="s">
        <v>3684</v>
      </c>
      <c r="D1823" s="1" t="s">
        <v>39</v>
      </c>
      <c r="E1823" s="1" t="s">
        <v>1240</v>
      </c>
      <c r="F1823" s="9">
        <v>757.37750000000005</v>
      </c>
      <c r="G1823" s="9">
        <v>1377.05</v>
      </c>
    </row>
    <row r="1824" spans="1:7" x14ac:dyDescent="0.25">
      <c r="A1824" s="24">
        <v>38225</v>
      </c>
      <c r="B1824" s="1" t="s">
        <v>29</v>
      </c>
      <c r="C1824" s="1" t="s">
        <v>3684</v>
      </c>
      <c r="D1824" s="1" t="s">
        <v>61</v>
      </c>
      <c r="E1824" s="1" t="s">
        <v>2976</v>
      </c>
      <c r="F1824" s="9">
        <v>3879.2588999999998</v>
      </c>
      <c r="G1824" s="9">
        <v>4148.9399999999996</v>
      </c>
    </row>
    <row r="1825" spans="1:7" x14ac:dyDescent="0.25">
      <c r="A1825" s="24">
        <v>38224</v>
      </c>
      <c r="B1825" s="1" t="s">
        <v>8</v>
      </c>
      <c r="C1825" s="1" t="s">
        <v>3685</v>
      </c>
      <c r="D1825" s="1" t="s">
        <v>45</v>
      </c>
      <c r="E1825" s="1" t="s">
        <v>695</v>
      </c>
      <c r="F1825" s="9">
        <v>2637.41995</v>
      </c>
      <c r="G1825" s="9">
        <v>2820.77</v>
      </c>
    </row>
    <row r="1826" spans="1:7" x14ac:dyDescent="0.25">
      <c r="A1826" s="24">
        <v>38224</v>
      </c>
      <c r="B1826" s="1" t="s">
        <v>12</v>
      </c>
      <c r="C1826" s="1" t="s">
        <v>3626</v>
      </c>
      <c r="D1826" s="1" t="s">
        <v>42</v>
      </c>
      <c r="E1826" s="1" t="s">
        <v>609</v>
      </c>
      <c r="F1826" s="9">
        <v>666.74479999999994</v>
      </c>
      <c r="G1826" s="9">
        <v>1149.56</v>
      </c>
    </row>
    <row r="1827" spans="1:7" x14ac:dyDescent="0.25">
      <c r="A1827" s="24">
        <v>38222</v>
      </c>
      <c r="B1827" s="1" t="s">
        <v>8</v>
      </c>
      <c r="C1827" s="1" t="s">
        <v>3684</v>
      </c>
      <c r="D1827" s="1" t="s">
        <v>30</v>
      </c>
      <c r="E1827" s="1" t="s">
        <v>1464</v>
      </c>
      <c r="F1827" s="9">
        <v>8622.1492500000004</v>
      </c>
      <c r="G1827" s="9">
        <v>9221.5499999999993</v>
      </c>
    </row>
    <row r="1828" spans="1:7" x14ac:dyDescent="0.25">
      <c r="A1828" s="24">
        <v>38222</v>
      </c>
      <c r="B1828" s="1" t="s">
        <v>16</v>
      </c>
      <c r="C1828" s="1" t="s">
        <v>3690</v>
      </c>
      <c r="D1828" s="1" t="s">
        <v>39</v>
      </c>
      <c r="E1828" s="1" t="s">
        <v>3471</v>
      </c>
      <c r="F1828" s="9">
        <v>3304.6064999999999</v>
      </c>
      <c r="G1828" s="9">
        <v>7343.57</v>
      </c>
    </row>
    <row r="1829" spans="1:7" x14ac:dyDescent="0.25">
      <c r="A1829" s="24">
        <v>38222</v>
      </c>
      <c r="B1829" s="1" t="s">
        <v>12</v>
      </c>
      <c r="C1829" s="1" t="s">
        <v>3685</v>
      </c>
      <c r="D1829" s="1" t="s">
        <v>39</v>
      </c>
      <c r="E1829" s="1" t="s">
        <v>2798</v>
      </c>
      <c r="F1829" s="9">
        <v>3081.9657000000002</v>
      </c>
      <c r="G1829" s="9">
        <v>3296.22</v>
      </c>
    </row>
    <row r="1830" spans="1:7" x14ac:dyDescent="0.25">
      <c r="A1830" s="24">
        <v>38222</v>
      </c>
      <c r="B1830" s="1" t="s">
        <v>16</v>
      </c>
      <c r="C1830" s="1" t="s">
        <v>3626</v>
      </c>
      <c r="D1830" s="1" t="s">
        <v>39</v>
      </c>
      <c r="E1830" s="1" t="s">
        <v>369</v>
      </c>
      <c r="F1830" s="9">
        <v>969.23200000000008</v>
      </c>
      <c r="G1830" s="9">
        <v>1762.24</v>
      </c>
    </row>
    <row r="1831" spans="1:7" x14ac:dyDescent="0.25">
      <c r="A1831" s="24">
        <v>38222</v>
      </c>
      <c r="B1831" s="1" t="s">
        <v>12</v>
      </c>
      <c r="C1831" s="1" t="s">
        <v>3684</v>
      </c>
      <c r="D1831" s="1" t="s">
        <v>61</v>
      </c>
      <c r="E1831" s="1" t="s">
        <v>484</v>
      </c>
      <c r="F1831" s="9">
        <v>782.59050000000002</v>
      </c>
      <c r="G1831" s="9">
        <v>1739.09</v>
      </c>
    </row>
    <row r="1832" spans="1:7" x14ac:dyDescent="0.25">
      <c r="A1832" s="24">
        <v>38221</v>
      </c>
      <c r="B1832" s="1" t="s">
        <v>29</v>
      </c>
      <c r="C1832" s="1" t="s">
        <v>3685</v>
      </c>
      <c r="D1832" s="1" t="s">
        <v>113</v>
      </c>
      <c r="E1832" s="1" t="s">
        <v>1083</v>
      </c>
      <c r="F1832" s="9">
        <v>3539.2165000000005</v>
      </c>
      <c r="G1832" s="9">
        <v>9565.4500000000007</v>
      </c>
    </row>
    <row r="1833" spans="1:7" x14ac:dyDescent="0.25">
      <c r="A1833" s="24">
        <v>38221</v>
      </c>
      <c r="B1833" s="1" t="s">
        <v>16</v>
      </c>
      <c r="C1833" s="1" t="s">
        <v>3690</v>
      </c>
      <c r="D1833" s="1" t="s">
        <v>17</v>
      </c>
      <c r="E1833" s="1" t="s">
        <v>2506</v>
      </c>
      <c r="F1833" s="9">
        <v>3448.9587000000001</v>
      </c>
      <c r="G1833" s="9">
        <v>9321.51</v>
      </c>
    </row>
    <row r="1834" spans="1:7" x14ac:dyDescent="0.25">
      <c r="A1834" s="24">
        <v>38221</v>
      </c>
      <c r="B1834" s="1" t="s">
        <v>8</v>
      </c>
      <c r="C1834" s="1" t="s">
        <v>3626</v>
      </c>
      <c r="D1834" s="1" t="s">
        <v>42</v>
      </c>
      <c r="E1834" s="1" t="s">
        <v>43</v>
      </c>
      <c r="F1834" s="9">
        <v>3605.8734999999997</v>
      </c>
      <c r="G1834" s="9">
        <v>6111.65</v>
      </c>
    </row>
    <row r="1835" spans="1:7" x14ac:dyDescent="0.25">
      <c r="A1835" s="24">
        <v>38220</v>
      </c>
      <c r="B1835" s="1" t="s">
        <v>12</v>
      </c>
      <c r="C1835" s="1" t="s">
        <v>3684</v>
      </c>
      <c r="D1835" s="1" t="s">
        <v>24</v>
      </c>
      <c r="E1835" s="1" t="s">
        <v>3824</v>
      </c>
      <c r="F1835" s="9">
        <v>2606.7183999999997</v>
      </c>
      <c r="G1835" s="9">
        <v>2962.18</v>
      </c>
    </row>
    <row r="1836" spans="1:7" x14ac:dyDescent="0.25">
      <c r="A1836" s="24">
        <v>38220</v>
      </c>
      <c r="B1836" s="1" t="s">
        <v>8</v>
      </c>
      <c r="C1836" s="1" t="s">
        <v>3688</v>
      </c>
      <c r="D1836" s="1" t="s">
        <v>13</v>
      </c>
      <c r="E1836" s="1" t="s">
        <v>828</v>
      </c>
      <c r="F1836" s="9">
        <v>1381.9096000000002</v>
      </c>
      <c r="G1836" s="9">
        <v>2032.22</v>
      </c>
    </row>
    <row r="1837" spans="1:7" x14ac:dyDescent="0.25">
      <c r="A1837" s="24">
        <v>38219</v>
      </c>
      <c r="B1837" s="1" t="s">
        <v>29</v>
      </c>
      <c r="C1837" s="1" t="s">
        <v>3688</v>
      </c>
      <c r="D1837" s="1" t="s">
        <v>13</v>
      </c>
      <c r="E1837" s="1" t="s">
        <v>2044</v>
      </c>
      <c r="F1837" s="9">
        <v>2734.8741999999997</v>
      </c>
      <c r="G1837" s="9">
        <v>4635.38</v>
      </c>
    </row>
    <row r="1838" spans="1:7" x14ac:dyDescent="0.25">
      <c r="A1838" s="24">
        <v>38218</v>
      </c>
      <c r="B1838" s="1" t="s">
        <v>12</v>
      </c>
      <c r="C1838" s="1" t="s">
        <v>3683</v>
      </c>
      <c r="D1838" s="1" t="s">
        <v>52</v>
      </c>
      <c r="E1838" s="1" t="s">
        <v>2480</v>
      </c>
      <c r="F1838" s="9">
        <v>1427.2638999999999</v>
      </c>
      <c r="G1838" s="9">
        <v>3857.47</v>
      </c>
    </row>
    <row r="1839" spans="1:7" x14ac:dyDescent="0.25">
      <c r="A1839" s="24">
        <v>38217</v>
      </c>
      <c r="B1839" s="1" t="s">
        <v>20</v>
      </c>
      <c r="C1839" s="1" t="s">
        <v>3685</v>
      </c>
      <c r="D1839" s="1" t="s">
        <v>45</v>
      </c>
      <c r="E1839" s="1" t="s">
        <v>2669</v>
      </c>
      <c r="F1839" s="9">
        <v>4844.0752000000002</v>
      </c>
      <c r="G1839" s="9">
        <v>7123.64</v>
      </c>
    </row>
    <row r="1840" spans="1:7" x14ac:dyDescent="0.25">
      <c r="A1840" s="24">
        <v>38217</v>
      </c>
      <c r="B1840" s="1" t="s">
        <v>29</v>
      </c>
      <c r="C1840" s="1" t="s">
        <v>3686</v>
      </c>
      <c r="D1840" s="1" t="s">
        <v>21</v>
      </c>
      <c r="E1840" s="1" t="s">
        <v>255</v>
      </c>
      <c r="F1840" s="9">
        <v>2420.9618</v>
      </c>
      <c r="G1840" s="9">
        <v>6543.14</v>
      </c>
    </row>
    <row r="1841" spans="1:7" x14ac:dyDescent="0.25">
      <c r="A1841" s="24">
        <v>38217</v>
      </c>
      <c r="B1841" s="1" t="s">
        <v>16</v>
      </c>
      <c r="C1841" s="1" t="s">
        <v>3626</v>
      </c>
      <c r="D1841" s="1" t="s">
        <v>17</v>
      </c>
      <c r="E1841" s="1" t="s">
        <v>2865</v>
      </c>
      <c r="F1841" s="9">
        <v>2575.3365000000003</v>
      </c>
      <c r="G1841" s="9">
        <v>4682.43</v>
      </c>
    </row>
    <row r="1842" spans="1:7" x14ac:dyDescent="0.25">
      <c r="A1842" s="24">
        <v>38217</v>
      </c>
      <c r="B1842" s="1" t="s">
        <v>29</v>
      </c>
      <c r="C1842" s="1" t="s">
        <v>3691</v>
      </c>
      <c r="D1842" s="1" t="s">
        <v>13</v>
      </c>
      <c r="E1842" s="1" t="s">
        <v>73</v>
      </c>
      <c r="F1842" s="9">
        <v>2991.7649999999999</v>
      </c>
      <c r="G1842" s="9">
        <v>3989.02</v>
      </c>
    </row>
    <row r="1843" spans="1:7" x14ac:dyDescent="0.25">
      <c r="A1843" s="24">
        <v>38216</v>
      </c>
      <c r="B1843" s="1" t="s">
        <v>12</v>
      </c>
      <c r="C1843" s="1" t="s">
        <v>3684</v>
      </c>
      <c r="D1843" s="1" t="s">
        <v>9</v>
      </c>
      <c r="E1843" s="1" t="s">
        <v>1257</v>
      </c>
      <c r="F1843" s="9">
        <v>6390.6656000000003</v>
      </c>
      <c r="G1843" s="9">
        <v>7262.12</v>
      </c>
    </row>
    <row r="1844" spans="1:7" x14ac:dyDescent="0.25">
      <c r="A1844" s="24">
        <v>38216</v>
      </c>
      <c r="B1844" s="1" t="s">
        <v>20</v>
      </c>
      <c r="C1844" s="1" t="s">
        <v>3690</v>
      </c>
      <c r="D1844" s="1" t="s">
        <v>17</v>
      </c>
      <c r="E1844" s="1" t="s">
        <v>120</v>
      </c>
      <c r="F1844" s="9">
        <v>3418.5360000000005</v>
      </c>
      <c r="G1844" s="9">
        <v>6215.52</v>
      </c>
    </row>
    <row r="1845" spans="1:7" x14ac:dyDescent="0.25">
      <c r="A1845" s="24">
        <v>38216</v>
      </c>
      <c r="B1845" s="1" t="s">
        <v>29</v>
      </c>
      <c r="C1845" s="1" t="s">
        <v>3683</v>
      </c>
      <c r="D1845" s="1" t="s">
        <v>39</v>
      </c>
      <c r="E1845" s="1" t="s">
        <v>3825</v>
      </c>
      <c r="F1845" s="9">
        <v>3740.28</v>
      </c>
      <c r="G1845" s="9">
        <v>4987.04</v>
      </c>
    </row>
    <row r="1846" spans="1:7" x14ac:dyDescent="0.25">
      <c r="A1846" s="24">
        <v>38216</v>
      </c>
      <c r="B1846" s="1" t="s">
        <v>29</v>
      </c>
      <c r="C1846" s="1" t="s">
        <v>3685</v>
      </c>
      <c r="D1846" s="1" t="s">
        <v>64</v>
      </c>
      <c r="E1846" s="1" t="s">
        <v>1400</v>
      </c>
      <c r="F1846" s="9">
        <v>301.33499999999998</v>
      </c>
      <c r="G1846" s="9">
        <v>401.78</v>
      </c>
    </row>
    <row r="1847" spans="1:7" x14ac:dyDescent="0.25">
      <c r="A1847" s="24">
        <v>38215</v>
      </c>
      <c r="B1847" s="1" t="s">
        <v>29</v>
      </c>
      <c r="C1847" s="1" t="s">
        <v>3686</v>
      </c>
      <c r="D1847" s="1" t="s">
        <v>45</v>
      </c>
      <c r="E1847" s="1" t="s">
        <v>1480</v>
      </c>
      <c r="F1847" s="9">
        <v>4345.5600000000004</v>
      </c>
      <c r="G1847" s="9">
        <v>5794.08</v>
      </c>
    </row>
    <row r="1848" spans="1:7" x14ac:dyDescent="0.25">
      <c r="A1848" s="24">
        <v>38215</v>
      </c>
      <c r="B1848" s="1" t="s">
        <v>29</v>
      </c>
      <c r="C1848" s="1" t="s">
        <v>3684</v>
      </c>
      <c r="D1848" s="1" t="s">
        <v>126</v>
      </c>
      <c r="E1848" s="1" t="s">
        <v>1542</v>
      </c>
      <c r="F1848" s="9">
        <v>5014.3632000000007</v>
      </c>
      <c r="G1848" s="9">
        <v>5698.14</v>
      </c>
    </row>
    <row r="1849" spans="1:7" x14ac:dyDescent="0.25">
      <c r="A1849" s="24">
        <v>38215</v>
      </c>
      <c r="B1849" s="1" t="s">
        <v>12</v>
      </c>
      <c r="C1849" s="1" t="s">
        <v>3685</v>
      </c>
      <c r="D1849" s="1" t="s">
        <v>30</v>
      </c>
      <c r="E1849" s="1" t="s">
        <v>2003</v>
      </c>
      <c r="F1849" s="9">
        <v>2095.9028000000003</v>
      </c>
      <c r="G1849" s="9">
        <v>3082.21</v>
      </c>
    </row>
    <row r="1850" spans="1:7" x14ac:dyDescent="0.25">
      <c r="A1850" s="24">
        <v>38215</v>
      </c>
      <c r="B1850" s="1" t="s">
        <v>16</v>
      </c>
      <c r="C1850" s="1" t="s">
        <v>3686</v>
      </c>
      <c r="D1850" s="1" t="s">
        <v>9</v>
      </c>
      <c r="E1850" s="1" t="s">
        <v>727</v>
      </c>
      <c r="F1850" s="9">
        <v>2645.0589</v>
      </c>
      <c r="G1850" s="9">
        <v>2828.94</v>
      </c>
    </row>
    <row r="1851" spans="1:7" x14ac:dyDescent="0.25">
      <c r="A1851" s="24">
        <v>38214</v>
      </c>
      <c r="B1851" s="1" t="s">
        <v>8</v>
      </c>
      <c r="C1851" s="1" t="s">
        <v>3683</v>
      </c>
      <c r="D1851" s="1" t="s">
        <v>42</v>
      </c>
      <c r="E1851" s="1" t="s">
        <v>1450</v>
      </c>
      <c r="F1851" s="9">
        <v>3778.8529000000003</v>
      </c>
      <c r="G1851" s="9">
        <v>8788.0300000000007</v>
      </c>
    </row>
    <row r="1852" spans="1:7" x14ac:dyDescent="0.25">
      <c r="A1852" s="24">
        <v>38212</v>
      </c>
      <c r="B1852" s="1" t="s">
        <v>16</v>
      </c>
      <c r="C1852" s="1" t="s">
        <v>3684</v>
      </c>
      <c r="D1852" s="1" t="s">
        <v>64</v>
      </c>
      <c r="E1852" s="1" t="s">
        <v>645</v>
      </c>
      <c r="F1852" s="9">
        <v>8446.4599999999991</v>
      </c>
      <c r="G1852" s="9">
        <v>9598.25</v>
      </c>
    </row>
    <row r="1853" spans="1:7" x14ac:dyDescent="0.25">
      <c r="A1853" s="24">
        <v>38212</v>
      </c>
      <c r="B1853" s="1" t="s">
        <v>29</v>
      </c>
      <c r="C1853" s="1" t="s">
        <v>3685</v>
      </c>
      <c r="D1853" s="1" t="s">
        <v>39</v>
      </c>
      <c r="E1853" s="1" t="s">
        <v>2415</v>
      </c>
      <c r="F1853" s="9">
        <v>2791.8868000000002</v>
      </c>
      <c r="G1853" s="9">
        <v>7545.64</v>
      </c>
    </row>
    <row r="1854" spans="1:7" x14ac:dyDescent="0.25">
      <c r="A1854" s="24">
        <v>38212</v>
      </c>
      <c r="B1854" s="1" t="s">
        <v>12</v>
      </c>
      <c r="C1854" s="1" t="s">
        <v>3686</v>
      </c>
      <c r="D1854" s="1" t="s">
        <v>9</v>
      </c>
      <c r="E1854" s="1" t="s">
        <v>3338</v>
      </c>
      <c r="F1854" s="9">
        <v>4570.1656000000003</v>
      </c>
      <c r="G1854" s="9">
        <v>5193.37</v>
      </c>
    </row>
    <row r="1855" spans="1:7" x14ac:dyDescent="0.25">
      <c r="A1855" s="24">
        <v>38212</v>
      </c>
      <c r="B1855" s="1" t="s">
        <v>20</v>
      </c>
      <c r="C1855" s="1" t="s">
        <v>3686</v>
      </c>
      <c r="D1855" s="1" t="s">
        <v>61</v>
      </c>
      <c r="E1855" s="1" t="s">
        <v>3143</v>
      </c>
      <c r="F1855" s="9">
        <v>1054.7642000000001</v>
      </c>
      <c r="G1855" s="9">
        <v>2452.94</v>
      </c>
    </row>
    <row r="1856" spans="1:7" x14ac:dyDescent="0.25">
      <c r="A1856" s="24">
        <v>38212</v>
      </c>
      <c r="B1856" s="1" t="s">
        <v>8</v>
      </c>
      <c r="C1856" s="1" t="s">
        <v>3690</v>
      </c>
      <c r="D1856" s="1" t="s">
        <v>13</v>
      </c>
      <c r="E1856" s="1" t="s">
        <v>2197</v>
      </c>
      <c r="F1856" s="9">
        <v>852.83199999999999</v>
      </c>
      <c r="G1856" s="9">
        <v>1470.4</v>
      </c>
    </row>
    <row r="1857" spans="1:7" x14ac:dyDescent="0.25">
      <c r="A1857" s="24">
        <v>38212</v>
      </c>
      <c r="B1857" s="1" t="s">
        <v>29</v>
      </c>
      <c r="C1857" s="1" t="s">
        <v>3684</v>
      </c>
      <c r="D1857" s="1" t="s">
        <v>52</v>
      </c>
      <c r="E1857" s="1" t="s">
        <v>1713</v>
      </c>
      <c r="F1857" s="9">
        <v>425.30239999999998</v>
      </c>
      <c r="G1857" s="9">
        <v>733.28</v>
      </c>
    </row>
    <row r="1858" spans="1:7" x14ac:dyDescent="0.25">
      <c r="A1858" s="24">
        <v>38211</v>
      </c>
      <c r="B1858" s="1" t="s">
        <v>12</v>
      </c>
      <c r="C1858" s="1" t="s">
        <v>3626</v>
      </c>
      <c r="D1858" s="1" t="s">
        <v>39</v>
      </c>
      <c r="E1858" s="1" t="s">
        <v>3011</v>
      </c>
      <c r="F1858" s="9">
        <v>6187.3336000000008</v>
      </c>
      <c r="G1858" s="9">
        <v>9099.02</v>
      </c>
    </row>
    <row r="1859" spans="1:7" x14ac:dyDescent="0.25">
      <c r="A1859" s="24">
        <v>38210</v>
      </c>
      <c r="B1859" s="1" t="s">
        <v>29</v>
      </c>
      <c r="C1859" s="1" t="s">
        <v>3686</v>
      </c>
      <c r="D1859" s="1" t="s">
        <v>113</v>
      </c>
      <c r="E1859" s="1" t="s">
        <v>2999</v>
      </c>
      <c r="F1859" s="9">
        <v>4044.8705000000004</v>
      </c>
      <c r="G1859" s="9">
        <v>7354.31</v>
      </c>
    </row>
    <row r="1860" spans="1:7" x14ac:dyDescent="0.25">
      <c r="A1860" s="24">
        <v>38210</v>
      </c>
      <c r="B1860" s="1" t="s">
        <v>12</v>
      </c>
      <c r="C1860" s="1" t="s">
        <v>3684</v>
      </c>
      <c r="D1860" s="1" t="s">
        <v>17</v>
      </c>
      <c r="E1860" s="1" t="s">
        <v>3267</v>
      </c>
      <c r="F1860" s="9">
        <v>748.44079999999997</v>
      </c>
      <c r="G1860" s="9">
        <v>1740.56</v>
      </c>
    </row>
    <row r="1861" spans="1:7" x14ac:dyDescent="0.25">
      <c r="A1861" s="24">
        <v>38210</v>
      </c>
      <c r="B1861" s="1" t="s">
        <v>29</v>
      </c>
      <c r="C1861" s="1" t="s">
        <v>3688</v>
      </c>
      <c r="D1861" s="1" t="s">
        <v>64</v>
      </c>
      <c r="E1861" s="1" t="s">
        <v>2584</v>
      </c>
      <c r="F1861" s="9">
        <v>326.77659999999997</v>
      </c>
      <c r="G1861" s="9">
        <v>883.18</v>
      </c>
    </row>
    <row r="1862" spans="1:7" x14ac:dyDescent="0.25">
      <c r="A1862" s="24">
        <v>38209</v>
      </c>
      <c r="B1862" s="1" t="s">
        <v>29</v>
      </c>
      <c r="C1862" s="1" t="s">
        <v>3684</v>
      </c>
      <c r="D1862" s="1" t="s">
        <v>17</v>
      </c>
      <c r="E1862" s="1" t="s">
        <v>3159</v>
      </c>
      <c r="F1862" s="9">
        <v>5710.9874</v>
      </c>
      <c r="G1862" s="9">
        <v>9846.5300000000007</v>
      </c>
    </row>
    <row r="1863" spans="1:7" x14ac:dyDescent="0.25">
      <c r="A1863" s="24">
        <v>38209</v>
      </c>
      <c r="B1863" s="1" t="s">
        <v>8</v>
      </c>
      <c r="C1863" s="1" t="s">
        <v>3690</v>
      </c>
      <c r="D1863" s="1" t="s">
        <v>13</v>
      </c>
      <c r="E1863" s="1" t="s">
        <v>2738</v>
      </c>
      <c r="F1863" s="9">
        <v>5686.0357999999997</v>
      </c>
      <c r="G1863" s="9">
        <v>9803.51</v>
      </c>
    </row>
    <row r="1864" spans="1:7" x14ac:dyDescent="0.25">
      <c r="A1864" s="24">
        <v>38209</v>
      </c>
      <c r="B1864" s="1" t="s">
        <v>29</v>
      </c>
      <c r="C1864" s="1" t="s">
        <v>3688</v>
      </c>
      <c r="D1864" s="1" t="s">
        <v>126</v>
      </c>
      <c r="E1864" s="1" t="s">
        <v>3540</v>
      </c>
      <c r="F1864" s="9">
        <v>169.1525</v>
      </c>
      <c r="G1864" s="9">
        <v>307.55</v>
      </c>
    </row>
    <row r="1865" spans="1:7" x14ac:dyDescent="0.25">
      <c r="A1865" s="24">
        <v>38209</v>
      </c>
      <c r="B1865" s="1" t="s">
        <v>16</v>
      </c>
      <c r="C1865" s="1" t="s">
        <v>3685</v>
      </c>
      <c r="D1865" s="1" t="s">
        <v>13</v>
      </c>
      <c r="E1865" s="1" t="s">
        <v>257</v>
      </c>
      <c r="F1865" s="9">
        <v>234.08879999999999</v>
      </c>
      <c r="G1865" s="9">
        <v>266.01</v>
      </c>
    </row>
    <row r="1866" spans="1:7" x14ac:dyDescent="0.25">
      <c r="A1866" s="24">
        <v>38208</v>
      </c>
      <c r="B1866" s="1" t="s">
        <v>12</v>
      </c>
      <c r="C1866" s="1" t="s">
        <v>3690</v>
      </c>
      <c r="D1866" s="1" t="s">
        <v>126</v>
      </c>
      <c r="E1866" s="1" t="s">
        <v>3826</v>
      </c>
      <c r="F1866" s="9">
        <v>1149.2865999999999</v>
      </c>
      <c r="G1866" s="9">
        <v>3106.18</v>
      </c>
    </row>
    <row r="1867" spans="1:7" x14ac:dyDescent="0.25">
      <c r="A1867" s="24">
        <v>38208</v>
      </c>
      <c r="B1867" s="1" t="s">
        <v>20</v>
      </c>
      <c r="C1867" s="1" t="s">
        <v>3690</v>
      </c>
      <c r="D1867" s="1" t="s">
        <v>42</v>
      </c>
      <c r="E1867" s="1" t="s">
        <v>241</v>
      </c>
      <c r="F1867" s="9">
        <v>1370.5505000000001</v>
      </c>
      <c r="G1867" s="9">
        <v>2491.91</v>
      </c>
    </row>
    <row r="1868" spans="1:7" x14ac:dyDescent="0.25">
      <c r="A1868" s="24">
        <v>38208</v>
      </c>
      <c r="B1868" s="1" t="s">
        <v>16</v>
      </c>
      <c r="C1868" s="1" t="s">
        <v>3685</v>
      </c>
      <c r="D1868" s="1" t="s">
        <v>113</v>
      </c>
      <c r="E1868" s="1" t="s">
        <v>3347</v>
      </c>
      <c r="F1868" s="9">
        <v>1950.7224000000001</v>
      </c>
      <c r="G1868" s="9">
        <v>2216.73</v>
      </c>
    </row>
    <row r="1869" spans="1:7" x14ac:dyDescent="0.25">
      <c r="A1869" s="24">
        <v>38207</v>
      </c>
      <c r="B1869" s="1" t="s">
        <v>20</v>
      </c>
      <c r="C1869" s="1" t="s">
        <v>3685</v>
      </c>
      <c r="D1869" s="1" t="s">
        <v>13</v>
      </c>
      <c r="E1869" s="1" t="s">
        <v>1816</v>
      </c>
      <c r="F1869" s="9">
        <v>7632.068400000001</v>
      </c>
      <c r="G1869" s="9">
        <v>8162.64</v>
      </c>
    </row>
    <row r="1870" spans="1:7" x14ac:dyDescent="0.25">
      <c r="A1870" s="24">
        <v>38206</v>
      </c>
      <c r="B1870" s="1" t="s">
        <v>8</v>
      </c>
      <c r="C1870" s="1" t="s">
        <v>3688</v>
      </c>
      <c r="D1870" s="1" t="s">
        <v>45</v>
      </c>
      <c r="E1870" s="1" t="s">
        <v>3021</v>
      </c>
      <c r="F1870" s="9">
        <v>799.45459999999991</v>
      </c>
      <c r="G1870" s="9">
        <v>1378.37</v>
      </c>
    </row>
    <row r="1871" spans="1:7" x14ac:dyDescent="0.25">
      <c r="A1871" s="24">
        <v>38205</v>
      </c>
      <c r="B1871" s="1" t="s">
        <v>12</v>
      </c>
      <c r="C1871" s="1" t="s">
        <v>3685</v>
      </c>
      <c r="D1871" s="1" t="s">
        <v>24</v>
      </c>
      <c r="E1871" s="1" t="s">
        <v>2001</v>
      </c>
      <c r="F1871" s="9">
        <v>3617.0782999999997</v>
      </c>
      <c r="G1871" s="9">
        <v>8411.81</v>
      </c>
    </row>
    <row r="1872" spans="1:7" x14ac:dyDescent="0.25">
      <c r="A1872" s="24">
        <v>38205</v>
      </c>
      <c r="B1872" s="1" t="s">
        <v>20</v>
      </c>
      <c r="C1872" s="1" t="s">
        <v>3691</v>
      </c>
      <c r="D1872" s="1" t="s">
        <v>13</v>
      </c>
      <c r="E1872" s="1" t="s">
        <v>3201</v>
      </c>
      <c r="F1872" s="9">
        <v>1254.2889</v>
      </c>
      <c r="G1872" s="9">
        <v>3389.97</v>
      </c>
    </row>
    <row r="1873" spans="1:7" x14ac:dyDescent="0.25">
      <c r="A1873" s="24">
        <v>38205</v>
      </c>
      <c r="B1873" s="1" t="s">
        <v>12</v>
      </c>
      <c r="C1873" s="1" t="s">
        <v>3690</v>
      </c>
      <c r="D1873" s="1" t="s">
        <v>9</v>
      </c>
      <c r="E1873" s="1" t="s">
        <v>3827</v>
      </c>
      <c r="F1873" s="9">
        <v>1600.3240000000001</v>
      </c>
      <c r="G1873" s="9">
        <v>1818.55</v>
      </c>
    </row>
    <row r="1874" spans="1:7" x14ac:dyDescent="0.25">
      <c r="A1874" s="24">
        <v>38204</v>
      </c>
      <c r="B1874" s="1" t="s">
        <v>29</v>
      </c>
      <c r="C1874" s="1" t="s">
        <v>3688</v>
      </c>
      <c r="D1874" s="1" t="s">
        <v>52</v>
      </c>
      <c r="E1874" s="1" t="s">
        <v>1277</v>
      </c>
      <c r="F1874" s="9">
        <v>3793.5288</v>
      </c>
      <c r="G1874" s="9">
        <v>8822.16</v>
      </c>
    </row>
    <row r="1875" spans="1:7" x14ac:dyDescent="0.25">
      <c r="A1875" s="24">
        <v>38204</v>
      </c>
      <c r="B1875" s="1" t="s">
        <v>12</v>
      </c>
      <c r="C1875" s="1" t="s">
        <v>3683</v>
      </c>
      <c r="D1875" s="1" t="s">
        <v>21</v>
      </c>
      <c r="E1875" s="1" t="s">
        <v>3526</v>
      </c>
      <c r="F1875" s="9">
        <v>4561.1984000000002</v>
      </c>
      <c r="G1875" s="9">
        <v>5183.18</v>
      </c>
    </row>
    <row r="1876" spans="1:7" x14ac:dyDescent="0.25">
      <c r="A1876" s="24">
        <v>38203</v>
      </c>
      <c r="B1876" s="1" t="s">
        <v>29</v>
      </c>
      <c r="C1876" s="1" t="s">
        <v>3686</v>
      </c>
      <c r="D1876" s="1" t="s">
        <v>30</v>
      </c>
      <c r="E1876" s="1" t="s">
        <v>563</v>
      </c>
      <c r="F1876" s="9">
        <v>839.18700000000001</v>
      </c>
      <c r="G1876" s="9">
        <v>1864.86</v>
      </c>
    </row>
    <row r="1877" spans="1:7" x14ac:dyDescent="0.25">
      <c r="A1877" s="24">
        <v>38202</v>
      </c>
      <c r="B1877" s="1" t="s">
        <v>29</v>
      </c>
      <c r="C1877" s="1" t="s">
        <v>3688</v>
      </c>
      <c r="D1877" s="1" t="s">
        <v>61</v>
      </c>
      <c r="E1877" s="1" t="s">
        <v>1192</v>
      </c>
      <c r="F1877" s="9">
        <v>8930.0073499999999</v>
      </c>
      <c r="G1877" s="9">
        <v>9550.81</v>
      </c>
    </row>
    <row r="1878" spans="1:7" x14ac:dyDescent="0.25">
      <c r="A1878" s="24">
        <v>38202</v>
      </c>
      <c r="B1878" s="1" t="s">
        <v>16</v>
      </c>
      <c r="C1878" s="1" t="s">
        <v>3686</v>
      </c>
      <c r="D1878" s="1" t="s">
        <v>21</v>
      </c>
      <c r="E1878" s="1" t="s">
        <v>2996</v>
      </c>
      <c r="F1878" s="9">
        <v>3758.9611</v>
      </c>
      <c r="G1878" s="9">
        <v>8741.77</v>
      </c>
    </row>
    <row r="1879" spans="1:7" x14ac:dyDescent="0.25">
      <c r="A1879" s="24">
        <v>38202</v>
      </c>
      <c r="B1879" s="1" t="s">
        <v>8</v>
      </c>
      <c r="C1879" s="1" t="s">
        <v>3683</v>
      </c>
      <c r="D1879" s="1" t="s">
        <v>52</v>
      </c>
      <c r="E1879" s="1" t="s">
        <v>2144</v>
      </c>
      <c r="F1879" s="9">
        <v>3972.4256</v>
      </c>
      <c r="G1879" s="9">
        <v>4514.12</v>
      </c>
    </row>
    <row r="1880" spans="1:7" x14ac:dyDescent="0.25">
      <c r="A1880" s="24">
        <v>38202</v>
      </c>
      <c r="B1880" s="1" t="s">
        <v>16</v>
      </c>
      <c r="C1880" s="1" t="s">
        <v>3690</v>
      </c>
      <c r="D1880" s="1" t="s">
        <v>64</v>
      </c>
      <c r="E1880" s="1" t="s">
        <v>387</v>
      </c>
      <c r="F1880" s="9">
        <v>1281.1804999999999</v>
      </c>
      <c r="G1880" s="9">
        <v>3462.65</v>
      </c>
    </row>
    <row r="1881" spans="1:7" x14ac:dyDescent="0.25">
      <c r="A1881" s="24">
        <v>38202</v>
      </c>
      <c r="B1881" s="1" t="s">
        <v>8</v>
      </c>
      <c r="C1881" s="1" t="s">
        <v>3685</v>
      </c>
      <c r="D1881" s="1" t="s">
        <v>61</v>
      </c>
      <c r="E1881" s="1" t="s">
        <v>1616</v>
      </c>
      <c r="F1881" s="9">
        <v>1271.6324999999999</v>
      </c>
      <c r="G1881" s="9">
        <v>2825.85</v>
      </c>
    </row>
    <row r="1882" spans="1:7" x14ac:dyDescent="0.25">
      <c r="A1882" s="24">
        <v>38202</v>
      </c>
      <c r="B1882" s="1" t="s">
        <v>8</v>
      </c>
      <c r="C1882" s="1" t="s">
        <v>3684</v>
      </c>
      <c r="D1882" s="1" t="s">
        <v>13</v>
      </c>
      <c r="E1882" s="1" t="s">
        <v>3518</v>
      </c>
      <c r="F1882" s="9">
        <v>421.61680000000001</v>
      </c>
      <c r="G1882" s="9">
        <v>479.11</v>
      </c>
    </row>
    <row r="1883" spans="1:7" x14ac:dyDescent="0.25">
      <c r="A1883" s="24">
        <v>38200</v>
      </c>
      <c r="B1883" s="1" t="s">
        <v>29</v>
      </c>
      <c r="C1883" s="1" t="s">
        <v>3690</v>
      </c>
      <c r="D1883" s="1" t="s">
        <v>39</v>
      </c>
      <c r="E1883" s="1" t="s">
        <v>498</v>
      </c>
      <c r="F1883" s="9">
        <v>4595.2060000000001</v>
      </c>
      <c r="G1883" s="9">
        <v>8354.92</v>
      </c>
    </row>
    <row r="1884" spans="1:7" x14ac:dyDescent="0.25">
      <c r="A1884" s="24">
        <v>38200</v>
      </c>
      <c r="B1884" s="1" t="s">
        <v>29</v>
      </c>
      <c r="C1884" s="1" t="s">
        <v>3688</v>
      </c>
      <c r="D1884" s="1" t="s">
        <v>64</v>
      </c>
      <c r="E1884" s="1" t="s">
        <v>478</v>
      </c>
      <c r="F1884" s="9">
        <v>3565.9298000000003</v>
      </c>
      <c r="G1884" s="9">
        <v>8292.86</v>
      </c>
    </row>
    <row r="1885" spans="1:7" x14ac:dyDescent="0.25">
      <c r="A1885" s="24">
        <v>38200</v>
      </c>
      <c r="B1885" s="1" t="s">
        <v>29</v>
      </c>
      <c r="C1885" s="1" t="s">
        <v>3690</v>
      </c>
      <c r="D1885" s="1" t="s">
        <v>64</v>
      </c>
      <c r="E1885" s="1" t="s">
        <v>902</v>
      </c>
      <c r="F1885" s="9">
        <v>5948.0550000000003</v>
      </c>
      <c r="G1885" s="9">
        <v>7930.74</v>
      </c>
    </row>
    <row r="1886" spans="1:7" x14ac:dyDescent="0.25">
      <c r="A1886" s="24">
        <v>38200</v>
      </c>
      <c r="B1886" s="1" t="s">
        <v>16</v>
      </c>
      <c r="C1886" s="1" t="s">
        <v>3626</v>
      </c>
      <c r="D1886" s="1" t="s">
        <v>13</v>
      </c>
      <c r="E1886" s="1" t="s">
        <v>3301</v>
      </c>
      <c r="F1886" s="9">
        <v>2934.8968</v>
      </c>
      <c r="G1886" s="9">
        <v>3335.11</v>
      </c>
    </row>
    <row r="1887" spans="1:7" x14ac:dyDescent="0.25">
      <c r="A1887" s="24">
        <v>38200</v>
      </c>
      <c r="B1887" s="1" t="s">
        <v>12</v>
      </c>
      <c r="C1887" s="1" t="s">
        <v>3690</v>
      </c>
      <c r="D1887" s="1" t="s">
        <v>30</v>
      </c>
      <c r="E1887" s="1" t="s">
        <v>838</v>
      </c>
      <c r="F1887" s="9">
        <v>2222.2552000000001</v>
      </c>
      <c r="G1887" s="9">
        <v>2525.29</v>
      </c>
    </row>
    <row r="1888" spans="1:7" x14ac:dyDescent="0.25">
      <c r="A1888" s="24">
        <v>38200</v>
      </c>
      <c r="B1888" s="1" t="s">
        <v>29</v>
      </c>
      <c r="C1888" s="1" t="s">
        <v>3683</v>
      </c>
      <c r="D1888" s="1" t="s">
        <v>45</v>
      </c>
      <c r="E1888" s="1" t="s">
        <v>2810</v>
      </c>
      <c r="F1888" s="9">
        <v>534.57539999999995</v>
      </c>
      <c r="G1888" s="9">
        <v>906.06</v>
      </c>
    </row>
    <row r="1889" spans="1:7" x14ac:dyDescent="0.25">
      <c r="A1889" s="24">
        <v>38199</v>
      </c>
      <c r="B1889" s="1" t="s">
        <v>8</v>
      </c>
      <c r="C1889" s="1" t="s">
        <v>3626</v>
      </c>
      <c r="D1889" s="1" t="s">
        <v>64</v>
      </c>
      <c r="E1889" s="1" t="s">
        <v>2821</v>
      </c>
      <c r="F1889" s="9">
        <v>5937.0595999999996</v>
      </c>
      <c r="G1889" s="9">
        <v>8730.9699999999993</v>
      </c>
    </row>
    <row r="1890" spans="1:7" x14ac:dyDescent="0.25">
      <c r="A1890" s="24">
        <v>38199</v>
      </c>
      <c r="B1890" s="1" t="s">
        <v>29</v>
      </c>
      <c r="C1890" s="1" t="s">
        <v>3683</v>
      </c>
      <c r="D1890" s="1" t="s">
        <v>17</v>
      </c>
      <c r="E1890" s="1" t="s">
        <v>2224</v>
      </c>
      <c r="F1890" s="9">
        <v>6526.0447999999997</v>
      </c>
      <c r="G1890" s="9">
        <v>7415.96</v>
      </c>
    </row>
    <row r="1891" spans="1:7" x14ac:dyDescent="0.25">
      <c r="A1891" s="24">
        <v>38199</v>
      </c>
      <c r="B1891" s="1" t="s">
        <v>29</v>
      </c>
      <c r="C1891" s="1" t="s">
        <v>3685</v>
      </c>
      <c r="D1891" s="1" t="s">
        <v>42</v>
      </c>
      <c r="E1891" s="1" t="s">
        <v>1460</v>
      </c>
      <c r="F1891" s="9">
        <v>2830.6724999999997</v>
      </c>
      <c r="G1891" s="9">
        <v>4797.75</v>
      </c>
    </row>
    <row r="1892" spans="1:7" x14ac:dyDescent="0.25">
      <c r="A1892" s="24">
        <v>38199</v>
      </c>
      <c r="B1892" s="1" t="s">
        <v>12</v>
      </c>
      <c r="C1892" s="1" t="s">
        <v>3686</v>
      </c>
      <c r="D1892" s="1" t="s">
        <v>52</v>
      </c>
      <c r="E1892" s="1" t="s">
        <v>3079</v>
      </c>
      <c r="F1892" s="9">
        <v>798.1961</v>
      </c>
      <c r="G1892" s="9">
        <v>1856.27</v>
      </c>
    </row>
    <row r="1893" spans="1:7" x14ac:dyDescent="0.25">
      <c r="A1893" s="24">
        <v>38199</v>
      </c>
      <c r="B1893" s="1" t="s">
        <v>29</v>
      </c>
      <c r="C1893" s="1" t="s">
        <v>3686</v>
      </c>
      <c r="D1893" s="1" t="s">
        <v>30</v>
      </c>
      <c r="E1893" s="1" t="s">
        <v>1009</v>
      </c>
      <c r="F1893" s="9">
        <v>962.9235000000001</v>
      </c>
      <c r="G1893" s="9">
        <v>1750.77</v>
      </c>
    </row>
    <row r="1894" spans="1:7" x14ac:dyDescent="0.25">
      <c r="A1894" s="24">
        <v>38198</v>
      </c>
      <c r="B1894" s="1" t="s">
        <v>20</v>
      </c>
      <c r="C1894" s="1" t="s">
        <v>3691</v>
      </c>
      <c r="D1894" s="1" t="s">
        <v>30</v>
      </c>
      <c r="E1894" s="1" t="s">
        <v>1390</v>
      </c>
      <c r="F1894" s="9">
        <v>6831.5120500000003</v>
      </c>
      <c r="G1894" s="9">
        <v>7306.43</v>
      </c>
    </row>
    <row r="1895" spans="1:7" x14ac:dyDescent="0.25">
      <c r="A1895" s="24">
        <v>38198</v>
      </c>
      <c r="B1895" s="1" t="s">
        <v>12</v>
      </c>
      <c r="C1895" s="1" t="s">
        <v>3685</v>
      </c>
      <c r="D1895" s="1" t="s">
        <v>21</v>
      </c>
      <c r="E1895" s="1" t="s">
        <v>563</v>
      </c>
      <c r="F1895" s="9">
        <v>816.15215000000001</v>
      </c>
      <c r="G1895" s="9">
        <v>872.89</v>
      </c>
    </row>
    <row r="1896" spans="1:7" x14ac:dyDescent="0.25">
      <c r="A1896" s="24">
        <v>38197</v>
      </c>
      <c r="B1896" s="1" t="s">
        <v>12</v>
      </c>
      <c r="C1896" s="1" t="s">
        <v>3691</v>
      </c>
      <c r="D1896" s="1" t="s">
        <v>39</v>
      </c>
      <c r="E1896" s="1" t="s">
        <v>107</v>
      </c>
      <c r="F1896" s="9">
        <v>4675.335500000001</v>
      </c>
      <c r="G1896" s="9">
        <v>8500.61</v>
      </c>
    </row>
    <row r="1897" spans="1:7" x14ac:dyDescent="0.25">
      <c r="A1897" s="24">
        <v>38197</v>
      </c>
      <c r="B1897" s="1" t="s">
        <v>29</v>
      </c>
      <c r="C1897" s="1" t="s">
        <v>3688</v>
      </c>
      <c r="D1897" s="1" t="s">
        <v>30</v>
      </c>
      <c r="E1897" s="1" t="s">
        <v>3157</v>
      </c>
      <c r="F1897" s="9">
        <v>3961.1655999999998</v>
      </c>
      <c r="G1897" s="9">
        <v>6713.84</v>
      </c>
    </row>
    <row r="1898" spans="1:7" x14ac:dyDescent="0.25">
      <c r="A1898" s="24">
        <v>38196</v>
      </c>
      <c r="B1898" s="1" t="s">
        <v>16</v>
      </c>
      <c r="C1898" s="1" t="s">
        <v>3690</v>
      </c>
      <c r="D1898" s="1" t="s">
        <v>42</v>
      </c>
      <c r="E1898" s="1" t="s">
        <v>1067</v>
      </c>
      <c r="F1898" s="9">
        <v>3856.1411000000003</v>
      </c>
      <c r="G1898" s="9">
        <v>8967.77</v>
      </c>
    </row>
    <row r="1899" spans="1:7" x14ac:dyDescent="0.25">
      <c r="A1899" s="24">
        <v>38196</v>
      </c>
      <c r="B1899" s="1" t="s">
        <v>29</v>
      </c>
      <c r="C1899" s="1" t="s">
        <v>3683</v>
      </c>
      <c r="D1899" s="1" t="s">
        <v>61</v>
      </c>
      <c r="E1899" s="1" t="s">
        <v>1529</v>
      </c>
      <c r="F1899" s="9">
        <v>4020.66</v>
      </c>
      <c r="G1899" s="9">
        <v>8934.7999999999993</v>
      </c>
    </row>
    <row r="1900" spans="1:7" x14ac:dyDescent="0.25">
      <c r="A1900" s="24">
        <v>38196</v>
      </c>
      <c r="B1900" s="1" t="s">
        <v>16</v>
      </c>
      <c r="C1900" s="1" t="s">
        <v>3685</v>
      </c>
      <c r="D1900" s="1" t="s">
        <v>13</v>
      </c>
      <c r="E1900" s="1" t="s">
        <v>1839</v>
      </c>
      <c r="F1900" s="9">
        <v>4400.1055999999999</v>
      </c>
      <c r="G1900" s="9">
        <v>5000.12</v>
      </c>
    </row>
    <row r="1901" spans="1:7" x14ac:dyDescent="0.25">
      <c r="A1901" s="24">
        <v>38195</v>
      </c>
      <c r="B1901" s="1" t="s">
        <v>29</v>
      </c>
      <c r="C1901" s="1" t="s">
        <v>3685</v>
      </c>
      <c r="D1901" s="1" t="s">
        <v>45</v>
      </c>
      <c r="E1901" s="1" t="s">
        <v>1603</v>
      </c>
      <c r="F1901" s="9">
        <v>7078.8476000000001</v>
      </c>
      <c r="G1901" s="9">
        <v>7570.96</v>
      </c>
    </row>
    <row r="1902" spans="1:7" x14ac:dyDescent="0.25">
      <c r="A1902" s="24">
        <v>38195</v>
      </c>
      <c r="B1902" s="1" t="s">
        <v>29</v>
      </c>
      <c r="C1902" s="1" t="s">
        <v>3691</v>
      </c>
      <c r="D1902" s="1" t="s">
        <v>61</v>
      </c>
      <c r="E1902" s="1" t="s">
        <v>1886</v>
      </c>
      <c r="F1902" s="9">
        <v>245.50239999999999</v>
      </c>
      <c r="G1902" s="9">
        <v>663.52</v>
      </c>
    </row>
    <row r="1903" spans="1:7" x14ac:dyDescent="0.25">
      <c r="A1903" s="24">
        <v>38194</v>
      </c>
      <c r="B1903" s="1" t="s">
        <v>20</v>
      </c>
      <c r="C1903" s="1" t="s">
        <v>3685</v>
      </c>
      <c r="D1903" s="1" t="s">
        <v>9</v>
      </c>
      <c r="E1903" s="1" t="s">
        <v>1513</v>
      </c>
      <c r="F1903" s="9">
        <v>3913.9425000000001</v>
      </c>
      <c r="G1903" s="9">
        <v>5218.59</v>
      </c>
    </row>
    <row r="1904" spans="1:7" x14ac:dyDescent="0.25">
      <c r="A1904" s="24">
        <v>38193</v>
      </c>
      <c r="B1904" s="1" t="s">
        <v>29</v>
      </c>
      <c r="C1904" s="1" t="s">
        <v>3685</v>
      </c>
      <c r="D1904" s="1" t="s">
        <v>9</v>
      </c>
      <c r="E1904" s="1" t="s">
        <v>1872</v>
      </c>
      <c r="F1904" s="9">
        <v>4488.7139999999999</v>
      </c>
      <c r="G1904" s="9">
        <v>9974.92</v>
      </c>
    </row>
    <row r="1905" spans="1:7" x14ac:dyDescent="0.25">
      <c r="A1905" s="24">
        <v>38193</v>
      </c>
      <c r="B1905" s="1" t="s">
        <v>20</v>
      </c>
      <c r="C1905" s="1" t="s">
        <v>3626</v>
      </c>
      <c r="D1905" s="1" t="s">
        <v>39</v>
      </c>
      <c r="E1905" s="1" t="s">
        <v>2199</v>
      </c>
      <c r="F1905" s="9">
        <v>7400.6774999999998</v>
      </c>
      <c r="G1905" s="9">
        <v>9867.57</v>
      </c>
    </row>
    <row r="1906" spans="1:7" x14ac:dyDescent="0.25">
      <c r="A1906" s="24">
        <v>38193</v>
      </c>
      <c r="B1906" s="1" t="s">
        <v>12</v>
      </c>
      <c r="C1906" s="1" t="s">
        <v>3686</v>
      </c>
      <c r="D1906" s="1" t="s">
        <v>30</v>
      </c>
      <c r="E1906" s="1" t="s">
        <v>1015</v>
      </c>
      <c r="F1906" s="9">
        <v>2898.5697999999998</v>
      </c>
      <c r="G1906" s="9">
        <v>6740.86</v>
      </c>
    </row>
    <row r="1907" spans="1:7" x14ac:dyDescent="0.25">
      <c r="A1907" s="24">
        <v>38193</v>
      </c>
      <c r="B1907" s="1" t="s">
        <v>16</v>
      </c>
      <c r="C1907" s="1" t="s">
        <v>3688</v>
      </c>
      <c r="D1907" s="1" t="s">
        <v>9</v>
      </c>
      <c r="E1907" s="1" t="s">
        <v>2330</v>
      </c>
      <c r="F1907" s="9">
        <v>307.44749999999999</v>
      </c>
      <c r="G1907" s="9">
        <v>409.93</v>
      </c>
    </row>
    <row r="1908" spans="1:7" x14ac:dyDescent="0.25">
      <c r="A1908" s="24">
        <v>38192</v>
      </c>
      <c r="B1908" s="1" t="s">
        <v>16</v>
      </c>
      <c r="C1908" s="1" t="s">
        <v>3690</v>
      </c>
      <c r="D1908" s="1" t="s">
        <v>45</v>
      </c>
      <c r="E1908" s="1" t="s">
        <v>2322</v>
      </c>
      <c r="F1908" s="9">
        <v>4232.2455</v>
      </c>
      <c r="G1908" s="9">
        <v>9404.99</v>
      </c>
    </row>
    <row r="1909" spans="1:7" x14ac:dyDescent="0.25">
      <c r="A1909" s="24">
        <v>38192</v>
      </c>
      <c r="B1909" s="1" t="s">
        <v>16</v>
      </c>
      <c r="C1909" s="1" t="s">
        <v>3683</v>
      </c>
      <c r="D1909" s="1" t="s">
        <v>52</v>
      </c>
      <c r="E1909" s="1" t="s">
        <v>3221</v>
      </c>
      <c r="F1909" s="9">
        <v>3807.9720000000002</v>
      </c>
      <c r="G1909" s="9">
        <v>8462.16</v>
      </c>
    </row>
    <row r="1910" spans="1:7" x14ac:dyDescent="0.25">
      <c r="A1910" s="24">
        <v>38192</v>
      </c>
      <c r="B1910" s="1" t="s">
        <v>8</v>
      </c>
      <c r="C1910" s="1" t="s">
        <v>3626</v>
      </c>
      <c r="D1910" s="1" t="s">
        <v>13</v>
      </c>
      <c r="E1910" s="1" t="s">
        <v>189</v>
      </c>
      <c r="F1910" s="9">
        <v>3410.2440000000001</v>
      </c>
      <c r="G1910" s="9">
        <v>7578.32</v>
      </c>
    </row>
    <row r="1911" spans="1:7" x14ac:dyDescent="0.25">
      <c r="A1911" s="24">
        <v>38192</v>
      </c>
      <c r="B1911" s="1" t="s">
        <v>29</v>
      </c>
      <c r="C1911" s="1" t="s">
        <v>3686</v>
      </c>
      <c r="D1911" s="1" t="s">
        <v>21</v>
      </c>
      <c r="E1911" s="1" t="s">
        <v>3532</v>
      </c>
      <c r="F1911" s="9">
        <v>660.75750000000005</v>
      </c>
      <c r="G1911" s="9">
        <v>881.01</v>
      </c>
    </row>
    <row r="1912" spans="1:7" x14ac:dyDescent="0.25">
      <c r="A1912" s="24">
        <v>38191</v>
      </c>
      <c r="B1912" s="1" t="s">
        <v>16</v>
      </c>
      <c r="C1912" s="1" t="s">
        <v>3690</v>
      </c>
      <c r="D1912" s="1" t="s">
        <v>52</v>
      </c>
      <c r="E1912" s="1" t="s">
        <v>3154</v>
      </c>
      <c r="F1912" s="9">
        <v>4591.3901999999998</v>
      </c>
      <c r="G1912" s="9">
        <v>7916.19</v>
      </c>
    </row>
    <row r="1913" spans="1:7" x14ac:dyDescent="0.25">
      <c r="A1913" s="24">
        <v>38191</v>
      </c>
      <c r="B1913" s="1" t="s">
        <v>8</v>
      </c>
      <c r="C1913" s="1" t="s">
        <v>3684</v>
      </c>
      <c r="D1913" s="1" t="s">
        <v>30</v>
      </c>
      <c r="E1913" s="1" t="s">
        <v>3828</v>
      </c>
      <c r="F1913" s="9">
        <v>1152.1688999999999</v>
      </c>
      <c r="G1913" s="9">
        <v>3113.97</v>
      </c>
    </row>
    <row r="1914" spans="1:7" x14ac:dyDescent="0.25">
      <c r="A1914" s="24">
        <v>38191</v>
      </c>
      <c r="B1914" s="1" t="s">
        <v>20</v>
      </c>
      <c r="C1914" s="1" t="s">
        <v>3685</v>
      </c>
      <c r="D1914" s="1" t="s">
        <v>30</v>
      </c>
      <c r="E1914" s="1" t="s">
        <v>1934</v>
      </c>
      <c r="F1914" s="9">
        <v>829.32959999999991</v>
      </c>
      <c r="G1914" s="9">
        <v>942.42</v>
      </c>
    </row>
    <row r="1915" spans="1:7" x14ac:dyDescent="0.25">
      <c r="A1915" s="24">
        <v>38190</v>
      </c>
      <c r="B1915" s="1" t="s">
        <v>29</v>
      </c>
      <c r="C1915" s="1" t="s">
        <v>3688</v>
      </c>
      <c r="D1915" s="1" t="s">
        <v>52</v>
      </c>
      <c r="E1915" s="1" t="s">
        <v>3829</v>
      </c>
      <c r="F1915" s="9">
        <v>3116.7431999999999</v>
      </c>
      <c r="G1915" s="9">
        <v>7248.24</v>
      </c>
    </row>
    <row r="1916" spans="1:7" x14ac:dyDescent="0.25">
      <c r="A1916" s="24">
        <v>38190</v>
      </c>
      <c r="B1916" s="1" t="s">
        <v>12</v>
      </c>
      <c r="C1916" s="1" t="s">
        <v>3688</v>
      </c>
      <c r="D1916" s="1" t="s">
        <v>9</v>
      </c>
      <c r="E1916" s="1" t="s">
        <v>3830</v>
      </c>
      <c r="F1916" s="9">
        <v>1476.1112999999998</v>
      </c>
      <c r="G1916" s="9">
        <v>3989.49</v>
      </c>
    </row>
    <row r="1917" spans="1:7" x14ac:dyDescent="0.25">
      <c r="A1917" s="24">
        <v>38190</v>
      </c>
      <c r="B1917" s="1" t="s">
        <v>8</v>
      </c>
      <c r="C1917" s="1" t="s">
        <v>3690</v>
      </c>
      <c r="D1917" s="1" t="s">
        <v>126</v>
      </c>
      <c r="E1917" s="1" t="s">
        <v>3095</v>
      </c>
      <c r="F1917" s="9">
        <v>1926.5388</v>
      </c>
      <c r="G1917" s="9">
        <v>3265.32</v>
      </c>
    </row>
    <row r="1918" spans="1:7" x14ac:dyDescent="0.25">
      <c r="A1918" s="24">
        <v>38190</v>
      </c>
      <c r="B1918" s="1" t="s">
        <v>20</v>
      </c>
      <c r="C1918" s="1" t="s">
        <v>3684</v>
      </c>
      <c r="D1918" s="1" t="s">
        <v>126</v>
      </c>
      <c r="E1918" s="1" t="s">
        <v>2588</v>
      </c>
      <c r="F1918" s="9">
        <v>704.27079999999989</v>
      </c>
      <c r="G1918" s="9">
        <v>1214.26</v>
      </c>
    </row>
    <row r="1919" spans="1:7" x14ac:dyDescent="0.25">
      <c r="A1919" s="24">
        <v>38190</v>
      </c>
      <c r="B1919" s="1" t="s">
        <v>29</v>
      </c>
      <c r="C1919" s="1" t="s">
        <v>3684</v>
      </c>
      <c r="D1919" s="1" t="s">
        <v>52</v>
      </c>
      <c r="E1919" s="1" t="s">
        <v>171</v>
      </c>
      <c r="F1919" s="9">
        <v>649.5005000000001</v>
      </c>
      <c r="G1919" s="9">
        <v>1180.9100000000001</v>
      </c>
    </row>
    <row r="1920" spans="1:7" x14ac:dyDescent="0.25">
      <c r="A1920" s="24">
        <v>38189</v>
      </c>
      <c r="B1920" s="1" t="s">
        <v>29</v>
      </c>
      <c r="C1920" s="1" t="s">
        <v>3688</v>
      </c>
      <c r="D1920" s="1" t="s">
        <v>9</v>
      </c>
      <c r="E1920" s="1" t="s">
        <v>890</v>
      </c>
      <c r="F1920" s="9">
        <v>6587.7</v>
      </c>
      <c r="G1920" s="9">
        <v>8783.6</v>
      </c>
    </row>
    <row r="1921" spans="1:7" x14ac:dyDescent="0.25">
      <c r="A1921" s="24">
        <v>38189</v>
      </c>
      <c r="B1921" s="1" t="s">
        <v>12</v>
      </c>
      <c r="C1921" s="1" t="s">
        <v>3626</v>
      </c>
      <c r="D1921" s="1" t="s">
        <v>52</v>
      </c>
      <c r="E1921" s="1" t="s">
        <v>553</v>
      </c>
      <c r="F1921" s="9">
        <v>3119.5596999999998</v>
      </c>
      <c r="G1921" s="9">
        <v>7254.79</v>
      </c>
    </row>
    <row r="1922" spans="1:7" x14ac:dyDescent="0.25">
      <c r="A1922" s="24">
        <v>38188</v>
      </c>
      <c r="B1922" s="1" t="s">
        <v>16</v>
      </c>
      <c r="C1922" s="1" t="s">
        <v>3684</v>
      </c>
      <c r="D1922" s="1" t="s">
        <v>61</v>
      </c>
      <c r="E1922" s="1" t="s">
        <v>3174</v>
      </c>
      <c r="F1922" s="9">
        <v>4411.0878000000002</v>
      </c>
      <c r="G1922" s="9">
        <v>7476.42</v>
      </c>
    </row>
    <row r="1923" spans="1:7" x14ac:dyDescent="0.25">
      <c r="A1923" s="24">
        <v>38187</v>
      </c>
      <c r="B1923" s="1" t="s">
        <v>8</v>
      </c>
      <c r="C1923" s="1" t="s">
        <v>3685</v>
      </c>
      <c r="D1923" s="1" t="s">
        <v>30</v>
      </c>
      <c r="E1923" s="1" t="s">
        <v>900</v>
      </c>
      <c r="F1923" s="9">
        <v>5542.5438000000004</v>
      </c>
      <c r="G1923" s="9">
        <v>9556.11</v>
      </c>
    </row>
    <row r="1924" spans="1:7" x14ac:dyDescent="0.25">
      <c r="A1924" s="24">
        <v>38187</v>
      </c>
      <c r="B1924" s="1" t="s">
        <v>16</v>
      </c>
      <c r="C1924" s="1" t="s">
        <v>3626</v>
      </c>
      <c r="D1924" s="1" t="s">
        <v>42</v>
      </c>
      <c r="E1924" s="1" t="s">
        <v>1968</v>
      </c>
      <c r="F1924" s="9">
        <v>1832.0502999999999</v>
      </c>
      <c r="G1924" s="9">
        <v>3105.17</v>
      </c>
    </row>
    <row r="1925" spans="1:7" x14ac:dyDescent="0.25">
      <c r="A1925" s="24">
        <v>38187</v>
      </c>
      <c r="B1925" s="1" t="s">
        <v>8</v>
      </c>
      <c r="C1925" s="1" t="s">
        <v>3683</v>
      </c>
      <c r="D1925" s="1" t="s">
        <v>45</v>
      </c>
      <c r="E1925" s="1" t="s">
        <v>955</v>
      </c>
      <c r="F1925" s="9">
        <v>1333.3050000000001</v>
      </c>
      <c r="G1925" s="9">
        <v>2962.9</v>
      </c>
    </row>
    <row r="1926" spans="1:7" x14ac:dyDescent="0.25">
      <c r="A1926" s="24">
        <v>38187</v>
      </c>
      <c r="B1926" s="1" t="s">
        <v>16</v>
      </c>
      <c r="C1926" s="1" t="s">
        <v>3685</v>
      </c>
      <c r="D1926" s="1" t="s">
        <v>126</v>
      </c>
      <c r="E1926" s="1" t="s">
        <v>2707</v>
      </c>
      <c r="F1926" s="9">
        <v>826.72700000000009</v>
      </c>
      <c r="G1926" s="9">
        <v>1503.14</v>
      </c>
    </row>
    <row r="1927" spans="1:7" x14ac:dyDescent="0.25">
      <c r="A1927" s="24">
        <v>38186</v>
      </c>
      <c r="B1927" s="1" t="s">
        <v>29</v>
      </c>
      <c r="C1927" s="1" t="s">
        <v>3690</v>
      </c>
      <c r="D1927" s="1" t="s">
        <v>113</v>
      </c>
      <c r="E1927" s="1" t="s">
        <v>2074</v>
      </c>
      <c r="F1927" s="9">
        <v>5438.6365000000005</v>
      </c>
      <c r="G1927" s="9">
        <v>9888.43</v>
      </c>
    </row>
    <row r="1928" spans="1:7" x14ac:dyDescent="0.25">
      <c r="A1928" s="24">
        <v>38186</v>
      </c>
      <c r="B1928" s="1" t="s">
        <v>12</v>
      </c>
      <c r="C1928" s="1" t="s">
        <v>3690</v>
      </c>
      <c r="D1928" s="1" t="s">
        <v>45</v>
      </c>
      <c r="E1928" s="1" t="s">
        <v>1719</v>
      </c>
      <c r="F1928" s="9">
        <v>3413.9849999999997</v>
      </c>
      <c r="G1928" s="9">
        <v>4551.9799999999996</v>
      </c>
    </row>
    <row r="1929" spans="1:7" x14ac:dyDescent="0.25">
      <c r="A1929" s="24">
        <v>38185</v>
      </c>
      <c r="B1929" s="1" t="s">
        <v>29</v>
      </c>
      <c r="C1929" s="1" t="s">
        <v>3688</v>
      </c>
      <c r="D1929" s="1" t="s">
        <v>52</v>
      </c>
      <c r="E1929" s="1" t="s">
        <v>2504</v>
      </c>
      <c r="F1929" s="9">
        <v>5456.0013999999992</v>
      </c>
      <c r="G1929" s="9">
        <v>9247.4599999999991</v>
      </c>
    </row>
    <row r="1930" spans="1:7" x14ac:dyDescent="0.25">
      <c r="A1930" s="24">
        <v>38185</v>
      </c>
      <c r="B1930" s="1" t="s">
        <v>29</v>
      </c>
      <c r="C1930" s="1" t="s">
        <v>3683</v>
      </c>
      <c r="D1930" s="1" t="s">
        <v>113</v>
      </c>
      <c r="E1930" s="1" t="s">
        <v>114</v>
      </c>
      <c r="F1930" s="9">
        <v>1210.3425</v>
      </c>
      <c r="G1930" s="9">
        <v>1613.79</v>
      </c>
    </row>
    <row r="1931" spans="1:7" x14ac:dyDescent="0.25">
      <c r="A1931" s="24">
        <v>38185</v>
      </c>
      <c r="B1931" s="1" t="s">
        <v>29</v>
      </c>
      <c r="C1931" s="1" t="s">
        <v>3683</v>
      </c>
      <c r="D1931" s="1" t="s">
        <v>30</v>
      </c>
      <c r="E1931" s="1" t="s">
        <v>1624</v>
      </c>
      <c r="F1931" s="9">
        <v>782.73249999999996</v>
      </c>
      <c r="G1931" s="9">
        <v>1423.15</v>
      </c>
    </row>
    <row r="1932" spans="1:7" x14ac:dyDescent="0.25">
      <c r="A1932" s="24">
        <v>38184</v>
      </c>
      <c r="B1932" s="1" t="s">
        <v>29</v>
      </c>
      <c r="C1932" s="1" t="s">
        <v>3691</v>
      </c>
      <c r="D1932" s="1" t="s">
        <v>30</v>
      </c>
      <c r="E1932" s="1" t="s">
        <v>383</v>
      </c>
      <c r="F1932" s="9">
        <v>5269.9459999999999</v>
      </c>
      <c r="G1932" s="9">
        <v>9581.7199999999993</v>
      </c>
    </row>
    <row r="1933" spans="1:7" x14ac:dyDescent="0.25">
      <c r="A1933" s="24">
        <v>38184</v>
      </c>
      <c r="B1933" s="1" t="s">
        <v>12</v>
      </c>
      <c r="C1933" s="1" t="s">
        <v>3626</v>
      </c>
      <c r="D1933" s="1" t="s">
        <v>17</v>
      </c>
      <c r="E1933" s="1" t="s">
        <v>1754</v>
      </c>
      <c r="F1933" s="9">
        <v>858.46379999999988</v>
      </c>
      <c r="G1933" s="9">
        <v>1480.11</v>
      </c>
    </row>
    <row r="1934" spans="1:7" x14ac:dyDescent="0.25">
      <c r="A1934" s="24">
        <v>38183</v>
      </c>
      <c r="B1934" s="1" t="s">
        <v>29</v>
      </c>
      <c r="C1934" s="1" t="s">
        <v>3683</v>
      </c>
      <c r="D1934" s="1" t="s">
        <v>45</v>
      </c>
      <c r="E1934" s="1" t="s">
        <v>745</v>
      </c>
      <c r="F1934" s="9">
        <v>5481.2945</v>
      </c>
      <c r="G1934" s="9">
        <v>9965.99</v>
      </c>
    </row>
    <row r="1935" spans="1:7" x14ac:dyDescent="0.25">
      <c r="A1935" s="24">
        <v>38183</v>
      </c>
      <c r="B1935" s="1" t="s">
        <v>20</v>
      </c>
      <c r="C1935" s="1" t="s">
        <v>3691</v>
      </c>
      <c r="D1935" s="1" t="s">
        <v>39</v>
      </c>
      <c r="E1935" s="1" t="s">
        <v>2130</v>
      </c>
      <c r="F1935" s="9">
        <v>4614.5072</v>
      </c>
      <c r="G1935" s="9">
        <v>6786.04</v>
      </c>
    </row>
    <row r="1936" spans="1:7" x14ac:dyDescent="0.25">
      <c r="A1936" s="24">
        <v>38183</v>
      </c>
      <c r="B1936" s="1" t="s">
        <v>16</v>
      </c>
      <c r="C1936" s="1" t="s">
        <v>3690</v>
      </c>
      <c r="D1936" s="1" t="s">
        <v>45</v>
      </c>
      <c r="E1936" s="1" t="s">
        <v>1316</v>
      </c>
      <c r="F1936" s="9">
        <v>1049.9698999999998</v>
      </c>
      <c r="G1936" s="9">
        <v>1779.61</v>
      </c>
    </row>
    <row r="1937" spans="1:7" x14ac:dyDescent="0.25">
      <c r="A1937" s="24">
        <v>38182</v>
      </c>
      <c r="B1937" s="1" t="s">
        <v>16</v>
      </c>
      <c r="C1937" s="1" t="s">
        <v>3686</v>
      </c>
      <c r="D1937" s="1" t="s">
        <v>113</v>
      </c>
      <c r="E1937" s="1" t="s">
        <v>1740</v>
      </c>
      <c r="F1937" s="9">
        <v>4413.6810000000005</v>
      </c>
      <c r="G1937" s="9">
        <v>9808.18</v>
      </c>
    </row>
    <row r="1938" spans="1:7" x14ac:dyDescent="0.25">
      <c r="A1938" s="24">
        <v>38182</v>
      </c>
      <c r="B1938" s="1" t="s">
        <v>29</v>
      </c>
      <c r="C1938" s="1" t="s">
        <v>3684</v>
      </c>
      <c r="D1938" s="1" t="s">
        <v>126</v>
      </c>
      <c r="E1938" s="1" t="s">
        <v>2124</v>
      </c>
      <c r="F1938" s="9">
        <v>1143.3481999999999</v>
      </c>
      <c r="G1938" s="9">
        <v>1971.29</v>
      </c>
    </row>
    <row r="1939" spans="1:7" x14ac:dyDescent="0.25">
      <c r="A1939" s="24">
        <v>38181</v>
      </c>
      <c r="B1939" s="1" t="s">
        <v>29</v>
      </c>
      <c r="C1939" s="1" t="s">
        <v>3686</v>
      </c>
      <c r="D1939" s="1" t="s">
        <v>17</v>
      </c>
      <c r="E1939" s="1" t="s">
        <v>1756</v>
      </c>
      <c r="F1939" s="9">
        <v>690.33339999999998</v>
      </c>
      <c r="G1939" s="9">
        <v>1190.23</v>
      </c>
    </row>
    <row r="1940" spans="1:7" x14ac:dyDescent="0.25">
      <c r="A1940" s="24">
        <v>38179</v>
      </c>
      <c r="B1940" s="1" t="s">
        <v>8</v>
      </c>
      <c r="C1940" s="1" t="s">
        <v>3686</v>
      </c>
      <c r="D1940" s="1" t="s">
        <v>9</v>
      </c>
      <c r="E1940" s="1" t="s">
        <v>3503</v>
      </c>
      <c r="F1940" s="9">
        <v>4710.7251999999999</v>
      </c>
      <c r="G1940" s="9">
        <v>7984.28</v>
      </c>
    </row>
    <row r="1941" spans="1:7" x14ac:dyDescent="0.25">
      <c r="A1941" s="24">
        <v>38178</v>
      </c>
      <c r="B1941" s="1" t="s">
        <v>16</v>
      </c>
      <c r="C1941" s="1" t="s">
        <v>3691</v>
      </c>
      <c r="D1941" s="1" t="s">
        <v>17</v>
      </c>
      <c r="E1941" s="1" t="s">
        <v>1710</v>
      </c>
      <c r="F1941" s="9">
        <v>4456.2780000000002</v>
      </c>
      <c r="G1941" s="9">
        <v>9902.84</v>
      </c>
    </row>
    <row r="1942" spans="1:7" x14ac:dyDescent="0.25">
      <c r="A1942" s="24">
        <v>38178</v>
      </c>
      <c r="B1942" s="1" t="s">
        <v>20</v>
      </c>
      <c r="C1942" s="1" t="s">
        <v>3690</v>
      </c>
      <c r="D1942" s="1" t="s">
        <v>24</v>
      </c>
      <c r="E1942" s="1" t="s">
        <v>2066</v>
      </c>
      <c r="F1942" s="9">
        <v>5100.5515000000005</v>
      </c>
      <c r="G1942" s="9">
        <v>9273.73</v>
      </c>
    </row>
    <row r="1943" spans="1:7" x14ac:dyDescent="0.25">
      <c r="A1943" s="24">
        <v>38178</v>
      </c>
      <c r="B1943" s="1" t="s">
        <v>8</v>
      </c>
      <c r="C1943" s="1" t="s">
        <v>3690</v>
      </c>
      <c r="D1943" s="1" t="s">
        <v>9</v>
      </c>
      <c r="E1943" s="1" t="s">
        <v>1065</v>
      </c>
      <c r="F1943" s="9">
        <v>3181.5990000000002</v>
      </c>
      <c r="G1943" s="9">
        <v>7070.22</v>
      </c>
    </row>
    <row r="1944" spans="1:7" x14ac:dyDescent="0.25">
      <c r="A1944" s="24">
        <v>38178</v>
      </c>
      <c r="B1944" s="1" t="s">
        <v>16</v>
      </c>
      <c r="C1944" s="1" t="s">
        <v>3626</v>
      </c>
      <c r="D1944" s="1" t="s">
        <v>39</v>
      </c>
      <c r="E1944" s="1" t="s">
        <v>283</v>
      </c>
      <c r="F1944" s="9">
        <v>1904.6734000000001</v>
      </c>
      <c r="G1944" s="9">
        <v>3228.26</v>
      </c>
    </row>
    <row r="1945" spans="1:7" x14ac:dyDescent="0.25">
      <c r="A1945" s="24">
        <v>38177</v>
      </c>
      <c r="B1945" s="1" t="s">
        <v>29</v>
      </c>
      <c r="C1945" s="1" t="s">
        <v>3685</v>
      </c>
      <c r="D1945" s="1" t="s">
        <v>17</v>
      </c>
      <c r="E1945" s="1" t="s">
        <v>2244</v>
      </c>
      <c r="F1945" s="9">
        <v>3034.3884999999996</v>
      </c>
      <c r="G1945" s="9">
        <v>8201.0499999999993</v>
      </c>
    </row>
    <row r="1946" spans="1:7" x14ac:dyDescent="0.25">
      <c r="A1946" s="24">
        <v>38177</v>
      </c>
      <c r="B1946" s="1" t="s">
        <v>16</v>
      </c>
      <c r="C1946" s="1" t="s">
        <v>3691</v>
      </c>
      <c r="D1946" s="1" t="s">
        <v>21</v>
      </c>
      <c r="E1946" s="1" t="s">
        <v>1140</v>
      </c>
      <c r="F1946" s="9">
        <v>5626.65</v>
      </c>
      <c r="G1946" s="9">
        <v>7502.2</v>
      </c>
    </row>
    <row r="1947" spans="1:7" x14ac:dyDescent="0.25">
      <c r="A1947" s="24">
        <v>38177</v>
      </c>
      <c r="B1947" s="1" t="s">
        <v>29</v>
      </c>
      <c r="C1947" s="1" t="s">
        <v>3688</v>
      </c>
      <c r="D1947" s="1" t="s">
        <v>64</v>
      </c>
      <c r="E1947" s="1" t="s">
        <v>1618</v>
      </c>
      <c r="F1947" s="9">
        <v>3273.2655999999997</v>
      </c>
      <c r="G1947" s="9">
        <v>3719.62</v>
      </c>
    </row>
    <row r="1948" spans="1:7" x14ac:dyDescent="0.25">
      <c r="A1948" s="24">
        <v>38177</v>
      </c>
      <c r="B1948" s="1" t="s">
        <v>12</v>
      </c>
      <c r="C1948" s="1" t="s">
        <v>3690</v>
      </c>
      <c r="D1948" s="1" t="s">
        <v>126</v>
      </c>
      <c r="E1948" s="1" t="s">
        <v>848</v>
      </c>
      <c r="F1948" s="9">
        <v>1236.6886</v>
      </c>
      <c r="G1948" s="9">
        <v>2876.02</v>
      </c>
    </row>
    <row r="1949" spans="1:7" x14ac:dyDescent="0.25">
      <c r="A1949" s="24">
        <v>38176</v>
      </c>
      <c r="B1949" s="1" t="s">
        <v>16</v>
      </c>
      <c r="C1949" s="1" t="s">
        <v>3686</v>
      </c>
      <c r="D1949" s="1" t="s">
        <v>61</v>
      </c>
      <c r="E1949" s="1" t="s">
        <v>2020</v>
      </c>
      <c r="F1949" s="9">
        <v>3734.64</v>
      </c>
      <c r="G1949" s="9">
        <v>4979.5200000000004</v>
      </c>
    </row>
    <row r="1950" spans="1:7" x14ac:dyDescent="0.25">
      <c r="A1950" s="24">
        <v>38176</v>
      </c>
      <c r="B1950" s="1" t="s">
        <v>20</v>
      </c>
      <c r="C1950" s="1" t="s">
        <v>3684</v>
      </c>
      <c r="D1950" s="1" t="s">
        <v>30</v>
      </c>
      <c r="E1950" s="1" t="s">
        <v>581</v>
      </c>
      <c r="F1950" s="9">
        <v>3708.54</v>
      </c>
      <c r="G1950" s="9">
        <v>4944.72</v>
      </c>
    </row>
    <row r="1951" spans="1:7" x14ac:dyDescent="0.25">
      <c r="A1951" s="24">
        <v>38176</v>
      </c>
      <c r="B1951" s="1" t="s">
        <v>8</v>
      </c>
      <c r="C1951" s="1" t="s">
        <v>3685</v>
      </c>
      <c r="D1951" s="1" t="s">
        <v>61</v>
      </c>
      <c r="E1951" s="1" t="s">
        <v>3295</v>
      </c>
      <c r="F1951" s="9">
        <v>3110.4750000000004</v>
      </c>
      <c r="G1951" s="9">
        <v>4147.3</v>
      </c>
    </row>
    <row r="1952" spans="1:7" x14ac:dyDescent="0.25">
      <c r="A1952" s="24">
        <v>38176</v>
      </c>
      <c r="B1952" s="1" t="s">
        <v>8</v>
      </c>
      <c r="C1952" s="1" t="s">
        <v>3683</v>
      </c>
      <c r="D1952" s="1" t="s">
        <v>30</v>
      </c>
      <c r="E1952" s="1" t="s">
        <v>2522</v>
      </c>
      <c r="F1952" s="9">
        <v>2226.6651000000002</v>
      </c>
      <c r="G1952" s="9">
        <v>2381.46</v>
      </c>
    </row>
    <row r="1953" spans="1:7" x14ac:dyDescent="0.25">
      <c r="A1953" s="24">
        <v>38176</v>
      </c>
      <c r="B1953" s="1" t="s">
        <v>8</v>
      </c>
      <c r="C1953" s="1" t="s">
        <v>3684</v>
      </c>
      <c r="D1953" s="1" t="s">
        <v>30</v>
      </c>
      <c r="E1953" s="1" t="s">
        <v>1849</v>
      </c>
      <c r="F1953" s="9">
        <v>1829.652</v>
      </c>
      <c r="G1953" s="9">
        <v>2079.15</v>
      </c>
    </row>
    <row r="1954" spans="1:7" x14ac:dyDescent="0.25">
      <c r="A1954" s="24">
        <v>38176</v>
      </c>
      <c r="B1954" s="1" t="s">
        <v>20</v>
      </c>
      <c r="C1954" s="1" t="s">
        <v>3626</v>
      </c>
      <c r="D1954" s="1" t="s">
        <v>42</v>
      </c>
      <c r="E1954" s="1" t="s">
        <v>2157</v>
      </c>
      <c r="F1954" s="9">
        <v>1676.6288</v>
      </c>
      <c r="G1954" s="9">
        <v>1905.26</v>
      </c>
    </row>
    <row r="1955" spans="1:7" x14ac:dyDescent="0.25">
      <c r="A1955" s="24">
        <v>38173</v>
      </c>
      <c r="B1955" s="1" t="s">
        <v>29</v>
      </c>
      <c r="C1955" s="1" t="s">
        <v>3686</v>
      </c>
      <c r="D1955" s="1" t="s">
        <v>113</v>
      </c>
      <c r="E1955" s="1" t="s">
        <v>3427</v>
      </c>
      <c r="F1955" s="9">
        <v>746.29499999999996</v>
      </c>
      <c r="G1955" s="9">
        <v>1356.9</v>
      </c>
    </row>
    <row r="1956" spans="1:7" x14ac:dyDescent="0.25">
      <c r="A1956" s="24">
        <v>38172</v>
      </c>
      <c r="B1956" s="1" t="s">
        <v>29</v>
      </c>
      <c r="C1956" s="1" t="s">
        <v>3686</v>
      </c>
      <c r="D1956" s="1" t="s">
        <v>61</v>
      </c>
      <c r="E1956" s="1" t="s">
        <v>1962</v>
      </c>
      <c r="F1956" s="9">
        <v>8787.6272000000008</v>
      </c>
      <c r="G1956" s="9">
        <v>9985.94</v>
      </c>
    </row>
    <row r="1957" spans="1:7" x14ac:dyDescent="0.25">
      <c r="A1957" s="24">
        <v>38171</v>
      </c>
      <c r="B1957" s="1" t="s">
        <v>29</v>
      </c>
      <c r="C1957" s="1" t="s">
        <v>3626</v>
      </c>
      <c r="D1957" s="1" t="s">
        <v>64</v>
      </c>
      <c r="E1957" s="1" t="s">
        <v>1521</v>
      </c>
      <c r="F1957" s="9">
        <v>3140.9235000000003</v>
      </c>
      <c r="G1957" s="9">
        <v>5710.77</v>
      </c>
    </row>
    <row r="1958" spans="1:7" x14ac:dyDescent="0.25">
      <c r="A1958" s="24">
        <v>38171</v>
      </c>
      <c r="B1958" s="1" t="s">
        <v>8</v>
      </c>
      <c r="C1958" s="1" t="s">
        <v>3683</v>
      </c>
      <c r="D1958" s="1" t="s">
        <v>52</v>
      </c>
      <c r="E1958" s="1" t="s">
        <v>3365</v>
      </c>
      <c r="F1958" s="9">
        <v>1265.7510000000002</v>
      </c>
      <c r="G1958" s="9">
        <v>2812.78</v>
      </c>
    </row>
    <row r="1959" spans="1:7" x14ac:dyDescent="0.25">
      <c r="A1959" s="24">
        <v>38171</v>
      </c>
      <c r="B1959" s="1" t="s">
        <v>29</v>
      </c>
      <c r="C1959" s="1" t="s">
        <v>3688</v>
      </c>
      <c r="D1959" s="1" t="s">
        <v>52</v>
      </c>
      <c r="E1959" s="1" t="s">
        <v>1882</v>
      </c>
      <c r="F1959" s="9">
        <v>1160.9145000000001</v>
      </c>
      <c r="G1959" s="9">
        <v>2579.81</v>
      </c>
    </row>
    <row r="1960" spans="1:7" x14ac:dyDescent="0.25">
      <c r="A1960" s="24">
        <v>38170</v>
      </c>
      <c r="B1960" s="1" t="s">
        <v>16</v>
      </c>
      <c r="C1960" s="1" t="s">
        <v>3626</v>
      </c>
      <c r="D1960" s="1" t="s">
        <v>17</v>
      </c>
      <c r="E1960" s="1" t="s">
        <v>2907</v>
      </c>
      <c r="F1960" s="9">
        <v>4467.4575000000004</v>
      </c>
      <c r="G1960" s="9">
        <v>8122.65</v>
      </c>
    </row>
    <row r="1961" spans="1:7" x14ac:dyDescent="0.25">
      <c r="A1961" s="24">
        <v>38170</v>
      </c>
      <c r="B1961" s="1" t="s">
        <v>8</v>
      </c>
      <c r="C1961" s="1" t="s">
        <v>3685</v>
      </c>
      <c r="D1961" s="1" t="s">
        <v>45</v>
      </c>
      <c r="E1961" s="1" t="s">
        <v>2613</v>
      </c>
      <c r="F1961" s="9">
        <v>899.59739999999988</v>
      </c>
      <c r="G1961" s="9">
        <v>1551.03</v>
      </c>
    </row>
    <row r="1962" spans="1:7" x14ac:dyDescent="0.25">
      <c r="A1962" s="24">
        <v>38170</v>
      </c>
      <c r="B1962" s="1" t="s">
        <v>29</v>
      </c>
      <c r="C1962" s="1" t="s">
        <v>3683</v>
      </c>
      <c r="D1962" s="1" t="s">
        <v>42</v>
      </c>
      <c r="E1962" s="1" t="s">
        <v>263</v>
      </c>
      <c r="F1962" s="9">
        <v>836.17600000000004</v>
      </c>
      <c r="G1962" s="9">
        <v>1520.32</v>
      </c>
    </row>
    <row r="1963" spans="1:7" x14ac:dyDescent="0.25">
      <c r="A1963" s="24">
        <v>38169</v>
      </c>
      <c r="B1963" s="1" t="s">
        <v>8</v>
      </c>
      <c r="C1963" s="1" t="s">
        <v>3683</v>
      </c>
      <c r="D1963" s="1" t="s">
        <v>13</v>
      </c>
      <c r="E1963" s="1" t="s">
        <v>2454</v>
      </c>
      <c r="F1963" s="9">
        <v>3960.8305000000005</v>
      </c>
      <c r="G1963" s="9">
        <v>7201.51</v>
      </c>
    </row>
    <row r="1964" spans="1:7" x14ac:dyDescent="0.25">
      <c r="A1964" s="24">
        <v>38169</v>
      </c>
      <c r="B1964" s="1" t="s">
        <v>29</v>
      </c>
      <c r="C1964" s="1" t="s">
        <v>3690</v>
      </c>
      <c r="D1964" s="1" t="s">
        <v>64</v>
      </c>
      <c r="E1964" s="1" t="s">
        <v>2007</v>
      </c>
      <c r="F1964" s="9">
        <v>2656.3393000000001</v>
      </c>
      <c r="G1964" s="9">
        <v>4502.2700000000004</v>
      </c>
    </row>
    <row r="1965" spans="1:7" x14ac:dyDescent="0.25">
      <c r="A1965" s="24">
        <v>38169</v>
      </c>
      <c r="B1965" s="1" t="s">
        <v>29</v>
      </c>
      <c r="C1965" s="1" t="s">
        <v>3685</v>
      </c>
      <c r="D1965" s="1" t="s">
        <v>24</v>
      </c>
      <c r="E1965" s="1" t="s">
        <v>573</v>
      </c>
      <c r="F1965" s="9">
        <v>105.4019</v>
      </c>
      <c r="G1965" s="9">
        <v>284.87</v>
      </c>
    </row>
    <row r="1966" spans="1:7" x14ac:dyDescent="0.25">
      <c r="A1966" s="24">
        <v>38168</v>
      </c>
      <c r="B1966" s="1" t="s">
        <v>12</v>
      </c>
      <c r="C1966" s="1" t="s">
        <v>3684</v>
      </c>
      <c r="D1966" s="1" t="s">
        <v>126</v>
      </c>
      <c r="E1966" s="1" t="s">
        <v>1436</v>
      </c>
      <c r="F1966" s="9">
        <v>5122.0141500000009</v>
      </c>
      <c r="G1966" s="9">
        <v>5478.09</v>
      </c>
    </row>
    <row r="1967" spans="1:7" x14ac:dyDescent="0.25">
      <c r="A1967" s="24">
        <v>38168</v>
      </c>
      <c r="B1967" s="1" t="s">
        <v>29</v>
      </c>
      <c r="C1967" s="1" t="s">
        <v>3626</v>
      </c>
      <c r="D1967" s="1" t="s">
        <v>52</v>
      </c>
      <c r="E1967" s="1" t="s">
        <v>830</v>
      </c>
      <c r="F1967" s="9">
        <v>2705.6095</v>
      </c>
      <c r="G1967" s="9">
        <v>4919.29</v>
      </c>
    </row>
    <row r="1968" spans="1:7" x14ac:dyDescent="0.25">
      <c r="A1968" s="24">
        <v>38168</v>
      </c>
      <c r="B1968" s="1" t="s">
        <v>29</v>
      </c>
      <c r="C1968" s="1" t="s">
        <v>3626</v>
      </c>
      <c r="D1968" s="1" t="s">
        <v>21</v>
      </c>
      <c r="E1968" s="1" t="s">
        <v>1717</v>
      </c>
      <c r="F1968" s="9">
        <v>1223.1178</v>
      </c>
      <c r="G1968" s="9">
        <v>2844.46</v>
      </c>
    </row>
    <row r="1969" spans="1:7" x14ac:dyDescent="0.25">
      <c r="A1969" s="24">
        <v>38167</v>
      </c>
      <c r="B1969" s="1" t="s">
        <v>16</v>
      </c>
      <c r="C1969" s="1" t="s">
        <v>3684</v>
      </c>
      <c r="D1969" s="1" t="s">
        <v>24</v>
      </c>
      <c r="E1969" s="1" t="s">
        <v>3831</v>
      </c>
      <c r="F1969" s="9">
        <v>1565.0745000000002</v>
      </c>
      <c r="G1969" s="9">
        <v>2845.59</v>
      </c>
    </row>
    <row r="1970" spans="1:7" x14ac:dyDescent="0.25">
      <c r="A1970" s="24">
        <v>38166</v>
      </c>
      <c r="B1970" s="1" t="s">
        <v>29</v>
      </c>
      <c r="C1970" s="1" t="s">
        <v>3685</v>
      </c>
      <c r="D1970" s="1" t="s">
        <v>24</v>
      </c>
      <c r="E1970" s="1" t="s">
        <v>2076</v>
      </c>
      <c r="F1970" s="9">
        <v>2043.5578</v>
      </c>
      <c r="G1970" s="9">
        <v>4752.46</v>
      </c>
    </row>
    <row r="1971" spans="1:7" x14ac:dyDescent="0.25">
      <c r="A1971" s="24">
        <v>38166</v>
      </c>
      <c r="B1971" s="1" t="s">
        <v>20</v>
      </c>
      <c r="C1971" s="1" t="s">
        <v>3688</v>
      </c>
      <c r="D1971" s="1" t="s">
        <v>39</v>
      </c>
      <c r="E1971" s="1" t="s">
        <v>635</v>
      </c>
      <c r="F1971" s="9">
        <v>844.62290000000007</v>
      </c>
      <c r="G1971" s="9">
        <v>903.34</v>
      </c>
    </row>
    <row r="1972" spans="1:7" x14ac:dyDescent="0.25">
      <c r="A1972" s="24">
        <v>38165</v>
      </c>
      <c r="B1972" s="1" t="s">
        <v>16</v>
      </c>
      <c r="C1972" s="1" t="s">
        <v>3685</v>
      </c>
      <c r="D1972" s="1" t="s">
        <v>61</v>
      </c>
      <c r="E1972" s="1" t="s">
        <v>912</v>
      </c>
      <c r="F1972" s="9">
        <v>3785.4963999999995</v>
      </c>
      <c r="G1972" s="9">
        <v>8803.48</v>
      </c>
    </row>
    <row r="1973" spans="1:7" x14ac:dyDescent="0.25">
      <c r="A1973" s="24">
        <v>38165</v>
      </c>
      <c r="B1973" s="1" t="s">
        <v>20</v>
      </c>
      <c r="C1973" s="1" t="s">
        <v>3688</v>
      </c>
      <c r="D1973" s="1" t="s">
        <v>64</v>
      </c>
      <c r="E1973" s="1" t="s">
        <v>2261</v>
      </c>
      <c r="F1973" s="9">
        <v>1990.1633999999999</v>
      </c>
      <c r="G1973" s="9">
        <v>5378.82</v>
      </c>
    </row>
    <row r="1974" spans="1:7" x14ac:dyDescent="0.25">
      <c r="A1974" s="24">
        <v>38164</v>
      </c>
      <c r="B1974" s="1" t="s">
        <v>29</v>
      </c>
      <c r="C1974" s="1" t="s">
        <v>3684</v>
      </c>
      <c r="D1974" s="1" t="s">
        <v>9</v>
      </c>
      <c r="E1974" s="1" t="s">
        <v>351</v>
      </c>
      <c r="F1974" s="9">
        <v>5927.7240000000002</v>
      </c>
      <c r="G1974" s="9">
        <v>6736.05</v>
      </c>
    </row>
    <row r="1975" spans="1:7" x14ac:dyDescent="0.25">
      <c r="A1975" s="24">
        <v>38164</v>
      </c>
      <c r="B1975" s="1" t="s">
        <v>29</v>
      </c>
      <c r="C1975" s="1" t="s">
        <v>3685</v>
      </c>
      <c r="D1975" s="1" t="s">
        <v>39</v>
      </c>
      <c r="E1975" s="1" t="s">
        <v>3832</v>
      </c>
      <c r="F1975" s="9">
        <v>3712.2150999999999</v>
      </c>
      <c r="G1975" s="9">
        <v>6291.89</v>
      </c>
    </row>
    <row r="1976" spans="1:7" x14ac:dyDescent="0.25">
      <c r="A1976" s="24">
        <v>38163</v>
      </c>
      <c r="B1976" s="1" t="s">
        <v>29</v>
      </c>
      <c r="C1976" s="1" t="s">
        <v>3626</v>
      </c>
      <c r="D1976" s="1" t="s">
        <v>126</v>
      </c>
      <c r="E1976" s="1" t="s">
        <v>2032</v>
      </c>
      <c r="F1976" s="9">
        <v>2357.4342000000001</v>
      </c>
      <c r="G1976" s="9">
        <v>2521.3200000000002</v>
      </c>
    </row>
    <row r="1977" spans="1:7" x14ac:dyDescent="0.25">
      <c r="A1977" s="24">
        <v>38162</v>
      </c>
      <c r="B1977" s="1" t="s">
        <v>29</v>
      </c>
      <c r="C1977" s="1" t="s">
        <v>3690</v>
      </c>
      <c r="D1977" s="1" t="s">
        <v>24</v>
      </c>
      <c r="E1977" s="1" t="s">
        <v>3833</v>
      </c>
      <c r="F1977" s="9">
        <v>4968.8375000000005</v>
      </c>
      <c r="G1977" s="9">
        <v>9034.25</v>
      </c>
    </row>
    <row r="1978" spans="1:7" x14ac:dyDescent="0.25">
      <c r="A1978" s="24">
        <v>38162</v>
      </c>
      <c r="B1978" s="1" t="s">
        <v>29</v>
      </c>
      <c r="C1978" s="1" t="s">
        <v>3626</v>
      </c>
      <c r="D1978" s="1" t="s">
        <v>61</v>
      </c>
      <c r="E1978" s="1" t="s">
        <v>3834</v>
      </c>
      <c r="F1978" s="9">
        <v>2729.8489</v>
      </c>
      <c r="G1978" s="9">
        <v>7377.97</v>
      </c>
    </row>
    <row r="1979" spans="1:7" x14ac:dyDescent="0.25">
      <c r="A1979" s="24">
        <v>38162</v>
      </c>
      <c r="B1979" s="1" t="s">
        <v>20</v>
      </c>
      <c r="C1979" s="1" t="s">
        <v>3685</v>
      </c>
      <c r="D1979" s="1" t="s">
        <v>17</v>
      </c>
      <c r="E1979" s="1" t="s">
        <v>1454</v>
      </c>
      <c r="F1979" s="9">
        <v>6180.3780500000003</v>
      </c>
      <c r="G1979" s="9">
        <v>6610.03</v>
      </c>
    </row>
    <row r="1980" spans="1:7" x14ac:dyDescent="0.25">
      <c r="A1980" s="24">
        <v>38162</v>
      </c>
      <c r="B1980" s="1" t="s">
        <v>12</v>
      </c>
      <c r="C1980" s="1" t="s">
        <v>3688</v>
      </c>
      <c r="D1980" s="1" t="s">
        <v>126</v>
      </c>
      <c r="E1980" s="1" t="s">
        <v>2292</v>
      </c>
      <c r="F1980" s="9">
        <v>2079.8685</v>
      </c>
      <c r="G1980" s="9">
        <v>4621.93</v>
      </c>
    </row>
    <row r="1981" spans="1:7" x14ac:dyDescent="0.25">
      <c r="A1981" s="24">
        <v>38162</v>
      </c>
      <c r="B1981" s="1" t="s">
        <v>29</v>
      </c>
      <c r="C1981" s="1" t="s">
        <v>3685</v>
      </c>
      <c r="D1981" s="1" t="s">
        <v>30</v>
      </c>
      <c r="E1981" s="1" t="s">
        <v>2740</v>
      </c>
      <c r="F1981" s="9">
        <v>2019.5640999999998</v>
      </c>
      <c r="G1981" s="9">
        <v>3422.99</v>
      </c>
    </row>
    <row r="1982" spans="1:7" x14ac:dyDescent="0.25">
      <c r="A1982" s="24">
        <v>38162</v>
      </c>
      <c r="B1982" s="1" t="s">
        <v>29</v>
      </c>
      <c r="C1982" s="1" t="s">
        <v>3688</v>
      </c>
      <c r="D1982" s="1" t="s">
        <v>21</v>
      </c>
      <c r="E1982" s="1" t="s">
        <v>3835</v>
      </c>
      <c r="F1982" s="9">
        <v>1860.8276500000002</v>
      </c>
      <c r="G1982" s="9">
        <v>1990.19</v>
      </c>
    </row>
    <row r="1983" spans="1:7" x14ac:dyDescent="0.25">
      <c r="A1983" s="24">
        <v>38162</v>
      </c>
      <c r="B1983" s="1" t="s">
        <v>16</v>
      </c>
      <c r="C1983" s="1" t="s">
        <v>3686</v>
      </c>
      <c r="D1983" s="1" t="s">
        <v>17</v>
      </c>
      <c r="E1983" s="1" t="s">
        <v>2417</v>
      </c>
      <c r="F1983" s="9">
        <v>1712.0752</v>
      </c>
      <c r="G1983" s="9">
        <v>1945.54</v>
      </c>
    </row>
    <row r="1984" spans="1:7" x14ac:dyDescent="0.25">
      <c r="A1984" s="24">
        <v>38162</v>
      </c>
      <c r="B1984" s="1" t="s">
        <v>29</v>
      </c>
      <c r="C1984" s="1" t="s">
        <v>3686</v>
      </c>
      <c r="D1984" s="1" t="s">
        <v>42</v>
      </c>
      <c r="E1984" s="1" t="s">
        <v>1236</v>
      </c>
      <c r="F1984" s="9">
        <v>379.56600000000003</v>
      </c>
      <c r="G1984" s="9">
        <v>690.12</v>
      </c>
    </row>
    <row r="1985" spans="1:7" x14ac:dyDescent="0.25">
      <c r="A1985" s="24">
        <v>38161</v>
      </c>
      <c r="B1985" s="1" t="s">
        <v>8</v>
      </c>
      <c r="C1985" s="1" t="s">
        <v>3683</v>
      </c>
      <c r="D1985" s="1" t="s">
        <v>45</v>
      </c>
      <c r="E1985" s="1" t="s">
        <v>323</v>
      </c>
      <c r="F1985" s="9">
        <v>1707.8126999999999</v>
      </c>
      <c r="G1985" s="9">
        <v>4615.71</v>
      </c>
    </row>
    <row r="1986" spans="1:7" x14ac:dyDescent="0.25">
      <c r="A1986" s="24">
        <v>38161</v>
      </c>
      <c r="B1986" s="1" t="s">
        <v>16</v>
      </c>
      <c r="C1986" s="1" t="s">
        <v>3685</v>
      </c>
      <c r="D1986" s="1" t="s">
        <v>13</v>
      </c>
      <c r="E1986" s="1" t="s">
        <v>1148</v>
      </c>
      <c r="F1986" s="9">
        <v>776.83100000000013</v>
      </c>
      <c r="G1986" s="9">
        <v>1412.42</v>
      </c>
    </row>
    <row r="1987" spans="1:7" x14ac:dyDescent="0.25">
      <c r="A1987" s="24">
        <v>38161</v>
      </c>
      <c r="B1987" s="1" t="s">
        <v>16</v>
      </c>
      <c r="C1987" s="1" t="s">
        <v>3685</v>
      </c>
      <c r="D1987" s="1" t="s">
        <v>61</v>
      </c>
      <c r="E1987" s="1" t="s">
        <v>3411</v>
      </c>
      <c r="F1987" s="9">
        <v>1197.6321500000001</v>
      </c>
      <c r="G1987" s="9">
        <v>1280.8900000000001</v>
      </c>
    </row>
    <row r="1988" spans="1:7" x14ac:dyDescent="0.25">
      <c r="A1988" s="24">
        <v>38160</v>
      </c>
      <c r="B1988" s="1" t="s">
        <v>29</v>
      </c>
      <c r="C1988" s="1" t="s">
        <v>3626</v>
      </c>
      <c r="D1988" s="1" t="s">
        <v>113</v>
      </c>
      <c r="E1988" s="1" t="s">
        <v>822</v>
      </c>
      <c r="F1988" s="9">
        <v>2687.9694</v>
      </c>
      <c r="G1988" s="9">
        <v>4634.43</v>
      </c>
    </row>
    <row r="1989" spans="1:7" x14ac:dyDescent="0.25">
      <c r="A1989" s="24">
        <v>38160</v>
      </c>
      <c r="B1989" s="1" t="s">
        <v>8</v>
      </c>
      <c r="C1989" s="1" t="s">
        <v>3691</v>
      </c>
      <c r="D1989" s="1" t="s">
        <v>113</v>
      </c>
      <c r="E1989" s="1" t="s">
        <v>1216</v>
      </c>
      <c r="F1989" s="9">
        <v>1007.748</v>
      </c>
      <c r="G1989" s="9">
        <v>2239.44</v>
      </c>
    </row>
    <row r="1990" spans="1:7" x14ac:dyDescent="0.25">
      <c r="A1990" s="24">
        <v>38159</v>
      </c>
      <c r="B1990" s="1" t="s">
        <v>8</v>
      </c>
      <c r="C1990" s="1" t="s">
        <v>3683</v>
      </c>
      <c r="D1990" s="1" t="s">
        <v>42</v>
      </c>
      <c r="E1990" s="1" t="s">
        <v>2851</v>
      </c>
      <c r="F1990" s="9">
        <v>8555.8484000000008</v>
      </c>
      <c r="G1990" s="9">
        <v>9150.64</v>
      </c>
    </row>
    <row r="1991" spans="1:7" x14ac:dyDescent="0.25">
      <c r="A1991" s="24">
        <v>38159</v>
      </c>
      <c r="B1991" s="1" t="s">
        <v>8</v>
      </c>
      <c r="C1991" s="1" t="s">
        <v>3683</v>
      </c>
      <c r="D1991" s="1" t="s">
        <v>39</v>
      </c>
      <c r="E1991" s="1" t="s">
        <v>2296</v>
      </c>
      <c r="F1991" s="9">
        <v>4843.5046999999995</v>
      </c>
      <c r="G1991" s="9">
        <v>8209.33</v>
      </c>
    </row>
    <row r="1992" spans="1:7" x14ac:dyDescent="0.25">
      <c r="A1992" s="24">
        <v>38159</v>
      </c>
      <c r="B1992" s="1" t="s">
        <v>8</v>
      </c>
      <c r="C1992" s="1" t="s">
        <v>3684</v>
      </c>
      <c r="D1992" s="1" t="s">
        <v>113</v>
      </c>
      <c r="E1992" s="1" t="s">
        <v>3278</v>
      </c>
      <c r="F1992" s="9">
        <v>285.07710000000003</v>
      </c>
      <c r="G1992" s="9">
        <v>662.97</v>
      </c>
    </row>
    <row r="1993" spans="1:7" x14ac:dyDescent="0.25">
      <c r="A1993" s="24">
        <v>38158</v>
      </c>
      <c r="B1993" s="1" t="s">
        <v>12</v>
      </c>
      <c r="C1993" s="1" t="s">
        <v>3686</v>
      </c>
      <c r="D1993" s="1" t="s">
        <v>21</v>
      </c>
      <c r="E1993" s="1" t="s">
        <v>2388</v>
      </c>
      <c r="F1993" s="9">
        <v>8722.3752000000004</v>
      </c>
      <c r="G1993" s="9">
        <v>9911.7900000000009</v>
      </c>
    </row>
    <row r="1994" spans="1:7" x14ac:dyDescent="0.25">
      <c r="A1994" s="24">
        <v>38158</v>
      </c>
      <c r="B1994" s="1" t="s">
        <v>29</v>
      </c>
      <c r="C1994" s="1" t="s">
        <v>3685</v>
      </c>
      <c r="D1994" s="1" t="s">
        <v>21</v>
      </c>
      <c r="E1994" s="1" t="s">
        <v>2982</v>
      </c>
      <c r="F1994" s="9">
        <v>4481.3685999999998</v>
      </c>
      <c r="G1994" s="9">
        <v>7595.54</v>
      </c>
    </row>
    <row r="1995" spans="1:7" x14ac:dyDescent="0.25">
      <c r="A1995" s="24">
        <v>38157</v>
      </c>
      <c r="B1995" s="1" t="s">
        <v>29</v>
      </c>
      <c r="C1995" s="1" t="s">
        <v>3690</v>
      </c>
      <c r="D1995" s="1" t="s">
        <v>9</v>
      </c>
      <c r="E1995" s="1" t="s">
        <v>798</v>
      </c>
      <c r="F1995" s="9">
        <v>3623.9411</v>
      </c>
      <c r="G1995" s="9">
        <v>8427.77</v>
      </c>
    </row>
    <row r="1996" spans="1:7" x14ac:dyDescent="0.25">
      <c r="A1996" s="24">
        <v>38157</v>
      </c>
      <c r="B1996" s="1" t="s">
        <v>12</v>
      </c>
      <c r="C1996" s="1" t="s">
        <v>3686</v>
      </c>
      <c r="D1996" s="1" t="s">
        <v>45</v>
      </c>
      <c r="E1996" s="1" t="s">
        <v>1122</v>
      </c>
      <c r="F1996" s="9">
        <v>1517.2840000000003</v>
      </c>
      <c r="G1996" s="9">
        <v>2231.3000000000002</v>
      </c>
    </row>
    <row r="1997" spans="1:7" x14ac:dyDescent="0.25">
      <c r="A1997" s="24">
        <v>38157</v>
      </c>
      <c r="B1997" s="1" t="s">
        <v>29</v>
      </c>
      <c r="C1997" s="1" t="s">
        <v>3684</v>
      </c>
      <c r="D1997" s="1" t="s">
        <v>64</v>
      </c>
      <c r="E1997" s="1" t="s">
        <v>2705</v>
      </c>
      <c r="F1997" s="9">
        <v>581.01239999999996</v>
      </c>
      <c r="G1997" s="9">
        <v>854.43</v>
      </c>
    </row>
    <row r="1998" spans="1:7" x14ac:dyDescent="0.25">
      <c r="A1998" s="24">
        <v>38157</v>
      </c>
      <c r="B1998" s="1" t="s">
        <v>12</v>
      </c>
      <c r="C1998" s="1" t="s">
        <v>3690</v>
      </c>
      <c r="D1998" s="1" t="s">
        <v>24</v>
      </c>
      <c r="E1998" s="1" t="s">
        <v>2914</v>
      </c>
      <c r="F1998" s="9">
        <v>121.977</v>
      </c>
      <c r="G1998" s="9">
        <v>271.06</v>
      </c>
    </row>
    <row r="1999" spans="1:7" x14ac:dyDescent="0.25">
      <c r="A1999" s="24">
        <v>38156</v>
      </c>
      <c r="B1999" s="1" t="s">
        <v>12</v>
      </c>
      <c r="C1999" s="1" t="s">
        <v>3686</v>
      </c>
      <c r="D1999" s="1" t="s">
        <v>24</v>
      </c>
      <c r="E1999" s="1" t="s">
        <v>874</v>
      </c>
      <c r="F1999" s="9">
        <v>3852.5264999999999</v>
      </c>
      <c r="G1999" s="9">
        <v>8561.17</v>
      </c>
    </row>
    <row r="2000" spans="1:7" x14ac:dyDescent="0.25">
      <c r="A2000" s="24">
        <v>38155</v>
      </c>
      <c r="B2000" s="1" t="s">
        <v>16</v>
      </c>
      <c r="C2000" s="1" t="s">
        <v>3626</v>
      </c>
      <c r="D2000" s="1" t="s">
        <v>64</v>
      </c>
      <c r="E2000" s="1" t="s">
        <v>1102</v>
      </c>
      <c r="F2000" s="9">
        <v>8271.4896000000008</v>
      </c>
      <c r="G2000" s="9">
        <v>9399.42</v>
      </c>
    </row>
    <row r="2001" spans="1:7" x14ac:dyDescent="0.25">
      <c r="A2001" s="24">
        <v>38155</v>
      </c>
      <c r="B2001" s="1" t="s">
        <v>20</v>
      </c>
      <c r="C2001" s="1" t="s">
        <v>3626</v>
      </c>
      <c r="D2001" s="1" t="s">
        <v>64</v>
      </c>
      <c r="E2001" s="1" t="s">
        <v>93</v>
      </c>
      <c r="F2001" s="9">
        <v>6305.0007999999998</v>
      </c>
      <c r="G2001" s="9">
        <v>9272.06</v>
      </c>
    </row>
    <row r="2002" spans="1:7" x14ac:dyDescent="0.25">
      <c r="A2002" s="24">
        <v>38155</v>
      </c>
      <c r="B2002" s="1" t="s">
        <v>29</v>
      </c>
      <c r="C2002" s="1" t="s">
        <v>3626</v>
      </c>
      <c r="D2002" s="1" t="s">
        <v>113</v>
      </c>
      <c r="E2002" s="1" t="s">
        <v>3836</v>
      </c>
      <c r="F2002" s="9">
        <v>5773.2</v>
      </c>
      <c r="G2002" s="9">
        <v>8490</v>
      </c>
    </row>
    <row r="2003" spans="1:7" x14ac:dyDescent="0.25">
      <c r="A2003" s="24">
        <v>38155</v>
      </c>
      <c r="B2003" s="1" t="s">
        <v>8</v>
      </c>
      <c r="C2003" s="1" t="s">
        <v>3626</v>
      </c>
      <c r="D2003" s="1" t="s">
        <v>21</v>
      </c>
      <c r="E2003" s="1" t="s">
        <v>2657</v>
      </c>
      <c r="F2003" s="9">
        <v>5838.15</v>
      </c>
      <c r="G2003" s="9">
        <v>7784.2</v>
      </c>
    </row>
    <row r="2004" spans="1:7" x14ac:dyDescent="0.25">
      <c r="A2004" s="24">
        <v>38155</v>
      </c>
      <c r="B2004" s="1" t="s">
        <v>12</v>
      </c>
      <c r="C2004" s="1" t="s">
        <v>3684</v>
      </c>
      <c r="D2004" s="1" t="s">
        <v>13</v>
      </c>
      <c r="E2004" s="1" t="s">
        <v>3444</v>
      </c>
      <c r="F2004" s="9">
        <v>4577.7273999999998</v>
      </c>
      <c r="G2004" s="9">
        <v>7758.86</v>
      </c>
    </row>
    <row r="2005" spans="1:7" x14ac:dyDescent="0.25">
      <c r="A2005" s="24">
        <v>38155</v>
      </c>
      <c r="B2005" s="1" t="s">
        <v>12</v>
      </c>
      <c r="C2005" s="1" t="s">
        <v>3683</v>
      </c>
      <c r="D2005" s="1" t="s">
        <v>42</v>
      </c>
      <c r="E2005" s="1" t="s">
        <v>2407</v>
      </c>
      <c r="F2005" s="9">
        <v>4919.6028000000006</v>
      </c>
      <c r="G2005" s="9">
        <v>7234.71</v>
      </c>
    </row>
    <row r="2006" spans="1:7" x14ac:dyDescent="0.25">
      <c r="A2006" s="24">
        <v>38155</v>
      </c>
      <c r="B2006" s="1" t="s">
        <v>29</v>
      </c>
      <c r="C2006" s="1" t="s">
        <v>3686</v>
      </c>
      <c r="D2006" s="1" t="s">
        <v>21</v>
      </c>
      <c r="E2006" s="1" t="s">
        <v>2924</v>
      </c>
      <c r="F2006" s="9">
        <v>2181.2399999999998</v>
      </c>
      <c r="G2006" s="9">
        <v>4847.2</v>
      </c>
    </row>
    <row r="2007" spans="1:7" x14ac:dyDescent="0.25">
      <c r="A2007" s="24">
        <v>38155</v>
      </c>
      <c r="B2007" s="1" t="s">
        <v>29</v>
      </c>
      <c r="C2007" s="1" t="s">
        <v>3690</v>
      </c>
      <c r="D2007" s="1" t="s">
        <v>61</v>
      </c>
      <c r="E2007" s="1" t="s">
        <v>2766</v>
      </c>
      <c r="F2007" s="9">
        <v>998.02629999999988</v>
      </c>
      <c r="G2007" s="9">
        <v>1691.57</v>
      </c>
    </row>
    <row r="2008" spans="1:7" x14ac:dyDescent="0.25">
      <c r="A2008" s="24">
        <v>38878</v>
      </c>
      <c r="B2008" s="1" t="s">
        <v>20</v>
      </c>
      <c r="C2008" s="1" t="s">
        <v>3626</v>
      </c>
      <c r="D2008" s="1" t="s">
        <v>17</v>
      </c>
      <c r="E2008" s="1" t="s">
        <v>1200</v>
      </c>
      <c r="F2008" s="9">
        <v>2336.3963999999996</v>
      </c>
      <c r="G2008" s="9">
        <v>5433.48</v>
      </c>
    </row>
    <row r="2009" spans="1:7" x14ac:dyDescent="0.25">
      <c r="A2009" s="24">
        <v>38876</v>
      </c>
      <c r="B2009" s="1" t="s">
        <v>20</v>
      </c>
      <c r="C2009" s="1" t="s">
        <v>3688</v>
      </c>
      <c r="D2009" s="1" t="s">
        <v>42</v>
      </c>
      <c r="E2009" s="1" t="s">
        <v>3392</v>
      </c>
      <c r="F2009" s="9">
        <v>4651.7015999999994</v>
      </c>
      <c r="G2009" s="9">
        <v>7884.24</v>
      </c>
    </row>
    <row r="2010" spans="1:7" x14ac:dyDescent="0.25">
      <c r="A2010" s="24">
        <v>38875</v>
      </c>
      <c r="B2010" s="1" t="s">
        <v>20</v>
      </c>
      <c r="C2010" s="1" t="s">
        <v>3683</v>
      </c>
      <c r="D2010" s="1" t="s">
        <v>30</v>
      </c>
      <c r="E2010" s="1" t="s">
        <v>355</v>
      </c>
      <c r="F2010" s="9">
        <v>5395.1260000000002</v>
      </c>
      <c r="G2010" s="9">
        <v>9809.32</v>
      </c>
    </row>
    <row r="2011" spans="1:7" x14ac:dyDescent="0.25">
      <c r="A2011" s="24">
        <v>38875</v>
      </c>
      <c r="B2011" s="1" t="s">
        <v>20</v>
      </c>
      <c r="C2011" s="1" t="s">
        <v>3626</v>
      </c>
      <c r="D2011" s="1" t="s">
        <v>126</v>
      </c>
      <c r="E2011" s="1" t="s">
        <v>2788</v>
      </c>
      <c r="F2011" s="9">
        <v>304.81</v>
      </c>
      <c r="G2011" s="9">
        <v>326</v>
      </c>
    </row>
    <row r="2012" spans="1:7" x14ac:dyDescent="0.25">
      <c r="A2012" s="24">
        <v>38874</v>
      </c>
      <c r="B2012" s="1" t="s">
        <v>20</v>
      </c>
      <c r="C2012" s="1" t="s">
        <v>3626</v>
      </c>
      <c r="D2012" s="1" t="s">
        <v>39</v>
      </c>
      <c r="E2012" s="1" t="s">
        <v>886</v>
      </c>
      <c r="F2012" s="9">
        <v>1701.5422999999998</v>
      </c>
      <c r="G2012" s="9">
        <v>2883.97</v>
      </c>
    </row>
    <row r="2013" spans="1:7" x14ac:dyDescent="0.25">
      <c r="A2013" s="24">
        <v>38867</v>
      </c>
      <c r="B2013" s="1" t="s">
        <v>20</v>
      </c>
      <c r="C2013" s="1" t="s">
        <v>3691</v>
      </c>
      <c r="D2013" s="1" t="s">
        <v>42</v>
      </c>
      <c r="E2013" s="1" t="s">
        <v>1675</v>
      </c>
      <c r="F2013" s="9">
        <v>4190.1288000000004</v>
      </c>
      <c r="G2013" s="9">
        <v>4761.51</v>
      </c>
    </row>
    <row r="2014" spans="1:7" x14ac:dyDescent="0.25">
      <c r="A2014" s="24">
        <v>38867</v>
      </c>
      <c r="B2014" s="1" t="s">
        <v>20</v>
      </c>
      <c r="C2014" s="1" t="s">
        <v>3691</v>
      </c>
      <c r="D2014" s="1" t="s">
        <v>42</v>
      </c>
      <c r="E2014" s="1" t="s">
        <v>1920</v>
      </c>
      <c r="F2014" s="9">
        <v>1138.0952</v>
      </c>
      <c r="G2014" s="9">
        <v>1293.29</v>
      </c>
    </row>
    <row r="2015" spans="1:7" x14ac:dyDescent="0.25">
      <c r="A2015" s="24">
        <v>38855</v>
      </c>
      <c r="B2015" s="1" t="s">
        <v>20</v>
      </c>
      <c r="C2015" s="1" t="s">
        <v>3626</v>
      </c>
      <c r="D2015" s="1" t="s">
        <v>52</v>
      </c>
      <c r="E2015" s="1" t="s">
        <v>2114</v>
      </c>
      <c r="F2015" s="9">
        <v>8649.2829500000007</v>
      </c>
      <c r="G2015" s="9">
        <v>9250.57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7">
    <tabColor theme="4"/>
  </sheetPr>
  <dimension ref="A2:C21"/>
  <sheetViews>
    <sheetView topLeftCell="A7" workbookViewId="0">
      <selection activeCell="A18" sqref="A18"/>
    </sheetView>
  </sheetViews>
  <sheetFormatPr defaultRowHeight="15" x14ac:dyDescent="0.25"/>
  <cols>
    <col min="1" max="1" width="19.140625" customWidth="1"/>
    <col min="2" max="2" width="49.5703125" customWidth="1"/>
  </cols>
  <sheetData>
    <row r="2" spans="1:3" x14ac:dyDescent="0.25">
      <c r="A2" s="88" t="s">
        <v>4221</v>
      </c>
      <c r="B2" s="88" t="s">
        <v>4158</v>
      </c>
      <c r="C2" s="88" t="s">
        <v>4158</v>
      </c>
    </row>
    <row r="3" spans="1:3" ht="64.5" x14ac:dyDescent="0.25">
      <c r="A3" s="83" t="s">
        <v>4241</v>
      </c>
      <c r="B3" s="83" t="s">
        <v>4240</v>
      </c>
      <c r="C3" s="87">
        <v>101010101010</v>
      </c>
    </row>
    <row r="4" spans="1:3" ht="39" x14ac:dyDescent="0.25">
      <c r="A4" s="83" t="s">
        <v>4239</v>
      </c>
      <c r="B4" s="83" t="s">
        <v>4238</v>
      </c>
      <c r="C4" s="84" t="e">
        <f>red</f>
        <v>#NAME?</v>
      </c>
    </row>
    <row r="5" spans="1:3" ht="26.25" x14ac:dyDescent="0.25">
      <c r="A5" s="83" t="s">
        <v>4237</v>
      </c>
      <c r="B5" s="83" t="s">
        <v>4236</v>
      </c>
      <c r="C5" s="84" t="e">
        <f>VLOOKUP(D5,#REF!,2)</f>
        <v>#REF!</v>
      </c>
    </row>
    <row r="6" spans="1:3" ht="64.5" x14ac:dyDescent="0.25">
      <c r="A6" s="83" t="s">
        <v>4235</v>
      </c>
      <c r="B6" s="83" t="s">
        <v>4234</v>
      </c>
      <c r="C6" s="84" t="e">
        <f>#REF!</f>
        <v>#REF!</v>
      </c>
    </row>
    <row r="7" spans="1:3" ht="51.75" x14ac:dyDescent="0.25">
      <c r="A7" s="83" t="s">
        <v>4233</v>
      </c>
      <c r="B7" s="83" t="s">
        <v>4232</v>
      </c>
      <c r="C7" s="84">
        <f>E4+F4</f>
        <v>0</v>
      </c>
    </row>
    <row r="8" spans="1:3" ht="141" x14ac:dyDescent="0.25">
      <c r="A8" s="83" t="s">
        <v>4231</v>
      </c>
      <c r="B8" s="83" t="s">
        <v>4230</v>
      </c>
      <c r="C8" s="86" t="e">
        <f>1*10^500</f>
        <v>#NUM!</v>
      </c>
    </row>
    <row r="9" spans="1:3" x14ac:dyDescent="0.25">
      <c r="A9" s="85" t="s">
        <v>4229</v>
      </c>
      <c r="B9" s="83" t="s">
        <v>4228</v>
      </c>
      <c r="C9" s="84" t="e">
        <f>H8/D9</f>
        <v>#DIV/0!</v>
      </c>
    </row>
    <row r="10" spans="1:3" ht="39" x14ac:dyDescent="0.25">
      <c r="A10" s="83" t="s">
        <v>4227</v>
      </c>
      <c r="B10" s="83" t="s">
        <v>4226</v>
      </c>
      <c r="C10" s="82" t="s">
        <v>4225</v>
      </c>
    </row>
    <row r="11" spans="1:3" x14ac:dyDescent="0.25">
      <c r="A11" s="83" t="s">
        <v>4224</v>
      </c>
      <c r="B11" s="83" t="s">
        <v>4223</v>
      </c>
      <c r="C11" s="82" t="e">
        <f>D11:D12 C15:C15</f>
        <v>#NULL!</v>
      </c>
    </row>
    <row r="14" spans="1:3" x14ac:dyDescent="0.25">
      <c r="A14" s="81" t="s">
        <v>4222</v>
      </c>
      <c r="B14" s="81" t="s">
        <v>4221</v>
      </c>
    </row>
    <row r="15" spans="1:3" ht="30" x14ac:dyDescent="0.25">
      <c r="A15" s="80" t="s">
        <v>4220</v>
      </c>
      <c r="B15" s="79" t="s">
        <v>4219</v>
      </c>
    </row>
    <row r="16" spans="1:3" ht="30" x14ac:dyDescent="0.25">
      <c r="A16" s="80" t="e">
        <v>#NAME?</v>
      </c>
      <c r="B16" s="79" t="s">
        <v>4218</v>
      </c>
    </row>
    <row r="17" spans="1:2" ht="30" x14ac:dyDescent="0.25">
      <c r="A17" s="80" t="e">
        <v>#N/A</v>
      </c>
      <c r="B17" s="79" t="s">
        <v>4217</v>
      </c>
    </row>
    <row r="18" spans="1:2" ht="30" x14ac:dyDescent="0.25">
      <c r="A18" s="80" t="e">
        <v>#REF!</v>
      </c>
      <c r="B18" s="79" t="s">
        <v>4216</v>
      </c>
    </row>
    <row r="19" spans="1:2" ht="45" x14ac:dyDescent="0.25">
      <c r="A19" s="80" t="e">
        <v>#VALUE!</v>
      </c>
      <c r="B19" s="79" t="s">
        <v>4215</v>
      </c>
    </row>
    <row r="20" spans="1:2" ht="60" x14ac:dyDescent="0.25">
      <c r="A20" s="80" t="e">
        <v>#NUM!</v>
      </c>
      <c r="B20" s="79" t="s">
        <v>4214</v>
      </c>
    </row>
    <row r="21" spans="1:2" x14ac:dyDescent="0.25">
      <c r="A21" s="80" t="e">
        <v>#DIV/0!</v>
      </c>
      <c r="B21" s="79" t="s">
        <v>4213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8">
    <tabColor theme="4"/>
  </sheetPr>
  <dimension ref="A1:U2"/>
  <sheetViews>
    <sheetView workbookViewId="0">
      <selection activeCell="A2" sqref="A2:L2"/>
    </sheetView>
  </sheetViews>
  <sheetFormatPr defaultRowHeight="15" x14ac:dyDescent="0.25"/>
  <cols>
    <col min="10" max="10" width="4.140625" customWidth="1"/>
    <col min="11" max="11" width="9.140625" hidden="1" customWidth="1"/>
    <col min="12" max="12" width="2" customWidth="1"/>
    <col min="13" max="13" width="3" customWidth="1"/>
  </cols>
  <sheetData>
    <row r="1" spans="1:21" ht="15.75" x14ac:dyDescent="0.25">
      <c r="A1" s="192" t="s">
        <v>3942</v>
      </c>
      <c r="B1" s="192"/>
      <c r="C1" s="192"/>
      <c r="D1" s="192"/>
      <c r="E1" s="192"/>
      <c r="F1" s="192"/>
      <c r="G1" s="192"/>
      <c r="H1" s="192"/>
      <c r="I1" s="192"/>
      <c r="J1" s="192"/>
      <c r="K1" s="192"/>
      <c r="L1" s="192"/>
      <c r="M1" s="192"/>
      <c r="N1" s="192"/>
      <c r="O1" s="192"/>
      <c r="P1" s="192"/>
      <c r="Q1" s="192"/>
      <c r="R1" s="192"/>
      <c r="S1" s="192"/>
      <c r="T1" s="192"/>
      <c r="U1" s="192"/>
    </row>
    <row r="2" spans="1:21" ht="345.75" customHeight="1" x14ac:dyDescent="0.25">
      <c r="A2" s="185" t="s">
        <v>0</v>
      </c>
      <c r="B2" s="185"/>
      <c r="C2" s="185"/>
      <c r="D2" s="185"/>
      <c r="E2" s="185"/>
      <c r="F2" s="185"/>
      <c r="G2" s="185"/>
      <c r="H2" s="185"/>
      <c r="I2" s="185"/>
      <c r="J2" s="185"/>
      <c r="K2" s="185"/>
      <c r="L2" s="185"/>
      <c r="N2" s="185" t="s">
        <v>3943</v>
      </c>
      <c r="O2" s="186"/>
      <c r="P2" s="186"/>
      <c r="Q2" s="186"/>
      <c r="R2" s="186"/>
      <c r="S2" s="186"/>
      <c r="T2" s="186"/>
      <c r="U2" s="186"/>
    </row>
  </sheetData>
  <mergeCells count="3">
    <mergeCell ref="A2:L2"/>
    <mergeCell ref="N2:U2"/>
    <mergeCell ref="A1:U1"/>
  </mergeCells>
  <pageMargins left="0.7" right="0.7" top="0.75" bottom="0.75" header="0.3" footer="0.3"/>
  <pageSetup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
    <tabColor theme="5"/>
  </sheetPr>
  <dimension ref="A1:F1843"/>
  <sheetViews>
    <sheetView zoomScale="160" zoomScaleNormal="160" workbookViewId="0">
      <selection activeCell="G5" sqref="G5"/>
    </sheetView>
  </sheetViews>
  <sheetFormatPr defaultColWidth="9.140625" defaultRowHeight="15" x14ac:dyDescent="0.25"/>
  <cols>
    <col min="1" max="1" width="17.5703125" bestFit="1" customWidth="1"/>
    <col min="2" max="2" width="9.5703125" bestFit="1" customWidth="1"/>
    <col min="3" max="3" width="20.5703125" bestFit="1" customWidth="1"/>
    <col min="4" max="4" width="11" bestFit="1" customWidth="1"/>
  </cols>
  <sheetData>
    <row r="1" spans="1:6" x14ac:dyDescent="0.25">
      <c r="A1" s="2" t="s">
        <v>3944</v>
      </c>
    </row>
    <row r="2" spans="1:6" x14ac:dyDescent="0.25">
      <c r="A2" s="2" t="s">
        <v>4205</v>
      </c>
    </row>
    <row r="3" spans="1:6" x14ac:dyDescent="0.25">
      <c r="A3" s="2"/>
    </row>
    <row r="4" spans="1:6" x14ac:dyDescent="0.25">
      <c r="A4" s="51"/>
      <c r="B4" s="51"/>
      <c r="C4" s="51"/>
      <c r="D4" s="51"/>
      <c r="E4" s="51"/>
      <c r="F4" s="51"/>
    </row>
    <row r="5" spans="1:6" x14ac:dyDescent="0.25">
      <c r="A5" s="12" t="s">
        <v>1</v>
      </c>
      <c r="B5" s="12" t="s">
        <v>2</v>
      </c>
      <c r="C5" s="12" t="s">
        <v>3</v>
      </c>
      <c r="D5" s="12" t="s">
        <v>4</v>
      </c>
      <c r="E5" s="12" t="s">
        <v>5</v>
      </c>
      <c r="F5" s="12" t="s">
        <v>6</v>
      </c>
    </row>
    <row r="6" spans="1:6" x14ac:dyDescent="0.25">
      <c r="A6" s="1" t="s">
        <v>7</v>
      </c>
      <c r="B6" s="1" t="s">
        <v>8</v>
      </c>
      <c r="C6" s="1" t="s">
        <v>9</v>
      </c>
      <c r="D6" s="1" t="s">
        <v>10</v>
      </c>
      <c r="E6" s="1">
        <v>4141.6343999999999</v>
      </c>
      <c r="F6" s="1">
        <v>6278.68</v>
      </c>
    </row>
    <row r="7" spans="1:6" x14ac:dyDescent="0.25">
      <c r="A7" s="1" t="s">
        <v>11</v>
      </c>
      <c r="B7" s="1" t="s">
        <v>12</v>
      </c>
      <c r="C7" s="1" t="s">
        <v>13</v>
      </c>
      <c r="D7" s="1" t="s">
        <v>14</v>
      </c>
      <c r="E7" s="1">
        <v>3688.9187000000002</v>
      </c>
      <c r="F7" s="1">
        <v>7416.09</v>
      </c>
    </row>
    <row r="8" spans="1:6" x14ac:dyDescent="0.25">
      <c r="A8" s="1" t="s">
        <v>15</v>
      </c>
      <c r="B8" s="1" t="s">
        <v>16</v>
      </c>
      <c r="C8" s="1" t="s">
        <v>17</v>
      </c>
      <c r="D8" s="1" t="s">
        <v>18</v>
      </c>
      <c r="E8" s="1">
        <v>4136.0837999999994</v>
      </c>
      <c r="F8" s="1">
        <v>6269.11</v>
      </c>
    </row>
    <row r="9" spans="1:6" x14ac:dyDescent="0.25">
      <c r="A9" s="1" t="s">
        <v>19</v>
      </c>
      <c r="B9" s="1" t="s">
        <v>20</v>
      </c>
      <c r="C9" s="1" t="s">
        <v>21</v>
      </c>
      <c r="D9" s="1" t="s">
        <v>22</v>
      </c>
      <c r="E9" s="1">
        <v>3482.5345000000002</v>
      </c>
      <c r="F9" s="1">
        <v>5422.79</v>
      </c>
    </row>
    <row r="10" spans="1:6" x14ac:dyDescent="0.25">
      <c r="A10" s="1" t="s">
        <v>23</v>
      </c>
      <c r="B10" s="1" t="s">
        <v>20</v>
      </c>
      <c r="C10" s="1" t="s">
        <v>24</v>
      </c>
      <c r="D10" s="1" t="s">
        <v>25</v>
      </c>
      <c r="E10" s="1">
        <v>6885.7321000000002</v>
      </c>
      <c r="F10" s="1">
        <v>6829.66</v>
      </c>
    </row>
    <row r="11" spans="1:6" x14ac:dyDescent="0.25">
      <c r="A11" s="1" t="s">
        <v>26</v>
      </c>
      <c r="B11" s="1" t="s">
        <v>12</v>
      </c>
      <c r="C11" s="1" t="s">
        <v>21</v>
      </c>
      <c r="D11" s="1" t="s">
        <v>27</v>
      </c>
      <c r="E11" s="1">
        <v>1674.9770000000001</v>
      </c>
      <c r="F11" s="1">
        <v>2611.06</v>
      </c>
    </row>
    <row r="12" spans="1:6" x14ac:dyDescent="0.25">
      <c r="A12" s="1" t="s">
        <v>28</v>
      </c>
      <c r="B12" s="1" t="s">
        <v>29</v>
      </c>
      <c r="C12" s="1" t="s">
        <v>30</v>
      </c>
      <c r="D12" s="1" t="s">
        <v>31</v>
      </c>
      <c r="E12" s="1">
        <v>3290.6525999999999</v>
      </c>
      <c r="F12" s="1">
        <v>4811.47</v>
      </c>
    </row>
    <row r="13" spans="1:6" x14ac:dyDescent="0.25">
      <c r="A13" s="1" t="s">
        <v>32</v>
      </c>
      <c r="B13" s="1" t="s">
        <v>8</v>
      </c>
      <c r="C13" s="1" t="s">
        <v>17</v>
      </c>
      <c r="D13" s="1" t="s">
        <v>33</v>
      </c>
      <c r="E13" s="1">
        <v>515.06200000000001</v>
      </c>
      <c r="F13" s="1">
        <v>22.15</v>
      </c>
    </row>
    <row r="14" spans="1:6" x14ac:dyDescent="0.25">
      <c r="A14" s="1" t="s">
        <v>34</v>
      </c>
      <c r="B14" s="1" t="s">
        <v>20</v>
      </c>
      <c r="C14" s="1" t="s">
        <v>9</v>
      </c>
      <c r="D14" s="1" t="s">
        <v>35</v>
      </c>
      <c r="E14" s="1">
        <v>7721.7023999999992</v>
      </c>
      <c r="F14" s="1">
        <v>8206.48</v>
      </c>
    </row>
    <row r="15" spans="1:6" x14ac:dyDescent="0.25">
      <c r="A15" s="1" t="s">
        <v>36</v>
      </c>
      <c r="B15" s="1" t="s">
        <v>29</v>
      </c>
      <c r="C15" s="1" t="s">
        <v>13</v>
      </c>
      <c r="D15" s="1" t="s">
        <v>37</v>
      </c>
      <c r="E15" s="1">
        <v>5147.2855000000009</v>
      </c>
      <c r="F15" s="1">
        <v>8449.61</v>
      </c>
    </row>
    <row r="16" spans="1:6" x14ac:dyDescent="0.25">
      <c r="A16" s="1" t="s">
        <v>38</v>
      </c>
      <c r="B16" s="1" t="s">
        <v>29</v>
      </c>
      <c r="C16" s="1" t="s">
        <v>39</v>
      </c>
      <c r="D16" s="1" t="s">
        <v>40</v>
      </c>
      <c r="E16" s="1">
        <v>1764.4820999999999</v>
      </c>
      <c r="F16" s="1">
        <v>2143.19</v>
      </c>
    </row>
    <row r="17" spans="1:6" x14ac:dyDescent="0.25">
      <c r="A17" s="1" t="s">
        <v>41</v>
      </c>
      <c r="B17" s="1" t="s">
        <v>8</v>
      </c>
      <c r="C17" s="1" t="s">
        <v>42</v>
      </c>
      <c r="D17" s="1" t="s">
        <v>43</v>
      </c>
      <c r="E17" s="1">
        <v>4105.8734999999997</v>
      </c>
      <c r="F17" s="1">
        <v>6111.65</v>
      </c>
    </row>
    <row r="18" spans="1:6" x14ac:dyDescent="0.25">
      <c r="A18" s="1" t="s">
        <v>44</v>
      </c>
      <c r="B18" s="1" t="s">
        <v>29</v>
      </c>
      <c r="C18" s="1" t="s">
        <v>45</v>
      </c>
      <c r="D18" s="1" t="s">
        <v>46</v>
      </c>
      <c r="E18" s="1">
        <v>703.68499999999995</v>
      </c>
      <c r="F18" s="1">
        <v>271.58</v>
      </c>
    </row>
    <row r="19" spans="1:6" x14ac:dyDescent="0.25">
      <c r="A19" s="1" t="s">
        <v>47</v>
      </c>
      <c r="B19" s="1" t="s">
        <v>20</v>
      </c>
      <c r="C19" s="1" t="s">
        <v>13</v>
      </c>
      <c r="D19" s="1" t="s">
        <v>48</v>
      </c>
      <c r="E19" s="1">
        <v>1444.4102</v>
      </c>
      <c r="F19" s="1">
        <v>2552.46</v>
      </c>
    </row>
    <row r="20" spans="1:6" x14ac:dyDescent="0.25">
      <c r="A20" s="1" t="s">
        <v>49</v>
      </c>
      <c r="B20" s="1" t="s">
        <v>20</v>
      </c>
      <c r="C20" s="1" t="s">
        <v>24</v>
      </c>
      <c r="D20" s="1" t="s">
        <v>50</v>
      </c>
      <c r="E20" s="1">
        <v>9689.7783999999992</v>
      </c>
      <c r="F20" s="1">
        <v>9828.64</v>
      </c>
    </row>
    <row r="21" spans="1:6" x14ac:dyDescent="0.25">
      <c r="A21" s="1" t="s">
        <v>51</v>
      </c>
      <c r="B21" s="1" t="s">
        <v>20</v>
      </c>
      <c r="C21" s="1" t="s">
        <v>52</v>
      </c>
      <c r="D21" s="1" t="s">
        <v>53</v>
      </c>
      <c r="E21" s="1">
        <v>4418.3584000000001</v>
      </c>
      <c r="F21" s="1">
        <v>4452.68</v>
      </c>
    </row>
    <row r="22" spans="1:6" x14ac:dyDescent="0.25">
      <c r="A22" s="1" t="s">
        <v>54</v>
      </c>
      <c r="B22" s="1" t="s">
        <v>29</v>
      </c>
      <c r="C22" s="1" t="s">
        <v>39</v>
      </c>
      <c r="D22" s="1" t="s">
        <v>55</v>
      </c>
      <c r="E22" s="1">
        <v>741.65750000000003</v>
      </c>
      <c r="F22" s="1">
        <v>322.20999999999998</v>
      </c>
    </row>
    <row r="23" spans="1:6" x14ac:dyDescent="0.25">
      <c r="A23" s="1" t="s">
        <v>56</v>
      </c>
      <c r="B23" s="1" t="s">
        <v>29</v>
      </c>
      <c r="C23" s="1" t="s">
        <v>30</v>
      </c>
      <c r="D23" s="1" t="s">
        <v>57</v>
      </c>
      <c r="E23" s="1">
        <v>1063.5630000000001</v>
      </c>
      <c r="F23" s="1">
        <v>1024.6600000000001</v>
      </c>
    </row>
    <row r="24" spans="1:6" x14ac:dyDescent="0.25">
      <c r="A24" s="1" t="s">
        <v>58</v>
      </c>
      <c r="B24" s="1" t="s">
        <v>8</v>
      </c>
      <c r="C24" s="1" t="s">
        <v>13</v>
      </c>
      <c r="D24" s="1" t="s">
        <v>59</v>
      </c>
      <c r="E24" s="1">
        <v>2003.7125000000001</v>
      </c>
      <c r="F24" s="1">
        <v>2004.95</v>
      </c>
    </row>
    <row r="25" spans="1:6" x14ac:dyDescent="0.25">
      <c r="A25" s="1" t="s">
        <v>60</v>
      </c>
      <c r="B25" s="1" t="s">
        <v>20</v>
      </c>
      <c r="C25" s="1" t="s">
        <v>61</v>
      </c>
      <c r="D25" s="1" t="s">
        <v>62</v>
      </c>
      <c r="E25" s="1">
        <v>4004.6547999999998</v>
      </c>
      <c r="F25" s="1">
        <v>8150.36</v>
      </c>
    </row>
    <row r="26" spans="1:6" x14ac:dyDescent="0.25">
      <c r="A26" s="1" t="s">
        <v>63</v>
      </c>
      <c r="B26" s="1" t="s">
        <v>12</v>
      </c>
      <c r="C26" s="1" t="s">
        <v>64</v>
      </c>
      <c r="D26" s="1" t="s">
        <v>65</v>
      </c>
      <c r="E26" s="1">
        <v>4345.5505000000003</v>
      </c>
      <c r="F26" s="1">
        <v>6991.91</v>
      </c>
    </row>
    <row r="27" spans="1:6" x14ac:dyDescent="0.25">
      <c r="A27" s="1" t="s">
        <v>66</v>
      </c>
      <c r="B27" s="1" t="s">
        <v>16</v>
      </c>
      <c r="C27" s="1" t="s">
        <v>52</v>
      </c>
      <c r="D27" s="1" t="s">
        <v>67</v>
      </c>
      <c r="E27" s="1">
        <v>3010.1938</v>
      </c>
      <c r="F27" s="1">
        <v>5837.66</v>
      </c>
    </row>
    <row r="28" spans="1:6" x14ac:dyDescent="0.25">
      <c r="A28" s="1" t="s">
        <v>68</v>
      </c>
      <c r="B28" s="1" t="s">
        <v>29</v>
      </c>
      <c r="C28" s="1" t="s">
        <v>9</v>
      </c>
      <c r="D28" s="1" t="s">
        <v>69</v>
      </c>
      <c r="E28" s="1">
        <v>1127.9392</v>
      </c>
      <c r="F28" s="1">
        <v>923.44</v>
      </c>
    </row>
    <row r="29" spans="1:6" x14ac:dyDescent="0.25">
      <c r="A29" s="1" t="s">
        <v>70</v>
      </c>
      <c r="B29" s="1" t="s">
        <v>29</v>
      </c>
      <c r="C29" s="1" t="s">
        <v>52</v>
      </c>
      <c r="D29" s="1" t="s">
        <v>71</v>
      </c>
      <c r="E29" s="1">
        <v>1941.1398999999999</v>
      </c>
      <c r="F29" s="1">
        <v>2442.61</v>
      </c>
    </row>
    <row r="30" spans="1:6" x14ac:dyDescent="0.25">
      <c r="A30" s="1" t="s">
        <v>72</v>
      </c>
      <c r="B30" s="1" t="s">
        <v>29</v>
      </c>
      <c r="C30" s="1" t="s">
        <v>13</v>
      </c>
      <c r="D30" s="1" t="s">
        <v>73</v>
      </c>
      <c r="E30" s="1">
        <v>3491.7649999999999</v>
      </c>
      <c r="F30" s="1">
        <v>3989.02</v>
      </c>
    </row>
    <row r="31" spans="1:6" x14ac:dyDescent="0.25">
      <c r="A31" s="1" t="s">
        <v>74</v>
      </c>
      <c r="B31" s="1" t="s">
        <v>16</v>
      </c>
      <c r="C31" s="1" t="s">
        <v>64</v>
      </c>
      <c r="D31" s="1" t="s">
        <v>75</v>
      </c>
      <c r="E31" s="1">
        <v>8157.5664000000006</v>
      </c>
      <c r="F31" s="1">
        <v>8701.7800000000007</v>
      </c>
    </row>
    <row r="32" spans="1:6" x14ac:dyDescent="0.25">
      <c r="A32" s="1" t="s">
        <v>76</v>
      </c>
      <c r="B32" s="1" t="s">
        <v>29</v>
      </c>
      <c r="C32" s="1" t="s">
        <v>17</v>
      </c>
      <c r="D32" s="1" t="s">
        <v>77</v>
      </c>
      <c r="E32" s="1">
        <v>3640.5781999999999</v>
      </c>
      <c r="F32" s="1">
        <v>5414.79</v>
      </c>
    </row>
    <row r="33" spans="1:6" x14ac:dyDescent="0.25">
      <c r="A33" s="1" t="s">
        <v>78</v>
      </c>
      <c r="B33" s="1" t="s">
        <v>29</v>
      </c>
      <c r="C33" s="1" t="s">
        <v>13</v>
      </c>
      <c r="D33" s="1" t="s">
        <v>79</v>
      </c>
      <c r="E33" s="1">
        <v>1058.2474999999999</v>
      </c>
      <c r="F33" s="1">
        <v>1298.25</v>
      </c>
    </row>
    <row r="34" spans="1:6" x14ac:dyDescent="0.25">
      <c r="A34" s="1" t="s">
        <v>80</v>
      </c>
      <c r="B34" s="1" t="s">
        <v>16</v>
      </c>
      <c r="C34" s="1" t="s">
        <v>17</v>
      </c>
      <c r="D34" s="1" t="s">
        <v>81</v>
      </c>
      <c r="E34" s="1">
        <v>1230.538</v>
      </c>
      <c r="F34" s="1">
        <v>1238.2</v>
      </c>
    </row>
    <row r="35" spans="1:6" x14ac:dyDescent="0.25">
      <c r="A35" s="1" t="s">
        <v>82</v>
      </c>
      <c r="B35" s="1" t="s">
        <v>29</v>
      </c>
      <c r="C35" s="1" t="s">
        <v>30</v>
      </c>
      <c r="D35" s="1" t="s">
        <v>83</v>
      </c>
      <c r="E35" s="1">
        <v>4507.9863999999998</v>
      </c>
      <c r="F35" s="1">
        <v>4554.53</v>
      </c>
    </row>
    <row r="36" spans="1:6" x14ac:dyDescent="0.25">
      <c r="A36" s="1" t="s">
        <v>84</v>
      </c>
      <c r="B36" s="1" t="s">
        <v>20</v>
      </c>
      <c r="C36" s="1" t="s">
        <v>64</v>
      </c>
      <c r="D36" s="1" t="s">
        <v>85</v>
      </c>
      <c r="E36" s="1">
        <v>5745.7053000000005</v>
      </c>
      <c r="F36" s="1">
        <v>5610.38</v>
      </c>
    </row>
    <row r="37" spans="1:6" x14ac:dyDescent="0.25">
      <c r="A37" s="1" t="s">
        <v>86</v>
      </c>
      <c r="B37" s="1" t="s">
        <v>12</v>
      </c>
      <c r="C37" s="1" t="s">
        <v>30</v>
      </c>
      <c r="D37" s="1" t="s">
        <v>87</v>
      </c>
      <c r="E37" s="1">
        <v>2354.6071999999999</v>
      </c>
      <c r="F37" s="1">
        <v>4313.04</v>
      </c>
    </row>
    <row r="38" spans="1:6" x14ac:dyDescent="0.25">
      <c r="A38" s="1" t="s">
        <v>88</v>
      </c>
      <c r="B38" s="1" t="s">
        <v>16</v>
      </c>
      <c r="C38" s="1" t="s">
        <v>21</v>
      </c>
      <c r="D38" s="1" t="s">
        <v>89</v>
      </c>
      <c r="E38" s="1">
        <v>5162.3044</v>
      </c>
      <c r="F38" s="1">
        <v>6856.33</v>
      </c>
    </row>
    <row r="39" spans="1:6" x14ac:dyDescent="0.25">
      <c r="A39" s="1" t="s">
        <v>90</v>
      </c>
      <c r="B39" s="1" t="s">
        <v>12</v>
      </c>
      <c r="C39" s="1" t="s">
        <v>39</v>
      </c>
      <c r="D39" s="1" t="s">
        <v>91</v>
      </c>
      <c r="E39" s="1">
        <v>1767.3980000000001</v>
      </c>
      <c r="F39" s="1">
        <v>2304.36</v>
      </c>
    </row>
    <row r="40" spans="1:6" x14ac:dyDescent="0.25">
      <c r="A40" s="1" t="s">
        <v>92</v>
      </c>
      <c r="B40" s="1" t="s">
        <v>20</v>
      </c>
      <c r="C40" s="1" t="s">
        <v>64</v>
      </c>
      <c r="D40" s="1" t="s">
        <v>93</v>
      </c>
      <c r="E40" s="1">
        <v>6805.0007999999998</v>
      </c>
      <c r="F40" s="1">
        <v>9272.06</v>
      </c>
    </row>
    <row r="41" spans="1:6" x14ac:dyDescent="0.25">
      <c r="A41" s="1" t="s">
        <v>94</v>
      </c>
      <c r="B41" s="1" t="s">
        <v>8</v>
      </c>
      <c r="C41" s="1" t="s">
        <v>42</v>
      </c>
      <c r="D41" s="1" t="s">
        <v>95</v>
      </c>
      <c r="E41" s="1">
        <v>7015.34</v>
      </c>
      <c r="F41" s="1">
        <v>8687.1200000000008</v>
      </c>
    </row>
    <row r="42" spans="1:6" x14ac:dyDescent="0.25">
      <c r="A42" s="1" t="s">
        <v>96</v>
      </c>
      <c r="B42" s="1" t="s">
        <v>8</v>
      </c>
      <c r="C42" s="1" t="s">
        <v>13</v>
      </c>
      <c r="D42" s="1" t="s">
        <v>97</v>
      </c>
      <c r="E42" s="1">
        <v>1112.126</v>
      </c>
      <c r="F42" s="1">
        <v>1360.28</v>
      </c>
    </row>
    <row r="43" spans="1:6" x14ac:dyDescent="0.25">
      <c r="A43" s="1" t="s">
        <v>98</v>
      </c>
      <c r="B43" s="1" t="s">
        <v>16</v>
      </c>
      <c r="C43" s="1" t="s">
        <v>13</v>
      </c>
      <c r="D43" s="1" t="s">
        <v>99</v>
      </c>
      <c r="E43" s="1">
        <v>3830.0135</v>
      </c>
      <c r="F43" s="1">
        <v>7400.03</v>
      </c>
    </row>
    <row r="44" spans="1:6" x14ac:dyDescent="0.25">
      <c r="A44" s="1" t="s">
        <v>100</v>
      </c>
      <c r="B44" s="1" t="s">
        <v>29</v>
      </c>
      <c r="C44" s="1" t="s">
        <v>21</v>
      </c>
      <c r="D44" s="1" t="s">
        <v>101</v>
      </c>
      <c r="E44" s="1">
        <v>859.2636</v>
      </c>
      <c r="F44" s="1">
        <v>619.41999999999996</v>
      </c>
    </row>
    <row r="45" spans="1:6" x14ac:dyDescent="0.25">
      <c r="A45" s="1" t="s">
        <v>102</v>
      </c>
      <c r="B45" s="1" t="s">
        <v>29</v>
      </c>
      <c r="C45" s="1" t="s">
        <v>24</v>
      </c>
      <c r="D45" s="1" t="s">
        <v>103</v>
      </c>
      <c r="E45" s="1">
        <v>2806.5689000000002</v>
      </c>
      <c r="F45" s="1">
        <v>6233.97</v>
      </c>
    </row>
    <row r="46" spans="1:6" x14ac:dyDescent="0.25">
      <c r="A46" s="1" t="s">
        <v>104</v>
      </c>
      <c r="B46" s="1" t="s">
        <v>29</v>
      </c>
      <c r="C46" s="1" t="s">
        <v>17</v>
      </c>
      <c r="D46" s="1" t="s">
        <v>105</v>
      </c>
      <c r="E46" s="1">
        <v>5264.9841999999999</v>
      </c>
      <c r="F46" s="1">
        <v>8215.49</v>
      </c>
    </row>
    <row r="47" spans="1:6" x14ac:dyDescent="0.25">
      <c r="A47" s="1" t="s">
        <v>106</v>
      </c>
      <c r="B47" s="1" t="s">
        <v>12</v>
      </c>
      <c r="C47" s="1" t="s">
        <v>39</v>
      </c>
      <c r="D47" s="1" t="s">
        <v>107</v>
      </c>
      <c r="E47" s="1">
        <v>5175.335500000001</v>
      </c>
      <c r="F47" s="1">
        <v>8500.61</v>
      </c>
    </row>
    <row r="48" spans="1:6" x14ac:dyDescent="0.25">
      <c r="A48" s="1" t="s">
        <v>108</v>
      </c>
      <c r="B48" s="1" t="s">
        <v>29</v>
      </c>
      <c r="C48" s="1" t="s">
        <v>17</v>
      </c>
      <c r="D48" s="1" t="s">
        <v>109</v>
      </c>
      <c r="E48" s="1">
        <v>4796.4137999999994</v>
      </c>
      <c r="F48" s="1">
        <v>7407.61</v>
      </c>
    </row>
    <row r="49" spans="1:6" x14ac:dyDescent="0.25">
      <c r="A49" s="1" t="s">
        <v>110</v>
      </c>
      <c r="B49" s="1" t="s">
        <v>29</v>
      </c>
      <c r="C49" s="1" t="s">
        <v>45</v>
      </c>
      <c r="D49" s="1" t="s">
        <v>111</v>
      </c>
      <c r="E49" s="1">
        <v>2575.59</v>
      </c>
      <c r="F49" s="1">
        <v>3773.8</v>
      </c>
    </row>
    <row r="50" spans="1:6" x14ac:dyDescent="0.25">
      <c r="A50" s="1" t="s">
        <v>112</v>
      </c>
      <c r="B50" s="1" t="s">
        <v>29</v>
      </c>
      <c r="C50" s="1" t="s">
        <v>113</v>
      </c>
      <c r="D50" s="1" t="s">
        <v>114</v>
      </c>
      <c r="E50" s="1">
        <v>1710.3425</v>
      </c>
      <c r="F50" s="1">
        <v>1613.79</v>
      </c>
    </row>
    <row r="51" spans="1:6" x14ac:dyDescent="0.25">
      <c r="A51" s="1" t="s">
        <v>115</v>
      </c>
      <c r="B51" s="1" t="s">
        <v>8</v>
      </c>
      <c r="C51" s="1" t="s">
        <v>52</v>
      </c>
      <c r="D51" s="1" t="s">
        <v>116</v>
      </c>
      <c r="E51" s="1">
        <v>5899.0169999999998</v>
      </c>
      <c r="F51" s="1">
        <v>9308.65</v>
      </c>
    </row>
    <row r="52" spans="1:6" x14ac:dyDescent="0.25">
      <c r="A52" s="1" t="s">
        <v>117</v>
      </c>
      <c r="B52" s="1" t="s">
        <v>8</v>
      </c>
      <c r="C52" s="1" t="s">
        <v>113</v>
      </c>
      <c r="D52" s="1" t="s">
        <v>118</v>
      </c>
      <c r="E52" s="1">
        <v>1105.9735000000001</v>
      </c>
      <c r="F52" s="1">
        <v>1101.77</v>
      </c>
    </row>
    <row r="53" spans="1:6" x14ac:dyDescent="0.25">
      <c r="A53" s="1" t="s">
        <v>119</v>
      </c>
      <c r="B53" s="1" t="s">
        <v>20</v>
      </c>
      <c r="C53" s="1" t="s">
        <v>17</v>
      </c>
      <c r="D53" s="1" t="s">
        <v>120</v>
      </c>
      <c r="E53" s="1">
        <v>3918.5360000000005</v>
      </c>
      <c r="F53" s="1">
        <v>6215.52</v>
      </c>
    </row>
    <row r="54" spans="1:6" x14ac:dyDescent="0.25">
      <c r="A54" s="1" t="s">
        <v>121</v>
      </c>
      <c r="B54" s="1" t="s">
        <v>8</v>
      </c>
      <c r="C54" s="1" t="s">
        <v>42</v>
      </c>
      <c r="D54" s="1" t="s">
        <v>122</v>
      </c>
      <c r="E54" s="1">
        <v>3204.5920000000001</v>
      </c>
      <c r="F54" s="1">
        <v>3073.4</v>
      </c>
    </row>
    <row r="55" spans="1:6" x14ac:dyDescent="0.25">
      <c r="A55" s="1" t="s">
        <v>123</v>
      </c>
      <c r="B55" s="1" t="s">
        <v>16</v>
      </c>
      <c r="C55" s="1" t="s">
        <v>61</v>
      </c>
      <c r="D55" s="1" t="s">
        <v>124</v>
      </c>
      <c r="E55" s="1">
        <v>6090.2749999999996</v>
      </c>
      <c r="F55" s="1">
        <v>7453.7</v>
      </c>
    </row>
    <row r="56" spans="1:6" x14ac:dyDescent="0.25">
      <c r="A56" s="1" t="s">
        <v>125</v>
      </c>
      <c r="B56" s="1" t="s">
        <v>8</v>
      </c>
      <c r="C56" s="1" t="s">
        <v>126</v>
      </c>
      <c r="D56" s="1" t="s">
        <v>127</v>
      </c>
      <c r="E56" s="1">
        <v>3938.0891999999994</v>
      </c>
      <c r="F56" s="1">
        <v>5927.74</v>
      </c>
    </row>
    <row r="57" spans="1:6" x14ac:dyDescent="0.25">
      <c r="A57" s="1" t="s">
        <v>128</v>
      </c>
      <c r="B57" s="1" t="s">
        <v>29</v>
      </c>
      <c r="C57" s="1" t="s">
        <v>13</v>
      </c>
      <c r="D57" s="1" t="s">
        <v>129</v>
      </c>
      <c r="E57" s="1">
        <v>1682.0463999999999</v>
      </c>
      <c r="F57" s="1">
        <v>3194.72</v>
      </c>
    </row>
    <row r="58" spans="1:6" x14ac:dyDescent="0.25">
      <c r="A58" s="1" t="s">
        <v>130</v>
      </c>
      <c r="B58" s="1" t="s">
        <v>8</v>
      </c>
      <c r="C58" s="1" t="s">
        <v>30</v>
      </c>
      <c r="D58" s="1" t="s">
        <v>131</v>
      </c>
      <c r="E58" s="1">
        <v>5838.44</v>
      </c>
      <c r="F58" s="1">
        <v>7117.92</v>
      </c>
    </row>
    <row r="59" spans="1:6" x14ac:dyDescent="0.25">
      <c r="A59" s="1" t="s">
        <v>132</v>
      </c>
      <c r="B59" s="1" t="s">
        <v>29</v>
      </c>
      <c r="C59" s="1" t="s">
        <v>30</v>
      </c>
      <c r="D59" s="1" t="s">
        <v>133</v>
      </c>
      <c r="E59" s="1">
        <v>3751.3624999999997</v>
      </c>
      <c r="F59" s="1">
        <v>4335.1499999999996</v>
      </c>
    </row>
    <row r="60" spans="1:6" x14ac:dyDescent="0.25">
      <c r="A60" s="1" t="s">
        <v>134</v>
      </c>
      <c r="B60" s="1" t="s">
        <v>20</v>
      </c>
      <c r="C60" s="1" t="s">
        <v>13</v>
      </c>
      <c r="D60" s="1" t="s">
        <v>135</v>
      </c>
      <c r="E60" s="1">
        <v>4045.6228500000002</v>
      </c>
      <c r="F60" s="1">
        <v>3792.11</v>
      </c>
    </row>
    <row r="61" spans="1:6" x14ac:dyDescent="0.25">
      <c r="A61" s="1" t="s">
        <v>136</v>
      </c>
      <c r="B61" s="1" t="s">
        <v>8</v>
      </c>
      <c r="C61" s="1" t="s">
        <v>30</v>
      </c>
      <c r="D61" s="1" t="s">
        <v>137</v>
      </c>
      <c r="E61" s="1">
        <v>3654.7064</v>
      </c>
      <c r="F61" s="1">
        <v>5346.96</v>
      </c>
    </row>
    <row r="62" spans="1:6" x14ac:dyDescent="0.25">
      <c r="A62" s="1" t="s">
        <v>138</v>
      </c>
      <c r="B62" s="1" t="s">
        <v>8</v>
      </c>
      <c r="C62" s="1" t="s">
        <v>52</v>
      </c>
      <c r="D62" s="1" t="s">
        <v>139</v>
      </c>
      <c r="E62" s="1">
        <v>947.88879999999995</v>
      </c>
      <c r="F62" s="1">
        <v>658.66</v>
      </c>
    </row>
    <row r="63" spans="1:6" x14ac:dyDescent="0.25">
      <c r="A63" s="1" t="s">
        <v>140</v>
      </c>
      <c r="B63" s="1" t="s">
        <v>12</v>
      </c>
      <c r="C63" s="1" t="s">
        <v>39</v>
      </c>
      <c r="D63" s="1" t="s">
        <v>141</v>
      </c>
      <c r="E63" s="1">
        <v>2434.5303999999996</v>
      </c>
      <c r="F63" s="1">
        <v>2198.33</v>
      </c>
    </row>
    <row r="64" spans="1:6" x14ac:dyDescent="0.25">
      <c r="A64" s="1" t="s">
        <v>142</v>
      </c>
      <c r="B64" s="1" t="s">
        <v>16</v>
      </c>
      <c r="C64" s="1" t="s">
        <v>30</v>
      </c>
      <c r="D64" s="1" t="s">
        <v>143</v>
      </c>
      <c r="E64" s="1">
        <v>5547.3450499999999</v>
      </c>
      <c r="F64" s="1">
        <v>5398.23</v>
      </c>
    </row>
    <row r="65" spans="1:6" x14ac:dyDescent="0.25">
      <c r="A65" s="1" t="s">
        <v>144</v>
      </c>
      <c r="B65" s="1" t="s">
        <v>8</v>
      </c>
      <c r="C65" s="1" t="s">
        <v>52</v>
      </c>
      <c r="D65" s="1" t="s">
        <v>145</v>
      </c>
      <c r="E65" s="1">
        <v>4771.12</v>
      </c>
      <c r="F65" s="1">
        <v>7364</v>
      </c>
    </row>
    <row r="66" spans="1:6" x14ac:dyDescent="0.25">
      <c r="A66" s="1" t="s">
        <v>146</v>
      </c>
      <c r="B66" s="1" t="s">
        <v>16</v>
      </c>
      <c r="C66" s="1" t="s">
        <v>52</v>
      </c>
      <c r="D66" s="1" t="s">
        <v>147</v>
      </c>
      <c r="E66" s="1">
        <v>6332.4125000000004</v>
      </c>
      <c r="F66" s="1">
        <v>7776.55</v>
      </c>
    </row>
    <row r="67" spans="1:6" x14ac:dyDescent="0.25">
      <c r="A67" s="1" t="s">
        <v>148</v>
      </c>
      <c r="B67" s="1" t="s">
        <v>20</v>
      </c>
      <c r="C67" s="1" t="s">
        <v>126</v>
      </c>
      <c r="D67" s="1" t="s">
        <v>149</v>
      </c>
      <c r="E67" s="1">
        <v>1000.8875</v>
      </c>
      <c r="F67" s="1">
        <v>1353.75</v>
      </c>
    </row>
    <row r="68" spans="1:6" x14ac:dyDescent="0.25">
      <c r="A68" s="1" t="s">
        <v>150</v>
      </c>
      <c r="B68" s="1" t="s">
        <v>20</v>
      </c>
      <c r="C68" s="1" t="s">
        <v>13</v>
      </c>
      <c r="D68" s="1" t="s">
        <v>151</v>
      </c>
      <c r="E68" s="1">
        <v>1315.2089000000001</v>
      </c>
      <c r="F68" s="1">
        <v>1381.71</v>
      </c>
    </row>
    <row r="69" spans="1:6" x14ac:dyDescent="0.25">
      <c r="A69" s="1" t="s">
        <v>152</v>
      </c>
      <c r="B69" s="1" t="s">
        <v>12</v>
      </c>
      <c r="C69" s="1" t="s">
        <v>52</v>
      </c>
      <c r="D69" s="1" t="s">
        <v>153</v>
      </c>
      <c r="E69" s="1">
        <v>3174.6056999999996</v>
      </c>
      <c r="F69" s="1">
        <v>4533.2299999999996</v>
      </c>
    </row>
    <row r="70" spans="1:6" x14ac:dyDescent="0.25">
      <c r="A70" s="1" t="s">
        <v>154</v>
      </c>
      <c r="B70" s="1" t="s">
        <v>12</v>
      </c>
      <c r="C70" s="1" t="s">
        <v>24</v>
      </c>
      <c r="D70" s="1" t="s">
        <v>155</v>
      </c>
      <c r="E70" s="1">
        <v>4841.2245999999996</v>
      </c>
      <c r="F70" s="1">
        <v>7484.87</v>
      </c>
    </row>
    <row r="71" spans="1:6" x14ac:dyDescent="0.25">
      <c r="A71" s="1" t="s">
        <v>156</v>
      </c>
      <c r="B71" s="1" t="s">
        <v>16</v>
      </c>
      <c r="C71" s="1" t="s">
        <v>39</v>
      </c>
      <c r="D71" s="1" t="s">
        <v>157</v>
      </c>
      <c r="E71" s="1">
        <v>9097.4559000000008</v>
      </c>
      <c r="F71" s="1">
        <v>9195.14</v>
      </c>
    </row>
    <row r="72" spans="1:6" x14ac:dyDescent="0.25">
      <c r="A72" s="1" t="s">
        <v>158</v>
      </c>
      <c r="B72" s="1" t="s">
        <v>16</v>
      </c>
      <c r="C72" s="1" t="s">
        <v>61</v>
      </c>
      <c r="D72" s="1" t="s">
        <v>159</v>
      </c>
      <c r="E72" s="1">
        <v>4327.0385000000006</v>
      </c>
      <c r="F72" s="1">
        <v>8504.5300000000007</v>
      </c>
    </row>
    <row r="73" spans="1:6" x14ac:dyDescent="0.25">
      <c r="A73" s="1" t="s">
        <v>160</v>
      </c>
      <c r="B73" s="1" t="s">
        <v>12</v>
      </c>
      <c r="C73" s="1" t="s">
        <v>126</v>
      </c>
      <c r="D73" s="1" t="s">
        <v>161</v>
      </c>
      <c r="E73" s="1">
        <v>2224.0325999999995</v>
      </c>
      <c r="F73" s="1">
        <v>2972.47</v>
      </c>
    </row>
    <row r="74" spans="1:6" x14ac:dyDescent="0.25">
      <c r="A74" s="1" t="s">
        <v>162</v>
      </c>
      <c r="B74" s="1" t="s">
        <v>20</v>
      </c>
      <c r="C74" s="1" t="s">
        <v>21</v>
      </c>
      <c r="D74" s="1" t="s">
        <v>163</v>
      </c>
      <c r="E74" s="1">
        <v>3685.7074000000002</v>
      </c>
      <c r="F74" s="1">
        <v>8610.02</v>
      </c>
    </row>
    <row r="75" spans="1:6" x14ac:dyDescent="0.25">
      <c r="A75" s="1" t="s">
        <v>164</v>
      </c>
      <c r="B75" s="1" t="s">
        <v>16</v>
      </c>
      <c r="C75" s="1" t="s">
        <v>64</v>
      </c>
      <c r="D75" s="1" t="s">
        <v>165</v>
      </c>
      <c r="E75" s="1">
        <v>3172.1805000000004</v>
      </c>
      <c r="F75" s="1">
        <v>4858.51</v>
      </c>
    </row>
    <row r="76" spans="1:6" x14ac:dyDescent="0.25">
      <c r="A76" s="1" t="s">
        <v>166</v>
      </c>
      <c r="B76" s="1" t="s">
        <v>29</v>
      </c>
      <c r="C76" s="1" t="s">
        <v>42</v>
      </c>
      <c r="D76" s="1" t="s">
        <v>167</v>
      </c>
      <c r="E76" s="1">
        <v>772.13300000000004</v>
      </c>
      <c r="F76" s="1">
        <v>604.74</v>
      </c>
    </row>
    <row r="77" spans="1:6" x14ac:dyDescent="0.25">
      <c r="A77" s="1" t="s">
        <v>168</v>
      </c>
      <c r="B77" s="1" t="s">
        <v>29</v>
      </c>
      <c r="C77" s="1" t="s">
        <v>9</v>
      </c>
      <c r="D77" s="1" t="s">
        <v>169</v>
      </c>
      <c r="E77" s="1">
        <v>1447.6383000000001</v>
      </c>
      <c r="F77" s="1">
        <v>2203.81</v>
      </c>
    </row>
    <row r="78" spans="1:6" x14ac:dyDescent="0.25">
      <c r="A78" s="1" t="s">
        <v>170</v>
      </c>
      <c r="B78" s="1" t="s">
        <v>29</v>
      </c>
      <c r="C78" s="1" t="s">
        <v>52</v>
      </c>
      <c r="D78" s="1" t="s">
        <v>171</v>
      </c>
      <c r="E78" s="1">
        <v>1149.5005000000001</v>
      </c>
      <c r="F78" s="1">
        <v>1180.9100000000001</v>
      </c>
    </row>
    <row r="79" spans="1:6" x14ac:dyDescent="0.25">
      <c r="A79" s="1" t="s">
        <v>172</v>
      </c>
      <c r="B79" s="1" t="s">
        <v>29</v>
      </c>
      <c r="C79" s="1" t="s">
        <v>52</v>
      </c>
      <c r="D79" s="1" t="s">
        <v>173</v>
      </c>
      <c r="E79" s="1">
        <v>2231.3522000000003</v>
      </c>
      <c r="F79" s="1">
        <v>2985.09</v>
      </c>
    </row>
    <row r="80" spans="1:6" x14ac:dyDescent="0.25">
      <c r="A80" s="1" t="s">
        <v>174</v>
      </c>
      <c r="B80" s="1" t="s">
        <v>20</v>
      </c>
      <c r="C80" s="1" t="s">
        <v>52</v>
      </c>
      <c r="D80" s="1" t="s">
        <v>175</v>
      </c>
      <c r="E80" s="1">
        <v>6532.3582000000006</v>
      </c>
      <c r="F80" s="1">
        <v>6451.72</v>
      </c>
    </row>
    <row r="81" spans="1:6" x14ac:dyDescent="0.25">
      <c r="A81" s="1" t="s">
        <v>176</v>
      </c>
      <c r="B81" s="1" t="s">
        <v>29</v>
      </c>
      <c r="C81" s="1" t="s">
        <v>64</v>
      </c>
      <c r="D81" s="1" t="s">
        <v>177</v>
      </c>
      <c r="E81" s="1">
        <v>1140.6632999999999</v>
      </c>
      <c r="F81" s="1">
        <v>1085.8699999999999</v>
      </c>
    </row>
    <row r="82" spans="1:6" x14ac:dyDescent="0.25">
      <c r="A82" s="1" t="s">
        <v>178</v>
      </c>
      <c r="B82" s="1" t="s">
        <v>29</v>
      </c>
      <c r="C82" s="1" t="s">
        <v>30</v>
      </c>
      <c r="D82" s="1" t="s">
        <v>179</v>
      </c>
      <c r="E82" s="1">
        <v>5717.1855999999998</v>
      </c>
      <c r="F82" s="1">
        <v>5928.62</v>
      </c>
    </row>
    <row r="83" spans="1:6" x14ac:dyDescent="0.25">
      <c r="A83" s="1" t="s">
        <v>180</v>
      </c>
      <c r="B83" s="1" t="s">
        <v>8</v>
      </c>
      <c r="C83" s="1" t="s">
        <v>42</v>
      </c>
      <c r="D83" s="1" t="s">
        <v>181</v>
      </c>
      <c r="E83" s="1">
        <v>7049.8713500000003</v>
      </c>
      <c r="F83" s="1">
        <v>7005.21</v>
      </c>
    </row>
    <row r="84" spans="1:6" x14ac:dyDescent="0.25">
      <c r="A84" s="1" t="s">
        <v>182</v>
      </c>
      <c r="B84" s="1" t="s">
        <v>20</v>
      </c>
      <c r="C84" s="1" t="s">
        <v>42</v>
      </c>
      <c r="D84" s="1" t="s">
        <v>183</v>
      </c>
      <c r="E84" s="1">
        <v>1961.2336</v>
      </c>
      <c r="F84" s="1">
        <v>3949.28</v>
      </c>
    </row>
    <row r="85" spans="1:6" x14ac:dyDescent="0.25">
      <c r="A85" s="1" t="s">
        <v>184</v>
      </c>
      <c r="B85" s="1" t="s">
        <v>16</v>
      </c>
      <c r="C85" s="1" t="s">
        <v>17</v>
      </c>
      <c r="D85" s="1" t="s">
        <v>185</v>
      </c>
      <c r="E85" s="1">
        <v>3913.6274000000003</v>
      </c>
      <c r="F85" s="1">
        <v>9226.02</v>
      </c>
    </row>
    <row r="86" spans="1:6" x14ac:dyDescent="0.25">
      <c r="A86" s="1" t="s">
        <v>186</v>
      </c>
      <c r="B86" s="1" t="s">
        <v>20</v>
      </c>
      <c r="C86" s="1" t="s">
        <v>13</v>
      </c>
      <c r="D86" s="1" t="s">
        <v>187</v>
      </c>
      <c r="E86" s="1">
        <v>3174.672</v>
      </c>
      <c r="F86" s="1">
        <v>4863.04</v>
      </c>
    </row>
    <row r="87" spans="1:6" x14ac:dyDescent="0.25">
      <c r="A87" s="1" t="s">
        <v>188</v>
      </c>
      <c r="B87" s="1" t="s">
        <v>8</v>
      </c>
      <c r="C87" s="1" t="s">
        <v>13</v>
      </c>
      <c r="D87" s="1" t="s">
        <v>189</v>
      </c>
      <c r="E87" s="1">
        <v>3910.2440000000001</v>
      </c>
      <c r="F87" s="1">
        <v>7578.32</v>
      </c>
    </row>
    <row r="88" spans="1:6" x14ac:dyDescent="0.25">
      <c r="A88" s="1" t="s">
        <v>190</v>
      </c>
      <c r="B88" s="1" t="s">
        <v>16</v>
      </c>
      <c r="C88" s="1" t="s">
        <v>61</v>
      </c>
      <c r="D88" s="1" t="s">
        <v>191</v>
      </c>
      <c r="E88" s="1">
        <v>2673.2177999999999</v>
      </c>
      <c r="F88" s="1">
        <v>3683.42</v>
      </c>
    </row>
    <row r="89" spans="1:6" x14ac:dyDescent="0.25">
      <c r="A89" s="1" t="s">
        <v>192</v>
      </c>
      <c r="B89" s="1" t="s">
        <v>29</v>
      </c>
      <c r="C89" s="1" t="s">
        <v>113</v>
      </c>
      <c r="D89" s="1" t="s">
        <v>193</v>
      </c>
      <c r="E89" s="1">
        <v>3887.0825000000004</v>
      </c>
      <c r="F89" s="1">
        <v>7526.85</v>
      </c>
    </row>
    <row r="90" spans="1:6" x14ac:dyDescent="0.25">
      <c r="A90" s="1" t="s">
        <v>194</v>
      </c>
      <c r="B90" s="1" t="s">
        <v>8</v>
      </c>
      <c r="C90" s="1" t="s">
        <v>17</v>
      </c>
      <c r="D90" s="1" t="s">
        <v>195</v>
      </c>
      <c r="E90" s="1">
        <v>2766.7966000000001</v>
      </c>
      <c r="F90" s="1">
        <v>5271.62</v>
      </c>
    </row>
    <row r="91" spans="1:6" x14ac:dyDescent="0.25">
      <c r="A91" s="1" t="s">
        <v>196</v>
      </c>
      <c r="B91" s="1" t="s">
        <v>29</v>
      </c>
      <c r="C91" s="1" t="s">
        <v>45</v>
      </c>
      <c r="D91" s="1" t="s">
        <v>197</v>
      </c>
      <c r="E91" s="1">
        <v>3911.5625500000001</v>
      </c>
      <c r="F91" s="1">
        <v>3648.73</v>
      </c>
    </row>
    <row r="92" spans="1:6" x14ac:dyDescent="0.25">
      <c r="A92" s="1" t="s">
        <v>198</v>
      </c>
      <c r="B92" s="1" t="s">
        <v>16</v>
      </c>
      <c r="C92" s="1" t="s">
        <v>42</v>
      </c>
      <c r="D92" s="1" t="s">
        <v>199</v>
      </c>
      <c r="E92" s="1">
        <v>3964.6370000000002</v>
      </c>
      <c r="F92" s="1">
        <v>6299.34</v>
      </c>
    </row>
    <row r="93" spans="1:6" x14ac:dyDescent="0.25">
      <c r="A93" s="1" t="s">
        <v>200</v>
      </c>
      <c r="B93" s="1" t="s">
        <v>29</v>
      </c>
      <c r="C93" s="1" t="s">
        <v>61</v>
      </c>
      <c r="D93" s="1" t="s">
        <v>201</v>
      </c>
      <c r="E93" s="1">
        <v>3264.3959999999997</v>
      </c>
      <c r="F93" s="1">
        <v>4766.2</v>
      </c>
    </row>
    <row r="94" spans="1:6" x14ac:dyDescent="0.25">
      <c r="A94" s="1" t="s">
        <v>202</v>
      </c>
      <c r="B94" s="1" t="s">
        <v>12</v>
      </c>
      <c r="C94" s="1" t="s">
        <v>42</v>
      </c>
      <c r="D94" s="1" t="s">
        <v>203</v>
      </c>
      <c r="E94" s="1">
        <v>5332.6850000000004</v>
      </c>
      <c r="F94" s="1">
        <v>8786.7000000000007</v>
      </c>
    </row>
    <row r="95" spans="1:6" x14ac:dyDescent="0.25">
      <c r="A95" s="1" t="s">
        <v>204</v>
      </c>
      <c r="B95" s="1" t="s">
        <v>20</v>
      </c>
      <c r="C95" s="1" t="s">
        <v>13</v>
      </c>
      <c r="D95" s="1" t="s">
        <v>205</v>
      </c>
      <c r="E95" s="1">
        <v>5001.7550000000001</v>
      </c>
      <c r="F95" s="1">
        <v>6002.34</v>
      </c>
    </row>
    <row r="96" spans="1:6" x14ac:dyDescent="0.25">
      <c r="A96" s="1" t="s">
        <v>206</v>
      </c>
      <c r="B96" s="1" t="s">
        <v>29</v>
      </c>
      <c r="C96" s="1" t="s">
        <v>24</v>
      </c>
      <c r="D96" s="1" t="s">
        <v>207</v>
      </c>
      <c r="E96" s="1">
        <v>4229.2025000000003</v>
      </c>
      <c r="F96" s="1">
        <v>4972.2700000000004</v>
      </c>
    </row>
    <row r="97" spans="1:6" x14ac:dyDescent="0.25">
      <c r="A97" s="1" t="s">
        <v>208</v>
      </c>
      <c r="B97" s="1" t="s">
        <v>12</v>
      </c>
      <c r="C97" s="1" t="s">
        <v>113</v>
      </c>
      <c r="D97" s="1" t="s">
        <v>18</v>
      </c>
      <c r="E97" s="1">
        <v>6348.9125000000004</v>
      </c>
      <c r="F97" s="1">
        <v>7798.55</v>
      </c>
    </row>
    <row r="98" spans="1:6" x14ac:dyDescent="0.25">
      <c r="A98" s="1" t="s">
        <v>209</v>
      </c>
      <c r="B98" s="1" t="s">
        <v>20</v>
      </c>
      <c r="C98" s="1" t="s">
        <v>126</v>
      </c>
      <c r="D98" s="1" t="s">
        <v>114</v>
      </c>
      <c r="E98" s="1">
        <v>4431.982399999999</v>
      </c>
      <c r="F98" s="1">
        <v>6779.28</v>
      </c>
    </row>
    <row r="99" spans="1:6" x14ac:dyDescent="0.25">
      <c r="A99" s="1" t="s">
        <v>210</v>
      </c>
      <c r="B99" s="1" t="s">
        <v>20</v>
      </c>
      <c r="C99" s="1" t="s">
        <v>13</v>
      </c>
      <c r="D99" s="1" t="s">
        <v>211</v>
      </c>
      <c r="E99" s="1">
        <v>4470.2932000000001</v>
      </c>
      <c r="F99" s="1">
        <v>9233.24</v>
      </c>
    </row>
    <row r="100" spans="1:6" x14ac:dyDescent="0.25">
      <c r="A100" s="1" t="s">
        <v>212</v>
      </c>
      <c r="B100" s="1" t="s">
        <v>12</v>
      </c>
      <c r="C100" s="1" t="s">
        <v>30</v>
      </c>
      <c r="D100" s="1" t="s">
        <v>213</v>
      </c>
      <c r="E100" s="1">
        <v>2305.7295000000004</v>
      </c>
      <c r="F100" s="1">
        <v>4880.3500000000004</v>
      </c>
    </row>
    <row r="101" spans="1:6" x14ac:dyDescent="0.25">
      <c r="A101" s="1" t="s">
        <v>214</v>
      </c>
      <c r="B101" s="1" t="s">
        <v>29</v>
      </c>
      <c r="C101" s="1" t="s">
        <v>52</v>
      </c>
      <c r="D101" s="1" t="s">
        <v>215</v>
      </c>
      <c r="E101" s="1">
        <v>3205.4448000000002</v>
      </c>
      <c r="F101" s="1">
        <v>4664.5600000000004</v>
      </c>
    </row>
    <row r="102" spans="1:6" x14ac:dyDescent="0.25">
      <c r="A102" s="1" t="s">
        <v>216</v>
      </c>
      <c r="B102" s="1" t="s">
        <v>29</v>
      </c>
      <c r="C102" s="1" t="s">
        <v>126</v>
      </c>
      <c r="D102" s="1" t="s">
        <v>217</v>
      </c>
      <c r="E102" s="1">
        <v>4931.1187999999993</v>
      </c>
      <c r="F102" s="1">
        <v>7639.86</v>
      </c>
    </row>
    <row r="103" spans="1:6" x14ac:dyDescent="0.25">
      <c r="A103" s="1" t="s">
        <v>218</v>
      </c>
      <c r="B103" s="1" t="s">
        <v>20</v>
      </c>
      <c r="C103" s="1" t="s">
        <v>13</v>
      </c>
      <c r="D103" s="1" t="s">
        <v>219</v>
      </c>
      <c r="E103" s="1">
        <v>7162.8287000000009</v>
      </c>
      <c r="F103" s="1">
        <v>7126.02</v>
      </c>
    </row>
    <row r="104" spans="1:6" x14ac:dyDescent="0.25">
      <c r="A104" s="1" t="s">
        <v>220</v>
      </c>
      <c r="B104" s="1" t="s">
        <v>12</v>
      </c>
      <c r="C104" s="1" t="s">
        <v>64</v>
      </c>
      <c r="D104" s="1" t="s">
        <v>221</v>
      </c>
      <c r="E104" s="1">
        <v>2726.9456</v>
      </c>
      <c r="F104" s="1">
        <v>2530.62</v>
      </c>
    </row>
    <row r="105" spans="1:6" x14ac:dyDescent="0.25">
      <c r="A105" s="1" t="s">
        <v>222</v>
      </c>
      <c r="B105" s="1" t="s">
        <v>29</v>
      </c>
      <c r="C105" s="1" t="s">
        <v>39</v>
      </c>
      <c r="D105" s="1" t="s">
        <v>223</v>
      </c>
      <c r="E105" s="1">
        <v>5885.81</v>
      </c>
      <c r="F105" s="1">
        <v>7181.08</v>
      </c>
    </row>
    <row r="106" spans="1:6" x14ac:dyDescent="0.25">
      <c r="A106" s="1" t="s">
        <v>224</v>
      </c>
      <c r="B106" s="1" t="s">
        <v>29</v>
      </c>
      <c r="C106" s="1" t="s">
        <v>61</v>
      </c>
      <c r="D106" s="1" t="s">
        <v>225</v>
      </c>
      <c r="E106" s="1">
        <v>3942.4258</v>
      </c>
      <c r="F106" s="1">
        <v>5834.62</v>
      </c>
    </row>
    <row r="107" spans="1:6" x14ac:dyDescent="0.25">
      <c r="A107" s="1" t="s">
        <v>226</v>
      </c>
      <c r="B107" s="1" t="s">
        <v>8</v>
      </c>
      <c r="C107" s="1" t="s">
        <v>113</v>
      </c>
      <c r="D107" s="1" t="s">
        <v>227</v>
      </c>
      <c r="E107" s="1">
        <v>2895.2467999999999</v>
      </c>
      <c r="F107" s="1">
        <v>6473.64</v>
      </c>
    </row>
    <row r="108" spans="1:6" x14ac:dyDescent="0.25">
      <c r="A108" s="1" t="s">
        <v>228</v>
      </c>
      <c r="B108" s="1" t="s">
        <v>29</v>
      </c>
      <c r="C108" s="1" t="s">
        <v>21</v>
      </c>
      <c r="D108" s="1" t="s">
        <v>229</v>
      </c>
      <c r="E108" s="1">
        <v>1751.6849999999999</v>
      </c>
      <c r="F108" s="1">
        <v>2121.5</v>
      </c>
    </row>
    <row r="109" spans="1:6" x14ac:dyDescent="0.25">
      <c r="A109" s="1" t="s">
        <v>230</v>
      </c>
      <c r="B109" s="1" t="s">
        <v>20</v>
      </c>
      <c r="C109" s="1" t="s">
        <v>52</v>
      </c>
      <c r="D109" s="1" t="s">
        <v>231</v>
      </c>
      <c r="E109" s="1">
        <v>5849.4444000000003</v>
      </c>
      <c r="F109" s="1">
        <v>7866.83</v>
      </c>
    </row>
    <row r="110" spans="1:6" x14ac:dyDescent="0.25">
      <c r="A110" s="1" t="s">
        <v>232</v>
      </c>
      <c r="B110" s="1" t="s">
        <v>29</v>
      </c>
      <c r="C110" s="1" t="s">
        <v>52</v>
      </c>
      <c r="D110" s="1" t="s">
        <v>233</v>
      </c>
      <c r="E110" s="1">
        <v>6343.4508000000005</v>
      </c>
      <c r="F110" s="1">
        <v>6249.68</v>
      </c>
    </row>
    <row r="111" spans="1:6" x14ac:dyDescent="0.25">
      <c r="A111" s="1" t="s">
        <v>234</v>
      </c>
      <c r="B111" s="1" t="s">
        <v>12</v>
      </c>
      <c r="C111" s="1" t="s">
        <v>61</v>
      </c>
      <c r="D111" s="1" t="s">
        <v>235</v>
      </c>
      <c r="E111" s="1">
        <v>2550.4450000000002</v>
      </c>
      <c r="F111" s="1">
        <v>3535.25</v>
      </c>
    </row>
    <row r="112" spans="1:6" x14ac:dyDescent="0.25">
      <c r="A112" s="1" t="s">
        <v>236</v>
      </c>
      <c r="B112" s="1" t="s">
        <v>12</v>
      </c>
      <c r="C112" s="1" t="s">
        <v>113</v>
      </c>
      <c r="D112" s="1" t="s">
        <v>237</v>
      </c>
      <c r="E112" s="1">
        <v>9314.5722500000011</v>
      </c>
      <c r="F112" s="1">
        <v>9427.35</v>
      </c>
    </row>
    <row r="113" spans="1:6" x14ac:dyDescent="0.25">
      <c r="A113" s="1" t="s">
        <v>238</v>
      </c>
      <c r="B113" s="1" t="s">
        <v>12</v>
      </c>
      <c r="C113" s="1" t="s">
        <v>21</v>
      </c>
      <c r="D113" s="1" t="s">
        <v>239</v>
      </c>
      <c r="E113" s="1">
        <v>545.00649999999996</v>
      </c>
      <c r="F113" s="1">
        <v>81.83</v>
      </c>
    </row>
    <row r="114" spans="1:6" x14ac:dyDescent="0.25">
      <c r="A114" s="1" t="s">
        <v>240</v>
      </c>
      <c r="B114" s="1" t="s">
        <v>20</v>
      </c>
      <c r="C114" s="1" t="s">
        <v>42</v>
      </c>
      <c r="D114" s="1" t="s">
        <v>241</v>
      </c>
      <c r="E114" s="1">
        <v>1870.5505000000001</v>
      </c>
      <c r="F114" s="1">
        <v>2491.91</v>
      </c>
    </row>
    <row r="115" spans="1:6" x14ac:dyDescent="0.25">
      <c r="A115" s="1" t="s">
        <v>242</v>
      </c>
      <c r="B115" s="1" t="s">
        <v>16</v>
      </c>
      <c r="C115" s="1" t="s">
        <v>9</v>
      </c>
      <c r="D115" s="1" t="s">
        <v>243</v>
      </c>
      <c r="E115" s="1">
        <v>3749.5644499999999</v>
      </c>
      <c r="F115" s="1">
        <v>3475.47</v>
      </c>
    </row>
    <row r="116" spans="1:6" x14ac:dyDescent="0.25">
      <c r="A116" s="1" t="s">
        <v>244</v>
      </c>
      <c r="B116" s="1" t="s">
        <v>8</v>
      </c>
      <c r="C116" s="1" t="s">
        <v>30</v>
      </c>
      <c r="D116" s="1" t="s">
        <v>245</v>
      </c>
      <c r="E116" s="1">
        <v>4982.7980000000007</v>
      </c>
      <c r="F116" s="1">
        <v>6592.35</v>
      </c>
    </row>
    <row r="117" spans="1:6" x14ac:dyDescent="0.25">
      <c r="A117" s="1" t="s">
        <v>246</v>
      </c>
      <c r="B117" s="1" t="s">
        <v>29</v>
      </c>
      <c r="C117" s="1" t="s">
        <v>13</v>
      </c>
      <c r="D117" s="1" t="s">
        <v>247</v>
      </c>
      <c r="E117" s="1">
        <v>5831.8281500000003</v>
      </c>
      <c r="F117" s="1">
        <v>5702.49</v>
      </c>
    </row>
    <row r="118" spans="1:6" x14ac:dyDescent="0.25">
      <c r="A118" s="1" t="s">
        <v>248</v>
      </c>
      <c r="B118" s="1" t="s">
        <v>29</v>
      </c>
      <c r="C118" s="1" t="s">
        <v>21</v>
      </c>
      <c r="D118" s="1" t="s">
        <v>249</v>
      </c>
      <c r="E118" s="1">
        <v>3381.4256999999998</v>
      </c>
      <c r="F118" s="1">
        <v>6700.99</v>
      </c>
    </row>
    <row r="119" spans="1:6" x14ac:dyDescent="0.25">
      <c r="A119" s="1" t="s">
        <v>250</v>
      </c>
      <c r="B119" s="1" t="s">
        <v>16</v>
      </c>
      <c r="C119" s="1" t="s">
        <v>30</v>
      </c>
      <c r="D119" s="1" t="s">
        <v>251</v>
      </c>
      <c r="E119" s="1">
        <v>3166.1385999999998</v>
      </c>
      <c r="F119" s="1">
        <v>7205.78</v>
      </c>
    </row>
    <row r="120" spans="1:6" x14ac:dyDescent="0.25">
      <c r="A120" s="1" t="s">
        <v>252</v>
      </c>
      <c r="B120" s="1" t="s">
        <v>29</v>
      </c>
      <c r="C120" s="1" t="s">
        <v>61</v>
      </c>
      <c r="D120" s="1" t="s">
        <v>253</v>
      </c>
      <c r="E120" s="1">
        <v>1225.5525</v>
      </c>
      <c r="F120" s="1">
        <v>1229.75</v>
      </c>
    </row>
    <row r="121" spans="1:6" x14ac:dyDescent="0.25">
      <c r="A121" s="1" t="s">
        <v>254</v>
      </c>
      <c r="B121" s="1" t="s">
        <v>29</v>
      </c>
      <c r="C121" s="1" t="s">
        <v>21</v>
      </c>
      <c r="D121" s="1" t="s">
        <v>255</v>
      </c>
      <c r="E121" s="1">
        <v>2920.9618</v>
      </c>
      <c r="F121" s="1">
        <v>6543.14</v>
      </c>
    </row>
    <row r="122" spans="1:6" x14ac:dyDescent="0.25">
      <c r="A122" s="1" t="s">
        <v>256</v>
      </c>
      <c r="B122" s="1" t="s">
        <v>16</v>
      </c>
      <c r="C122" s="1" t="s">
        <v>13</v>
      </c>
      <c r="D122" s="1" t="s">
        <v>257</v>
      </c>
      <c r="E122" s="1">
        <v>734.08879999999999</v>
      </c>
      <c r="F122" s="1">
        <v>266.01</v>
      </c>
    </row>
    <row r="123" spans="1:6" x14ac:dyDescent="0.25">
      <c r="A123" s="1" t="s">
        <v>258</v>
      </c>
      <c r="B123" s="1" t="s">
        <v>29</v>
      </c>
      <c r="C123" s="1" t="s">
        <v>13</v>
      </c>
      <c r="D123" s="1" t="s">
        <v>259</v>
      </c>
      <c r="E123" s="1">
        <v>558.75969999999995</v>
      </c>
      <c r="F123" s="1">
        <v>158.81</v>
      </c>
    </row>
    <row r="124" spans="1:6" x14ac:dyDescent="0.25">
      <c r="A124" s="1" t="s">
        <v>260</v>
      </c>
      <c r="B124" s="1" t="s">
        <v>8</v>
      </c>
      <c r="C124" s="1" t="s">
        <v>61</v>
      </c>
      <c r="D124" s="1" t="s">
        <v>261</v>
      </c>
      <c r="E124" s="1">
        <v>6376.5946999999996</v>
      </c>
      <c r="F124" s="1">
        <v>9960.33</v>
      </c>
    </row>
    <row r="125" spans="1:6" x14ac:dyDescent="0.25">
      <c r="A125" s="1" t="s">
        <v>262</v>
      </c>
      <c r="B125" s="1" t="s">
        <v>29</v>
      </c>
      <c r="C125" s="1" t="s">
        <v>42</v>
      </c>
      <c r="D125" s="1" t="s">
        <v>263</v>
      </c>
      <c r="E125" s="1">
        <v>1336.1759999999999</v>
      </c>
      <c r="F125" s="1">
        <v>1520.32</v>
      </c>
    </row>
    <row r="126" spans="1:6" x14ac:dyDescent="0.25">
      <c r="A126" s="1" t="s">
        <v>264</v>
      </c>
      <c r="B126" s="1" t="s">
        <v>12</v>
      </c>
      <c r="C126" s="1" t="s">
        <v>64</v>
      </c>
      <c r="D126" s="1" t="s">
        <v>265</v>
      </c>
      <c r="E126" s="1">
        <v>926.47829999999999</v>
      </c>
      <c r="F126" s="1">
        <v>991.81</v>
      </c>
    </row>
    <row r="127" spans="1:6" x14ac:dyDescent="0.25">
      <c r="A127" s="1" t="s">
        <v>266</v>
      </c>
      <c r="B127" s="1" t="s">
        <v>12</v>
      </c>
      <c r="C127" s="1" t="s">
        <v>30</v>
      </c>
      <c r="D127" s="1" t="s">
        <v>267</v>
      </c>
      <c r="E127" s="1">
        <v>5662.8456000000006</v>
      </c>
      <c r="F127" s="1">
        <v>5521.76</v>
      </c>
    </row>
    <row r="128" spans="1:6" x14ac:dyDescent="0.25">
      <c r="A128" s="1" t="s">
        <v>268</v>
      </c>
      <c r="B128" s="1" t="s">
        <v>12</v>
      </c>
      <c r="C128" s="1" t="s">
        <v>45</v>
      </c>
      <c r="D128" s="1" t="s">
        <v>269</v>
      </c>
      <c r="E128" s="1">
        <v>2268.9535999999998</v>
      </c>
      <c r="F128" s="1">
        <v>3049.92</v>
      </c>
    </row>
    <row r="129" spans="1:6" x14ac:dyDescent="0.25">
      <c r="A129" s="1" t="s">
        <v>270</v>
      </c>
      <c r="B129" s="1" t="s">
        <v>20</v>
      </c>
      <c r="C129" s="1" t="s">
        <v>9</v>
      </c>
      <c r="D129" s="1" t="s">
        <v>271</v>
      </c>
      <c r="E129" s="1">
        <v>3214.0059000000001</v>
      </c>
      <c r="F129" s="1">
        <v>4600.01</v>
      </c>
    </row>
    <row r="130" spans="1:6" x14ac:dyDescent="0.25">
      <c r="A130" s="1" t="s">
        <v>272</v>
      </c>
      <c r="B130" s="1" t="s">
        <v>29</v>
      </c>
      <c r="C130" s="1" t="s">
        <v>42</v>
      </c>
      <c r="D130" s="1" t="s">
        <v>273</v>
      </c>
      <c r="E130" s="1">
        <v>2385.7070000000003</v>
      </c>
      <c r="F130" s="1">
        <v>4190.46</v>
      </c>
    </row>
    <row r="131" spans="1:6" x14ac:dyDescent="0.25">
      <c r="A131" s="1" t="s">
        <v>274</v>
      </c>
      <c r="B131" s="1" t="s">
        <v>29</v>
      </c>
      <c r="C131" s="1" t="s">
        <v>9</v>
      </c>
      <c r="D131" s="1" t="s">
        <v>275</v>
      </c>
      <c r="E131" s="1">
        <v>1979.2355</v>
      </c>
      <c r="F131" s="1">
        <v>3287.19</v>
      </c>
    </row>
    <row r="132" spans="1:6" x14ac:dyDescent="0.25">
      <c r="A132" s="1" t="s">
        <v>276</v>
      </c>
      <c r="B132" s="1" t="s">
        <v>29</v>
      </c>
      <c r="C132" s="1" t="s">
        <v>113</v>
      </c>
      <c r="D132" s="1" t="s">
        <v>277</v>
      </c>
      <c r="E132" s="1">
        <v>4295.6057000000001</v>
      </c>
      <c r="F132" s="1">
        <v>6433.23</v>
      </c>
    </row>
    <row r="133" spans="1:6" x14ac:dyDescent="0.25">
      <c r="A133" s="1" t="s">
        <v>278</v>
      </c>
      <c r="B133" s="1" t="s">
        <v>12</v>
      </c>
      <c r="C133" s="1" t="s">
        <v>13</v>
      </c>
      <c r="D133" s="1" t="s">
        <v>279</v>
      </c>
      <c r="E133" s="1">
        <v>4306.2052000000003</v>
      </c>
      <c r="F133" s="1">
        <v>8851.64</v>
      </c>
    </row>
    <row r="134" spans="1:6" x14ac:dyDescent="0.25">
      <c r="A134" s="1" t="s">
        <v>280</v>
      </c>
      <c r="B134" s="1" t="s">
        <v>29</v>
      </c>
      <c r="C134" s="1" t="s">
        <v>17</v>
      </c>
      <c r="D134" s="1" t="s">
        <v>281</v>
      </c>
      <c r="E134" s="1">
        <v>3241.9580000000001</v>
      </c>
      <c r="F134" s="1">
        <v>6093.24</v>
      </c>
    </row>
    <row r="135" spans="1:6" x14ac:dyDescent="0.25">
      <c r="A135" s="1" t="s">
        <v>282</v>
      </c>
      <c r="B135" s="1" t="s">
        <v>16</v>
      </c>
      <c r="C135" s="1" t="s">
        <v>39</v>
      </c>
      <c r="D135" s="1" t="s">
        <v>283</v>
      </c>
      <c r="E135" s="1">
        <v>2404.6734000000001</v>
      </c>
      <c r="F135" s="1">
        <v>3228.26</v>
      </c>
    </row>
    <row r="136" spans="1:6" x14ac:dyDescent="0.25">
      <c r="A136" s="1" t="s">
        <v>284</v>
      </c>
      <c r="B136" s="1" t="s">
        <v>20</v>
      </c>
      <c r="C136" s="1" t="s">
        <v>21</v>
      </c>
      <c r="D136" s="1" t="s">
        <v>285</v>
      </c>
      <c r="E136" s="1">
        <v>9115.6224000000002</v>
      </c>
      <c r="F136" s="1">
        <v>9790.48</v>
      </c>
    </row>
    <row r="137" spans="1:6" x14ac:dyDescent="0.25">
      <c r="A137" s="1" t="s">
        <v>286</v>
      </c>
      <c r="B137" s="1" t="s">
        <v>20</v>
      </c>
      <c r="C137" s="1" t="s">
        <v>24</v>
      </c>
      <c r="D137" s="1" t="s">
        <v>287</v>
      </c>
      <c r="E137" s="1">
        <v>2942.518</v>
      </c>
      <c r="F137" s="1">
        <v>6601.4</v>
      </c>
    </row>
    <row r="138" spans="1:6" x14ac:dyDescent="0.25">
      <c r="A138" s="1" t="s">
        <v>288</v>
      </c>
      <c r="B138" s="1" t="s">
        <v>29</v>
      </c>
      <c r="C138" s="1" t="s">
        <v>113</v>
      </c>
      <c r="D138" s="1" t="s">
        <v>289</v>
      </c>
      <c r="E138" s="1">
        <v>5912.7864</v>
      </c>
      <c r="F138" s="1">
        <v>7959.98</v>
      </c>
    </row>
    <row r="139" spans="1:6" x14ac:dyDescent="0.25">
      <c r="A139" s="1" t="s">
        <v>290</v>
      </c>
      <c r="B139" s="1" t="s">
        <v>29</v>
      </c>
      <c r="C139" s="1" t="s">
        <v>126</v>
      </c>
      <c r="D139" s="1" t="s">
        <v>291</v>
      </c>
      <c r="E139" s="1">
        <v>1819.846</v>
      </c>
      <c r="F139" s="1">
        <v>2399.7199999999998</v>
      </c>
    </row>
    <row r="140" spans="1:6" x14ac:dyDescent="0.25">
      <c r="A140" s="1" t="s">
        <v>292</v>
      </c>
      <c r="B140" s="1" t="s">
        <v>12</v>
      </c>
      <c r="C140" s="1" t="s">
        <v>61</v>
      </c>
      <c r="D140" s="1" t="s">
        <v>293</v>
      </c>
      <c r="E140" s="1">
        <v>3444.1</v>
      </c>
      <c r="F140" s="1">
        <v>4990</v>
      </c>
    </row>
    <row r="141" spans="1:6" x14ac:dyDescent="0.25">
      <c r="A141" s="1" t="s">
        <v>294</v>
      </c>
      <c r="B141" s="1" t="s">
        <v>16</v>
      </c>
      <c r="C141" s="1" t="s">
        <v>45</v>
      </c>
      <c r="D141" s="1" t="s">
        <v>295</v>
      </c>
      <c r="E141" s="1">
        <v>1110.8984</v>
      </c>
      <c r="F141" s="1">
        <v>898.38</v>
      </c>
    </row>
    <row r="142" spans="1:6" x14ac:dyDescent="0.25">
      <c r="A142" s="1" t="s">
        <v>296</v>
      </c>
      <c r="B142" s="1" t="s">
        <v>16</v>
      </c>
      <c r="C142" s="1" t="s">
        <v>45</v>
      </c>
      <c r="D142" s="1" t="s">
        <v>297</v>
      </c>
      <c r="E142" s="1">
        <v>2901.7329</v>
      </c>
      <c r="F142" s="1">
        <v>6491.17</v>
      </c>
    </row>
    <row r="143" spans="1:6" x14ac:dyDescent="0.25">
      <c r="A143" s="1" t="s">
        <v>298</v>
      </c>
      <c r="B143" s="1" t="s">
        <v>29</v>
      </c>
      <c r="C143" s="1" t="s">
        <v>13</v>
      </c>
      <c r="D143" s="1" t="s">
        <v>299</v>
      </c>
      <c r="E143" s="1">
        <v>3380.9</v>
      </c>
      <c r="F143" s="1">
        <v>3273.75</v>
      </c>
    </row>
    <row r="144" spans="1:6" x14ac:dyDescent="0.25">
      <c r="A144" s="1" t="s">
        <v>300</v>
      </c>
      <c r="B144" s="1" t="s">
        <v>29</v>
      </c>
      <c r="C144" s="1" t="s">
        <v>45</v>
      </c>
      <c r="D144" s="1" t="s">
        <v>301</v>
      </c>
      <c r="E144" s="1">
        <v>2275.0749999999998</v>
      </c>
      <c r="F144" s="1">
        <v>4797.5</v>
      </c>
    </row>
    <row r="145" spans="1:6" x14ac:dyDescent="0.25">
      <c r="A145" s="1" t="s">
        <v>302</v>
      </c>
      <c r="B145" s="1" t="s">
        <v>12</v>
      </c>
      <c r="C145" s="1" t="s">
        <v>45</v>
      </c>
      <c r="D145" s="1" t="s">
        <v>303</v>
      </c>
      <c r="E145" s="1">
        <v>3378.6815000000001</v>
      </c>
      <c r="F145" s="1">
        <v>6397.07</v>
      </c>
    </row>
    <row r="146" spans="1:6" x14ac:dyDescent="0.25">
      <c r="A146" s="1" t="s">
        <v>304</v>
      </c>
      <c r="B146" s="1" t="s">
        <v>16</v>
      </c>
      <c r="C146" s="1" t="s">
        <v>17</v>
      </c>
      <c r="D146" s="1" t="s">
        <v>305</v>
      </c>
      <c r="E146" s="1">
        <v>1797.0133999999998</v>
      </c>
      <c r="F146" s="1">
        <v>2236.23</v>
      </c>
    </row>
    <row r="147" spans="1:6" x14ac:dyDescent="0.25">
      <c r="A147" s="1" t="s">
        <v>306</v>
      </c>
      <c r="B147" s="1" t="s">
        <v>20</v>
      </c>
      <c r="C147" s="1" t="s">
        <v>64</v>
      </c>
      <c r="D147" s="1" t="s">
        <v>307</v>
      </c>
      <c r="E147" s="1">
        <v>667.96230000000003</v>
      </c>
      <c r="F147" s="1">
        <v>390.61</v>
      </c>
    </row>
    <row r="148" spans="1:6" x14ac:dyDescent="0.25">
      <c r="A148" s="1" t="s">
        <v>308</v>
      </c>
      <c r="B148" s="1" t="s">
        <v>12</v>
      </c>
      <c r="C148" s="1" t="s">
        <v>52</v>
      </c>
      <c r="D148" s="1" t="s">
        <v>309</v>
      </c>
      <c r="E148" s="1">
        <v>2122.2909</v>
      </c>
      <c r="F148" s="1">
        <v>4384.57</v>
      </c>
    </row>
    <row r="149" spans="1:6" x14ac:dyDescent="0.25">
      <c r="A149" s="1" t="s">
        <v>310</v>
      </c>
      <c r="B149" s="1" t="s">
        <v>16</v>
      </c>
      <c r="C149" s="1" t="s">
        <v>30</v>
      </c>
      <c r="D149" s="1" t="s">
        <v>311</v>
      </c>
      <c r="E149" s="1">
        <v>2616.3997999999997</v>
      </c>
      <c r="F149" s="1">
        <v>4921.8599999999997</v>
      </c>
    </row>
    <row r="150" spans="1:6" x14ac:dyDescent="0.25">
      <c r="A150" s="1" t="s">
        <v>312</v>
      </c>
      <c r="B150" s="1" t="s">
        <v>20</v>
      </c>
      <c r="C150" s="1" t="s">
        <v>13</v>
      </c>
      <c r="D150" s="1" t="s">
        <v>313</v>
      </c>
      <c r="E150" s="1">
        <v>4478.1851999999999</v>
      </c>
      <c r="F150" s="1">
        <v>6858.94</v>
      </c>
    </row>
    <row r="151" spans="1:6" x14ac:dyDescent="0.25">
      <c r="A151" s="1" t="s">
        <v>314</v>
      </c>
      <c r="B151" s="1" t="s">
        <v>29</v>
      </c>
      <c r="C151" s="1" t="s">
        <v>52</v>
      </c>
      <c r="D151" s="1" t="s">
        <v>315</v>
      </c>
      <c r="E151" s="1">
        <v>4746.5736500000003</v>
      </c>
      <c r="F151" s="1">
        <v>4541.79</v>
      </c>
    </row>
    <row r="152" spans="1:6" x14ac:dyDescent="0.25">
      <c r="A152" s="1" t="s">
        <v>316</v>
      </c>
      <c r="B152" s="1" t="s">
        <v>8</v>
      </c>
      <c r="C152" s="1" t="s">
        <v>126</v>
      </c>
      <c r="D152" s="1" t="s">
        <v>317</v>
      </c>
      <c r="E152" s="1">
        <v>5346.16</v>
      </c>
      <c r="F152" s="1">
        <v>5507</v>
      </c>
    </row>
    <row r="153" spans="1:6" x14ac:dyDescent="0.25">
      <c r="A153" s="1" t="s">
        <v>318</v>
      </c>
      <c r="B153" s="1" t="s">
        <v>16</v>
      </c>
      <c r="C153" s="1" t="s">
        <v>64</v>
      </c>
      <c r="D153" s="1" t="s">
        <v>319</v>
      </c>
      <c r="E153" s="1">
        <v>2964.9074999999998</v>
      </c>
      <c r="F153" s="1">
        <v>4481.6499999999996</v>
      </c>
    </row>
    <row r="154" spans="1:6" x14ac:dyDescent="0.25">
      <c r="A154" s="1" t="s">
        <v>320</v>
      </c>
      <c r="B154" s="1" t="s">
        <v>16</v>
      </c>
      <c r="C154" s="1" t="s">
        <v>39</v>
      </c>
      <c r="D154" s="1" t="s">
        <v>321</v>
      </c>
      <c r="E154" s="1">
        <v>1642.9829999999999</v>
      </c>
      <c r="F154" s="1">
        <v>2658.1</v>
      </c>
    </row>
    <row r="155" spans="1:6" x14ac:dyDescent="0.25">
      <c r="A155" s="1" t="s">
        <v>322</v>
      </c>
      <c r="B155" s="1" t="s">
        <v>8</v>
      </c>
      <c r="C155" s="1" t="s">
        <v>45</v>
      </c>
      <c r="D155" s="1" t="s">
        <v>323</v>
      </c>
      <c r="E155" s="1">
        <v>2207.8126999999999</v>
      </c>
      <c r="F155" s="1">
        <v>4615.71</v>
      </c>
    </row>
    <row r="156" spans="1:6" x14ac:dyDescent="0.25">
      <c r="A156" s="1" t="s">
        <v>324</v>
      </c>
      <c r="B156" s="1" t="s">
        <v>29</v>
      </c>
      <c r="C156" s="1" t="s">
        <v>126</v>
      </c>
      <c r="D156" s="1" t="s">
        <v>325</v>
      </c>
      <c r="E156" s="1">
        <v>4171.5797999999995</v>
      </c>
      <c r="F156" s="1">
        <v>6330.31</v>
      </c>
    </row>
    <row r="157" spans="1:6" x14ac:dyDescent="0.25">
      <c r="A157" s="1" t="s">
        <v>326</v>
      </c>
      <c r="B157" s="1" t="s">
        <v>16</v>
      </c>
      <c r="C157" s="1" t="s">
        <v>24</v>
      </c>
      <c r="D157" s="1" t="s">
        <v>327</v>
      </c>
      <c r="E157" s="1">
        <v>1392.6496000000002</v>
      </c>
      <c r="F157" s="1">
        <v>1312.72</v>
      </c>
    </row>
    <row r="158" spans="1:6" x14ac:dyDescent="0.25">
      <c r="A158" s="1" t="s">
        <v>328</v>
      </c>
      <c r="B158" s="1" t="s">
        <v>20</v>
      </c>
      <c r="C158" s="1" t="s">
        <v>52</v>
      </c>
      <c r="D158" s="1" t="s">
        <v>329</v>
      </c>
      <c r="E158" s="1">
        <v>4230.9585500000003</v>
      </c>
      <c r="F158" s="1">
        <v>3990.33</v>
      </c>
    </row>
    <row r="159" spans="1:6" x14ac:dyDescent="0.25">
      <c r="A159" s="1" t="s">
        <v>330</v>
      </c>
      <c r="B159" s="1" t="s">
        <v>29</v>
      </c>
      <c r="C159" s="1" t="s">
        <v>42</v>
      </c>
      <c r="D159" s="1" t="s">
        <v>331</v>
      </c>
      <c r="E159" s="1">
        <v>3781.5376000000001</v>
      </c>
      <c r="F159" s="1">
        <v>3729.02</v>
      </c>
    </row>
    <row r="160" spans="1:6" x14ac:dyDescent="0.25">
      <c r="A160" s="1" t="s">
        <v>332</v>
      </c>
      <c r="B160" s="1" t="s">
        <v>29</v>
      </c>
      <c r="C160" s="1" t="s">
        <v>61</v>
      </c>
      <c r="D160" s="1" t="s">
        <v>333</v>
      </c>
      <c r="E160" s="1">
        <v>592.27599999999995</v>
      </c>
      <c r="F160" s="1">
        <v>135.69999999999999</v>
      </c>
    </row>
    <row r="161" spans="1:6" x14ac:dyDescent="0.25">
      <c r="A161" s="1" t="s">
        <v>334</v>
      </c>
      <c r="B161" s="1" t="s">
        <v>20</v>
      </c>
      <c r="C161" s="1" t="s">
        <v>30</v>
      </c>
      <c r="D161" s="1" t="s">
        <v>335</v>
      </c>
      <c r="E161" s="1">
        <v>1231.8193000000001</v>
      </c>
      <c r="F161" s="1">
        <v>1977.89</v>
      </c>
    </row>
    <row r="162" spans="1:6" x14ac:dyDescent="0.25">
      <c r="A162" s="1" t="s">
        <v>336</v>
      </c>
      <c r="B162" s="1" t="s">
        <v>20</v>
      </c>
      <c r="C162" s="1" t="s">
        <v>45</v>
      </c>
      <c r="D162" s="1" t="s">
        <v>337</v>
      </c>
      <c r="E162" s="1">
        <v>2436.7624999999998</v>
      </c>
      <c r="F162" s="1">
        <v>2582.35</v>
      </c>
    </row>
    <row r="163" spans="1:6" x14ac:dyDescent="0.25">
      <c r="A163" s="1" t="s">
        <v>338</v>
      </c>
      <c r="B163" s="1" t="s">
        <v>12</v>
      </c>
      <c r="C163" s="1" t="s">
        <v>64</v>
      </c>
      <c r="D163" s="1" t="s">
        <v>339</v>
      </c>
      <c r="E163" s="1">
        <v>1390.874</v>
      </c>
      <c r="F163" s="1">
        <v>2071.8000000000002</v>
      </c>
    </row>
    <row r="164" spans="1:6" x14ac:dyDescent="0.25">
      <c r="A164" s="1" t="s">
        <v>340</v>
      </c>
      <c r="B164" s="1" t="s">
        <v>12</v>
      </c>
      <c r="C164" s="1" t="s">
        <v>13</v>
      </c>
      <c r="D164" s="1" t="s">
        <v>341</v>
      </c>
      <c r="E164" s="1">
        <v>1617.5012999999999</v>
      </c>
      <c r="F164" s="1">
        <v>1894.07</v>
      </c>
    </row>
    <row r="165" spans="1:6" x14ac:dyDescent="0.25">
      <c r="A165" s="1" t="s">
        <v>342</v>
      </c>
      <c r="B165" s="1" t="s">
        <v>29</v>
      </c>
      <c r="C165" s="1" t="s">
        <v>126</v>
      </c>
      <c r="D165" s="1" t="s">
        <v>343</v>
      </c>
      <c r="E165" s="1">
        <v>3946.4241999999999</v>
      </c>
      <c r="F165" s="1">
        <v>8014.94</v>
      </c>
    </row>
    <row r="166" spans="1:6" x14ac:dyDescent="0.25">
      <c r="A166" s="1" t="s">
        <v>344</v>
      </c>
      <c r="B166" s="1" t="s">
        <v>29</v>
      </c>
      <c r="C166" s="1" t="s">
        <v>39</v>
      </c>
      <c r="D166" s="1" t="s">
        <v>345</v>
      </c>
      <c r="E166" s="1">
        <v>3147.8405000000002</v>
      </c>
      <c r="F166" s="1">
        <v>5884.09</v>
      </c>
    </row>
    <row r="167" spans="1:6" x14ac:dyDescent="0.25">
      <c r="A167" s="1" t="s">
        <v>346</v>
      </c>
      <c r="B167" s="1" t="s">
        <v>20</v>
      </c>
      <c r="C167" s="1" t="s">
        <v>30</v>
      </c>
      <c r="D167" s="1" t="s">
        <v>347</v>
      </c>
      <c r="E167" s="1">
        <v>3843.9950000000003</v>
      </c>
      <c r="F167" s="1">
        <v>7431.1</v>
      </c>
    </row>
    <row r="168" spans="1:6" x14ac:dyDescent="0.25">
      <c r="A168" s="1" t="s">
        <v>348</v>
      </c>
      <c r="B168" s="1" t="s">
        <v>8</v>
      </c>
      <c r="C168" s="1" t="s">
        <v>42</v>
      </c>
      <c r="D168" s="1" t="s">
        <v>349</v>
      </c>
      <c r="E168" s="1">
        <v>4845.0931999999993</v>
      </c>
      <c r="F168" s="1">
        <v>7491.54</v>
      </c>
    </row>
    <row r="169" spans="1:6" x14ac:dyDescent="0.25">
      <c r="A169" s="1" t="s">
        <v>350</v>
      </c>
      <c r="B169" s="1" t="s">
        <v>29</v>
      </c>
      <c r="C169" s="1" t="s">
        <v>9</v>
      </c>
      <c r="D169" s="1" t="s">
        <v>351</v>
      </c>
      <c r="E169" s="1">
        <v>6427.7240000000002</v>
      </c>
      <c r="F169" s="1">
        <v>6736.05</v>
      </c>
    </row>
    <row r="170" spans="1:6" x14ac:dyDescent="0.25">
      <c r="A170" s="1" t="s">
        <v>352</v>
      </c>
      <c r="B170" s="1" t="s">
        <v>29</v>
      </c>
      <c r="C170" s="1" t="s">
        <v>42</v>
      </c>
      <c r="D170" s="1" t="s">
        <v>353</v>
      </c>
      <c r="E170" s="1">
        <v>1823.1163000000001</v>
      </c>
      <c r="F170" s="1">
        <v>2242.5700000000002</v>
      </c>
    </row>
    <row r="171" spans="1:6" x14ac:dyDescent="0.25">
      <c r="A171" s="1" t="s">
        <v>354</v>
      </c>
      <c r="B171" s="1" t="s">
        <v>20</v>
      </c>
      <c r="C171" s="1" t="s">
        <v>30</v>
      </c>
      <c r="D171" s="1" t="s">
        <v>355</v>
      </c>
      <c r="E171" s="1">
        <v>5895.1260000000002</v>
      </c>
      <c r="F171" s="1">
        <v>9809.32</v>
      </c>
    </row>
    <row r="172" spans="1:6" x14ac:dyDescent="0.25">
      <c r="A172" s="1" t="s">
        <v>356</v>
      </c>
      <c r="B172" s="1" t="s">
        <v>16</v>
      </c>
      <c r="C172" s="1" t="s">
        <v>126</v>
      </c>
      <c r="D172" s="1" t="s">
        <v>357</v>
      </c>
      <c r="E172" s="1">
        <v>2075.6730000000002</v>
      </c>
      <c r="F172" s="1">
        <v>2864.86</v>
      </c>
    </row>
    <row r="173" spans="1:6" x14ac:dyDescent="0.25">
      <c r="A173" s="1" t="s">
        <v>358</v>
      </c>
      <c r="B173" s="1" t="s">
        <v>12</v>
      </c>
      <c r="C173" s="1" t="s">
        <v>45</v>
      </c>
      <c r="D173" s="1" t="s">
        <v>359</v>
      </c>
      <c r="E173" s="1">
        <v>3227.48</v>
      </c>
      <c r="F173" s="1">
        <v>3636.64</v>
      </c>
    </row>
    <row r="174" spans="1:6" x14ac:dyDescent="0.25">
      <c r="A174" s="1" t="s">
        <v>360</v>
      </c>
      <c r="B174" s="1" t="s">
        <v>12</v>
      </c>
      <c r="C174" s="1" t="s">
        <v>61</v>
      </c>
      <c r="D174" s="1" t="s">
        <v>361</v>
      </c>
      <c r="E174" s="1">
        <v>7637.5550000000003</v>
      </c>
      <c r="F174" s="1">
        <v>9516.74</v>
      </c>
    </row>
    <row r="175" spans="1:6" x14ac:dyDescent="0.25">
      <c r="A175" s="1" t="s">
        <v>362</v>
      </c>
      <c r="B175" s="1" t="s">
        <v>16</v>
      </c>
      <c r="C175" s="1" t="s">
        <v>21</v>
      </c>
      <c r="D175" s="1" t="s">
        <v>363</v>
      </c>
      <c r="E175" s="1">
        <v>3042.4395</v>
      </c>
      <c r="F175" s="1">
        <v>5912.65</v>
      </c>
    </row>
    <row r="176" spans="1:6" x14ac:dyDescent="0.25">
      <c r="A176" s="1" t="s">
        <v>364</v>
      </c>
      <c r="B176" s="1" t="s">
        <v>16</v>
      </c>
      <c r="C176" s="1" t="s">
        <v>64</v>
      </c>
      <c r="D176" s="1" t="s">
        <v>365</v>
      </c>
      <c r="E176" s="1">
        <v>3096.2075000000004</v>
      </c>
      <c r="F176" s="1">
        <v>5769.35</v>
      </c>
    </row>
    <row r="177" spans="1:6" x14ac:dyDescent="0.25">
      <c r="A177" s="1" t="s">
        <v>366</v>
      </c>
      <c r="B177" s="1" t="s">
        <v>8</v>
      </c>
      <c r="C177" s="1" t="s">
        <v>17</v>
      </c>
      <c r="D177" s="1" t="s">
        <v>367</v>
      </c>
      <c r="E177" s="1">
        <v>3435.0364</v>
      </c>
      <c r="F177" s="1">
        <v>4316.2299999999996</v>
      </c>
    </row>
    <row r="178" spans="1:6" x14ac:dyDescent="0.25">
      <c r="A178" s="1" t="s">
        <v>368</v>
      </c>
      <c r="B178" s="1" t="s">
        <v>16</v>
      </c>
      <c r="C178" s="1" t="s">
        <v>39</v>
      </c>
      <c r="D178" s="1" t="s">
        <v>369</v>
      </c>
      <c r="E178" s="1">
        <v>1469.232</v>
      </c>
      <c r="F178" s="1">
        <v>1762.24</v>
      </c>
    </row>
    <row r="179" spans="1:6" x14ac:dyDescent="0.25">
      <c r="A179" s="1" t="s">
        <v>370</v>
      </c>
      <c r="B179" s="1" t="s">
        <v>8</v>
      </c>
      <c r="C179" s="1" t="s">
        <v>13</v>
      </c>
      <c r="D179" s="1" t="s">
        <v>371</v>
      </c>
      <c r="E179" s="1">
        <v>9818.9580000000005</v>
      </c>
      <c r="F179" s="1">
        <v>9966.7999999999993</v>
      </c>
    </row>
    <row r="180" spans="1:6" x14ac:dyDescent="0.25">
      <c r="A180" s="1" t="s">
        <v>372</v>
      </c>
      <c r="B180" s="1" t="s">
        <v>29</v>
      </c>
      <c r="C180" s="1" t="s">
        <v>42</v>
      </c>
      <c r="D180" s="1" t="s">
        <v>373</v>
      </c>
      <c r="E180" s="1">
        <v>5511.1716000000006</v>
      </c>
      <c r="F180" s="1">
        <v>7369.37</v>
      </c>
    </row>
    <row r="181" spans="1:6" x14ac:dyDescent="0.25">
      <c r="A181" s="1" t="s">
        <v>374</v>
      </c>
      <c r="B181" s="1" t="s">
        <v>29</v>
      </c>
      <c r="C181" s="1" t="s">
        <v>9</v>
      </c>
      <c r="D181" s="1" t="s">
        <v>375</v>
      </c>
      <c r="E181" s="1">
        <v>4967.8380000000006</v>
      </c>
      <c r="F181" s="1">
        <v>6570.35</v>
      </c>
    </row>
    <row r="182" spans="1:6" x14ac:dyDescent="0.25">
      <c r="A182" s="1" t="s">
        <v>376</v>
      </c>
      <c r="B182" s="1" t="s">
        <v>29</v>
      </c>
      <c r="C182" s="1" t="s">
        <v>42</v>
      </c>
      <c r="D182" s="1" t="s">
        <v>377</v>
      </c>
      <c r="E182" s="1">
        <v>3632.6833000000001</v>
      </c>
      <c r="F182" s="1">
        <v>7285.31</v>
      </c>
    </row>
    <row r="183" spans="1:6" x14ac:dyDescent="0.25">
      <c r="A183" s="1" t="s">
        <v>378</v>
      </c>
      <c r="B183" s="1" t="s">
        <v>12</v>
      </c>
      <c r="C183" s="1" t="s">
        <v>24</v>
      </c>
      <c r="D183" s="1" t="s">
        <v>379</v>
      </c>
      <c r="E183" s="1">
        <v>696.45839999999998</v>
      </c>
      <c r="F183" s="1">
        <v>456.88</v>
      </c>
    </row>
    <row r="184" spans="1:6" x14ac:dyDescent="0.25">
      <c r="A184" s="1" t="s">
        <v>380</v>
      </c>
      <c r="B184" s="1" t="s">
        <v>12</v>
      </c>
      <c r="C184" s="1" t="s">
        <v>9</v>
      </c>
      <c r="D184" s="1" t="s">
        <v>381</v>
      </c>
      <c r="E184" s="1">
        <v>766.30240000000003</v>
      </c>
      <c r="F184" s="1">
        <v>451.36</v>
      </c>
    </row>
    <row r="185" spans="1:6" x14ac:dyDescent="0.25">
      <c r="A185" s="1" t="s">
        <v>382</v>
      </c>
      <c r="B185" s="1" t="s">
        <v>29</v>
      </c>
      <c r="C185" s="1" t="s">
        <v>30</v>
      </c>
      <c r="D185" s="1" t="s">
        <v>383</v>
      </c>
      <c r="E185" s="1">
        <v>5769.9459999999999</v>
      </c>
      <c r="F185" s="1">
        <v>9581.7199999999993</v>
      </c>
    </row>
    <row r="186" spans="1:6" x14ac:dyDescent="0.25">
      <c r="A186" s="1" t="s">
        <v>384</v>
      </c>
      <c r="B186" s="1" t="s">
        <v>8</v>
      </c>
      <c r="C186" s="1" t="s">
        <v>13</v>
      </c>
      <c r="D186" s="1" t="s">
        <v>385</v>
      </c>
      <c r="E186" s="1">
        <v>2298.3415999999997</v>
      </c>
      <c r="F186" s="1">
        <v>2043.57</v>
      </c>
    </row>
    <row r="187" spans="1:6" x14ac:dyDescent="0.25">
      <c r="A187" s="1" t="s">
        <v>386</v>
      </c>
      <c r="B187" s="1" t="s">
        <v>16</v>
      </c>
      <c r="C187" s="1" t="s">
        <v>64</v>
      </c>
      <c r="D187" s="1" t="s">
        <v>387</v>
      </c>
      <c r="E187" s="1">
        <v>1781.1804999999999</v>
      </c>
      <c r="F187" s="1">
        <v>3462.65</v>
      </c>
    </row>
    <row r="188" spans="1:6" x14ac:dyDescent="0.25">
      <c r="A188" s="1" t="s">
        <v>388</v>
      </c>
      <c r="B188" s="1" t="s">
        <v>8</v>
      </c>
      <c r="C188" s="1" t="s">
        <v>13</v>
      </c>
      <c r="D188" s="1" t="s">
        <v>389</v>
      </c>
      <c r="E188" s="1">
        <v>616.91920000000005</v>
      </c>
      <c r="F188" s="1">
        <v>171.94</v>
      </c>
    </row>
    <row r="189" spans="1:6" x14ac:dyDescent="0.25">
      <c r="A189" s="1" t="s">
        <v>390</v>
      </c>
      <c r="B189" s="1" t="s">
        <v>8</v>
      </c>
      <c r="C189" s="1" t="s">
        <v>64</v>
      </c>
      <c r="D189" s="1" t="s">
        <v>391</v>
      </c>
      <c r="E189" s="1">
        <v>6917.6632</v>
      </c>
      <c r="F189" s="1">
        <v>9437.74</v>
      </c>
    </row>
    <row r="190" spans="1:6" x14ac:dyDescent="0.25">
      <c r="A190" s="1" t="s">
        <v>392</v>
      </c>
      <c r="B190" s="1" t="s">
        <v>29</v>
      </c>
      <c r="C190" s="1" t="s">
        <v>24</v>
      </c>
      <c r="D190" s="1" t="s">
        <v>393</v>
      </c>
      <c r="E190" s="1">
        <v>2160.4822999999997</v>
      </c>
      <c r="F190" s="1">
        <v>4487.79</v>
      </c>
    </row>
    <row r="191" spans="1:6" x14ac:dyDescent="0.25">
      <c r="A191" s="1" t="s">
        <v>394</v>
      </c>
      <c r="B191" s="1" t="s">
        <v>29</v>
      </c>
      <c r="C191" s="1" t="s">
        <v>21</v>
      </c>
      <c r="D191" s="1" t="s">
        <v>395</v>
      </c>
      <c r="E191" s="1">
        <v>3854.5776000000001</v>
      </c>
      <c r="F191" s="1">
        <v>3812.02</v>
      </c>
    </row>
    <row r="192" spans="1:6" x14ac:dyDescent="0.25">
      <c r="A192" s="1" t="s">
        <v>396</v>
      </c>
      <c r="B192" s="1" t="s">
        <v>29</v>
      </c>
      <c r="C192" s="1" t="s">
        <v>113</v>
      </c>
      <c r="D192" s="1" t="s">
        <v>397</v>
      </c>
      <c r="E192" s="1">
        <v>3418.6280000000002</v>
      </c>
      <c r="F192" s="1">
        <v>6485.84</v>
      </c>
    </row>
    <row r="193" spans="1:6" x14ac:dyDescent="0.25">
      <c r="A193" s="1" t="s">
        <v>398</v>
      </c>
      <c r="B193" s="1" t="s">
        <v>29</v>
      </c>
      <c r="C193" s="1" t="s">
        <v>42</v>
      </c>
      <c r="D193" s="1" t="s">
        <v>399</v>
      </c>
      <c r="E193" s="1">
        <v>7075.61</v>
      </c>
      <c r="F193" s="1">
        <v>8767.48</v>
      </c>
    </row>
    <row r="194" spans="1:6" x14ac:dyDescent="0.25">
      <c r="A194" s="1" t="s">
        <v>400</v>
      </c>
      <c r="B194" s="1" t="s">
        <v>29</v>
      </c>
      <c r="C194" s="1" t="s">
        <v>45</v>
      </c>
      <c r="D194" s="1" t="s">
        <v>401</v>
      </c>
      <c r="E194" s="1">
        <v>5214.6309999999994</v>
      </c>
      <c r="F194" s="1">
        <v>7990.9</v>
      </c>
    </row>
    <row r="195" spans="1:6" x14ac:dyDescent="0.25">
      <c r="A195" s="1" t="s">
        <v>402</v>
      </c>
      <c r="B195" s="1" t="s">
        <v>20</v>
      </c>
      <c r="C195" s="1" t="s">
        <v>42</v>
      </c>
      <c r="D195" s="1" t="s">
        <v>403</v>
      </c>
      <c r="E195" s="1">
        <v>3648.5255999999999</v>
      </c>
      <c r="F195" s="1">
        <v>3577.87</v>
      </c>
    </row>
    <row r="196" spans="1:6" x14ac:dyDescent="0.25">
      <c r="A196" s="1" t="s">
        <v>404</v>
      </c>
      <c r="B196" s="1" t="s">
        <v>20</v>
      </c>
      <c r="C196" s="1" t="s">
        <v>39</v>
      </c>
      <c r="D196" s="1" t="s">
        <v>405</v>
      </c>
      <c r="E196" s="1">
        <v>3575.82</v>
      </c>
      <c r="F196" s="1">
        <v>5592.4</v>
      </c>
    </row>
    <row r="197" spans="1:6" x14ac:dyDescent="0.25">
      <c r="A197" s="1" t="s">
        <v>406</v>
      </c>
      <c r="B197" s="1" t="s">
        <v>29</v>
      </c>
      <c r="C197" s="1" t="s">
        <v>42</v>
      </c>
      <c r="D197" s="1" t="s">
        <v>407</v>
      </c>
      <c r="E197" s="1">
        <v>4795.7172</v>
      </c>
      <c r="F197" s="1">
        <v>9990.0400000000009</v>
      </c>
    </row>
    <row r="198" spans="1:6" x14ac:dyDescent="0.25">
      <c r="A198" s="1" t="s">
        <v>408</v>
      </c>
      <c r="B198" s="1" t="s">
        <v>29</v>
      </c>
      <c r="C198" s="1" t="s">
        <v>30</v>
      </c>
      <c r="D198" s="1" t="s">
        <v>409</v>
      </c>
      <c r="E198" s="1">
        <v>1107.6486</v>
      </c>
      <c r="F198" s="1">
        <v>1047.67</v>
      </c>
    </row>
    <row r="199" spans="1:6" x14ac:dyDescent="0.25">
      <c r="A199" s="1" t="s">
        <v>410</v>
      </c>
      <c r="B199" s="1" t="s">
        <v>8</v>
      </c>
      <c r="C199" s="1" t="s">
        <v>21</v>
      </c>
      <c r="D199" s="1" t="s">
        <v>31</v>
      </c>
      <c r="E199" s="1">
        <v>4851.8045999999995</v>
      </c>
      <c r="F199" s="1">
        <v>7375.94</v>
      </c>
    </row>
    <row r="200" spans="1:6" x14ac:dyDescent="0.25">
      <c r="A200" s="1" t="s">
        <v>411</v>
      </c>
      <c r="B200" s="1" t="s">
        <v>29</v>
      </c>
      <c r="C200" s="1" t="s">
        <v>52</v>
      </c>
      <c r="D200" s="1" t="s">
        <v>412</v>
      </c>
      <c r="E200" s="1">
        <v>845.5157999999999</v>
      </c>
      <c r="F200" s="1">
        <v>585.62</v>
      </c>
    </row>
    <row r="201" spans="1:6" x14ac:dyDescent="0.25">
      <c r="A201" s="1" t="s">
        <v>413</v>
      </c>
      <c r="B201" s="1" t="s">
        <v>8</v>
      </c>
      <c r="C201" s="1" t="s">
        <v>17</v>
      </c>
      <c r="D201" s="1" t="s">
        <v>414</v>
      </c>
      <c r="E201" s="1">
        <v>7554.7752</v>
      </c>
      <c r="F201" s="1">
        <v>8016.79</v>
      </c>
    </row>
    <row r="202" spans="1:6" x14ac:dyDescent="0.25">
      <c r="A202" s="1" t="s">
        <v>415</v>
      </c>
      <c r="B202" s="1" t="s">
        <v>16</v>
      </c>
      <c r="C202" s="1" t="s">
        <v>42</v>
      </c>
      <c r="D202" s="1" t="s">
        <v>416</v>
      </c>
      <c r="E202" s="1">
        <v>5199.1120000000001</v>
      </c>
      <c r="F202" s="1">
        <v>5339.9</v>
      </c>
    </row>
    <row r="203" spans="1:6" x14ac:dyDescent="0.25">
      <c r="A203" s="1" t="s">
        <v>417</v>
      </c>
      <c r="B203" s="1" t="s">
        <v>29</v>
      </c>
      <c r="C203" s="1" t="s">
        <v>39</v>
      </c>
      <c r="D203" s="1" t="s">
        <v>418</v>
      </c>
      <c r="E203" s="1">
        <v>1655.0808</v>
      </c>
      <c r="F203" s="1">
        <v>3121.84</v>
      </c>
    </row>
    <row r="204" spans="1:6" x14ac:dyDescent="0.25">
      <c r="A204" s="1" t="s">
        <v>419</v>
      </c>
      <c r="B204" s="1" t="s">
        <v>20</v>
      </c>
      <c r="C204" s="1" t="s">
        <v>17</v>
      </c>
      <c r="D204" s="1" t="s">
        <v>420</v>
      </c>
      <c r="E204" s="1">
        <v>7871.4425000000001</v>
      </c>
      <c r="F204" s="1">
        <v>9828.59</v>
      </c>
    </row>
    <row r="205" spans="1:6" x14ac:dyDescent="0.25">
      <c r="A205" s="1" t="s">
        <v>421</v>
      </c>
      <c r="B205" s="1" t="s">
        <v>29</v>
      </c>
      <c r="C205" s="1" t="s">
        <v>24</v>
      </c>
      <c r="D205" s="1" t="s">
        <v>422</v>
      </c>
      <c r="E205" s="1">
        <v>4525.1111999999994</v>
      </c>
      <c r="F205" s="1">
        <v>4573.99</v>
      </c>
    </row>
    <row r="206" spans="1:6" x14ac:dyDescent="0.25">
      <c r="A206" s="1" t="s">
        <v>423</v>
      </c>
      <c r="B206" s="1" t="s">
        <v>20</v>
      </c>
      <c r="C206" s="1" t="s">
        <v>52</v>
      </c>
      <c r="D206" s="1" t="s">
        <v>424</v>
      </c>
      <c r="E206" s="1">
        <v>5476.2782999999999</v>
      </c>
      <c r="F206" s="1">
        <v>8434.3700000000008</v>
      </c>
    </row>
    <row r="207" spans="1:6" x14ac:dyDescent="0.25">
      <c r="A207" s="1" t="s">
        <v>425</v>
      </c>
      <c r="B207" s="1" t="s">
        <v>16</v>
      </c>
      <c r="C207" s="1" t="s">
        <v>17</v>
      </c>
      <c r="D207" s="1" t="s">
        <v>426</v>
      </c>
      <c r="E207" s="1">
        <v>2031.2128</v>
      </c>
      <c r="F207" s="1">
        <v>3560.96</v>
      </c>
    </row>
    <row r="208" spans="1:6" x14ac:dyDescent="0.25">
      <c r="A208" s="1" t="s">
        <v>427</v>
      </c>
      <c r="B208" s="1" t="s">
        <v>29</v>
      </c>
      <c r="C208" s="1" t="s">
        <v>113</v>
      </c>
      <c r="D208" s="1" t="s">
        <v>428</v>
      </c>
      <c r="E208" s="1">
        <v>831.15370000000007</v>
      </c>
      <c r="F208" s="1">
        <v>895.01</v>
      </c>
    </row>
    <row r="209" spans="1:6" x14ac:dyDescent="0.25">
      <c r="A209" s="1" t="s">
        <v>429</v>
      </c>
      <c r="B209" s="1" t="s">
        <v>29</v>
      </c>
      <c r="C209" s="1" t="s">
        <v>64</v>
      </c>
      <c r="D209" s="1" t="s">
        <v>430</v>
      </c>
      <c r="E209" s="1">
        <v>4994.4470000000001</v>
      </c>
      <c r="F209" s="1">
        <v>9987.66</v>
      </c>
    </row>
    <row r="210" spans="1:6" x14ac:dyDescent="0.25">
      <c r="A210" s="1" t="s">
        <v>431</v>
      </c>
      <c r="B210" s="1" t="s">
        <v>12</v>
      </c>
      <c r="C210" s="1" t="s">
        <v>64</v>
      </c>
      <c r="D210" s="1" t="s">
        <v>432</v>
      </c>
      <c r="E210" s="1">
        <v>2850.4615999999996</v>
      </c>
      <c r="F210" s="1">
        <v>4052.52</v>
      </c>
    </row>
    <row r="211" spans="1:6" x14ac:dyDescent="0.25">
      <c r="A211" s="1" t="s">
        <v>433</v>
      </c>
      <c r="B211" s="1" t="s">
        <v>29</v>
      </c>
      <c r="C211" s="1" t="s">
        <v>61</v>
      </c>
      <c r="D211" s="1" t="s">
        <v>434</v>
      </c>
      <c r="E211" s="1">
        <v>4535.8835999999992</v>
      </c>
      <c r="F211" s="1">
        <v>6958.42</v>
      </c>
    </row>
    <row r="212" spans="1:6" x14ac:dyDescent="0.25">
      <c r="A212" s="1" t="s">
        <v>435</v>
      </c>
      <c r="B212" s="1" t="s">
        <v>20</v>
      </c>
      <c r="C212" s="1" t="s">
        <v>39</v>
      </c>
      <c r="D212" s="1" t="s">
        <v>436</v>
      </c>
      <c r="E212" s="1">
        <v>6488.93</v>
      </c>
      <c r="F212" s="1">
        <v>7985.24</v>
      </c>
    </row>
    <row r="213" spans="1:6" x14ac:dyDescent="0.25">
      <c r="A213" s="1" t="s">
        <v>437</v>
      </c>
      <c r="B213" s="1" t="s">
        <v>29</v>
      </c>
      <c r="C213" s="1" t="s">
        <v>113</v>
      </c>
      <c r="D213" s="1" t="s">
        <v>438</v>
      </c>
      <c r="E213" s="1">
        <v>5449.5349999999999</v>
      </c>
      <c r="F213" s="1">
        <v>6599.38</v>
      </c>
    </row>
    <row r="214" spans="1:6" x14ac:dyDescent="0.25">
      <c r="A214" s="1" t="s">
        <v>439</v>
      </c>
      <c r="B214" s="1" t="s">
        <v>12</v>
      </c>
      <c r="C214" s="1" t="s">
        <v>24</v>
      </c>
      <c r="D214" s="1" t="s">
        <v>440</v>
      </c>
      <c r="E214" s="1">
        <v>1144.4687999999999</v>
      </c>
      <c r="F214" s="1">
        <v>1092.32</v>
      </c>
    </row>
    <row r="215" spans="1:6" x14ac:dyDescent="0.25">
      <c r="A215" s="1" t="s">
        <v>441</v>
      </c>
      <c r="B215" s="1" t="s">
        <v>8</v>
      </c>
      <c r="C215" s="1" t="s">
        <v>61</v>
      </c>
      <c r="D215" s="1" t="s">
        <v>442</v>
      </c>
      <c r="E215" s="1">
        <v>4230.5019999999995</v>
      </c>
      <c r="F215" s="1">
        <v>6431.9</v>
      </c>
    </row>
    <row r="216" spans="1:6" x14ac:dyDescent="0.25">
      <c r="A216" s="1" t="s">
        <v>443</v>
      </c>
      <c r="B216" s="1" t="s">
        <v>29</v>
      </c>
      <c r="C216" s="1" t="s">
        <v>9</v>
      </c>
      <c r="D216" s="1" t="s">
        <v>444</v>
      </c>
      <c r="E216" s="1">
        <v>2780.1692000000003</v>
      </c>
      <c r="F216" s="1">
        <v>3353.19</v>
      </c>
    </row>
    <row r="217" spans="1:6" x14ac:dyDescent="0.25">
      <c r="A217" s="1" t="s">
        <v>445</v>
      </c>
      <c r="B217" s="1" t="s">
        <v>29</v>
      </c>
      <c r="C217" s="1" t="s">
        <v>61</v>
      </c>
      <c r="D217" s="1" t="s">
        <v>446</v>
      </c>
      <c r="E217" s="1">
        <v>1732.2650000000001</v>
      </c>
      <c r="F217" s="1">
        <v>1643.02</v>
      </c>
    </row>
    <row r="218" spans="1:6" x14ac:dyDescent="0.25">
      <c r="A218" s="1" t="s">
        <v>447</v>
      </c>
      <c r="B218" s="1" t="s">
        <v>29</v>
      </c>
      <c r="C218" s="1" t="s">
        <v>13</v>
      </c>
      <c r="D218" s="1" t="s">
        <v>448</v>
      </c>
      <c r="E218" s="1">
        <v>2028.835</v>
      </c>
      <c r="F218" s="1">
        <v>2779.7</v>
      </c>
    </row>
    <row r="219" spans="1:6" x14ac:dyDescent="0.25">
      <c r="A219" s="1" t="s">
        <v>449</v>
      </c>
      <c r="B219" s="1" t="s">
        <v>8</v>
      </c>
      <c r="C219" s="1" t="s">
        <v>30</v>
      </c>
      <c r="D219" s="1" t="s">
        <v>450</v>
      </c>
      <c r="E219" s="1">
        <v>1691.2445999999998</v>
      </c>
      <c r="F219" s="1">
        <v>2053.87</v>
      </c>
    </row>
    <row r="220" spans="1:6" x14ac:dyDescent="0.25">
      <c r="A220" s="1" t="s">
        <v>451</v>
      </c>
      <c r="B220" s="1" t="s">
        <v>29</v>
      </c>
      <c r="C220" s="1" t="s">
        <v>39</v>
      </c>
      <c r="D220" s="1" t="s">
        <v>452</v>
      </c>
      <c r="E220" s="1">
        <v>5894.1449999999995</v>
      </c>
      <c r="F220" s="1">
        <v>9300.25</v>
      </c>
    </row>
    <row r="221" spans="1:6" x14ac:dyDescent="0.25">
      <c r="A221" s="1" t="s">
        <v>453</v>
      </c>
      <c r="B221" s="1" t="s">
        <v>12</v>
      </c>
      <c r="C221" s="1" t="s">
        <v>17</v>
      </c>
      <c r="D221" s="1" t="s">
        <v>454</v>
      </c>
      <c r="E221" s="1">
        <v>3543.75225</v>
      </c>
      <c r="F221" s="1">
        <v>3255.35</v>
      </c>
    </row>
    <row r="222" spans="1:6" x14ac:dyDescent="0.25">
      <c r="A222" s="1" t="s">
        <v>455</v>
      </c>
      <c r="B222" s="1" t="s">
        <v>12</v>
      </c>
      <c r="C222" s="1" t="s">
        <v>13</v>
      </c>
      <c r="D222" s="1" t="s">
        <v>456</v>
      </c>
      <c r="E222" s="1">
        <v>2221.5523000000003</v>
      </c>
      <c r="F222" s="1">
        <v>4003.61</v>
      </c>
    </row>
    <row r="223" spans="1:6" x14ac:dyDescent="0.25">
      <c r="A223" s="1" t="s">
        <v>457</v>
      </c>
      <c r="B223" s="1" t="s">
        <v>29</v>
      </c>
      <c r="C223" s="1" t="s">
        <v>24</v>
      </c>
      <c r="D223" s="1" t="s">
        <v>458</v>
      </c>
      <c r="E223" s="1">
        <v>1885.8965000000001</v>
      </c>
      <c r="F223" s="1">
        <v>3079.77</v>
      </c>
    </row>
    <row r="224" spans="1:6" x14ac:dyDescent="0.25">
      <c r="A224" s="1" t="s">
        <v>459</v>
      </c>
      <c r="B224" s="1" t="s">
        <v>16</v>
      </c>
      <c r="C224" s="1" t="s">
        <v>39</v>
      </c>
      <c r="D224" s="1" t="s">
        <v>460</v>
      </c>
      <c r="E224" s="1">
        <v>587.24599999999998</v>
      </c>
      <c r="F224" s="1">
        <v>193.88</v>
      </c>
    </row>
    <row r="225" spans="1:6" x14ac:dyDescent="0.25">
      <c r="A225" s="1" t="s">
        <v>461</v>
      </c>
      <c r="B225" s="1" t="s">
        <v>16</v>
      </c>
      <c r="C225" s="1" t="s">
        <v>42</v>
      </c>
      <c r="D225" s="1" t="s">
        <v>462</v>
      </c>
      <c r="E225" s="1">
        <v>3452.3647999999998</v>
      </c>
      <c r="F225" s="1">
        <v>3354.96</v>
      </c>
    </row>
    <row r="226" spans="1:6" x14ac:dyDescent="0.25">
      <c r="A226" s="1" t="s">
        <v>463</v>
      </c>
      <c r="B226" s="1" t="s">
        <v>29</v>
      </c>
      <c r="C226" s="1" t="s">
        <v>17</v>
      </c>
      <c r="D226" s="1" t="s">
        <v>464</v>
      </c>
      <c r="E226" s="1">
        <v>5138.9192000000003</v>
      </c>
      <c r="F226" s="1">
        <v>6821.94</v>
      </c>
    </row>
    <row r="227" spans="1:6" x14ac:dyDescent="0.25">
      <c r="A227" s="1" t="s">
        <v>465</v>
      </c>
      <c r="B227" s="1" t="s">
        <v>12</v>
      </c>
      <c r="C227" s="1" t="s">
        <v>113</v>
      </c>
      <c r="D227" s="1" t="s">
        <v>466</v>
      </c>
      <c r="E227" s="1">
        <v>518.07280000000003</v>
      </c>
      <c r="F227" s="1">
        <v>31.16</v>
      </c>
    </row>
    <row r="228" spans="1:6" x14ac:dyDescent="0.25">
      <c r="A228" s="1" t="s">
        <v>467</v>
      </c>
      <c r="B228" s="1" t="s">
        <v>20</v>
      </c>
      <c r="C228" s="1" t="s">
        <v>61</v>
      </c>
      <c r="D228" s="1" t="s">
        <v>468</v>
      </c>
      <c r="E228" s="1">
        <v>3896.2484999999997</v>
      </c>
      <c r="F228" s="1">
        <v>9179.0499999999993</v>
      </c>
    </row>
    <row r="229" spans="1:6" x14ac:dyDescent="0.25">
      <c r="A229" s="1" t="s">
        <v>469</v>
      </c>
      <c r="B229" s="1" t="s">
        <v>12</v>
      </c>
      <c r="C229" s="1" t="s">
        <v>9</v>
      </c>
      <c r="D229" s="1" t="s">
        <v>470</v>
      </c>
      <c r="E229" s="1">
        <v>2201.1440000000002</v>
      </c>
      <c r="F229" s="1">
        <v>3780.32</v>
      </c>
    </row>
    <row r="230" spans="1:6" x14ac:dyDescent="0.25">
      <c r="A230" s="1" t="s">
        <v>471</v>
      </c>
      <c r="B230" s="1" t="s">
        <v>12</v>
      </c>
      <c r="C230" s="1" t="s">
        <v>45</v>
      </c>
      <c r="D230" s="1" t="s">
        <v>472</v>
      </c>
      <c r="E230" s="1">
        <v>4841.1787000000004</v>
      </c>
      <c r="F230" s="1">
        <v>7357.93</v>
      </c>
    </row>
    <row r="231" spans="1:6" x14ac:dyDescent="0.25">
      <c r="A231" s="1" t="s">
        <v>473</v>
      </c>
      <c r="B231" s="1" t="s">
        <v>20</v>
      </c>
      <c r="C231" s="1" t="s">
        <v>113</v>
      </c>
      <c r="D231" s="1" t="s">
        <v>474</v>
      </c>
      <c r="E231" s="1">
        <v>3881.0748000000003</v>
      </c>
      <c r="F231" s="1">
        <v>9138.0400000000009</v>
      </c>
    </row>
    <row r="232" spans="1:6" x14ac:dyDescent="0.25">
      <c r="A232" s="1" t="s">
        <v>475</v>
      </c>
      <c r="B232" s="1" t="s">
        <v>20</v>
      </c>
      <c r="C232" s="1" t="s">
        <v>61</v>
      </c>
      <c r="D232" s="1" t="s">
        <v>476</v>
      </c>
      <c r="E232" s="1">
        <v>4139.0150000000003</v>
      </c>
      <c r="F232" s="1">
        <v>4852.0200000000004</v>
      </c>
    </row>
    <row r="233" spans="1:6" x14ac:dyDescent="0.25">
      <c r="A233" s="1" t="s">
        <v>477</v>
      </c>
      <c r="B233" s="1" t="s">
        <v>29</v>
      </c>
      <c r="C233" s="1" t="s">
        <v>64</v>
      </c>
      <c r="D233" s="1" t="s">
        <v>478</v>
      </c>
      <c r="E233" s="1">
        <v>4065.9298000000003</v>
      </c>
      <c r="F233" s="1">
        <v>8292.86</v>
      </c>
    </row>
    <row r="234" spans="1:6" x14ac:dyDescent="0.25">
      <c r="A234" s="1" t="s">
        <v>479</v>
      </c>
      <c r="B234" s="1" t="s">
        <v>8</v>
      </c>
      <c r="C234" s="1" t="s">
        <v>113</v>
      </c>
      <c r="D234" s="1" t="s">
        <v>480</v>
      </c>
      <c r="E234" s="1">
        <v>3719.6067999999996</v>
      </c>
      <c r="F234" s="1">
        <v>8701.64</v>
      </c>
    </row>
    <row r="235" spans="1:6" x14ac:dyDescent="0.25">
      <c r="A235" s="1" t="s">
        <v>481</v>
      </c>
      <c r="B235" s="1" t="s">
        <v>20</v>
      </c>
      <c r="C235" s="1" t="s">
        <v>21</v>
      </c>
      <c r="D235" s="1" t="s">
        <v>482</v>
      </c>
      <c r="E235" s="1">
        <v>3424.2365</v>
      </c>
      <c r="F235" s="1">
        <v>6800.55</v>
      </c>
    </row>
    <row r="236" spans="1:6" x14ac:dyDescent="0.25">
      <c r="A236" s="1" t="s">
        <v>483</v>
      </c>
      <c r="B236" s="1" t="s">
        <v>12</v>
      </c>
      <c r="C236" s="1" t="s">
        <v>61</v>
      </c>
      <c r="D236" s="1" t="s">
        <v>484</v>
      </c>
      <c r="E236" s="1">
        <v>1282.5905</v>
      </c>
      <c r="F236" s="1">
        <v>1739.09</v>
      </c>
    </row>
    <row r="237" spans="1:6" x14ac:dyDescent="0.25">
      <c r="A237" s="1" t="s">
        <v>485</v>
      </c>
      <c r="B237" s="1" t="s">
        <v>29</v>
      </c>
      <c r="C237" s="1" t="s">
        <v>13</v>
      </c>
      <c r="D237" s="1" t="s">
        <v>486</v>
      </c>
      <c r="E237" s="1">
        <v>1693.4675</v>
      </c>
      <c r="F237" s="1">
        <v>1591.29</v>
      </c>
    </row>
    <row r="238" spans="1:6" x14ac:dyDescent="0.25">
      <c r="A238" s="1" t="s">
        <v>487</v>
      </c>
      <c r="B238" s="1" t="s">
        <v>8</v>
      </c>
      <c r="C238" s="1" t="s">
        <v>126</v>
      </c>
      <c r="D238" s="1" t="s">
        <v>488</v>
      </c>
      <c r="E238" s="1">
        <v>3147.4331999999999</v>
      </c>
      <c r="F238" s="1">
        <v>4564.54</v>
      </c>
    </row>
    <row r="239" spans="1:6" x14ac:dyDescent="0.25">
      <c r="A239" s="1" t="s">
        <v>489</v>
      </c>
      <c r="B239" s="1" t="s">
        <v>29</v>
      </c>
      <c r="C239" s="1" t="s">
        <v>24</v>
      </c>
      <c r="D239" s="1" t="s">
        <v>490</v>
      </c>
      <c r="E239" s="1">
        <v>2141.6136000000001</v>
      </c>
      <c r="F239" s="1">
        <v>1865.47</v>
      </c>
    </row>
    <row r="240" spans="1:6" x14ac:dyDescent="0.25">
      <c r="A240" s="1" t="s">
        <v>491</v>
      </c>
      <c r="B240" s="1" t="s">
        <v>20</v>
      </c>
      <c r="C240" s="1" t="s">
        <v>61</v>
      </c>
      <c r="D240" s="1" t="s">
        <v>492</v>
      </c>
      <c r="E240" s="1">
        <v>4750.1646000000001</v>
      </c>
      <c r="F240" s="1">
        <v>7327.87</v>
      </c>
    </row>
    <row r="241" spans="1:6" x14ac:dyDescent="0.25">
      <c r="A241" s="1" t="s">
        <v>493</v>
      </c>
      <c r="B241" s="1" t="s">
        <v>12</v>
      </c>
      <c r="C241" s="1" t="s">
        <v>64</v>
      </c>
      <c r="D241" s="1" t="s">
        <v>494</v>
      </c>
      <c r="E241" s="1">
        <v>5260.7907999999998</v>
      </c>
      <c r="F241" s="1">
        <v>8208.26</v>
      </c>
    </row>
    <row r="242" spans="1:6" x14ac:dyDescent="0.25">
      <c r="A242" s="1" t="s">
        <v>495</v>
      </c>
      <c r="B242" s="1" t="s">
        <v>29</v>
      </c>
      <c r="C242" s="1" t="s">
        <v>52</v>
      </c>
      <c r="D242" s="1" t="s">
        <v>496</v>
      </c>
      <c r="E242" s="1">
        <v>7512.7711500000005</v>
      </c>
      <c r="F242" s="1">
        <v>7500.29</v>
      </c>
    </row>
    <row r="243" spans="1:6" x14ac:dyDescent="0.25">
      <c r="A243" s="1" t="s">
        <v>497</v>
      </c>
      <c r="B243" s="1" t="s">
        <v>29</v>
      </c>
      <c r="C243" s="1" t="s">
        <v>39</v>
      </c>
      <c r="D243" s="1" t="s">
        <v>498</v>
      </c>
      <c r="E243" s="1">
        <v>5095.2060000000001</v>
      </c>
      <c r="F243" s="1">
        <v>8354.92</v>
      </c>
    </row>
    <row r="244" spans="1:6" x14ac:dyDescent="0.25">
      <c r="A244" s="1" t="s">
        <v>499</v>
      </c>
      <c r="B244" s="1" t="s">
        <v>12</v>
      </c>
      <c r="C244" s="1" t="s">
        <v>39</v>
      </c>
      <c r="D244" s="1" t="s">
        <v>500</v>
      </c>
      <c r="E244" s="1">
        <v>3638.5097999999998</v>
      </c>
      <c r="F244" s="1">
        <v>7298.86</v>
      </c>
    </row>
    <row r="245" spans="1:6" x14ac:dyDescent="0.25">
      <c r="A245" s="1" t="s">
        <v>501</v>
      </c>
      <c r="B245" s="1" t="s">
        <v>29</v>
      </c>
      <c r="C245" s="1" t="s">
        <v>30</v>
      </c>
      <c r="D245" s="1" t="s">
        <v>502</v>
      </c>
      <c r="E245" s="1">
        <v>2364.6688000000004</v>
      </c>
      <c r="F245" s="1">
        <v>2742.16</v>
      </c>
    </row>
    <row r="246" spans="1:6" x14ac:dyDescent="0.25">
      <c r="A246" s="1" t="s">
        <v>503</v>
      </c>
      <c r="B246" s="1" t="s">
        <v>29</v>
      </c>
      <c r="C246" s="1" t="s">
        <v>39</v>
      </c>
      <c r="D246" s="1" t="s">
        <v>504</v>
      </c>
      <c r="E246" s="1">
        <v>2704.4645</v>
      </c>
      <c r="F246" s="1">
        <v>4898.8100000000004</v>
      </c>
    </row>
    <row r="247" spans="1:6" x14ac:dyDescent="0.25">
      <c r="A247" s="1" t="s">
        <v>505</v>
      </c>
      <c r="B247" s="1" t="s">
        <v>12</v>
      </c>
      <c r="C247" s="1" t="s">
        <v>113</v>
      </c>
      <c r="D247" s="1" t="s">
        <v>506</v>
      </c>
      <c r="E247" s="1">
        <v>4855.7929999999997</v>
      </c>
      <c r="F247" s="1">
        <v>7382.7</v>
      </c>
    </row>
    <row r="248" spans="1:6" x14ac:dyDescent="0.25">
      <c r="A248" s="1" t="s">
        <v>507</v>
      </c>
      <c r="B248" s="1" t="s">
        <v>12</v>
      </c>
      <c r="C248" s="1" t="s">
        <v>61</v>
      </c>
      <c r="D248" s="1" t="s">
        <v>508</v>
      </c>
      <c r="E248" s="1">
        <v>749.38319999999999</v>
      </c>
      <c r="F248" s="1">
        <v>366.74</v>
      </c>
    </row>
    <row r="249" spans="1:6" x14ac:dyDescent="0.25">
      <c r="A249" s="1" t="s">
        <v>509</v>
      </c>
      <c r="B249" s="1" t="s">
        <v>29</v>
      </c>
      <c r="C249" s="1" t="s">
        <v>21</v>
      </c>
      <c r="D249" s="1" t="s">
        <v>510</v>
      </c>
      <c r="E249" s="1">
        <v>2355.4205000000002</v>
      </c>
      <c r="F249" s="1">
        <v>5014.6499999999996</v>
      </c>
    </row>
    <row r="250" spans="1:6" x14ac:dyDescent="0.25">
      <c r="A250" s="1" t="s">
        <v>511</v>
      </c>
      <c r="B250" s="1" t="s">
        <v>12</v>
      </c>
      <c r="C250" s="1" t="s">
        <v>61</v>
      </c>
      <c r="D250" s="1" t="s">
        <v>512</v>
      </c>
      <c r="E250" s="1">
        <v>1212.9265</v>
      </c>
      <c r="F250" s="1">
        <v>1296.23</v>
      </c>
    </row>
    <row r="251" spans="1:6" x14ac:dyDescent="0.25">
      <c r="A251" s="1" t="s">
        <v>513</v>
      </c>
      <c r="B251" s="1" t="s">
        <v>12</v>
      </c>
      <c r="C251" s="1" t="s">
        <v>52</v>
      </c>
      <c r="D251" s="1" t="s">
        <v>514</v>
      </c>
      <c r="E251" s="1">
        <v>2835.029</v>
      </c>
      <c r="F251" s="1">
        <v>5430.3</v>
      </c>
    </row>
    <row r="252" spans="1:6" x14ac:dyDescent="0.25">
      <c r="A252" s="1" t="s">
        <v>515</v>
      </c>
      <c r="B252" s="1" t="s">
        <v>12</v>
      </c>
      <c r="C252" s="1" t="s">
        <v>13</v>
      </c>
      <c r="D252" s="1" t="s">
        <v>516</v>
      </c>
      <c r="E252" s="1">
        <v>1127.2820000000002</v>
      </c>
      <c r="F252" s="1">
        <v>1393.96</v>
      </c>
    </row>
    <row r="253" spans="1:6" x14ac:dyDescent="0.25">
      <c r="A253" s="1" t="s">
        <v>517</v>
      </c>
      <c r="B253" s="1" t="s">
        <v>29</v>
      </c>
      <c r="C253" s="1" t="s">
        <v>17</v>
      </c>
      <c r="D253" s="1" t="s">
        <v>518</v>
      </c>
      <c r="E253" s="1">
        <v>5585.1274000000003</v>
      </c>
      <c r="F253" s="1">
        <v>8618.86</v>
      </c>
    </row>
    <row r="254" spans="1:6" x14ac:dyDescent="0.25">
      <c r="A254" s="1" t="s">
        <v>519</v>
      </c>
      <c r="B254" s="1" t="s">
        <v>20</v>
      </c>
      <c r="C254" s="1" t="s">
        <v>45</v>
      </c>
      <c r="D254" s="1" t="s">
        <v>520</v>
      </c>
      <c r="E254" s="1">
        <v>2570.5570000000002</v>
      </c>
      <c r="F254" s="1">
        <v>5596.1</v>
      </c>
    </row>
    <row r="255" spans="1:6" x14ac:dyDescent="0.25">
      <c r="A255" s="1" t="s">
        <v>521</v>
      </c>
      <c r="B255" s="1" t="s">
        <v>8</v>
      </c>
      <c r="C255" s="1" t="s">
        <v>21</v>
      </c>
      <c r="D255" s="1" t="s">
        <v>522</v>
      </c>
      <c r="E255" s="1">
        <v>3734.2809999999995</v>
      </c>
      <c r="F255" s="1">
        <v>8741.2999999999993</v>
      </c>
    </row>
    <row r="256" spans="1:6" x14ac:dyDescent="0.25">
      <c r="A256" s="1" t="s">
        <v>523</v>
      </c>
      <c r="B256" s="1" t="s">
        <v>29</v>
      </c>
      <c r="C256" s="1" t="s">
        <v>45</v>
      </c>
      <c r="D256" s="1" t="s">
        <v>524</v>
      </c>
      <c r="E256" s="1">
        <v>2335.8971999999999</v>
      </c>
      <c r="F256" s="1">
        <v>3165.34</v>
      </c>
    </row>
    <row r="257" spans="1:6" x14ac:dyDescent="0.25">
      <c r="A257" s="1" t="s">
        <v>525</v>
      </c>
      <c r="B257" s="1" t="s">
        <v>16</v>
      </c>
      <c r="C257" s="1" t="s">
        <v>61</v>
      </c>
      <c r="D257" s="1" t="s">
        <v>526</v>
      </c>
      <c r="E257" s="1">
        <v>1469.0351000000001</v>
      </c>
      <c r="F257" s="1">
        <v>2253.5700000000002</v>
      </c>
    </row>
    <row r="258" spans="1:6" x14ac:dyDescent="0.25">
      <c r="A258" s="1" t="s">
        <v>527</v>
      </c>
      <c r="B258" s="1" t="s">
        <v>29</v>
      </c>
      <c r="C258" s="1" t="s">
        <v>39</v>
      </c>
      <c r="D258" s="1" t="s">
        <v>528</v>
      </c>
      <c r="E258" s="1">
        <v>2059.4982</v>
      </c>
      <c r="F258" s="1">
        <v>3626.74</v>
      </c>
    </row>
    <row r="259" spans="1:6" x14ac:dyDescent="0.25">
      <c r="A259" s="1" t="s">
        <v>529</v>
      </c>
      <c r="B259" s="1" t="s">
        <v>8</v>
      </c>
      <c r="C259" s="1" t="s">
        <v>45</v>
      </c>
      <c r="D259" s="1" t="s">
        <v>530</v>
      </c>
      <c r="E259" s="1">
        <v>1362.8595</v>
      </c>
      <c r="F259" s="1">
        <v>2006.65</v>
      </c>
    </row>
    <row r="260" spans="1:6" x14ac:dyDescent="0.25">
      <c r="A260" s="1" t="s">
        <v>531</v>
      </c>
      <c r="B260" s="1" t="s">
        <v>29</v>
      </c>
      <c r="C260" s="1" t="s">
        <v>61</v>
      </c>
      <c r="D260" s="1" t="s">
        <v>35</v>
      </c>
      <c r="E260" s="1">
        <v>2839.48</v>
      </c>
      <c r="F260" s="1">
        <v>2658.5</v>
      </c>
    </row>
    <row r="261" spans="1:6" x14ac:dyDescent="0.25">
      <c r="A261" s="1" t="s">
        <v>532</v>
      </c>
      <c r="B261" s="1" t="s">
        <v>20</v>
      </c>
      <c r="C261" s="1" t="s">
        <v>64</v>
      </c>
      <c r="D261" s="1" t="s">
        <v>533</v>
      </c>
      <c r="E261" s="1">
        <v>4476.5967999999993</v>
      </c>
      <c r="F261" s="1">
        <v>4518.8599999999997</v>
      </c>
    </row>
    <row r="262" spans="1:6" x14ac:dyDescent="0.25">
      <c r="A262" s="1" t="s">
        <v>534</v>
      </c>
      <c r="B262" s="1" t="s">
        <v>12</v>
      </c>
      <c r="C262" s="1" t="s">
        <v>52</v>
      </c>
      <c r="D262" s="1" t="s">
        <v>535</v>
      </c>
      <c r="E262" s="1">
        <v>5092.5725000000002</v>
      </c>
      <c r="F262" s="1">
        <v>6123.43</v>
      </c>
    </row>
    <row r="263" spans="1:6" x14ac:dyDescent="0.25">
      <c r="A263" s="1" t="s">
        <v>536</v>
      </c>
      <c r="B263" s="1" t="s">
        <v>12</v>
      </c>
      <c r="C263" s="1" t="s">
        <v>24</v>
      </c>
      <c r="D263" s="1" t="s">
        <v>537</v>
      </c>
      <c r="E263" s="1">
        <v>3607.2788999999998</v>
      </c>
      <c r="F263" s="1">
        <v>7226.23</v>
      </c>
    </row>
    <row r="264" spans="1:6" x14ac:dyDescent="0.25">
      <c r="A264" s="1" t="s">
        <v>538</v>
      </c>
      <c r="B264" s="1" t="s">
        <v>29</v>
      </c>
      <c r="C264" s="1" t="s">
        <v>39</v>
      </c>
      <c r="D264" s="1" t="s">
        <v>539</v>
      </c>
      <c r="E264" s="1">
        <v>1731.7985000000001</v>
      </c>
      <c r="F264" s="1">
        <v>2737.33</v>
      </c>
    </row>
    <row r="265" spans="1:6" x14ac:dyDescent="0.25">
      <c r="A265" s="1" t="s">
        <v>540</v>
      </c>
      <c r="B265" s="1" t="s">
        <v>16</v>
      </c>
      <c r="C265" s="1" t="s">
        <v>52</v>
      </c>
      <c r="D265" s="1" t="s">
        <v>541</v>
      </c>
      <c r="E265" s="1">
        <v>2584.6947</v>
      </c>
      <c r="F265" s="1">
        <v>5634.31</v>
      </c>
    </row>
    <row r="266" spans="1:6" x14ac:dyDescent="0.25">
      <c r="A266" s="1" t="s">
        <v>542</v>
      </c>
      <c r="B266" s="1" t="s">
        <v>29</v>
      </c>
      <c r="C266" s="1" t="s">
        <v>39</v>
      </c>
      <c r="D266" s="1" t="s">
        <v>543</v>
      </c>
      <c r="E266" s="1">
        <v>4564.7199999999993</v>
      </c>
      <c r="F266" s="1">
        <v>7390.4</v>
      </c>
    </row>
    <row r="267" spans="1:6" x14ac:dyDescent="0.25">
      <c r="A267" s="1" t="s">
        <v>544</v>
      </c>
      <c r="B267" s="1" t="s">
        <v>29</v>
      </c>
      <c r="C267" s="1" t="s">
        <v>126</v>
      </c>
      <c r="D267" s="1" t="s">
        <v>545</v>
      </c>
      <c r="E267" s="1">
        <v>6143.7452999999996</v>
      </c>
      <c r="F267" s="1">
        <v>9565.67</v>
      </c>
    </row>
    <row r="268" spans="1:6" x14ac:dyDescent="0.25">
      <c r="A268" s="1" t="s">
        <v>546</v>
      </c>
      <c r="B268" s="1" t="s">
        <v>29</v>
      </c>
      <c r="C268" s="1" t="s">
        <v>64</v>
      </c>
      <c r="D268" s="1" t="s">
        <v>547</v>
      </c>
      <c r="E268" s="1">
        <v>4757.4391999999998</v>
      </c>
      <c r="F268" s="1">
        <v>6260.94</v>
      </c>
    </row>
    <row r="269" spans="1:6" x14ac:dyDescent="0.25">
      <c r="A269" s="1" t="s">
        <v>548</v>
      </c>
      <c r="B269" s="1" t="s">
        <v>8</v>
      </c>
      <c r="C269" s="1" t="s">
        <v>61</v>
      </c>
      <c r="D269" s="1" t="s">
        <v>549</v>
      </c>
      <c r="E269" s="1">
        <v>3845.5524000000005</v>
      </c>
      <c r="F269" s="1">
        <v>4919.93</v>
      </c>
    </row>
    <row r="270" spans="1:6" x14ac:dyDescent="0.25">
      <c r="A270" s="1" t="s">
        <v>550</v>
      </c>
      <c r="B270" s="1" t="s">
        <v>29</v>
      </c>
      <c r="C270" s="1" t="s">
        <v>21</v>
      </c>
      <c r="D270" s="1" t="s">
        <v>551</v>
      </c>
      <c r="E270" s="1">
        <v>4731.4634999999998</v>
      </c>
      <c r="F270" s="1">
        <v>7693.57</v>
      </c>
    </row>
    <row r="271" spans="1:6" x14ac:dyDescent="0.25">
      <c r="A271" s="1" t="s">
        <v>552</v>
      </c>
      <c r="B271" s="1" t="s">
        <v>12</v>
      </c>
      <c r="C271" s="1" t="s">
        <v>52</v>
      </c>
      <c r="D271" s="1" t="s">
        <v>553</v>
      </c>
      <c r="E271" s="1">
        <v>3619.5596999999998</v>
      </c>
      <c r="F271" s="1">
        <v>7254.79</v>
      </c>
    </row>
    <row r="272" spans="1:6" x14ac:dyDescent="0.25">
      <c r="A272" s="1" t="s">
        <v>554</v>
      </c>
      <c r="B272" s="1" t="s">
        <v>29</v>
      </c>
      <c r="C272" s="1" t="s">
        <v>64</v>
      </c>
      <c r="D272" s="1" t="s">
        <v>555</v>
      </c>
      <c r="E272" s="1">
        <v>6341.5896000000002</v>
      </c>
      <c r="F272" s="1">
        <v>6638.17</v>
      </c>
    </row>
    <row r="273" spans="1:6" x14ac:dyDescent="0.25">
      <c r="A273" s="1" t="s">
        <v>556</v>
      </c>
      <c r="B273" s="1" t="s">
        <v>8</v>
      </c>
      <c r="C273" s="1" t="s">
        <v>9</v>
      </c>
      <c r="D273" s="1" t="s">
        <v>557</v>
      </c>
      <c r="E273" s="1">
        <v>7392.1624999999995</v>
      </c>
      <c r="F273" s="1">
        <v>9189.5499999999993</v>
      </c>
    </row>
    <row r="274" spans="1:6" x14ac:dyDescent="0.25">
      <c r="A274" s="1" t="s">
        <v>558</v>
      </c>
      <c r="B274" s="1" t="s">
        <v>16</v>
      </c>
      <c r="C274" s="1" t="s">
        <v>30</v>
      </c>
      <c r="D274" s="1" t="s">
        <v>559</v>
      </c>
      <c r="E274" s="1">
        <v>5354.3364000000001</v>
      </c>
      <c r="F274" s="1">
        <v>7138.73</v>
      </c>
    </row>
    <row r="275" spans="1:6" x14ac:dyDescent="0.25">
      <c r="A275" s="1" t="s">
        <v>560</v>
      </c>
      <c r="B275" s="1" t="s">
        <v>12</v>
      </c>
      <c r="C275" s="1" t="s">
        <v>113</v>
      </c>
      <c r="D275" s="1" t="s">
        <v>561</v>
      </c>
      <c r="E275" s="1">
        <v>1759.0744</v>
      </c>
      <c r="F275" s="1">
        <v>2928.08</v>
      </c>
    </row>
    <row r="276" spans="1:6" x14ac:dyDescent="0.25">
      <c r="A276" s="1" t="s">
        <v>562</v>
      </c>
      <c r="B276" s="1" t="s">
        <v>16</v>
      </c>
      <c r="C276" s="1" t="s">
        <v>30</v>
      </c>
      <c r="D276" s="1" t="s">
        <v>563</v>
      </c>
      <c r="E276" s="1">
        <v>5256.4436000000005</v>
      </c>
      <c r="F276" s="1">
        <v>6994.77</v>
      </c>
    </row>
    <row r="277" spans="1:6" x14ac:dyDescent="0.25">
      <c r="A277" s="1" t="s">
        <v>564</v>
      </c>
      <c r="B277" s="1" t="s">
        <v>12</v>
      </c>
      <c r="C277" s="1" t="s">
        <v>21</v>
      </c>
      <c r="D277" s="1" t="s">
        <v>565</v>
      </c>
      <c r="E277" s="1">
        <v>1177.3123999999998</v>
      </c>
      <c r="F277" s="1">
        <v>1167.78</v>
      </c>
    </row>
    <row r="278" spans="1:6" x14ac:dyDescent="0.25">
      <c r="A278" s="1" t="s">
        <v>566</v>
      </c>
      <c r="B278" s="1" t="s">
        <v>8</v>
      </c>
      <c r="C278" s="1" t="s">
        <v>64</v>
      </c>
      <c r="D278" s="1" t="s">
        <v>567</v>
      </c>
      <c r="E278" s="1">
        <v>1601.1422</v>
      </c>
      <c r="F278" s="1">
        <v>2976.06</v>
      </c>
    </row>
    <row r="279" spans="1:6" x14ac:dyDescent="0.25">
      <c r="A279" s="1" t="s">
        <v>568</v>
      </c>
      <c r="B279" s="1" t="s">
        <v>29</v>
      </c>
      <c r="C279" s="1" t="s">
        <v>64</v>
      </c>
      <c r="D279" s="1" t="s">
        <v>569</v>
      </c>
      <c r="E279" s="1">
        <v>2022.3184999999999</v>
      </c>
      <c r="F279" s="1">
        <v>3382.93</v>
      </c>
    </row>
    <row r="280" spans="1:6" x14ac:dyDescent="0.25">
      <c r="A280" s="1" t="s">
        <v>570</v>
      </c>
      <c r="B280" s="1" t="s">
        <v>12</v>
      </c>
      <c r="C280" s="1" t="s">
        <v>39</v>
      </c>
      <c r="D280" s="1" t="s">
        <v>571</v>
      </c>
      <c r="E280" s="1">
        <v>1258.6964</v>
      </c>
      <c r="F280" s="1">
        <v>1115.73</v>
      </c>
    </row>
    <row r="281" spans="1:6" x14ac:dyDescent="0.25">
      <c r="A281" s="1" t="s">
        <v>572</v>
      </c>
      <c r="B281" s="1" t="s">
        <v>29</v>
      </c>
      <c r="C281" s="1" t="s">
        <v>24</v>
      </c>
      <c r="D281" s="1" t="s">
        <v>573</v>
      </c>
      <c r="E281" s="1">
        <v>605.40189999999996</v>
      </c>
      <c r="F281" s="1">
        <v>284.87</v>
      </c>
    </row>
    <row r="282" spans="1:6" x14ac:dyDescent="0.25">
      <c r="A282" s="1" t="s">
        <v>574</v>
      </c>
      <c r="B282" s="1" t="s">
        <v>16</v>
      </c>
      <c r="C282" s="1" t="s">
        <v>13</v>
      </c>
      <c r="D282" s="1" t="s">
        <v>575</v>
      </c>
      <c r="E282" s="1">
        <v>3463.6761999999999</v>
      </c>
      <c r="F282" s="1">
        <v>5023.18</v>
      </c>
    </row>
    <row r="283" spans="1:6" x14ac:dyDescent="0.25">
      <c r="A283" s="1" t="s">
        <v>576</v>
      </c>
      <c r="B283" s="1" t="s">
        <v>16</v>
      </c>
      <c r="C283" s="1" t="s">
        <v>45</v>
      </c>
      <c r="D283" s="1" t="s">
        <v>577</v>
      </c>
      <c r="E283" s="1">
        <v>2018.2024999999999</v>
      </c>
      <c r="F283" s="1">
        <v>2024.27</v>
      </c>
    </row>
    <row r="284" spans="1:6" x14ac:dyDescent="0.25">
      <c r="A284" s="1" t="s">
        <v>578</v>
      </c>
      <c r="B284" s="1" t="s">
        <v>29</v>
      </c>
      <c r="C284" s="1" t="s">
        <v>39</v>
      </c>
      <c r="D284" s="1" t="s">
        <v>579</v>
      </c>
      <c r="E284" s="1">
        <v>2737.4629</v>
      </c>
      <c r="F284" s="1">
        <v>3792.31</v>
      </c>
    </row>
    <row r="285" spans="1:6" x14ac:dyDescent="0.25">
      <c r="A285" s="1" t="s">
        <v>580</v>
      </c>
      <c r="B285" s="1" t="s">
        <v>20</v>
      </c>
      <c r="C285" s="1" t="s">
        <v>30</v>
      </c>
      <c r="D285" s="1" t="s">
        <v>581</v>
      </c>
      <c r="E285" s="1">
        <v>4208.54</v>
      </c>
      <c r="F285" s="1">
        <v>4944.72</v>
      </c>
    </row>
    <row r="286" spans="1:6" x14ac:dyDescent="0.25">
      <c r="A286" s="1" t="s">
        <v>582</v>
      </c>
      <c r="B286" s="1" t="s">
        <v>29</v>
      </c>
      <c r="C286" s="1" t="s">
        <v>113</v>
      </c>
      <c r="D286" s="1" t="s">
        <v>583</v>
      </c>
      <c r="E286" s="1">
        <v>5800.6646000000001</v>
      </c>
      <c r="F286" s="1">
        <v>5669.16</v>
      </c>
    </row>
    <row r="287" spans="1:6" x14ac:dyDescent="0.25">
      <c r="A287" s="1" t="s">
        <v>584</v>
      </c>
      <c r="B287" s="1" t="s">
        <v>29</v>
      </c>
      <c r="C287" s="1" t="s">
        <v>17</v>
      </c>
      <c r="D287" s="1" t="s">
        <v>585</v>
      </c>
      <c r="E287" s="1">
        <v>4884.4174999999996</v>
      </c>
      <c r="F287" s="1">
        <v>9743.15</v>
      </c>
    </row>
    <row r="288" spans="1:6" x14ac:dyDescent="0.25">
      <c r="A288" s="1" t="s">
        <v>586</v>
      </c>
      <c r="B288" s="1" t="s">
        <v>12</v>
      </c>
      <c r="C288" s="1" t="s">
        <v>52</v>
      </c>
      <c r="D288" s="1" t="s">
        <v>587</v>
      </c>
      <c r="E288" s="1">
        <v>3619.0852000000004</v>
      </c>
      <c r="F288" s="1">
        <v>3335.92</v>
      </c>
    </row>
    <row r="289" spans="1:6" x14ac:dyDescent="0.25">
      <c r="A289" s="1" t="s">
        <v>588</v>
      </c>
      <c r="B289" s="1" t="s">
        <v>29</v>
      </c>
      <c r="C289" s="1" t="s">
        <v>64</v>
      </c>
      <c r="D289" s="1" t="s">
        <v>589</v>
      </c>
      <c r="E289" s="1">
        <v>5406.6270000000004</v>
      </c>
      <c r="F289" s="1">
        <v>8921.14</v>
      </c>
    </row>
    <row r="290" spans="1:6" x14ac:dyDescent="0.25">
      <c r="A290" s="1" t="s">
        <v>590</v>
      </c>
      <c r="B290" s="1" t="s">
        <v>16</v>
      </c>
      <c r="C290" s="1" t="s">
        <v>61</v>
      </c>
      <c r="D290" s="1" t="s">
        <v>591</v>
      </c>
      <c r="E290" s="1">
        <v>6254.9366999999993</v>
      </c>
      <c r="F290" s="1">
        <v>9754.1299999999992</v>
      </c>
    </row>
    <row r="291" spans="1:6" x14ac:dyDescent="0.25">
      <c r="A291" s="1" t="s">
        <v>592</v>
      </c>
      <c r="B291" s="1" t="s">
        <v>29</v>
      </c>
      <c r="C291" s="1" t="s">
        <v>30</v>
      </c>
      <c r="D291" s="1" t="s">
        <v>593</v>
      </c>
      <c r="E291" s="1">
        <v>1319.2368000000001</v>
      </c>
      <c r="F291" s="1">
        <v>1204.76</v>
      </c>
    </row>
    <row r="292" spans="1:6" x14ac:dyDescent="0.25">
      <c r="A292" s="1" t="s">
        <v>594</v>
      </c>
      <c r="B292" s="1" t="s">
        <v>20</v>
      </c>
      <c r="C292" s="1" t="s">
        <v>17</v>
      </c>
      <c r="D292" s="1" t="s">
        <v>595</v>
      </c>
      <c r="E292" s="1">
        <v>4942.3175000000001</v>
      </c>
      <c r="F292" s="1">
        <v>5923.09</v>
      </c>
    </row>
    <row r="293" spans="1:6" x14ac:dyDescent="0.25">
      <c r="A293" s="1" t="s">
        <v>596</v>
      </c>
      <c r="B293" s="1" t="s">
        <v>16</v>
      </c>
      <c r="C293" s="1" t="s">
        <v>113</v>
      </c>
      <c r="D293" s="1" t="s">
        <v>597</v>
      </c>
      <c r="E293" s="1">
        <v>5411.2464500000006</v>
      </c>
      <c r="F293" s="1">
        <v>5252.67</v>
      </c>
    </row>
    <row r="294" spans="1:6" x14ac:dyDescent="0.25">
      <c r="A294" s="1" t="s">
        <v>598</v>
      </c>
      <c r="B294" s="1" t="s">
        <v>20</v>
      </c>
      <c r="C294" s="1" t="s">
        <v>24</v>
      </c>
      <c r="D294" s="1" t="s">
        <v>599</v>
      </c>
      <c r="E294" s="1">
        <v>5680.1380000000008</v>
      </c>
      <c r="F294" s="1">
        <v>7617.85</v>
      </c>
    </row>
    <row r="295" spans="1:6" x14ac:dyDescent="0.25">
      <c r="A295" s="1" t="s">
        <v>600</v>
      </c>
      <c r="B295" s="1" t="s">
        <v>8</v>
      </c>
      <c r="C295" s="1" t="s">
        <v>21</v>
      </c>
      <c r="D295" s="1" t="s">
        <v>601</v>
      </c>
      <c r="E295" s="1">
        <v>7320.56</v>
      </c>
      <c r="F295" s="1">
        <v>9094.08</v>
      </c>
    </row>
    <row r="296" spans="1:6" x14ac:dyDescent="0.25">
      <c r="A296" s="1" t="s">
        <v>602</v>
      </c>
      <c r="B296" s="1" t="s">
        <v>16</v>
      </c>
      <c r="C296" s="1" t="s">
        <v>113</v>
      </c>
      <c r="D296" s="1" t="s">
        <v>603</v>
      </c>
      <c r="E296" s="1">
        <v>4655.9016000000001</v>
      </c>
      <c r="F296" s="1">
        <v>6111.62</v>
      </c>
    </row>
    <row r="297" spans="1:6" x14ac:dyDescent="0.25">
      <c r="A297" s="1" t="s">
        <v>604</v>
      </c>
      <c r="B297" s="1" t="s">
        <v>12</v>
      </c>
      <c r="C297" s="1" t="s">
        <v>30</v>
      </c>
      <c r="D297" s="1" t="s">
        <v>605</v>
      </c>
      <c r="E297" s="1">
        <v>1890.5881000000002</v>
      </c>
      <c r="F297" s="1">
        <v>1487.26</v>
      </c>
    </row>
    <row r="298" spans="1:6" x14ac:dyDescent="0.25">
      <c r="A298" s="1" t="s">
        <v>606</v>
      </c>
      <c r="B298" s="1" t="s">
        <v>29</v>
      </c>
      <c r="C298" s="1" t="s">
        <v>61</v>
      </c>
      <c r="D298" s="1" t="s">
        <v>607</v>
      </c>
      <c r="E298" s="1">
        <v>2856.6840000000002</v>
      </c>
      <c r="F298" s="1">
        <v>4284.88</v>
      </c>
    </row>
    <row r="299" spans="1:6" x14ac:dyDescent="0.25">
      <c r="A299" s="1" t="s">
        <v>608</v>
      </c>
      <c r="B299" s="1" t="s">
        <v>12</v>
      </c>
      <c r="C299" s="1" t="s">
        <v>42</v>
      </c>
      <c r="D299" s="1" t="s">
        <v>609</v>
      </c>
      <c r="E299" s="1">
        <v>1166.7447999999999</v>
      </c>
      <c r="F299" s="1">
        <v>1149.56</v>
      </c>
    </row>
    <row r="300" spans="1:6" x14ac:dyDescent="0.25">
      <c r="A300" s="1" t="s">
        <v>610</v>
      </c>
      <c r="B300" s="1" t="s">
        <v>29</v>
      </c>
      <c r="C300" s="1" t="s">
        <v>39</v>
      </c>
      <c r="D300" s="1" t="s">
        <v>611</v>
      </c>
      <c r="E300" s="1">
        <v>4857.2449999999999</v>
      </c>
      <c r="F300" s="1">
        <v>5809.66</v>
      </c>
    </row>
    <row r="301" spans="1:6" x14ac:dyDescent="0.25">
      <c r="A301" s="1" t="s">
        <v>612</v>
      </c>
      <c r="B301" s="1" t="s">
        <v>12</v>
      </c>
      <c r="C301" s="1" t="s">
        <v>42</v>
      </c>
      <c r="D301" s="1" t="s">
        <v>613</v>
      </c>
      <c r="E301" s="1">
        <v>4478.6256000000003</v>
      </c>
      <c r="F301" s="1">
        <v>5850.92</v>
      </c>
    </row>
    <row r="302" spans="1:6" x14ac:dyDescent="0.25">
      <c r="A302" s="1" t="s">
        <v>614</v>
      </c>
      <c r="B302" s="1" t="s">
        <v>29</v>
      </c>
      <c r="C302" s="1" t="s">
        <v>113</v>
      </c>
      <c r="D302" s="1" t="s">
        <v>615</v>
      </c>
      <c r="E302" s="1">
        <v>4717.7151999999996</v>
      </c>
      <c r="F302" s="1">
        <v>9808.64</v>
      </c>
    </row>
    <row r="303" spans="1:6" x14ac:dyDescent="0.25">
      <c r="A303" s="1" t="s">
        <v>616</v>
      </c>
      <c r="B303" s="1" t="s">
        <v>20</v>
      </c>
      <c r="C303" s="1" t="s">
        <v>21</v>
      </c>
      <c r="D303" s="1" t="s">
        <v>617</v>
      </c>
      <c r="E303" s="1">
        <v>4921.1944999999996</v>
      </c>
      <c r="F303" s="1">
        <v>7493.55</v>
      </c>
    </row>
    <row r="304" spans="1:6" x14ac:dyDescent="0.25">
      <c r="A304" s="1" t="s">
        <v>618</v>
      </c>
      <c r="B304" s="1" t="s">
        <v>20</v>
      </c>
      <c r="C304" s="1" t="s">
        <v>39</v>
      </c>
      <c r="D304" s="1" t="s">
        <v>619</v>
      </c>
      <c r="E304" s="1">
        <v>4164.6785</v>
      </c>
      <c r="F304" s="1">
        <v>8143.73</v>
      </c>
    </row>
    <row r="305" spans="1:6" x14ac:dyDescent="0.25">
      <c r="A305" s="1" t="s">
        <v>620</v>
      </c>
      <c r="B305" s="1" t="s">
        <v>8</v>
      </c>
      <c r="C305" s="1" t="s">
        <v>45</v>
      </c>
      <c r="D305" s="1" t="s">
        <v>621</v>
      </c>
      <c r="E305" s="1">
        <v>746.18359999999996</v>
      </c>
      <c r="F305" s="1">
        <v>572.52</v>
      </c>
    </row>
    <row r="306" spans="1:6" x14ac:dyDescent="0.25">
      <c r="A306" s="1" t="s">
        <v>622</v>
      </c>
      <c r="B306" s="1" t="s">
        <v>29</v>
      </c>
      <c r="C306" s="1" t="s">
        <v>13</v>
      </c>
      <c r="D306" s="1" t="s">
        <v>623</v>
      </c>
      <c r="E306" s="1">
        <v>1026.0794000000001</v>
      </c>
      <c r="F306" s="1">
        <v>891.66</v>
      </c>
    </row>
    <row r="307" spans="1:6" x14ac:dyDescent="0.25">
      <c r="A307" s="1" t="s">
        <v>624</v>
      </c>
      <c r="B307" s="1" t="s">
        <v>12</v>
      </c>
      <c r="C307" s="1" t="s">
        <v>39</v>
      </c>
      <c r="D307" s="1" t="s">
        <v>625</v>
      </c>
      <c r="E307" s="1">
        <v>3140.1320000000001</v>
      </c>
      <c r="F307" s="1">
        <v>4800.24</v>
      </c>
    </row>
    <row r="308" spans="1:6" x14ac:dyDescent="0.25">
      <c r="A308" s="1" t="s">
        <v>626</v>
      </c>
      <c r="B308" s="1" t="s">
        <v>29</v>
      </c>
      <c r="C308" s="1" t="s">
        <v>24</v>
      </c>
      <c r="D308" s="1" t="s">
        <v>627</v>
      </c>
      <c r="E308" s="1">
        <v>6550.4088000000002</v>
      </c>
      <c r="F308" s="1">
        <v>8897.66</v>
      </c>
    </row>
    <row r="309" spans="1:6" x14ac:dyDescent="0.25">
      <c r="A309" s="1" t="s">
        <v>628</v>
      </c>
      <c r="B309" s="1" t="s">
        <v>8</v>
      </c>
      <c r="C309" s="1" t="s">
        <v>24</v>
      </c>
      <c r="D309" s="1" t="s">
        <v>629</v>
      </c>
      <c r="E309" s="1">
        <v>3979.96</v>
      </c>
      <c r="F309" s="1">
        <v>3954.5</v>
      </c>
    </row>
    <row r="310" spans="1:6" x14ac:dyDescent="0.25">
      <c r="A310" s="1" t="s">
        <v>630</v>
      </c>
      <c r="B310" s="1" t="s">
        <v>8</v>
      </c>
      <c r="C310" s="1" t="s">
        <v>24</v>
      </c>
      <c r="D310" s="1" t="s">
        <v>631</v>
      </c>
      <c r="E310" s="1">
        <v>950.47090000000003</v>
      </c>
      <c r="F310" s="1">
        <v>763.51</v>
      </c>
    </row>
    <row r="311" spans="1:6" x14ac:dyDescent="0.25">
      <c r="A311" s="1" t="s">
        <v>632</v>
      </c>
      <c r="B311" s="1" t="s">
        <v>29</v>
      </c>
      <c r="C311" s="1" t="s">
        <v>21</v>
      </c>
      <c r="D311" s="1" t="s">
        <v>633</v>
      </c>
      <c r="E311" s="1">
        <v>5049.0356999999995</v>
      </c>
      <c r="F311" s="1">
        <v>7710.23</v>
      </c>
    </row>
    <row r="312" spans="1:6" x14ac:dyDescent="0.25">
      <c r="A312" s="1" t="s">
        <v>634</v>
      </c>
      <c r="B312" s="1" t="s">
        <v>20</v>
      </c>
      <c r="C312" s="1" t="s">
        <v>39</v>
      </c>
      <c r="D312" s="1" t="s">
        <v>635</v>
      </c>
      <c r="E312" s="1">
        <v>1344.6229000000001</v>
      </c>
      <c r="F312" s="1">
        <v>903.34</v>
      </c>
    </row>
    <row r="313" spans="1:6" x14ac:dyDescent="0.25">
      <c r="A313" s="1" t="s">
        <v>636</v>
      </c>
      <c r="B313" s="1" t="s">
        <v>20</v>
      </c>
      <c r="C313" s="1" t="s">
        <v>61</v>
      </c>
      <c r="D313" s="1" t="s">
        <v>637</v>
      </c>
      <c r="E313" s="1">
        <v>5852.9696000000004</v>
      </c>
      <c r="F313" s="1">
        <v>6082.92</v>
      </c>
    </row>
    <row r="314" spans="1:6" x14ac:dyDescent="0.25">
      <c r="A314" s="1" t="s">
        <v>638</v>
      </c>
      <c r="B314" s="1" t="s">
        <v>12</v>
      </c>
      <c r="C314" s="1" t="s">
        <v>61</v>
      </c>
      <c r="D314" s="1" t="s">
        <v>639</v>
      </c>
      <c r="E314" s="1">
        <v>1705.9256</v>
      </c>
      <c r="F314" s="1">
        <v>1773.42</v>
      </c>
    </row>
    <row r="315" spans="1:6" x14ac:dyDescent="0.25">
      <c r="A315" s="1" t="s">
        <v>640</v>
      </c>
      <c r="B315" s="1" t="s">
        <v>12</v>
      </c>
      <c r="C315" s="1" t="s">
        <v>13</v>
      </c>
      <c r="D315" s="1" t="s">
        <v>641</v>
      </c>
      <c r="E315" s="1">
        <v>3290.2655</v>
      </c>
      <c r="F315" s="1">
        <v>6200.59</v>
      </c>
    </row>
    <row r="316" spans="1:6" x14ac:dyDescent="0.25">
      <c r="A316" s="1" t="s">
        <v>642</v>
      </c>
      <c r="B316" s="1" t="s">
        <v>8</v>
      </c>
      <c r="C316" s="1" t="s">
        <v>42</v>
      </c>
      <c r="D316" s="1" t="s">
        <v>643</v>
      </c>
      <c r="E316" s="1">
        <v>1686.6409000000001</v>
      </c>
      <c r="F316" s="1">
        <v>2759.63</v>
      </c>
    </row>
    <row r="317" spans="1:6" x14ac:dyDescent="0.25">
      <c r="A317" s="1" t="s">
        <v>644</v>
      </c>
      <c r="B317" s="1" t="s">
        <v>16</v>
      </c>
      <c r="C317" s="1" t="s">
        <v>64</v>
      </c>
      <c r="D317" s="1" t="s">
        <v>645</v>
      </c>
      <c r="E317" s="1">
        <v>8946.4599999999991</v>
      </c>
      <c r="F317" s="1">
        <v>9598.25</v>
      </c>
    </row>
    <row r="318" spans="1:6" x14ac:dyDescent="0.25">
      <c r="A318" s="1" t="s">
        <v>646</v>
      </c>
      <c r="B318" s="1" t="s">
        <v>29</v>
      </c>
      <c r="C318" s="1" t="s">
        <v>9</v>
      </c>
      <c r="D318" s="1" t="s">
        <v>647</v>
      </c>
      <c r="E318" s="1">
        <v>3991.8708999999999</v>
      </c>
      <c r="F318" s="1">
        <v>8120.63</v>
      </c>
    </row>
    <row r="319" spans="1:6" x14ac:dyDescent="0.25">
      <c r="A319" s="1" t="s">
        <v>648</v>
      </c>
      <c r="B319" s="1" t="s">
        <v>29</v>
      </c>
      <c r="C319" s="1" t="s">
        <v>42</v>
      </c>
      <c r="D319" s="1" t="s">
        <v>649</v>
      </c>
      <c r="E319" s="1">
        <v>3808.4067999999997</v>
      </c>
      <c r="F319" s="1">
        <v>8941.64</v>
      </c>
    </row>
    <row r="320" spans="1:6" x14ac:dyDescent="0.25">
      <c r="A320" s="1" t="s">
        <v>650</v>
      </c>
      <c r="B320" s="1" t="s">
        <v>16</v>
      </c>
      <c r="C320" s="1" t="s">
        <v>9</v>
      </c>
      <c r="D320" s="1" t="s">
        <v>651</v>
      </c>
      <c r="E320" s="1">
        <v>1182.2090000000001</v>
      </c>
      <c r="F320" s="1">
        <v>1240.3800000000001</v>
      </c>
    </row>
    <row r="321" spans="1:6" x14ac:dyDescent="0.25">
      <c r="A321" s="1" t="s">
        <v>652</v>
      </c>
      <c r="B321" s="1" t="s">
        <v>16</v>
      </c>
      <c r="C321" s="1" t="s">
        <v>52</v>
      </c>
      <c r="D321" s="1" t="s">
        <v>653</v>
      </c>
      <c r="E321" s="1">
        <v>5502.53</v>
      </c>
      <c r="F321" s="1">
        <v>6670.04</v>
      </c>
    </row>
    <row r="322" spans="1:6" x14ac:dyDescent="0.25">
      <c r="A322" s="1" t="s">
        <v>654</v>
      </c>
      <c r="B322" s="1" t="s">
        <v>12</v>
      </c>
      <c r="C322" s="1" t="s">
        <v>52</v>
      </c>
      <c r="D322" s="1" t="s">
        <v>655</v>
      </c>
      <c r="E322" s="1">
        <v>1949.1455000000001</v>
      </c>
      <c r="F322" s="1">
        <v>2634.81</v>
      </c>
    </row>
    <row r="323" spans="1:6" x14ac:dyDescent="0.25">
      <c r="A323" s="1" t="s">
        <v>656</v>
      </c>
      <c r="B323" s="1" t="s">
        <v>12</v>
      </c>
      <c r="C323" s="1" t="s">
        <v>17</v>
      </c>
      <c r="D323" s="1" t="s">
        <v>657</v>
      </c>
      <c r="E323" s="1">
        <v>4195.7672000000002</v>
      </c>
      <c r="F323" s="1">
        <v>9988.56</v>
      </c>
    </row>
    <row r="324" spans="1:6" x14ac:dyDescent="0.25">
      <c r="A324" s="1" t="s">
        <v>658</v>
      </c>
      <c r="B324" s="1" t="s">
        <v>29</v>
      </c>
      <c r="C324" s="1" t="s">
        <v>39</v>
      </c>
      <c r="D324" s="1" t="s">
        <v>659</v>
      </c>
      <c r="E324" s="1">
        <v>3907.4755</v>
      </c>
      <c r="F324" s="1">
        <v>6195.41</v>
      </c>
    </row>
    <row r="325" spans="1:6" x14ac:dyDescent="0.25">
      <c r="A325" s="1" t="s">
        <v>660</v>
      </c>
      <c r="B325" s="1" t="s">
        <v>29</v>
      </c>
      <c r="C325" s="1" t="s">
        <v>39</v>
      </c>
      <c r="D325" s="1" t="s">
        <v>661</v>
      </c>
      <c r="E325" s="1">
        <v>4585.4915000000001</v>
      </c>
      <c r="F325" s="1">
        <v>9078.8700000000008</v>
      </c>
    </row>
    <row r="326" spans="1:6" x14ac:dyDescent="0.25">
      <c r="A326" s="1" t="s">
        <v>662</v>
      </c>
      <c r="B326" s="1" t="s">
        <v>20</v>
      </c>
      <c r="C326" s="1" t="s">
        <v>61</v>
      </c>
      <c r="D326" s="1" t="s">
        <v>663</v>
      </c>
      <c r="E326" s="1">
        <v>5205.0725000000002</v>
      </c>
      <c r="F326" s="1">
        <v>6273.43</v>
      </c>
    </row>
    <row r="327" spans="1:6" x14ac:dyDescent="0.25">
      <c r="A327" s="1" t="s">
        <v>664</v>
      </c>
      <c r="B327" s="1" t="s">
        <v>12</v>
      </c>
      <c r="C327" s="1" t="s">
        <v>13</v>
      </c>
      <c r="D327" s="1" t="s">
        <v>665</v>
      </c>
      <c r="E327" s="1">
        <v>2235.7340000000004</v>
      </c>
      <c r="F327" s="1">
        <v>1856.4</v>
      </c>
    </row>
    <row r="328" spans="1:6" x14ac:dyDescent="0.25">
      <c r="A328" s="1" t="s">
        <v>666</v>
      </c>
      <c r="B328" s="1" t="s">
        <v>20</v>
      </c>
      <c r="C328" s="1" t="s">
        <v>61</v>
      </c>
      <c r="D328" s="1" t="s">
        <v>667</v>
      </c>
      <c r="E328" s="1">
        <v>3145.0640000000003</v>
      </c>
      <c r="F328" s="1">
        <v>5877.92</v>
      </c>
    </row>
    <row r="329" spans="1:6" x14ac:dyDescent="0.25">
      <c r="A329" s="1" t="s">
        <v>668</v>
      </c>
      <c r="B329" s="1" t="s">
        <v>12</v>
      </c>
      <c r="C329" s="1" t="s">
        <v>9</v>
      </c>
      <c r="D329" s="1" t="s">
        <v>669</v>
      </c>
      <c r="E329" s="1">
        <v>614.45299999999997</v>
      </c>
      <c r="F329" s="1">
        <v>254.34</v>
      </c>
    </row>
    <row r="330" spans="1:6" x14ac:dyDescent="0.25">
      <c r="A330" s="1" t="s">
        <v>670</v>
      </c>
      <c r="B330" s="1" t="s">
        <v>16</v>
      </c>
      <c r="C330" s="1" t="s">
        <v>17</v>
      </c>
      <c r="D330" s="1" t="s">
        <v>671</v>
      </c>
      <c r="E330" s="1">
        <v>554.28750000000002</v>
      </c>
      <c r="F330" s="1">
        <v>126.25</v>
      </c>
    </row>
    <row r="331" spans="1:6" x14ac:dyDescent="0.25">
      <c r="A331" s="1" t="s">
        <v>672</v>
      </c>
      <c r="B331" s="1" t="s">
        <v>29</v>
      </c>
      <c r="C331" s="1" t="s">
        <v>13</v>
      </c>
      <c r="D331" s="1" t="s">
        <v>673</v>
      </c>
      <c r="E331" s="1">
        <v>1865.32</v>
      </c>
      <c r="F331" s="1">
        <v>1551.5</v>
      </c>
    </row>
    <row r="332" spans="1:6" x14ac:dyDescent="0.25">
      <c r="A332" s="1" t="s">
        <v>674</v>
      </c>
      <c r="B332" s="1" t="s">
        <v>20</v>
      </c>
      <c r="C332" s="1" t="s">
        <v>61</v>
      </c>
      <c r="D332" s="1" t="s">
        <v>675</v>
      </c>
      <c r="E332" s="1">
        <v>7119.97</v>
      </c>
      <c r="F332" s="1">
        <v>9735.25</v>
      </c>
    </row>
    <row r="333" spans="1:6" x14ac:dyDescent="0.25">
      <c r="A333" s="1" t="s">
        <v>676</v>
      </c>
      <c r="B333" s="1" t="s">
        <v>16</v>
      </c>
      <c r="C333" s="1" t="s">
        <v>45</v>
      </c>
      <c r="D333" s="1" t="s">
        <v>677</v>
      </c>
      <c r="E333" s="1">
        <v>7827.08</v>
      </c>
      <c r="F333" s="1">
        <v>9769.44</v>
      </c>
    </row>
    <row r="334" spans="1:6" x14ac:dyDescent="0.25">
      <c r="A334" s="1" t="s">
        <v>678</v>
      </c>
      <c r="B334" s="1" t="s">
        <v>20</v>
      </c>
      <c r="C334" s="1" t="s">
        <v>39</v>
      </c>
      <c r="D334" s="1" t="s">
        <v>679</v>
      </c>
      <c r="E334" s="1">
        <v>4945.8333999999995</v>
      </c>
      <c r="F334" s="1">
        <v>7665.23</v>
      </c>
    </row>
    <row r="335" spans="1:6" x14ac:dyDescent="0.25">
      <c r="A335" s="1" t="s">
        <v>680</v>
      </c>
      <c r="B335" s="1" t="s">
        <v>29</v>
      </c>
      <c r="C335" s="1" t="s">
        <v>39</v>
      </c>
      <c r="D335" s="1" t="s">
        <v>681</v>
      </c>
      <c r="E335" s="1">
        <v>4121.7487000000001</v>
      </c>
      <c r="F335" s="1">
        <v>9788.51</v>
      </c>
    </row>
    <row r="336" spans="1:6" x14ac:dyDescent="0.25">
      <c r="A336" s="1" t="s">
        <v>682</v>
      </c>
      <c r="B336" s="1" t="s">
        <v>16</v>
      </c>
      <c r="C336" s="1" t="s">
        <v>30</v>
      </c>
      <c r="D336" s="1" t="s">
        <v>683</v>
      </c>
      <c r="E336" s="1">
        <v>1416.5900000000001</v>
      </c>
      <c r="F336" s="1">
        <v>1222.1199999999999</v>
      </c>
    </row>
    <row r="337" spans="1:6" x14ac:dyDescent="0.25">
      <c r="A337" s="1" t="s">
        <v>684</v>
      </c>
      <c r="B337" s="1" t="s">
        <v>20</v>
      </c>
      <c r="C337" s="1" t="s">
        <v>39</v>
      </c>
      <c r="D337" s="1" t="s">
        <v>685</v>
      </c>
      <c r="E337" s="1">
        <v>4645.5819000000001</v>
      </c>
      <c r="F337" s="1">
        <v>7026.41</v>
      </c>
    </row>
    <row r="338" spans="1:6" x14ac:dyDescent="0.25">
      <c r="A338" s="1" t="s">
        <v>686</v>
      </c>
      <c r="B338" s="1" t="s">
        <v>20</v>
      </c>
      <c r="C338" s="1" t="s">
        <v>17</v>
      </c>
      <c r="D338" s="1" t="s">
        <v>687</v>
      </c>
      <c r="E338" s="1">
        <v>1574.6909000000001</v>
      </c>
      <c r="F338" s="1">
        <v>2904.57</v>
      </c>
    </row>
    <row r="339" spans="1:6" x14ac:dyDescent="0.25">
      <c r="A339" s="1" t="s">
        <v>688</v>
      </c>
      <c r="B339" s="1" t="s">
        <v>29</v>
      </c>
      <c r="C339" s="1" t="s">
        <v>13</v>
      </c>
      <c r="D339" s="1" t="s">
        <v>689</v>
      </c>
      <c r="E339" s="1">
        <v>4776.9175999999998</v>
      </c>
      <c r="F339" s="1">
        <v>9946.32</v>
      </c>
    </row>
    <row r="340" spans="1:6" x14ac:dyDescent="0.25">
      <c r="A340" s="1" t="s">
        <v>690</v>
      </c>
      <c r="B340" s="1" t="s">
        <v>20</v>
      </c>
      <c r="C340" s="1" t="s">
        <v>52</v>
      </c>
      <c r="D340" s="1" t="s">
        <v>691</v>
      </c>
      <c r="E340" s="1">
        <v>6849.5871999999999</v>
      </c>
      <c r="F340" s="1">
        <v>7215.44</v>
      </c>
    </row>
    <row r="341" spans="1:6" x14ac:dyDescent="0.25">
      <c r="A341" s="1" t="s">
        <v>692</v>
      </c>
      <c r="B341" s="1" t="s">
        <v>29</v>
      </c>
      <c r="C341" s="1" t="s">
        <v>39</v>
      </c>
      <c r="D341" s="1" t="s">
        <v>693</v>
      </c>
      <c r="E341" s="1">
        <v>6217.9141999999993</v>
      </c>
      <c r="F341" s="1">
        <v>9691.3799999999992</v>
      </c>
    </row>
    <row r="342" spans="1:6" x14ac:dyDescent="0.25">
      <c r="A342" s="1" t="s">
        <v>694</v>
      </c>
      <c r="B342" s="1" t="s">
        <v>8</v>
      </c>
      <c r="C342" s="1" t="s">
        <v>45</v>
      </c>
      <c r="D342" s="1" t="s">
        <v>695</v>
      </c>
      <c r="E342" s="1">
        <v>3137.41995</v>
      </c>
      <c r="F342" s="1">
        <v>2820.77</v>
      </c>
    </row>
    <row r="343" spans="1:6" x14ac:dyDescent="0.25">
      <c r="A343" s="1" t="s">
        <v>696</v>
      </c>
      <c r="B343" s="1" t="s">
        <v>16</v>
      </c>
      <c r="C343" s="1" t="s">
        <v>52</v>
      </c>
      <c r="D343" s="1" t="s">
        <v>697</v>
      </c>
      <c r="E343" s="1">
        <v>2480.1350000000002</v>
      </c>
      <c r="F343" s="1">
        <v>2640.18</v>
      </c>
    </row>
    <row r="344" spans="1:6" x14ac:dyDescent="0.25">
      <c r="A344" s="1" t="s">
        <v>698</v>
      </c>
      <c r="B344" s="1" t="s">
        <v>20</v>
      </c>
      <c r="C344" s="1" t="s">
        <v>113</v>
      </c>
      <c r="D344" s="1" t="s">
        <v>699</v>
      </c>
      <c r="E344" s="1">
        <v>1954.9974999999999</v>
      </c>
      <c r="F344" s="1">
        <v>2645.45</v>
      </c>
    </row>
    <row r="345" spans="1:6" x14ac:dyDescent="0.25">
      <c r="A345" s="1" t="s">
        <v>700</v>
      </c>
      <c r="B345" s="1" t="s">
        <v>29</v>
      </c>
      <c r="C345" s="1" t="s">
        <v>30</v>
      </c>
      <c r="D345" s="1" t="s">
        <v>701</v>
      </c>
      <c r="E345" s="1">
        <v>1570.9503</v>
      </c>
      <c r="F345" s="1">
        <v>1815.17</v>
      </c>
    </row>
    <row r="346" spans="1:6" x14ac:dyDescent="0.25">
      <c r="A346" s="1" t="s">
        <v>702</v>
      </c>
      <c r="B346" s="1" t="s">
        <v>12</v>
      </c>
      <c r="C346" s="1" t="s">
        <v>39</v>
      </c>
      <c r="D346" s="1" t="s">
        <v>703</v>
      </c>
      <c r="E346" s="1">
        <v>3766.3488000000002</v>
      </c>
      <c r="F346" s="1">
        <v>3711.76</v>
      </c>
    </row>
    <row r="347" spans="1:6" x14ac:dyDescent="0.25">
      <c r="A347" s="1" t="s">
        <v>704</v>
      </c>
      <c r="B347" s="1" t="s">
        <v>16</v>
      </c>
      <c r="C347" s="1" t="s">
        <v>42</v>
      </c>
      <c r="D347" s="1" t="s">
        <v>705</v>
      </c>
      <c r="E347" s="1">
        <v>6659.0388000000003</v>
      </c>
      <c r="F347" s="1">
        <v>9057.41</v>
      </c>
    </row>
    <row r="348" spans="1:6" x14ac:dyDescent="0.25">
      <c r="A348" s="1" t="s">
        <v>706</v>
      </c>
      <c r="B348" s="1" t="s">
        <v>20</v>
      </c>
      <c r="C348" s="1" t="s">
        <v>126</v>
      </c>
      <c r="D348" s="1" t="s">
        <v>707</v>
      </c>
      <c r="E348" s="1">
        <v>2817.3040000000001</v>
      </c>
      <c r="F348" s="1">
        <v>3407.8</v>
      </c>
    </row>
    <row r="349" spans="1:6" x14ac:dyDescent="0.25">
      <c r="A349" s="1" t="s">
        <v>708</v>
      </c>
      <c r="B349" s="1" t="s">
        <v>20</v>
      </c>
      <c r="C349" s="1" t="s">
        <v>30</v>
      </c>
      <c r="D349" s="1" t="s">
        <v>709</v>
      </c>
      <c r="E349" s="1">
        <v>2546.6315</v>
      </c>
      <c r="F349" s="1">
        <v>4548.07</v>
      </c>
    </row>
    <row r="350" spans="1:6" x14ac:dyDescent="0.25">
      <c r="A350" s="1" t="s">
        <v>710</v>
      </c>
      <c r="B350" s="1" t="s">
        <v>16</v>
      </c>
      <c r="C350" s="1" t="s">
        <v>24</v>
      </c>
      <c r="D350" s="1" t="s">
        <v>711</v>
      </c>
      <c r="E350" s="1">
        <v>4107.241</v>
      </c>
      <c r="F350" s="1">
        <v>6558.62</v>
      </c>
    </row>
    <row r="351" spans="1:6" x14ac:dyDescent="0.25">
      <c r="A351" s="1" t="s">
        <v>712</v>
      </c>
      <c r="B351" s="1" t="s">
        <v>20</v>
      </c>
      <c r="C351" s="1" t="s">
        <v>9</v>
      </c>
      <c r="D351" s="1" t="s">
        <v>713</v>
      </c>
      <c r="E351" s="1">
        <v>1155.1875</v>
      </c>
      <c r="F351" s="1">
        <v>1191.25</v>
      </c>
    </row>
    <row r="352" spans="1:6" x14ac:dyDescent="0.25">
      <c r="A352" s="1" t="s">
        <v>714</v>
      </c>
      <c r="B352" s="1" t="s">
        <v>29</v>
      </c>
      <c r="C352" s="1" t="s">
        <v>45</v>
      </c>
      <c r="D352" s="1" t="s">
        <v>715</v>
      </c>
      <c r="E352" s="1">
        <v>8839.5488000000005</v>
      </c>
      <c r="F352" s="1">
        <v>9476.76</v>
      </c>
    </row>
    <row r="353" spans="1:6" x14ac:dyDescent="0.25">
      <c r="A353" s="1" t="s">
        <v>716</v>
      </c>
      <c r="B353" s="1" t="s">
        <v>29</v>
      </c>
      <c r="C353" s="1" t="s">
        <v>52</v>
      </c>
      <c r="D353" s="1" t="s">
        <v>717</v>
      </c>
      <c r="E353" s="1">
        <v>2357.3050000000003</v>
      </c>
      <c r="F353" s="1">
        <v>3202.25</v>
      </c>
    </row>
    <row r="354" spans="1:6" x14ac:dyDescent="0.25">
      <c r="A354" s="1" t="s">
        <v>718</v>
      </c>
      <c r="B354" s="1" t="s">
        <v>29</v>
      </c>
      <c r="C354" s="1" t="s">
        <v>61</v>
      </c>
      <c r="D354" s="1" t="s">
        <v>719</v>
      </c>
      <c r="E354" s="1">
        <v>8332.0792000000001</v>
      </c>
      <c r="F354" s="1">
        <v>8900.09</v>
      </c>
    </row>
    <row r="355" spans="1:6" x14ac:dyDescent="0.25">
      <c r="A355" s="1" t="s">
        <v>720</v>
      </c>
      <c r="B355" s="1" t="s">
        <v>16</v>
      </c>
      <c r="C355" s="1" t="s">
        <v>45</v>
      </c>
      <c r="D355" s="1" t="s">
        <v>721</v>
      </c>
      <c r="E355" s="1">
        <v>3338.2705999999998</v>
      </c>
      <c r="F355" s="1">
        <v>4893.57</v>
      </c>
    </row>
    <row r="356" spans="1:6" x14ac:dyDescent="0.25">
      <c r="A356" s="1" t="s">
        <v>722</v>
      </c>
      <c r="B356" s="1" t="s">
        <v>12</v>
      </c>
      <c r="C356" s="1" t="s">
        <v>13</v>
      </c>
      <c r="D356" s="1" t="s">
        <v>723</v>
      </c>
      <c r="E356" s="1">
        <v>1623.72975</v>
      </c>
      <c r="F356" s="1">
        <v>1201.8499999999999</v>
      </c>
    </row>
    <row r="357" spans="1:6" x14ac:dyDescent="0.25">
      <c r="A357" s="1" t="s">
        <v>724</v>
      </c>
      <c r="B357" s="1" t="s">
        <v>29</v>
      </c>
      <c r="C357" s="1" t="s">
        <v>126</v>
      </c>
      <c r="D357" s="1" t="s">
        <v>725</v>
      </c>
      <c r="E357" s="1">
        <v>906.24649999999997</v>
      </c>
      <c r="F357" s="1">
        <v>738.63</v>
      </c>
    </row>
    <row r="358" spans="1:6" x14ac:dyDescent="0.25">
      <c r="A358" s="1" t="s">
        <v>726</v>
      </c>
      <c r="B358" s="1" t="s">
        <v>16</v>
      </c>
      <c r="C358" s="1" t="s">
        <v>9</v>
      </c>
      <c r="D358" s="1" t="s">
        <v>727</v>
      </c>
      <c r="E358" s="1">
        <v>3145.0589</v>
      </c>
      <c r="F358" s="1">
        <v>2828.94</v>
      </c>
    </row>
    <row r="359" spans="1:6" x14ac:dyDescent="0.25">
      <c r="A359" s="1" t="s">
        <v>728</v>
      </c>
      <c r="B359" s="1" t="s">
        <v>29</v>
      </c>
      <c r="C359" s="1" t="s">
        <v>17</v>
      </c>
      <c r="D359" s="1" t="s">
        <v>729</v>
      </c>
      <c r="E359" s="1">
        <v>1938.4040000000002</v>
      </c>
      <c r="F359" s="1">
        <v>2615.2800000000002</v>
      </c>
    </row>
    <row r="360" spans="1:6" x14ac:dyDescent="0.25">
      <c r="A360" s="1" t="s">
        <v>730</v>
      </c>
      <c r="B360" s="1" t="s">
        <v>20</v>
      </c>
      <c r="C360" s="1" t="s">
        <v>52</v>
      </c>
      <c r="D360" s="1" t="s">
        <v>731</v>
      </c>
      <c r="E360" s="1">
        <v>1055.7386999999999</v>
      </c>
      <c r="F360" s="1">
        <v>941.93</v>
      </c>
    </row>
    <row r="361" spans="1:6" x14ac:dyDescent="0.25">
      <c r="A361" s="1" t="s">
        <v>732</v>
      </c>
      <c r="B361" s="1" t="s">
        <v>20</v>
      </c>
      <c r="C361" s="1" t="s">
        <v>9</v>
      </c>
      <c r="D361" s="1" t="s">
        <v>733</v>
      </c>
      <c r="E361" s="1">
        <v>873.66499999999996</v>
      </c>
      <c r="F361" s="1">
        <v>498.22</v>
      </c>
    </row>
    <row r="362" spans="1:6" x14ac:dyDescent="0.25">
      <c r="A362" s="1" t="s">
        <v>734</v>
      </c>
      <c r="B362" s="1" t="s">
        <v>16</v>
      </c>
      <c r="C362" s="1" t="s">
        <v>42</v>
      </c>
      <c r="D362" s="1" t="s">
        <v>735</v>
      </c>
      <c r="E362" s="1">
        <v>5595.41</v>
      </c>
      <c r="F362" s="1">
        <v>6793.88</v>
      </c>
    </row>
    <row r="363" spans="1:6" x14ac:dyDescent="0.25">
      <c r="A363" s="1" t="s">
        <v>736</v>
      </c>
      <c r="B363" s="1" t="s">
        <v>8</v>
      </c>
      <c r="C363" s="1" t="s">
        <v>9</v>
      </c>
      <c r="D363" s="1" t="s">
        <v>737</v>
      </c>
      <c r="E363" s="1">
        <v>954.23</v>
      </c>
      <c r="F363" s="1">
        <v>1009.4</v>
      </c>
    </row>
    <row r="364" spans="1:6" x14ac:dyDescent="0.25">
      <c r="A364" s="1" t="s">
        <v>738</v>
      </c>
      <c r="B364" s="1" t="s">
        <v>29</v>
      </c>
      <c r="C364" s="1" t="s">
        <v>52</v>
      </c>
      <c r="D364" s="1" t="s">
        <v>739</v>
      </c>
      <c r="E364" s="1">
        <v>3871.7255</v>
      </c>
      <c r="F364" s="1">
        <v>6130.41</v>
      </c>
    </row>
    <row r="365" spans="1:6" x14ac:dyDescent="0.25">
      <c r="A365" s="1" t="s">
        <v>740</v>
      </c>
      <c r="B365" s="1" t="s">
        <v>29</v>
      </c>
      <c r="C365" s="1" t="s">
        <v>64</v>
      </c>
      <c r="D365" s="1" t="s">
        <v>741</v>
      </c>
      <c r="E365" s="1">
        <v>1815.10555</v>
      </c>
      <c r="F365" s="1">
        <v>1406.53</v>
      </c>
    </row>
    <row r="366" spans="1:6" x14ac:dyDescent="0.25">
      <c r="A366" s="1" t="s">
        <v>742</v>
      </c>
      <c r="B366" s="1" t="s">
        <v>29</v>
      </c>
      <c r="C366" s="1" t="s">
        <v>24</v>
      </c>
      <c r="D366" s="1" t="s">
        <v>743</v>
      </c>
      <c r="E366" s="1">
        <v>6367.6561999999994</v>
      </c>
      <c r="F366" s="1">
        <v>9945.18</v>
      </c>
    </row>
    <row r="367" spans="1:6" x14ac:dyDescent="0.25">
      <c r="A367" s="1" t="s">
        <v>744</v>
      </c>
      <c r="B367" s="1" t="s">
        <v>29</v>
      </c>
      <c r="C367" s="1" t="s">
        <v>45</v>
      </c>
      <c r="D367" s="1" t="s">
        <v>745</v>
      </c>
      <c r="E367" s="1">
        <v>5981.2945</v>
      </c>
      <c r="F367" s="1">
        <v>9965.99</v>
      </c>
    </row>
    <row r="368" spans="1:6" x14ac:dyDescent="0.25">
      <c r="A368" s="1" t="s">
        <v>746</v>
      </c>
      <c r="B368" s="1" t="s">
        <v>8</v>
      </c>
      <c r="C368" s="1" t="s">
        <v>113</v>
      </c>
      <c r="D368" s="1" t="s">
        <v>747</v>
      </c>
      <c r="E368" s="1">
        <v>831.26139999999998</v>
      </c>
      <c r="F368" s="1">
        <v>561.46</v>
      </c>
    </row>
    <row r="369" spans="1:6" x14ac:dyDescent="0.25">
      <c r="A369" s="1" t="s">
        <v>748</v>
      </c>
      <c r="B369" s="1" t="s">
        <v>29</v>
      </c>
      <c r="C369" s="1" t="s">
        <v>17</v>
      </c>
      <c r="D369" s="1" t="s">
        <v>749</v>
      </c>
      <c r="E369" s="1">
        <v>2882.9450000000002</v>
      </c>
      <c r="F369" s="1">
        <v>3177.26</v>
      </c>
    </row>
    <row r="370" spans="1:6" x14ac:dyDescent="0.25">
      <c r="A370" s="1" t="s">
        <v>750</v>
      </c>
      <c r="B370" s="1" t="s">
        <v>16</v>
      </c>
      <c r="C370" s="1" t="s">
        <v>39</v>
      </c>
      <c r="D370" s="1" t="s">
        <v>751</v>
      </c>
      <c r="E370" s="1">
        <v>5072.0065999999997</v>
      </c>
      <c r="F370" s="1">
        <v>7882.77</v>
      </c>
    </row>
    <row r="371" spans="1:6" x14ac:dyDescent="0.25">
      <c r="A371" s="1" t="s">
        <v>752</v>
      </c>
      <c r="B371" s="1" t="s">
        <v>20</v>
      </c>
      <c r="C371" s="1" t="s">
        <v>126</v>
      </c>
      <c r="D371" s="1" t="s">
        <v>753</v>
      </c>
      <c r="E371" s="1">
        <v>3628.8279000000002</v>
      </c>
      <c r="F371" s="1">
        <v>3346.34</v>
      </c>
    </row>
    <row r="372" spans="1:6" x14ac:dyDescent="0.25">
      <c r="A372" s="1" t="s">
        <v>754</v>
      </c>
      <c r="B372" s="1" t="s">
        <v>8</v>
      </c>
      <c r="C372" s="1" t="s">
        <v>52</v>
      </c>
      <c r="D372" s="1" t="s">
        <v>755</v>
      </c>
      <c r="E372" s="1">
        <v>2648.5971</v>
      </c>
      <c r="F372" s="1">
        <v>3641.69</v>
      </c>
    </row>
    <row r="373" spans="1:6" x14ac:dyDescent="0.25">
      <c r="A373" s="1" t="s">
        <v>756</v>
      </c>
      <c r="B373" s="1" t="s">
        <v>12</v>
      </c>
      <c r="C373" s="1" t="s">
        <v>126</v>
      </c>
      <c r="D373" s="1" t="s">
        <v>757</v>
      </c>
      <c r="E373" s="1">
        <v>4238.9690000000001</v>
      </c>
      <c r="F373" s="1">
        <v>8308.82</v>
      </c>
    </row>
    <row r="374" spans="1:6" x14ac:dyDescent="0.25">
      <c r="A374" s="1" t="s">
        <v>758</v>
      </c>
      <c r="B374" s="1" t="s">
        <v>29</v>
      </c>
      <c r="C374" s="1" t="s">
        <v>17</v>
      </c>
      <c r="D374" s="1" t="s">
        <v>759</v>
      </c>
      <c r="E374" s="1">
        <v>5526.5109000000002</v>
      </c>
      <c r="F374" s="1">
        <v>8519.51</v>
      </c>
    </row>
    <row r="375" spans="1:6" x14ac:dyDescent="0.25">
      <c r="A375" s="1" t="s">
        <v>760</v>
      </c>
      <c r="B375" s="1" t="s">
        <v>29</v>
      </c>
      <c r="C375" s="1" t="s">
        <v>24</v>
      </c>
      <c r="D375" s="1" t="s">
        <v>761</v>
      </c>
      <c r="E375" s="1">
        <v>4475.2700000000004</v>
      </c>
      <c r="F375" s="1">
        <v>5300.36</v>
      </c>
    </row>
    <row r="376" spans="1:6" x14ac:dyDescent="0.25">
      <c r="A376" s="1" t="s">
        <v>762</v>
      </c>
      <c r="B376" s="1" t="s">
        <v>20</v>
      </c>
      <c r="C376" s="1" t="s">
        <v>17</v>
      </c>
      <c r="D376" s="1" t="s">
        <v>763</v>
      </c>
      <c r="E376" s="1">
        <v>3527.87</v>
      </c>
      <c r="F376" s="1">
        <v>4452.75</v>
      </c>
    </row>
    <row r="377" spans="1:6" x14ac:dyDescent="0.25">
      <c r="A377" s="1" t="s">
        <v>764</v>
      </c>
      <c r="B377" s="1" t="s">
        <v>29</v>
      </c>
      <c r="C377" s="1" t="s">
        <v>13</v>
      </c>
      <c r="D377" s="1" t="s">
        <v>765</v>
      </c>
      <c r="E377" s="1">
        <v>3680.8159999999998</v>
      </c>
      <c r="F377" s="1">
        <v>8596.7999999999993</v>
      </c>
    </row>
    <row r="378" spans="1:6" x14ac:dyDescent="0.25">
      <c r="A378" s="1" t="s">
        <v>766</v>
      </c>
      <c r="B378" s="1" t="s">
        <v>8</v>
      </c>
      <c r="C378" s="1" t="s">
        <v>21</v>
      </c>
      <c r="D378" s="1" t="s">
        <v>767</v>
      </c>
      <c r="E378" s="1">
        <v>2255.8224</v>
      </c>
      <c r="F378" s="1">
        <v>3027.28</v>
      </c>
    </row>
    <row r="379" spans="1:6" x14ac:dyDescent="0.25">
      <c r="A379" s="1" t="s">
        <v>768</v>
      </c>
      <c r="B379" s="1" t="s">
        <v>29</v>
      </c>
      <c r="C379" s="1" t="s">
        <v>24</v>
      </c>
      <c r="D379" s="1" t="s">
        <v>769</v>
      </c>
      <c r="E379" s="1">
        <v>8692.4656000000014</v>
      </c>
      <c r="F379" s="1">
        <v>9309.6200000000008</v>
      </c>
    </row>
    <row r="380" spans="1:6" x14ac:dyDescent="0.25">
      <c r="A380" s="1" t="s">
        <v>770</v>
      </c>
      <c r="B380" s="1" t="s">
        <v>29</v>
      </c>
      <c r="C380" s="1" t="s">
        <v>9</v>
      </c>
      <c r="D380" s="1" t="s">
        <v>771</v>
      </c>
      <c r="E380" s="1">
        <v>1293.9068000000002</v>
      </c>
      <c r="F380" s="1">
        <v>1167.51</v>
      </c>
    </row>
    <row r="381" spans="1:6" x14ac:dyDescent="0.25">
      <c r="A381" s="1" t="s">
        <v>772</v>
      </c>
      <c r="B381" s="1" t="s">
        <v>16</v>
      </c>
      <c r="C381" s="1" t="s">
        <v>39</v>
      </c>
      <c r="D381" s="1" t="s">
        <v>773</v>
      </c>
      <c r="E381" s="1">
        <v>6358.1040999999996</v>
      </c>
      <c r="F381" s="1">
        <v>9928.99</v>
      </c>
    </row>
    <row r="382" spans="1:6" x14ac:dyDescent="0.25">
      <c r="A382" s="1" t="s">
        <v>774</v>
      </c>
      <c r="B382" s="1" t="s">
        <v>12</v>
      </c>
      <c r="C382" s="1" t="s">
        <v>126</v>
      </c>
      <c r="D382" s="1" t="s">
        <v>775</v>
      </c>
      <c r="E382" s="1">
        <v>5989.8360000000002</v>
      </c>
      <c r="F382" s="1">
        <v>6238.45</v>
      </c>
    </row>
    <row r="383" spans="1:6" x14ac:dyDescent="0.25">
      <c r="A383" s="1" t="s">
        <v>776</v>
      </c>
      <c r="B383" s="1" t="s">
        <v>8</v>
      </c>
      <c r="C383" s="1" t="s">
        <v>45</v>
      </c>
      <c r="D383" s="1" t="s">
        <v>777</v>
      </c>
      <c r="E383" s="1">
        <v>3898.3272000000002</v>
      </c>
      <c r="F383" s="1">
        <v>4997.54</v>
      </c>
    </row>
    <row r="384" spans="1:6" x14ac:dyDescent="0.25">
      <c r="A384" s="1" t="s">
        <v>778</v>
      </c>
      <c r="B384" s="1" t="s">
        <v>16</v>
      </c>
      <c r="C384" s="1" t="s">
        <v>61</v>
      </c>
      <c r="D384" s="1" t="s">
        <v>779</v>
      </c>
      <c r="E384" s="1">
        <v>874.39190000000008</v>
      </c>
      <c r="F384" s="1">
        <v>1011.87</v>
      </c>
    </row>
    <row r="385" spans="1:6" x14ac:dyDescent="0.25">
      <c r="A385" s="1" t="s">
        <v>780</v>
      </c>
      <c r="B385" s="1" t="s">
        <v>8</v>
      </c>
      <c r="C385" s="1" t="s">
        <v>21</v>
      </c>
      <c r="D385" s="1" t="s">
        <v>781</v>
      </c>
      <c r="E385" s="1">
        <v>2503.94</v>
      </c>
      <c r="F385" s="1">
        <v>4453.2</v>
      </c>
    </row>
    <row r="386" spans="1:6" x14ac:dyDescent="0.25">
      <c r="A386" s="1" t="s">
        <v>782</v>
      </c>
      <c r="B386" s="1" t="s">
        <v>12</v>
      </c>
      <c r="C386" s="1" t="s">
        <v>21</v>
      </c>
      <c r="D386" s="1" t="s">
        <v>783</v>
      </c>
      <c r="E386" s="1">
        <v>2030.2003999999999</v>
      </c>
      <c r="F386" s="1">
        <v>2593.56</v>
      </c>
    </row>
    <row r="387" spans="1:6" x14ac:dyDescent="0.25">
      <c r="A387" s="1" t="s">
        <v>784</v>
      </c>
      <c r="B387" s="1" t="s">
        <v>29</v>
      </c>
      <c r="C387" s="1" t="s">
        <v>64</v>
      </c>
      <c r="D387" s="1" t="s">
        <v>785</v>
      </c>
      <c r="E387" s="1">
        <v>3584.0745999999999</v>
      </c>
      <c r="F387" s="1">
        <v>5317.37</v>
      </c>
    </row>
    <row r="388" spans="1:6" x14ac:dyDescent="0.25">
      <c r="A388" s="1" t="s">
        <v>786</v>
      </c>
      <c r="B388" s="1" t="s">
        <v>8</v>
      </c>
      <c r="C388" s="1" t="s">
        <v>126</v>
      </c>
      <c r="D388" s="1" t="s">
        <v>787</v>
      </c>
      <c r="E388" s="1">
        <v>1288.8771999999999</v>
      </c>
      <c r="F388" s="1">
        <v>1337.08</v>
      </c>
    </row>
    <row r="389" spans="1:6" x14ac:dyDescent="0.25">
      <c r="A389" s="1" t="s">
        <v>788</v>
      </c>
      <c r="B389" s="1" t="s">
        <v>29</v>
      </c>
      <c r="C389" s="1" t="s">
        <v>30</v>
      </c>
      <c r="D389" s="1" t="s">
        <v>563</v>
      </c>
      <c r="E389" s="1">
        <v>1339.1869999999999</v>
      </c>
      <c r="F389" s="1">
        <v>1864.86</v>
      </c>
    </row>
    <row r="390" spans="1:6" x14ac:dyDescent="0.25">
      <c r="A390" s="1" t="s">
        <v>789</v>
      </c>
      <c r="B390" s="1" t="s">
        <v>20</v>
      </c>
      <c r="C390" s="1" t="s">
        <v>39</v>
      </c>
      <c r="D390" s="1" t="s">
        <v>790</v>
      </c>
      <c r="E390" s="1">
        <v>2618.4757</v>
      </c>
      <c r="F390" s="1">
        <v>5725.61</v>
      </c>
    </row>
    <row r="391" spans="1:6" x14ac:dyDescent="0.25">
      <c r="A391" s="1" t="s">
        <v>791</v>
      </c>
      <c r="B391" s="1" t="s">
        <v>16</v>
      </c>
      <c r="C391" s="1" t="s">
        <v>9</v>
      </c>
      <c r="D391" s="1" t="s">
        <v>792</v>
      </c>
      <c r="E391" s="1">
        <v>2627.2576000000004</v>
      </c>
      <c r="F391" s="1">
        <v>3128.32</v>
      </c>
    </row>
    <row r="392" spans="1:6" x14ac:dyDescent="0.25">
      <c r="A392" s="1" t="s">
        <v>793</v>
      </c>
      <c r="B392" s="1" t="s">
        <v>29</v>
      </c>
      <c r="C392" s="1" t="s">
        <v>126</v>
      </c>
      <c r="D392" s="1" t="s">
        <v>794</v>
      </c>
      <c r="E392" s="1">
        <v>1810.3708000000001</v>
      </c>
      <c r="F392" s="1">
        <v>2259.2600000000002</v>
      </c>
    </row>
    <row r="393" spans="1:6" x14ac:dyDescent="0.25">
      <c r="A393" s="1" t="s">
        <v>795</v>
      </c>
      <c r="B393" s="1" t="s">
        <v>8</v>
      </c>
      <c r="C393" s="1" t="s">
        <v>45</v>
      </c>
      <c r="D393" s="1" t="s">
        <v>796</v>
      </c>
      <c r="E393" s="1">
        <v>3157.6100999999999</v>
      </c>
      <c r="F393" s="1">
        <v>7182.73</v>
      </c>
    </row>
    <row r="394" spans="1:6" x14ac:dyDescent="0.25">
      <c r="A394" s="1" t="s">
        <v>797</v>
      </c>
      <c r="B394" s="1" t="s">
        <v>29</v>
      </c>
      <c r="C394" s="1" t="s">
        <v>9</v>
      </c>
      <c r="D394" s="1" t="s">
        <v>798</v>
      </c>
      <c r="E394" s="1">
        <v>4123.9411</v>
      </c>
      <c r="F394" s="1">
        <v>8427.77</v>
      </c>
    </row>
    <row r="395" spans="1:6" x14ac:dyDescent="0.25">
      <c r="A395" s="1" t="s">
        <v>799</v>
      </c>
      <c r="B395" s="1" t="s">
        <v>16</v>
      </c>
      <c r="C395" s="1" t="s">
        <v>113</v>
      </c>
      <c r="D395" s="1" t="s">
        <v>800</v>
      </c>
      <c r="E395" s="1">
        <v>615.35149999999999</v>
      </c>
      <c r="F395" s="1">
        <v>209.73</v>
      </c>
    </row>
    <row r="396" spans="1:6" x14ac:dyDescent="0.25">
      <c r="A396" s="1" t="s">
        <v>801</v>
      </c>
      <c r="B396" s="1" t="s">
        <v>16</v>
      </c>
      <c r="C396" s="1" t="s">
        <v>17</v>
      </c>
      <c r="D396" s="1" t="s">
        <v>802</v>
      </c>
      <c r="E396" s="1">
        <v>6385.6925000000001</v>
      </c>
      <c r="F396" s="1">
        <v>9975.75</v>
      </c>
    </row>
    <row r="397" spans="1:6" x14ac:dyDescent="0.25">
      <c r="A397" s="1" t="s">
        <v>803</v>
      </c>
      <c r="B397" s="1" t="s">
        <v>16</v>
      </c>
      <c r="C397" s="1" t="s">
        <v>45</v>
      </c>
      <c r="D397" s="1" t="s">
        <v>804</v>
      </c>
      <c r="E397" s="1">
        <v>2550.2460000000001</v>
      </c>
      <c r="F397" s="1">
        <v>3727.72</v>
      </c>
    </row>
    <row r="398" spans="1:6" x14ac:dyDescent="0.25">
      <c r="A398" s="1" t="s">
        <v>805</v>
      </c>
      <c r="B398" s="1" t="s">
        <v>20</v>
      </c>
      <c r="C398" s="1" t="s">
        <v>24</v>
      </c>
      <c r="D398" s="1" t="s">
        <v>806</v>
      </c>
      <c r="E398" s="1">
        <v>2670.674</v>
      </c>
      <c r="F398" s="1">
        <v>4823.72</v>
      </c>
    </row>
    <row r="399" spans="1:6" x14ac:dyDescent="0.25">
      <c r="A399" s="1" t="s">
        <v>807</v>
      </c>
      <c r="B399" s="1" t="s">
        <v>12</v>
      </c>
      <c r="C399" s="1" t="s">
        <v>42</v>
      </c>
      <c r="D399" s="1" t="s">
        <v>808</v>
      </c>
      <c r="E399" s="1">
        <v>1559.3137000000002</v>
      </c>
      <c r="F399" s="1">
        <v>2863.01</v>
      </c>
    </row>
    <row r="400" spans="1:6" x14ac:dyDescent="0.25">
      <c r="A400" s="1" t="s">
        <v>809</v>
      </c>
      <c r="B400" s="1" t="s">
        <v>12</v>
      </c>
      <c r="C400" s="1" t="s">
        <v>64</v>
      </c>
      <c r="D400" s="1" t="s">
        <v>810</v>
      </c>
      <c r="E400" s="1">
        <v>1371.9949999999999</v>
      </c>
      <c r="F400" s="1">
        <v>1162.6600000000001</v>
      </c>
    </row>
    <row r="401" spans="1:6" x14ac:dyDescent="0.25">
      <c r="A401" s="1" t="s">
        <v>811</v>
      </c>
      <c r="B401" s="1" t="s">
        <v>8</v>
      </c>
      <c r="C401" s="1" t="s">
        <v>42</v>
      </c>
      <c r="D401" s="1" t="s">
        <v>812</v>
      </c>
      <c r="E401" s="1">
        <v>1535.8505</v>
      </c>
      <c r="F401" s="1">
        <v>2301.89</v>
      </c>
    </row>
    <row r="402" spans="1:6" x14ac:dyDescent="0.25">
      <c r="A402" s="1" t="s">
        <v>813</v>
      </c>
      <c r="B402" s="1" t="s">
        <v>16</v>
      </c>
      <c r="C402" s="1" t="s">
        <v>52</v>
      </c>
      <c r="D402" s="1" t="s">
        <v>814</v>
      </c>
      <c r="E402" s="1">
        <v>3676.73</v>
      </c>
      <c r="F402" s="1">
        <v>4235.6400000000003</v>
      </c>
    </row>
    <row r="403" spans="1:6" x14ac:dyDescent="0.25">
      <c r="A403" s="1" t="s">
        <v>815</v>
      </c>
      <c r="B403" s="1" t="s">
        <v>16</v>
      </c>
      <c r="C403" s="1" t="s">
        <v>24</v>
      </c>
      <c r="D403" s="1" t="s">
        <v>816</v>
      </c>
      <c r="E403" s="1">
        <v>4752.0940000000001</v>
      </c>
      <c r="F403" s="1">
        <v>7731.08</v>
      </c>
    </row>
    <row r="404" spans="1:6" x14ac:dyDescent="0.25">
      <c r="A404" s="1" t="s">
        <v>817</v>
      </c>
      <c r="B404" s="1" t="s">
        <v>29</v>
      </c>
      <c r="C404" s="1" t="s">
        <v>64</v>
      </c>
      <c r="D404" s="1" t="s">
        <v>818</v>
      </c>
      <c r="E404" s="1">
        <v>2350.8361999999997</v>
      </c>
      <c r="F404" s="1">
        <v>5002.26</v>
      </c>
    </row>
    <row r="405" spans="1:6" x14ac:dyDescent="0.25">
      <c r="A405" s="1" t="s">
        <v>819</v>
      </c>
      <c r="B405" s="1" t="s">
        <v>12</v>
      </c>
      <c r="C405" s="1" t="s">
        <v>61</v>
      </c>
      <c r="D405" s="1" t="s">
        <v>820</v>
      </c>
      <c r="E405" s="1">
        <v>4132.2319000000007</v>
      </c>
      <c r="F405" s="1">
        <v>3884.74</v>
      </c>
    </row>
    <row r="406" spans="1:6" x14ac:dyDescent="0.25">
      <c r="A406" s="1" t="s">
        <v>821</v>
      </c>
      <c r="B406" s="1" t="s">
        <v>29</v>
      </c>
      <c r="C406" s="1" t="s">
        <v>113</v>
      </c>
      <c r="D406" s="1" t="s">
        <v>822</v>
      </c>
      <c r="E406" s="1">
        <v>3187.9694</v>
      </c>
      <c r="F406" s="1">
        <v>4634.43</v>
      </c>
    </row>
    <row r="407" spans="1:6" x14ac:dyDescent="0.25">
      <c r="A407" s="1" t="s">
        <v>823</v>
      </c>
      <c r="B407" s="1" t="s">
        <v>8</v>
      </c>
      <c r="C407" s="1" t="s">
        <v>64</v>
      </c>
      <c r="D407" s="1" t="s">
        <v>824</v>
      </c>
      <c r="E407" s="1">
        <v>4108.3834999999999</v>
      </c>
      <c r="F407" s="1">
        <v>8018.63</v>
      </c>
    </row>
    <row r="408" spans="1:6" x14ac:dyDescent="0.25">
      <c r="A408" s="1" t="s">
        <v>825</v>
      </c>
      <c r="B408" s="1" t="s">
        <v>12</v>
      </c>
      <c r="C408" s="1" t="s">
        <v>42</v>
      </c>
      <c r="D408" s="1" t="s">
        <v>826</v>
      </c>
      <c r="E408" s="1">
        <v>810.10989999999993</v>
      </c>
      <c r="F408" s="1">
        <v>525.61</v>
      </c>
    </row>
    <row r="409" spans="1:6" x14ac:dyDescent="0.25">
      <c r="A409" s="1" t="s">
        <v>827</v>
      </c>
      <c r="B409" s="1" t="s">
        <v>8</v>
      </c>
      <c r="C409" s="1" t="s">
        <v>13</v>
      </c>
      <c r="D409" s="1" t="s">
        <v>828</v>
      </c>
      <c r="E409" s="1">
        <v>1881.9096000000002</v>
      </c>
      <c r="F409" s="1">
        <v>2032.22</v>
      </c>
    </row>
    <row r="410" spans="1:6" x14ac:dyDescent="0.25">
      <c r="A410" s="1" t="s">
        <v>829</v>
      </c>
      <c r="B410" s="1" t="s">
        <v>29</v>
      </c>
      <c r="C410" s="1" t="s">
        <v>52</v>
      </c>
      <c r="D410" s="1" t="s">
        <v>830</v>
      </c>
      <c r="E410" s="1">
        <v>3205.6095</v>
      </c>
      <c r="F410" s="1">
        <v>4919.29</v>
      </c>
    </row>
    <row r="411" spans="1:6" x14ac:dyDescent="0.25">
      <c r="A411" s="1" t="s">
        <v>831</v>
      </c>
      <c r="B411" s="1" t="s">
        <v>29</v>
      </c>
      <c r="C411" s="1" t="s">
        <v>24</v>
      </c>
      <c r="D411" s="1" t="s">
        <v>832</v>
      </c>
      <c r="E411" s="1">
        <v>3911.8150000000001</v>
      </c>
      <c r="F411" s="1">
        <v>3649</v>
      </c>
    </row>
    <row r="412" spans="1:6" x14ac:dyDescent="0.25">
      <c r="A412" s="1" t="s">
        <v>833</v>
      </c>
      <c r="B412" s="1" t="s">
        <v>29</v>
      </c>
      <c r="C412" s="1" t="s">
        <v>61</v>
      </c>
      <c r="D412" s="1" t="s">
        <v>834</v>
      </c>
      <c r="E412" s="1">
        <v>1192.4675</v>
      </c>
      <c r="F412" s="1">
        <v>923.29</v>
      </c>
    </row>
    <row r="413" spans="1:6" x14ac:dyDescent="0.25">
      <c r="A413" s="1" t="s">
        <v>835</v>
      </c>
      <c r="B413" s="1" t="s">
        <v>29</v>
      </c>
      <c r="C413" s="1" t="s">
        <v>64</v>
      </c>
      <c r="D413" s="1" t="s">
        <v>836</v>
      </c>
      <c r="E413" s="1">
        <v>7705.11</v>
      </c>
      <c r="F413" s="1">
        <v>7706</v>
      </c>
    </row>
    <row r="414" spans="1:6" x14ac:dyDescent="0.25">
      <c r="A414" s="1" t="s">
        <v>837</v>
      </c>
      <c r="B414" s="1" t="s">
        <v>12</v>
      </c>
      <c r="C414" s="1" t="s">
        <v>30</v>
      </c>
      <c r="D414" s="1" t="s">
        <v>838</v>
      </c>
      <c r="E414" s="1">
        <v>2722.2552000000001</v>
      </c>
      <c r="F414" s="1">
        <v>2525.29</v>
      </c>
    </row>
    <row r="415" spans="1:6" x14ac:dyDescent="0.25">
      <c r="A415" s="1" t="s">
        <v>839</v>
      </c>
      <c r="B415" s="1" t="s">
        <v>29</v>
      </c>
      <c r="C415" s="1" t="s">
        <v>52</v>
      </c>
      <c r="D415" s="1" t="s">
        <v>840</v>
      </c>
      <c r="E415" s="1">
        <v>586.15909999999997</v>
      </c>
      <c r="F415" s="1">
        <v>200.37</v>
      </c>
    </row>
    <row r="416" spans="1:6" x14ac:dyDescent="0.25">
      <c r="A416" s="1" t="s">
        <v>841</v>
      </c>
      <c r="B416" s="1" t="s">
        <v>16</v>
      </c>
      <c r="C416" s="1" t="s">
        <v>9</v>
      </c>
      <c r="D416" s="1" t="s">
        <v>842</v>
      </c>
      <c r="E416" s="1">
        <v>2736.3418999999999</v>
      </c>
      <c r="F416" s="1">
        <v>3790.41</v>
      </c>
    </row>
    <row r="417" spans="1:6" x14ac:dyDescent="0.25">
      <c r="A417" s="1" t="s">
        <v>843</v>
      </c>
      <c r="B417" s="1" t="s">
        <v>29</v>
      </c>
      <c r="C417" s="1" t="s">
        <v>39</v>
      </c>
      <c r="D417" s="1" t="s">
        <v>844</v>
      </c>
      <c r="E417" s="1">
        <v>805.01570000000004</v>
      </c>
      <c r="F417" s="1">
        <v>326.22000000000003</v>
      </c>
    </row>
    <row r="418" spans="1:6" x14ac:dyDescent="0.25">
      <c r="A418" s="1" t="s">
        <v>845</v>
      </c>
      <c r="B418" s="1" t="s">
        <v>29</v>
      </c>
      <c r="C418" s="1" t="s">
        <v>42</v>
      </c>
      <c r="D418" s="1" t="s">
        <v>846</v>
      </c>
      <c r="E418" s="1">
        <v>6612.9084499999999</v>
      </c>
      <c r="F418" s="1">
        <v>6537.87</v>
      </c>
    </row>
    <row r="419" spans="1:6" x14ac:dyDescent="0.25">
      <c r="A419" s="1" t="s">
        <v>847</v>
      </c>
      <c r="B419" s="1" t="s">
        <v>20</v>
      </c>
      <c r="C419" s="1" t="s">
        <v>64</v>
      </c>
      <c r="D419" s="1" t="s">
        <v>848</v>
      </c>
      <c r="E419" s="1">
        <v>4397.7180000000008</v>
      </c>
      <c r="F419" s="1">
        <v>7086.76</v>
      </c>
    </row>
    <row r="420" spans="1:6" x14ac:dyDescent="0.25">
      <c r="A420" s="1" t="s">
        <v>849</v>
      </c>
      <c r="B420" s="1" t="s">
        <v>29</v>
      </c>
      <c r="C420" s="1" t="s">
        <v>42</v>
      </c>
      <c r="D420" s="1" t="s">
        <v>850</v>
      </c>
      <c r="E420" s="1">
        <v>4043.2532000000001</v>
      </c>
      <c r="F420" s="1">
        <v>9576.36</v>
      </c>
    </row>
    <row r="421" spans="1:6" x14ac:dyDescent="0.25">
      <c r="A421" s="1" t="s">
        <v>851</v>
      </c>
      <c r="B421" s="1" t="s">
        <v>8</v>
      </c>
      <c r="C421" s="1" t="s">
        <v>42</v>
      </c>
      <c r="D421" s="1" t="s">
        <v>852</v>
      </c>
      <c r="E421" s="1">
        <v>1779.4209000000001</v>
      </c>
      <c r="F421" s="1">
        <v>2168.5100000000002</v>
      </c>
    </row>
    <row r="422" spans="1:6" x14ac:dyDescent="0.25">
      <c r="A422" s="1" t="s">
        <v>853</v>
      </c>
      <c r="B422" s="1" t="s">
        <v>8</v>
      </c>
      <c r="C422" s="1" t="s">
        <v>126</v>
      </c>
      <c r="D422" s="1" t="s">
        <v>854</v>
      </c>
      <c r="E422" s="1">
        <v>4182.6287999999995</v>
      </c>
      <c r="F422" s="1">
        <v>6349.36</v>
      </c>
    </row>
    <row r="423" spans="1:6" x14ac:dyDescent="0.25">
      <c r="A423" s="1" t="s">
        <v>855</v>
      </c>
      <c r="B423" s="1" t="s">
        <v>20</v>
      </c>
      <c r="C423" s="1" t="s">
        <v>21</v>
      </c>
      <c r="D423" s="1" t="s">
        <v>856</v>
      </c>
      <c r="E423" s="1">
        <v>1058.3820000000001</v>
      </c>
      <c r="F423" s="1">
        <v>597.20000000000005</v>
      </c>
    </row>
    <row r="424" spans="1:6" x14ac:dyDescent="0.25">
      <c r="A424" s="1" t="s">
        <v>857</v>
      </c>
      <c r="B424" s="1" t="s">
        <v>29</v>
      </c>
      <c r="C424" s="1" t="s">
        <v>30</v>
      </c>
      <c r="D424" s="1" t="s">
        <v>858</v>
      </c>
      <c r="E424" s="1">
        <v>4127.8099999999995</v>
      </c>
      <c r="F424" s="1">
        <v>8061.8</v>
      </c>
    </row>
    <row r="425" spans="1:6" x14ac:dyDescent="0.25">
      <c r="A425" s="1" t="s">
        <v>859</v>
      </c>
      <c r="B425" s="1" t="s">
        <v>16</v>
      </c>
      <c r="C425" s="1" t="s">
        <v>24</v>
      </c>
      <c r="D425" s="1" t="s">
        <v>860</v>
      </c>
      <c r="E425" s="1">
        <v>1328.5927999999999</v>
      </c>
      <c r="F425" s="1">
        <v>2239.44</v>
      </c>
    </row>
    <row r="426" spans="1:6" x14ac:dyDescent="0.25">
      <c r="A426" s="1" t="s">
        <v>861</v>
      </c>
      <c r="B426" s="1" t="s">
        <v>29</v>
      </c>
      <c r="C426" s="1" t="s">
        <v>42</v>
      </c>
      <c r="D426" s="1" t="s">
        <v>862</v>
      </c>
      <c r="E426" s="1">
        <v>8480.0847500000018</v>
      </c>
      <c r="F426" s="1">
        <v>8534.85</v>
      </c>
    </row>
    <row r="427" spans="1:6" x14ac:dyDescent="0.25">
      <c r="A427" s="1" t="s">
        <v>863</v>
      </c>
      <c r="B427" s="1" t="s">
        <v>20</v>
      </c>
      <c r="C427" s="1" t="s">
        <v>113</v>
      </c>
      <c r="D427" s="1" t="s">
        <v>864</v>
      </c>
      <c r="E427" s="1">
        <v>4984.9023999999999</v>
      </c>
      <c r="F427" s="1">
        <v>5096.4799999999996</v>
      </c>
    </row>
    <row r="428" spans="1:6" x14ac:dyDescent="0.25">
      <c r="A428" s="1" t="s">
        <v>865</v>
      </c>
      <c r="B428" s="1" t="s">
        <v>12</v>
      </c>
      <c r="C428" s="1" t="s">
        <v>64</v>
      </c>
      <c r="D428" s="1" t="s">
        <v>866</v>
      </c>
      <c r="E428" s="1">
        <v>6786.9751999999999</v>
      </c>
      <c r="F428" s="1">
        <v>7144.29</v>
      </c>
    </row>
    <row r="429" spans="1:6" x14ac:dyDescent="0.25">
      <c r="A429" s="1" t="s">
        <v>867</v>
      </c>
      <c r="B429" s="1" t="s">
        <v>8</v>
      </c>
      <c r="C429" s="1" t="s">
        <v>126</v>
      </c>
      <c r="D429" s="1" t="s">
        <v>868</v>
      </c>
      <c r="E429" s="1">
        <v>3229.7637999999997</v>
      </c>
      <c r="F429" s="1">
        <v>7377.74</v>
      </c>
    </row>
    <row r="430" spans="1:6" x14ac:dyDescent="0.25">
      <c r="A430" s="1" t="s">
        <v>869</v>
      </c>
      <c r="B430" s="1" t="s">
        <v>8</v>
      </c>
      <c r="C430" s="1" t="s">
        <v>9</v>
      </c>
      <c r="D430" s="1" t="s">
        <v>870</v>
      </c>
      <c r="E430" s="1">
        <v>1777.9685999999999</v>
      </c>
      <c r="F430" s="1">
        <v>2972.02</v>
      </c>
    </row>
    <row r="431" spans="1:6" x14ac:dyDescent="0.25">
      <c r="A431" s="1" t="s">
        <v>871</v>
      </c>
      <c r="B431" s="1" t="s">
        <v>20</v>
      </c>
      <c r="C431" s="1" t="s">
        <v>9</v>
      </c>
      <c r="D431" s="1" t="s">
        <v>872</v>
      </c>
      <c r="E431" s="1">
        <v>3263.3285000000001</v>
      </c>
      <c r="F431" s="1">
        <v>6140.73</v>
      </c>
    </row>
    <row r="432" spans="1:6" x14ac:dyDescent="0.25">
      <c r="A432" s="1" t="s">
        <v>873</v>
      </c>
      <c r="B432" s="1" t="s">
        <v>12</v>
      </c>
      <c r="C432" s="1" t="s">
        <v>24</v>
      </c>
      <c r="D432" s="1" t="s">
        <v>874</v>
      </c>
      <c r="E432" s="1">
        <v>4352.5264999999999</v>
      </c>
      <c r="F432" s="1">
        <v>8561.17</v>
      </c>
    </row>
    <row r="433" spans="1:6" x14ac:dyDescent="0.25">
      <c r="A433" s="1" t="s">
        <v>875</v>
      </c>
      <c r="B433" s="1" t="s">
        <v>8</v>
      </c>
      <c r="C433" s="1" t="s">
        <v>9</v>
      </c>
      <c r="D433" s="1" t="s">
        <v>876</v>
      </c>
      <c r="E433" s="1">
        <v>3364.6399000000001</v>
      </c>
      <c r="F433" s="1">
        <v>7742.27</v>
      </c>
    </row>
    <row r="434" spans="1:6" x14ac:dyDescent="0.25">
      <c r="A434" s="1" t="s">
        <v>877</v>
      </c>
      <c r="B434" s="1" t="s">
        <v>20</v>
      </c>
      <c r="C434" s="1" t="s">
        <v>17</v>
      </c>
      <c r="D434" s="1" t="s">
        <v>878</v>
      </c>
      <c r="E434" s="1">
        <v>3395.18075</v>
      </c>
      <c r="F434" s="1">
        <v>3096.45</v>
      </c>
    </row>
    <row r="435" spans="1:6" x14ac:dyDescent="0.25">
      <c r="A435" s="1" t="s">
        <v>879</v>
      </c>
      <c r="B435" s="1" t="s">
        <v>29</v>
      </c>
      <c r="C435" s="1" t="s">
        <v>9</v>
      </c>
      <c r="D435" s="1" t="s">
        <v>880</v>
      </c>
      <c r="E435" s="1">
        <v>3568.3971999999999</v>
      </c>
      <c r="F435" s="1">
        <v>5290.34</v>
      </c>
    </row>
    <row r="436" spans="1:6" x14ac:dyDescent="0.25">
      <c r="A436" s="1" t="s">
        <v>881</v>
      </c>
      <c r="B436" s="1" t="s">
        <v>20</v>
      </c>
      <c r="C436" s="1" t="s">
        <v>42</v>
      </c>
      <c r="D436" s="1" t="s">
        <v>882</v>
      </c>
      <c r="E436" s="1">
        <v>1220.078</v>
      </c>
      <c r="F436" s="1">
        <v>1674.6</v>
      </c>
    </row>
    <row r="437" spans="1:6" x14ac:dyDescent="0.25">
      <c r="A437" s="1" t="s">
        <v>883</v>
      </c>
      <c r="B437" s="1" t="s">
        <v>12</v>
      </c>
      <c r="C437" s="1" t="s">
        <v>126</v>
      </c>
      <c r="D437" s="1" t="s">
        <v>884</v>
      </c>
      <c r="E437" s="1">
        <v>3410.9562000000001</v>
      </c>
      <c r="F437" s="1">
        <v>5018.8900000000003</v>
      </c>
    </row>
    <row r="438" spans="1:6" x14ac:dyDescent="0.25">
      <c r="A438" s="1" t="s">
        <v>885</v>
      </c>
      <c r="B438" s="1" t="s">
        <v>20</v>
      </c>
      <c r="C438" s="1" t="s">
        <v>39</v>
      </c>
      <c r="D438" s="1" t="s">
        <v>886</v>
      </c>
      <c r="E438" s="1">
        <v>2201.5423000000001</v>
      </c>
      <c r="F438" s="1">
        <v>2883.97</v>
      </c>
    </row>
    <row r="439" spans="1:6" x14ac:dyDescent="0.25">
      <c r="A439" s="1" t="s">
        <v>887</v>
      </c>
      <c r="B439" s="1" t="s">
        <v>29</v>
      </c>
      <c r="C439" s="1" t="s">
        <v>13</v>
      </c>
      <c r="D439" s="1" t="s">
        <v>888</v>
      </c>
      <c r="E439" s="1">
        <v>2649.3636000000001</v>
      </c>
      <c r="F439" s="1">
        <v>4998.5200000000004</v>
      </c>
    </row>
    <row r="440" spans="1:6" x14ac:dyDescent="0.25">
      <c r="A440" s="1" t="s">
        <v>889</v>
      </c>
      <c r="B440" s="1" t="s">
        <v>29</v>
      </c>
      <c r="C440" s="1" t="s">
        <v>9</v>
      </c>
      <c r="D440" s="1" t="s">
        <v>890</v>
      </c>
      <c r="E440" s="1">
        <v>7087.7</v>
      </c>
      <c r="F440" s="1">
        <v>8783.6</v>
      </c>
    </row>
    <row r="441" spans="1:6" x14ac:dyDescent="0.25">
      <c r="A441" s="1" t="s">
        <v>891</v>
      </c>
      <c r="B441" s="1" t="s">
        <v>29</v>
      </c>
      <c r="C441" s="1" t="s">
        <v>9</v>
      </c>
      <c r="D441" s="1" t="s">
        <v>892</v>
      </c>
      <c r="E441" s="1">
        <v>3126.7312000000002</v>
      </c>
      <c r="F441" s="1">
        <v>3862.84</v>
      </c>
    </row>
    <row r="442" spans="1:6" x14ac:dyDescent="0.25">
      <c r="A442" s="1" t="s">
        <v>893</v>
      </c>
      <c r="B442" s="1" t="s">
        <v>8</v>
      </c>
      <c r="C442" s="1" t="s">
        <v>113</v>
      </c>
      <c r="D442" s="1" t="s">
        <v>894</v>
      </c>
      <c r="E442" s="1">
        <v>875.84969999999998</v>
      </c>
      <c r="F442" s="1">
        <v>1015.81</v>
      </c>
    </row>
    <row r="443" spans="1:6" x14ac:dyDescent="0.25">
      <c r="A443" s="1" t="s">
        <v>895</v>
      </c>
      <c r="B443" s="1" t="s">
        <v>29</v>
      </c>
      <c r="C443" s="1" t="s">
        <v>17</v>
      </c>
      <c r="D443" s="1" t="s">
        <v>896</v>
      </c>
      <c r="E443" s="1">
        <v>2015.2425000000001</v>
      </c>
      <c r="F443" s="1">
        <v>4095.25</v>
      </c>
    </row>
    <row r="444" spans="1:6" x14ac:dyDescent="0.25">
      <c r="A444" s="1" t="s">
        <v>897</v>
      </c>
      <c r="B444" s="1" t="s">
        <v>16</v>
      </c>
      <c r="C444" s="1" t="s">
        <v>9</v>
      </c>
      <c r="D444" s="1" t="s">
        <v>898</v>
      </c>
      <c r="E444" s="1">
        <v>4226.3071999999993</v>
      </c>
      <c r="F444" s="1">
        <v>4234.4399999999996</v>
      </c>
    </row>
    <row r="445" spans="1:6" x14ac:dyDescent="0.25">
      <c r="A445" s="1" t="s">
        <v>899</v>
      </c>
      <c r="B445" s="1" t="s">
        <v>8</v>
      </c>
      <c r="C445" s="1" t="s">
        <v>30</v>
      </c>
      <c r="D445" s="1" t="s">
        <v>900</v>
      </c>
      <c r="E445" s="1">
        <v>6042.5438000000004</v>
      </c>
      <c r="F445" s="1">
        <v>9556.11</v>
      </c>
    </row>
    <row r="446" spans="1:6" x14ac:dyDescent="0.25">
      <c r="A446" s="1" t="s">
        <v>901</v>
      </c>
      <c r="B446" s="1" t="s">
        <v>29</v>
      </c>
      <c r="C446" s="1" t="s">
        <v>64</v>
      </c>
      <c r="D446" s="1" t="s">
        <v>902</v>
      </c>
      <c r="E446" s="1">
        <v>6448.0550000000003</v>
      </c>
      <c r="F446" s="1">
        <v>7930.74</v>
      </c>
    </row>
    <row r="447" spans="1:6" x14ac:dyDescent="0.25">
      <c r="A447" s="1" t="s">
        <v>903</v>
      </c>
      <c r="B447" s="1" t="s">
        <v>16</v>
      </c>
      <c r="C447" s="1" t="s">
        <v>30</v>
      </c>
      <c r="D447" s="1" t="s">
        <v>904</v>
      </c>
      <c r="E447" s="1">
        <v>6261.5821999999998</v>
      </c>
      <c r="F447" s="1">
        <v>6162.12</v>
      </c>
    </row>
    <row r="448" spans="1:6" x14ac:dyDescent="0.25">
      <c r="A448" s="1" t="s">
        <v>905</v>
      </c>
      <c r="B448" s="1" t="s">
        <v>12</v>
      </c>
      <c r="C448" s="1" t="s">
        <v>52</v>
      </c>
      <c r="D448" s="1" t="s">
        <v>906</v>
      </c>
      <c r="E448" s="1">
        <v>1636.673</v>
      </c>
      <c r="F448" s="1">
        <v>2525.94</v>
      </c>
    </row>
    <row r="449" spans="1:6" x14ac:dyDescent="0.25">
      <c r="A449" s="1" t="s">
        <v>907</v>
      </c>
      <c r="B449" s="1" t="s">
        <v>20</v>
      </c>
      <c r="C449" s="1" t="s">
        <v>24</v>
      </c>
      <c r="D449" s="1" t="s">
        <v>908</v>
      </c>
      <c r="E449" s="1">
        <v>2383.7476999999999</v>
      </c>
      <c r="F449" s="1">
        <v>5091.21</v>
      </c>
    </row>
    <row r="450" spans="1:6" x14ac:dyDescent="0.25">
      <c r="A450" s="1" t="s">
        <v>909</v>
      </c>
      <c r="B450" s="1" t="s">
        <v>16</v>
      </c>
      <c r="C450" s="1" t="s">
        <v>30</v>
      </c>
      <c r="D450" s="1" t="s">
        <v>910</v>
      </c>
      <c r="E450" s="1">
        <v>8708.3407999999999</v>
      </c>
      <c r="F450" s="1">
        <v>9327.66</v>
      </c>
    </row>
    <row r="451" spans="1:6" x14ac:dyDescent="0.25">
      <c r="A451" s="1" t="s">
        <v>911</v>
      </c>
      <c r="B451" s="1" t="s">
        <v>16</v>
      </c>
      <c r="C451" s="1" t="s">
        <v>61</v>
      </c>
      <c r="D451" s="1" t="s">
        <v>912</v>
      </c>
      <c r="E451" s="1">
        <v>4285.4964</v>
      </c>
      <c r="F451" s="1">
        <v>8803.48</v>
      </c>
    </row>
    <row r="452" spans="1:6" x14ac:dyDescent="0.25">
      <c r="A452" s="1" t="s">
        <v>913</v>
      </c>
      <c r="B452" s="1" t="s">
        <v>8</v>
      </c>
      <c r="C452" s="1" t="s">
        <v>45</v>
      </c>
      <c r="D452" s="1" t="s">
        <v>914</v>
      </c>
      <c r="E452" s="1">
        <v>4081.3564999999999</v>
      </c>
      <c r="F452" s="1">
        <v>7958.57</v>
      </c>
    </row>
    <row r="453" spans="1:6" x14ac:dyDescent="0.25">
      <c r="A453" s="1" t="s">
        <v>915</v>
      </c>
      <c r="B453" s="1" t="s">
        <v>16</v>
      </c>
      <c r="C453" s="1" t="s">
        <v>9</v>
      </c>
      <c r="D453" s="1" t="s">
        <v>916</v>
      </c>
      <c r="E453" s="1">
        <v>3611.4742999999999</v>
      </c>
      <c r="F453" s="1">
        <v>8409.39</v>
      </c>
    </row>
    <row r="454" spans="1:6" x14ac:dyDescent="0.25">
      <c r="A454" s="1" t="s">
        <v>917</v>
      </c>
      <c r="B454" s="1" t="s">
        <v>20</v>
      </c>
      <c r="C454" s="1" t="s">
        <v>113</v>
      </c>
      <c r="D454" s="1" t="s">
        <v>918</v>
      </c>
      <c r="E454" s="1">
        <v>797.93509999999992</v>
      </c>
      <c r="F454" s="1">
        <v>805.23</v>
      </c>
    </row>
    <row r="455" spans="1:6" x14ac:dyDescent="0.25">
      <c r="A455" s="1" t="s">
        <v>919</v>
      </c>
      <c r="B455" s="1" t="s">
        <v>29</v>
      </c>
      <c r="C455" s="1" t="s">
        <v>24</v>
      </c>
      <c r="D455" s="1" t="s">
        <v>920</v>
      </c>
      <c r="E455" s="1">
        <v>6331.5186999999996</v>
      </c>
      <c r="F455" s="1">
        <v>9883.93</v>
      </c>
    </row>
    <row r="456" spans="1:6" x14ac:dyDescent="0.25">
      <c r="A456" s="1" t="s">
        <v>921</v>
      </c>
      <c r="B456" s="1" t="s">
        <v>29</v>
      </c>
      <c r="C456" s="1" t="s">
        <v>39</v>
      </c>
      <c r="D456" s="1" t="s">
        <v>922</v>
      </c>
      <c r="E456" s="1">
        <v>1323.9789000000001</v>
      </c>
      <c r="F456" s="1">
        <v>2226.9699999999998</v>
      </c>
    </row>
    <row r="457" spans="1:6" x14ac:dyDescent="0.25">
      <c r="A457" s="1" t="s">
        <v>923</v>
      </c>
      <c r="B457" s="1" t="s">
        <v>8</v>
      </c>
      <c r="C457" s="1" t="s">
        <v>52</v>
      </c>
      <c r="D457" s="1" t="s">
        <v>924</v>
      </c>
      <c r="E457" s="1">
        <v>5004.0275000000001</v>
      </c>
      <c r="F457" s="1">
        <v>6005.37</v>
      </c>
    </row>
    <row r="458" spans="1:6" x14ac:dyDescent="0.25">
      <c r="A458" s="1" t="s">
        <v>925</v>
      </c>
      <c r="B458" s="1" t="s">
        <v>12</v>
      </c>
      <c r="C458" s="1" t="s">
        <v>126</v>
      </c>
      <c r="D458" s="1" t="s">
        <v>926</v>
      </c>
      <c r="E458" s="1">
        <v>3365.1244000000002</v>
      </c>
      <c r="F458" s="1">
        <v>6663.08</v>
      </c>
    </row>
    <row r="459" spans="1:6" x14ac:dyDescent="0.25">
      <c r="A459" s="1" t="s">
        <v>927</v>
      </c>
      <c r="B459" s="1" t="s">
        <v>16</v>
      </c>
      <c r="C459" s="1" t="s">
        <v>17</v>
      </c>
      <c r="D459" s="1" t="s">
        <v>928</v>
      </c>
      <c r="E459" s="1">
        <v>3790.5840000000003</v>
      </c>
      <c r="F459" s="1">
        <v>3739.3</v>
      </c>
    </row>
    <row r="460" spans="1:6" x14ac:dyDescent="0.25">
      <c r="A460" s="1" t="s">
        <v>929</v>
      </c>
      <c r="B460" s="1" t="s">
        <v>16</v>
      </c>
      <c r="C460" s="1" t="s">
        <v>126</v>
      </c>
      <c r="D460" s="1" t="s">
        <v>930</v>
      </c>
      <c r="E460" s="1">
        <v>5472.22</v>
      </c>
      <c r="F460" s="1">
        <v>9040.4</v>
      </c>
    </row>
    <row r="461" spans="1:6" x14ac:dyDescent="0.25">
      <c r="A461" s="1" t="s">
        <v>931</v>
      </c>
      <c r="B461" s="1" t="s">
        <v>20</v>
      </c>
      <c r="C461" s="1" t="s">
        <v>42</v>
      </c>
      <c r="D461" s="1" t="s">
        <v>932</v>
      </c>
      <c r="E461" s="1">
        <v>3934.0249999999996</v>
      </c>
      <c r="F461" s="1">
        <v>4578.7</v>
      </c>
    </row>
    <row r="462" spans="1:6" x14ac:dyDescent="0.25">
      <c r="A462" s="1" t="s">
        <v>933</v>
      </c>
      <c r="B462" s="1" t="s">
        <v>29</v>
      </c>
      <c r="C462" s="1" t="s">
        <v>126</v>
      </c>
      <c r="D462" s="1" t="s">
        <v>934</v>
      </c>
      <c r="E462" s="1">
        <v>1289.0695999999998</v>
      </c>
      <c r="F462" s="1">
        <v>896.67</v>
      </c>
    </row>
    <row r="463" spans="1:6" x14ac:dyDescent="0.25">
      <c r="A463" s="1" t="s">
        <v>935</v>
      </c>
      <c r="B463" s="1" t="s">
        <v>8</v>
      </c>
      <c r="C463" s="1" t="s">
        <v>42</v>
      </c>
      <c r="D463" s="1" t="s">
        <v>936</v>
      </c>
      <c r="E463" s="1">
        <v>3514.3905000000004</v>
      </c>
      <c r="F463" s="1">
        <v>5480.71</v>
      </c>
    </row>
    <row r="464" spans="1:6" x14ac:dyDescent="0.25">
      <c r="A464" s="1" t="s">
        <v>937</v>
      </c>
      <c r="B464" s="1" t="s">
        <v>16</v>
      </c>
      <c r="C464" s="1" t="s">
        <v>61</v>
      </c>
      <c r="D464" s="1" t="s">
        <v>938</v>
      </c>
      <c r="E464" s="1">
        <v>1365.9935</v>
      </c>
      <c r="F464" s="1">
        <v>1924.43</v>
      </c>
    </row>
    <row r="465" spans="1:6" x14ac:dyDescent="0.25">
      <c r="A465" s="1" t="s">
        <v>939</v>
      </c>
      <c r="B465" s="1" t="s">
        <v>8</v>
      </c>
      <c r="C465" s="1" t="s">
        <v>39</v>
      </c>
      <c r="D465" s="1" t="s">
        <v>940</v>
      </c>
      <c r="E465" s="1">
        <v>2474.5041000000001</v>
      </c>
      <c r="F465" s="1">
        <v>4591.87</v>
      </c>
    </row>
    <row r="466" spans="1:6" x14ac:dyDescent="0.25">
      <c r="A466" s="1" t="s">
        <v>941</v>
      </c>
      <c r="B466" s="1" t="s">
        <v>29</v>
      </c>
      <c r="C466" s="1" t="s">
        <v>21</v>
      </c>
      <c r="D466" s="1" t="s">
        <v>942</v>
      </c>
      <c r="E466" s="1">
        <v>3022.2896999999998</v>
      </c>
      <c r="F466" s="1">
        <v>5865.79</v>
      </c>
    </row>
    <row r="467" spans="1:6" x14ac:dyDescent="0.25">
      <c r="A467" s="1" t="s">
        <v>943</v>
      </c>
      <c r="B467" s="1" t="s">
        <v>8</v>
      </c>
      <c r="C467" s="1" t="s">
        <v>17</v>
      </c>
      <c r="D467" s="1" t="s">
        <v>944</v>
      </c>
      <c r="E467" s="1">
        <v>6470.7384000000002</v>
      </c>
      <c r="F467" s="1">
        <v>6784.93</v>
      </c>
    </row>
    <row r="468" spans="1:6" x14ac:dyDescent="0.25">
      <c r="A468" s="1" t="s">
        <v>945</v>
      </c>
      <c r="B468" s="1" t="s">
        <v>29</v>
      </c>
      <c r="C468" s="1" t="s">
        <v>113</v>
      </c>
      <c r="D468" s="1" t="s">
        <v>946</v>
      </c>
      <c r="E468" s="1">
        <v>3447.3537500000002</v>
      </c>
      <c r="F468" s="1">
        <v>3152.25</v>
      </c>
    </row>
    <row r="469" spans="1:6" x14ac:dyDescent="0.25">
      <c r="A469" s="1" t="s">
        <v>947</v>
      </c>
      <c r="B469" s="1" t="s">
        <v>16</v>
      </c>
      <c r="C469" s="1" t="s">
        <v>113</v>
      </c>
      <c r="D469" s="1" t="s">
        <v>948</v>
      </c>
      <c r="E469" s="1">
        <v>3968.3440000000001</v>
      </c>
      <c r="F469" s="1">
        <v>6306.08</v>
      </c>
    </row>
    <row r="470" spans="1:6" x14ac:dyDescent="0.25">
      <c r="A470" s="1" t="s">
        <v>949</v>
      </c>
      <c r="B470" s="1" t="s">
        <v>8</v>
      </c>
      <c r="C470" s="1" t="s">
        <v>42</v>
      </c>
      <c r="D470" s="1" t="s">
        <v>259</v>
      </c>
      <c r="E470" s="1">
        <v>5892.3649999999998</v>
      </c>
      <c r="F470" s="1">
        <v>7189.82</v>
      </c>
    </row>
    <row r="471" spans="1:6" x14ac:dyDescent="0.25">
      <c r="A471" s="1" t="s">
        <v>950</v>
      </c>
      <c r="B471" s="1" t="s">
        <v>29</v>
      </c>
      <c r="C471" s="1" t="s">
        <v>126</v>
      </c>
      <c r="D471" s="1" t="s">
        <v>951</v>
      </c>
      <c r="E471" s="1">
        <v>6745.3716000000013</v>
      </c>
      <c r="F471" s="1">
        <v>9184.3700000000008</v>
      </c>
    </row>
    <row r="472" spans="1:6" x14ac:dyDescent="0.25">
      <c r="A472" s="1" t="s">
        <v>952</v>
      </c>
      <c r="B472" s="1" t="s">
        <v>8</v>
      </c>
      <c r="C472" s="1" t="s">
        <v>13</v>
      </c>
      <c r="D472" s="1" t="s">
        <v>953</v>
      </c>
      <c r="E472" s="1">
        <v>3083.5568000000003</v>
      </c>
      <c r="F472" s="1">
        <v>2935.86</v>
      </c>
    </row>
    <row r="473" spans="1:6" x14ac:dyDescent="0.25">
      <c r="A473" s="1" t="s">
        <v>954</v>
      </c>
      <c r="B473" s="1" t="s">
        <v>8</v>
      </c>
      <c r="C473" s="1" t="s">
        <v>45</v>
      </c>
      <c r="D473" s="1" t="s">
        <v>955</v>
      </c>
      <c r="E473" s="1">
        <v>1833.3050000000001</v>
      </c>
      <c r="F473" s="1">
        <v>2962.9</v>
      </c>
    </row>
    <row r="474" spans="1:6" x14ac:dyDescent="0.25">
      <c r="A474" s="1" t="s">
        <v>956</v>
      </c>
      <c r="B474" s="1" t="s">
        <v>29</v>
      </c>
      <c r="C474" s="1" t="s">
        <v>21</v>
      </c>
      <c r="D474" s="1" t="s">
        <v>957</v>
      </c>
      <c r="E474" s="1">
        <v>3000.83</v>
      </c>
      <c r="F474" s="1">
        <v>6759</v>
      </c>
    </row>
    <row r="475" spans="1:6" x14ac:dyDescent="0.25">
      <c r="A475" s="1" t="s">
        <v>958</v>
      </c>
      <c r="B475" s="1" t="s">
        <v>16</v>
      </c>
      <c r="C475" s="1" t="s">
        <v>30</v>
      </c>
      <c r="D475" s="1" t="s">
        <v>959</v>
      </c>
      <c r="E475" s="1">
        <v>2887.4477000000002</v>
      </c>
      <c r="F475" s="1">
        <v>2553.42</v>
      </c>
    </row>
    <row r="476" spans="1:6" x14ac:dyDescent="0.25">
      <c r="A476" s="1" t="s">
        <v>960</v>
      </c>
      <c r="B476" s="1" t="s">
        <v>29</v>
      </c>
      <c r="C476" s="1" t="s">
        <v>21</v>
      </c>
      <c r="D476" s="1" t="s">
        <v>731</v>
      </c>
      <c r="E476" s="1">
        <v>6322.4975999999997</v>
      </c>
      <c r="F476" s="1">
        <v>9868.64</v>
      </c>
    </row>
    <row r="477" spans="1:6" x14ac:dyDescent="0.25">
      <c r="A477" s="1" t="s">
        <v>961</v>
      </c>
      <c r="B477" s="1" t="s">
        <v>8</v>
      </c>
      <c r="C477" s="1" t="s">
        <v>39</v>
      </c>
      <c r="D477" s="1" t="s">
        <v>962</v>
      </c>
      <c r="E477" s="1">
        <v>4098.8477999999996</v>
      </c>
      <c r="F477" s="1">
        <v>6204.91</v>
      </c>
    </row>
    <row r="478" spans="1:6" x14ac:dyDescent="0.25">
      <c r="A478" s="1" t="s">
        <v>963</v>
      </c>
      <c r="B478" s="1" t="s">
        <v>8</v>
      </c>
      <c r="C478" s="1" t="s">
        <v>45</v>
      </c>
      <c r="D478" s="1" t="s">
        <v>964</v>
      </c>
      <c r="E478" s="1">
        <v>4927.9618</v>
      </c>
      <c r="F478" s="1">
        <v>7505.02</v>
      </c>
    </row>
    <row r="479" spans="1:6" x14ac:dyDescent="0.25">
      <c r="A479" s="1" t="s">
        <v>965</v>
      </c>
      <c r="B479" s="1" t="s">
        <v>29</v>
      </c>
      <c r="C479" s="1" t="s">
        <v>52</v>
      </c>
      <c r="D479" s="1" t="s">
        <v>966</v>
      </c>
      <c r="E479" s="1">
        <v>2637.2927</v>
      </c>
      <c r="F479" s="1">
        <v>3622.53</v>
      </c>
    </row>
    <row r="480" spans="1:6" x14ac:dyDescent="0.25">
      <c r="A480" s="1" t="s">
        <v>967</v>
      </c>
      <c r="B480" s="1" t="s">
        <v>29</v>
      </c>
      <c r="C480" s="1" t="s">
        <v>9</v>
      </c>
      <c r="D480" s="1" t="s">
        <v>968</v>
      </c>
      <c r="E480" s="1">
        <v>6924.8304000000007</v>
      </c>
      <c r="F480" s="1">
        <v>9448.2800000000007</v>
      </c>
    </row>
    <row r="481" spans="1:6" x14ac:dyDescent="0.25">
      <c r="A481" s="1" t="s">
        <v>969</v>
      </c>
      <c r="B481" s="1" t="s">
        <v>12</v>
      </c>
      <c r="C481" s="1" t="s">
        <v>52</v>
      </c>
      <c r="D481" s="1" t="s">
        <v>970</v>
      </c>
      <c r="E481" s="1">
        <v>2640.5230000000001</v>
      </c>
      <c r="F481" s="1">
        <v>3891.86</v>
      </c>
    </row>
    <row r="482" spans="1:6" x14ac:dyDescent="0.25">
      <c r="A482" s="1" t="s">
        <v>971</v>
      </c>
      <c r="B482" s="1" t="s">
        <v>16</v>
      </c>
      <c r="C482" s="1" t="s">
        <v>61</v>
      </c>
      <c r="D482" s="1" t="s">
        <v>972</v>
      </c>
      <c r="E482" s="1">
        <v>1466.4929999999999</v>
      </c>
      <c r="F482" s="1">
        <v>1757.26</v>
      </c>
    </row>
    <row r="483" spans="1:6" x14ac:dyDescent="0.25">
      <c r="A483" s="1" t="s">
        <v>973</v>
      </c>
      <c r="B483" s="1" t="s">
        <v>29</v>
      </c>
      <c r="C483" s="1" t="s">
        <v>42</v>
      </c>
      <c r="D483" s="1" t="s">
        <v>974</v>
      </c>
      <c r="E483" s="1">
        <v>1809.4024999999999</v>
      </c>
      <c r="F483" s="1">
        <v>1745.87</v>
      </c>
    </row>
    <row r="484" spans="1:6" x14ac:dyDescent="0.25">
      <c r="A484" s="1" t="s">
        <v>975</v>
      </c>
      <c r="B484" s="1" t="s">
        <v>12</v>
      </c>
      <c r="C484" s="1" t="s">
        <v>52</v>
      </c>
      <c r="D484" s="1" t="s">
        <v>976</v>
      </c>
      <c r="E484" s="1">
        <v>4154.0524999999998</v>
      </c>
      <c r="F484" s="1">
        <v>4872.07</v>
      </c>
    </row>
    <row r="485" spans="1:6" x14ac:dyDescent="0.25">
      <c r="A485" s="1" t="s">
        <v>977</v>
      </c>
      <c r="B485" s="1" t="s">
        <v>16</v>
      </c>
      <c r="C485" s="1" t="s">
        <v>21</v>
      </c>
      <c r="D485" s="1" t="s">
        <v>978</v>
      </c>
      <c r="E485" s="1">
        <v>1904.8010000000002</v>
      </c>
      <c r="F485" s="1">
        <v>3121.78</v>
      </c>
    </row>
    <row r="486" spans="1:6" x14ac:dyDescent="0.25">
      <c r="A486" s="1" t="s">
        <v>979</v>
      </c>
      <c r="B486" s="1" t="s">
        <v>8</v>
      </c>
      <c r="C486" s="1" t="s">
        <v>39</v>
      </c>
      <c r="D486" s="1" t="s">
        <v>980</v>
      </c>
      <c r="E486" s="1">
        <v>556.57249999999999</v>
      </c>
      <c r="F486" s="1">
        <v>75.430000000000007</v>
      </c>
    </row>
    <row r="487" spans="1:6" x14ac:dyDescent="0.25">
      <c r="A487" s="1" t="s">
        <v>981</v>
      </c>
      <c r="B487" s="1" t="s">
        <v>29</v>
      </c>
      <c r="C487" s="1" t="s">
        <v>64</v>
      </c>
      <c r="D487" s="1" t="s">
        <v>982</v>
      </c>
      <c r="E487" s="1">
        <v>1022.4499500000001</v>
      </c>
      <c r="F487" s="1">
        <v>558.77</v>
      </c>
    </row>
    <row r="488" spans="1:6" x14ac:dyDescent="0.25">
      <c r="A488" s="1" t="s">
        <v>983</v>
      </c>
      <c r="B488" s="1" t="s">
        <v>16</v>
      </c>
      <c r="C488" s="1" t="s">
        <v>24</v>
      </c>
      <c r="D488" s="1" t="s">
        <v>984</v>
      </c>
      <c r="E488" s="1">
        <v>1447.3233</v>
      </c>
      <c r="F488" s="1">
        <v>1013.18</v>
      </c>
    </row>
    <row r="489" spans="1:6" x14ac:dyDescent="0.25">
      <c r="A489" s="1" t="s">
        <v>985</v>
      </c>
      <c r="B489" s="1" t="s">
        <v>12</v>
      </c>
      <c r="C489" s="1" t="s">
        <v>64</v>
      </c>
      <c r="D489" s="1" t="s">
        <v>986</v>
      </c>
      <c r="E489" s="1">
        <v>1607.1949999999999</v>
      </c>
      <c r="F489" s="1">
        <v>1476.26</v>
      </c>
    </row>
    <row r="490" spans="1:6" x14ac:dyDescent="0.25">
      <c r="A490" s="1" t="s">
        <v>987</v>
      </c>
      <c r="B490" s="1" t="s">
        <v>29</v>
      </c>
      <c r="C490" s="1" t="s">
        <v>126</v>
      </c>
      <c r="D490" s="1" t="s">
        <v>988</v>
      </c>
      <c r="E490" s="1">
        <v>3100.9643000000005</v>
      </c>
      <c r="F490" s="1">
        <v>2781.78</v>
      </c>
    </row>
    <row r="491" spans="1:6" x14ac:dyDescent="0.25">
      <c r="A491" s="1" t="s">
        <v>989</v>
      </c>
      <c r="B491" s="1" t="s">
        <v>16</v>
      </c>
      <c r="C491" s="1" t="s">
        <v>21</v>
      </c>
      <c r="D491" s="1" t="s">
        <v>990</v>
      </c>
      <c r="E491" s="1">
        <v>8577.5304500000002</v>
      </c>
      <c r="F491" s="1">
        <v>8639.07</v>
      </c>
    </row>
    <row r="492" spans="1:6" x14ac:dyDescent="0.25">
      <c r="A492" s="1" t="s">
        <v>991</v>
      </c>
      <c r="B492" s="1" t="s">
        <v>8</v>
      </c>
      <c r="C492" s="1" t="s">
        <v>45</v>
      </c>
      <c r="D492" s="1" t="s">
        <v>992</v>
      </c>
      <c r="E492" s="1">
        <v>4786.4764999999998</v>
      </c>
      <c r="F492" s="1">
        <v>9968.5499999999993</v>
      </c>
    </row>
    <row r="493" spans="1:6" x14ac:dyDescent="0.25">
      <c r="A493" s="1" t="s">
        <v>993</v>
      </c>
      <c r="B493" s="1" t="s">
        <v>8</v>
      </c>
      <c r="C493" s="1" t="s">
        <v>9</v>
      </c>
      <c r="D493" s="1" t="s">
        <v>994</v>
      </c>
      <c r="E493" s="1">
        <v>2238.6240000000003</v>
      </c>
      <c r="F493" s="1">
        <v>2556.8000000000002</v>
      </c>
    </row>
    <row r="494" spans="1:6" x14ac:dyDescent="0.25">
      <c r="A494" s="1" t="s">
        <v>995</v>
      </c>
      <c r="B494" s="1" t="s">
        <v>29</v>
      </c>
      <c r="C494" s="1" t="s">
        <v>52</v>
      </c>
      <c r="D494" s="1" t="s">
        <v>996</v>
      </c>
      <c r="E494" s="1">
        <v>6967.956000000001</v>
      </c>
      <c r="F494" s="1">
        <v>6917.6</v>
      </c>
    </row>
    <row r="495" spans="1:6" x14ac:dyDescent="0.25">
      <c r="A495" s="1" t="s">
        <v>997</v>
      </c>
      <c r="B495" s="1" t="s">
        <v>12</v>
      </c>
      <c r="C495" s="1" t="s">
        <v>13</v>
      </c>
      <c r="D495" s="1" t="s">
        <v>73</v>
      </c>
      <c r="E495" s="1">
        <v>7148.6824999999999</v>
      </c>
      <c r="F495" s="1">
        <v>8864.91</v>
      </c>
    </row>
    <row r="496" spans="1:6" x14ac:dyDescent="0.25">
      <c r="A496" s="1" t="s">
        <v>998</v>
      </c>
      <c r="B496" s="1" t="s">
        <v>8</v>
      </c>
      <c r="C496" s="1" t="s">
        <v>21</v>
      </c>
      <c r="D496" s="1" t="s">
        <v>999</v>
      </c>
      <c r="E496" s="1">
        <v>578.90930000000003</v>
      </c>
      <c r="F496" s="1">
        <v>183.51</v>
      </c>
    </row>
    <row r="497" spans="1:6" x14ac:dyDescent="0.25">
      <c r="A497" s="1" t="s">
        <v>1000</v>
      </c>
      <c r="B497" s="1" t="s">
        <v>12</v>
      </c>
      <c r="C497" s="1" t="s">
        <v>126</v>
      </c>
      <c r="D497" s="1" t="s">
        <v>1001</v>
      </c>
      <c r="E497" s="1">
        <v>5020.3884000000007</v>
      </c>
      <c r="F497" s="1">
        <v>6647.63</v>
      </c>
    </row>
    <row r="498" spans="1:6" x14ac:dyDescent="0.25">
      <c r="A498" s="1" t="s">
        <v>1002</v>
      </c>
      <c r="B498" s="1" t="s">
        <v>20</v>
      </c>
      <c r="C498" s="1" t="s">
        <v>9</v>
      </c>
      <c r="D498" s="1" t="s">
        <v>1003</v>
      </c>
      <c r="E498" s="1">
        <v>8998.8227499999994</v>
      </c>
      <c r="F498" s="1">
        <v>9089.65</v>
      </c>
    </row>
    <row r="499" spans="1:6" x14ac:dyDescent="0.25">
      <c r="A499" s="1" t="s">
        <v>1004</v>
      </c>
      <c r="B499" s="1" t="s">
        <v>16</v>
      </c>
      <c r="C499" s="1" t="s">
        <v>13</v>
      </c>
      <c r="D499" s="1" t="s">
        <v>1005</v>
      </c>
      <c r="E499" s="1">
        <v>6714.076</v>
      </c>
      <c r="F499" s="1">
        <v>7061.45</v>
      </c>
    </row>
    <row r="500" spans="1:6" x14ac:dyDescent="0.25">
      <c r="A500" s="1" t="s">
        <v>1006</v>
      </c>
      <c r="B500" s="1" t="s">
        <v>29</v>
      </c>
      <c r="C500" s="1" t="s">
        <v>39</v>
      </c>
      <c r="D500" s="1" t="s">
        <v>1007</v>
      </c>
      <c r="E500" s="1">
        <v>736.19035000000008</v>
      </c>
      <c r="F500" s="1">
        <v>252.61</v>
      </c>
    </row>
    <row r="501" spans="1:6" x14ac:dyDescent="0.25">
      <c r="A501" s="1" t="s">
        <v>1008</v>
      </c>
      <c r="B501" s="1" t="s">
        <v>29</v>
      </c>
      <c r="C501" s="1" t="s">
        <v>30</v>
      </c>
      <c r="D501" s="1" t="s">
        <v>1009</v>
      </c>
      <c r="E501" s="1">
        <v>1462.9235000000001</v>
      </c>
      <c r="F501" s="1">
        <v>1750.77</v>
      </c>
    </row>
    <row r="502" spans="1:6" x14ac:dyDescent="0.25">
      <c r="A502" s="1" t="s">
        <v>1010</v>
      </c>
      <c r="B502" s="1" t="s">
        <v>16</v>
      </c>
      <c r="C502" s="1" t="s">
        <v>52</v>
      </c>
      <c r="D502" s="1" t="s">
        <v>1011</v>
      </c>
      <c r="E502" s="1">
        <v>5406.8450000000003</v>
      </c>
      <c r="F502" s="1">
        <v>6542.46</v>
      </c>
    </row>
    <row r="503" spans="1:6" x14ac:dyDescent="0.25">
      <c r="A503" s="1" t="s">
        <v>1012</v>
      </c>
      <c r="B503" s="1" t="s">
        <v>16</v>
      </c>
      <c r="C503" s="1" t="s">
        <v>113</v>
      </c>
      <c r="D503" s="1" t="s">
        <v>1013</v>
      </c>
      <c r="E503" s="1">
        <v>759.29750000000001</v>
      </c>
      <c r="F503" s="1">
        <v>471.45</v>
      </c>
    </row>
    <row r="504" spans="1:6" x14ac:dyDescent="0.25">
      <c r="A504" s="1" t="s">
        <v>1014</v>
      </c>
      <c r="B504" s="1" t="s">
        <v>12</v>
      </c>
      <c r="C504" s="1" t="s">
        <v>30</v>
      </c>
      <c r="D504" s="1" t="s">
        <v>1015</v>
      </c>
      <c r="E504" s="1">
        <v>3398.5697999999998</v>
      </c>
      <c r="F504" s="1">
        <v>6740.86</v>
      </c>
    </row>
    <row r="505" spans="1:6" x14ac:dyDescent="0.25">
      <c r="A505" s="1" t="s">
        <v>1016</v>
      </c>
      <c r="B505" s="1" t="s">
        <v>20</v>
      </c>
      <c r="C505" s="1" t="s">
        <v>39</v>
      </c>
      <c r="D505" s="1" t="s">
        <v>1017</v>
      </c>
      <c r="E505" s="1">
        <v>4153.8683999999994</v>
      </c>
      <c r="F505" s="1">
        <v>9875.32</v>
      </c>
    </row>
    <row r="506" spans="1:6" x14ac:dyDescent="0.25">
      <c r="A506" s="1" t="s">
        <v>1018</v>
      </c>
      <c r="B506" s="1" t="s">
        <v>29</v>
      </c>
      <c r="C506" s="1" t="s">
        <v>9</v>
      </c>
      <c r="D506" s="1" t="s">
        <v>1019</v>
      </c>
      <c r="E506" s="1">
        <v>6763.6175000000003</v>
      </c>
      <c r="F506" s="1">
        <v>8351.49</v>
      </c>
    </row>
    <row r="507" spans="1:6" x14ac:dyDescent="0.25">
      <c r="A507" s="1" t="s">
        <v>1020</v>
      </c>
      <c r="B507" s="1" t="s">
        <v>29</v>
      </c>
      <c r="C507" s="1" t="s">
        <v>30</v>
      </c>
      <c r="D507" s="1" t="s">
        <v>1021</v>
      </c>
      <c r="E507" s="1">
        <v>2749.06</v>
      </c>
      <c r="F507" s="1">
        <v>2555.75</v>
      </c>
    </row>
    <row r="508" spans="1:6" x14ac:dyDescent="0.25">
      <c r="A508" s="1" t="s">
        <v>1022</v>
      </c>
      <c r="B508" s="1" t="s">
        <v>8</v>
      </c>
      <c r="C508" s="1" t="s">
        <v>24</v>
      </c>
      <c r="D508" s="1" t="s">
        <v>1023</v>
      </c>
      <c r="E508" s="1">
        <v>2856.7912999999999</v>
      </c>
      <c r="F508" s="1">
        <v>5480.91</v>
      </c>
    </row>
    <row r="509" spans="1:6" x14ac:dyDescent="0.25">
      <c r="A509" s="1" t="s">
        <v>1024</v>
      </c>
      <c r="B509" s="1" t="s">
        <v>29</v>
      </c>
      <c r="C509" s="1" t="s">
        <v>24</v>
      </c>
      <c r="D509" s="1" t="s">
        <v>1025</v>
      </c>
      <c r="E509" s="1">
        <v>4689.1417000000001</v>
      </c>
      <c r="F509" s="1">
        <v>9742.19</v>
      </c>
    </row>
    <row r="510" spans="1:6" x14ac:dyDescent="0.25">
      <c r="A510" s="1" t="s">
        <v>1026</v>
      </c>
      <c r="B510" s="1" t="s">
        <v>29</v>
      </c>
      <c r="C510" s="1" t="s">
        <v>13</v>
      </c>
      <c r="D510" s="1" t="s">
        <v>1027</v>
      </c>
      <c r="E510" s="1">
        <v>1333.0475999999999</v>
      </c>
      <c r="F510" s="1">
        <v>1937.32</v>
      </c>
    </row>
    <row r="511" spans="1:6" x14ac:dyDescent="0.25">
      <c r="A511" s="1" t="s">
        <v>1028</v>
      </c>
      <c r="B511" s="1" t="s">
        <v>12</v>
      </c>
      <c r="C511" s="1" t="s">
        <v>45</v>
      </c>
      <c r="D511" s="1" t="s">
        <v>1029</v>
      </c>
      <c r="E511" s="1">
        <v>1483.0250000000001</v>
      </c>
      <c r="F511" s="1">
        <v>1310.7</v>
      </c>
    </row>
    <row r="512" spans="1:6" x14ac:dyDescent="0.25">
      <c r="A512" s="1" t="s">
        <v>1030</v>
      </c>
      <c r="B512" s="1" t="s">
        <v>29</v>
      </c>
      <c r="C512" s="1" t="s">
        <v>24</v>
      </c>
      <c r="D512" s="1" t="s">
        <v>1031</v>
      </c>
      <c r="E512" s="1">
        <v>811.57249999999999</v>
      </c>
      <c r="F512" s="1">
        <v>415.43</v>
      </c>
    </row>
    <row r="513" spans="1:6" x14ac:dyDescent="0.25">
      <c r="A513" s="1" t="s">
        <v>1032</v>
      </c>
      <c r="B513" s="1" t="s">
        <v>20</v>
      </c>
      <c r="C513" s="1" t="s">
        <v>126</v>
      </c>
      <c r="D513" s="1" t="s">
        <v>1033</v>
      </c>
      <c r="E513" s="1">
        <v>1747.7436</v>
      </c>
      <c r="F513" s="1">
        <v>3372.28</v>
      </c>
    </row>
    <row r="514" spans="1:6" x14ac:dyDescent="0.25">
      <c r="A514" s="1" t="s">
        <v>1034</v>
      </c>
      <c r="B514" s="1" t="s">
        <v>29</v>
      </c>
      <c r="C514" s="1" t="s">
        <v>13</v>
      </c>
      <c r="D514" s="1" t="s">
        <v>1035</v>
      </c>
      <c r="E514" s="1">
        <v>1068.0128</v>
      </c>
      <c r="F514" s="1">
        <v>1320.96</v>
      </c>
    </row>
    <row r="515" spans="1:6" x14ac:dyDescent="0.25">
      <c r="A515" s="1" t="s">
        <v>1036</v>
      </c>
      <c r="B515" s="1" t="s">
        <v>29</v>
      </c>
      <c r="C515" s="1" t="s">
        <v>24</v>
      </c>
      <c r="D515" s="1" t="s">
        <v>1037</v>
      </c>
      <c r="E515" s="1">
        <v>760.96399999999994</v>
      </c>
      <c r="F515" s="1">
        <v>579.91999999999996</v>
      </c>
    </row>
    <row r="516" spans="1:6" x14ac:dyDescent="0.25">
      <c r="A516" s="1" t="s">
        <v>1038</v>
      </c>
      <c r="B516" s="1" t="s">
        <v>16</v>
      </c>
      <c r="C516" s="1" t="s">
        <v>64</v>
      </c>
      <c r="D516" s="1" t="s">
        <v>1039</v>
      </c>
      <c r="E516" s="1">
        <v>9167.1728000000003</v>
      </c>
      <c r="F516" s="1">
        <v>9849.06</v>
      </c>
    </row>
    <row r="517" spans="1:6" x14ac:dyDescent="0.25">
      <c r="A517" s="1" t="s">
        <v>1040</v>
      </c>
      <c r="B517" s="1" t="s">
        <v>29</v>
      </c>
      <c r="C517" s="1" t="s">
        <v>42</v>
      </c>
      <c r="D517" s="1" t="s">
        <v>1041</v>
      </c>
      <c r="E517" s="1">
        <v>3345.9004</v>
      </c>
      <c r="F517" s="1">
        <v>4823.5600000000004</v>
      </c>
    </row>
    <row r="518" spans="1:6" x14ac:dyDescent="0.25">
      <c r="A518" s="1" t="s">
        <v>1042</v>
      </c>
      <c r="B518" s="1" t="s">
        <v>20</v>
      </c>
      <c r="C518" s="1" t="s">
        <v>42</v>
      </c>
      <c r="D518" s="1" t="s">
        <v>1043</v>
      </c>
      <c r="E518" s="1">
        <v>6511.984550000001</v>
      </c>
      <c r="F518" s="1">
        <v>6429.93</v>
      </c>
    </row>
    <row r="519" spans="1:6" x14ac:dyDescent="0.25">
      <c r="A519" s="1" t="s">
        <v>1044</v>
      </c>
      <c r="B519" s="1" t="s">
        <v>20</v>
      </c>
      <c r="C519" s="1" t="s">
        <v>13</v>
      </c>
      <c r="D519" s="1" t="s">
        <v>1045</v>
      </c>
      <c r="E519" s="1">
        <v>614.02549999999997</v>
      </c>
      <c r="F519" s="1">
        <v>253.39</v>
      </c>
    </row>
    <row r="520" spans="1:6" x14ac:dyDescent="0.25">
      <c r="A520" s="1" t="s">
        <v>1046</v>
      </c>
      <c r="B520" s="1" t="s">
        <v>16</v>
      </c>
      <c r="C520" s="1" t="s">
        <v>9</v>
      </c>
      <c r="D520" s="1" t="s">
        <v>1047</v>
      </c>
      <c r="E520" s="1">
        <v>2841.1550000000002</v>
      </c>
      <c r="F520" s="1">
        <v>3121.54</v>
      </c>
    </row>
    <row r="521" spans="1:6" x14ac:dyDescent="0.25">
      <c r="A521" s="1" t="s">
        <v>1048</v>
      </c>
      <c r="B521" s="1" t="s">
        <v>29</v>
      </c>
      <c r="C521" s="1" t="s">
        <v>42</v>
      </c>
      <c r="D521" s="1" t="s">
        <v>1049</v>
      </c>
      <c r="E521" s="1">
        <v>9817.9668999999994</v>
      </c>
      <c r="F521" s="1">
        <v>9965.74</v>
      </c>
    </row>
    <row r="522" spans="1:6" x14ac:dyDescent="0.25">
      <c r="A522" s="1" t="s">
        <v>1050</v>
      </c>
      <c r="B522" s="1" t="s">
        <v>12</v>
      </c>
      <c r="C522" s="1" t="s">
        <v>17</v>
      </c>
      <c r="D522" s="1" t="s">
        <v>1051</v>
      </c>
      <c r="E522" s="1">
        <v>6331.8903999999993</v>
      </c>
      <c r="F522" s="1">
        <v>9884.56</v>
      </c>
    </row>
    <row r="523" spans="1:6" x14ac:dyDescent="0.25">
      <c r="A523" s="1" t="s">
        <v>1052</v>
      </c>
      <c r="B523" s="1" t="s">
        <v>20</v>
      </c>
      <c r="C523" s="1" t="s">
        <v>126</v>
      </c>
      <c r="D523" s="1" t="s">
        <v>1053</v>
      </c>
      <c r="E523" s="1">
        <v>3502.0096000000003</v>
      </c>
      <c r="F523" s="1">
        <v>4414.72</v>
      </c>
    </row>
    <row r="524" spans="1:6" x14ac:dyDescent="0.25">
      <c r="A524" s="1" t="s">
        <v>1054</v>
      </c>
      <c r="B524" s="1" t="s">
        <v>12</v>
      </c>
      <c r="C524" s="1" t="s">
        <v>113</v>
      </c>
      <c r="D524" s="1" t="s">
        <v>1055</v>
      </c>
      <c r="E524" s="1">
        <v>6879.4115000000002</v>
      </c>
      <c r="F524" s="1">
        <v>6822.9</v>
      </c>
    </row>
    <row r="525" spans="1:6" x14ac:dyDescent="0.25">
      <c r="A525" s="1" t="s">
        <v>1056</v>
      </c>
      <c r="B525" s="1" t="s">
        <v>8</v>
      </c>
      <c r="C525" s="1" t="s">
        <v>52</v>
      </c>
      <c r="D525" s="1" t="s">
        <v>1057</v>
      </c>
      <c r="E525" s="1">
        <v>4856.9674999999997</v>
      </c>
      <c r="F525" s="1">
        <v>5809.29</v>
      </c>
    </row>
    <row r="526" spans="1:6" x14ac:dyDescent="0.25">
      <c r="A526" s="1" t="s">
        <v>1058</v>
      </c>
      <c r="B526" s="1" t="s">
        <v>29</v>
      </c>
      <c r="C526" s="1" t="s">
        <v>126</v>
      </c>
      <c r="D526" s="1" t="s">
        <v>1059</v>
      </c>
      <c r="E526" s="1">
        <v>2201.0268000000001</v>
      </c>
      <c r="F526" s="1">
        <v>1819.28</v>
      </c>
    </row>
    <row r="527" spans="1:6" x14ac:dyDescent="0.25">
      <c r="A527" s="1" t="s">
        <v>1060</v>
      </c>
      <c r="B527" s="1" t="s">
        <v>12</v>
      </c>
      <c r="C527" s="1" t="s">
        <v>61</v>
      </c>
      <c r="D527" s="1" t="s">
        <v>1061</v>
      </c>
      <c r="E527" s="1">
        <v>5269.9258</v>
      </c>
      <c r="F527" s="1">
        <v>8224.01</v>
      </c>
    </row>
    <row r="528" spans="1:6" x14ac:dyDescent="0.25">
      <c r="A528" s="1" t="s">
        <v>1062</v>
      </c>
      <c r="B528" s="1" t="s">
        <v>16</v>
      </c>
      <c r="C528" s="1" t="s">
        <v>30</v>
      </c>
      <c r="D528" s="1" t="s">
        <v>1063</v>
      </c>
      <c r="E528" s="1">
        <v>5529.8975</v>
      </c>
      <c r="F528" s="1">
        <v>8525.25</v>
      </c>
    </row>
    <row r="529" spans="1:6" x14ac:dyDescent="0.25">
      <c r="A529" s="1" t="s">
        <v>1064</v>
      </c>
      <c r="B529" s="1" t="s">
        <v>8</v>
      </c>
      <c r="C529" s="1" t="s">
        <v>9</v>
      </c>
      <c r="D529" s="1" t="s">
        <v>1065</v>
      </c>
      <c r="E529" s="1">
        <v>3681.5990000000002</v>
      </c>
      <c r="F529" s="1">
        <v>7070.22</v>
      </c>
    </row>
    <row r="530" spans="1:6" x14ac:dyDescent="0.25">
      <c r="A530" s="1" t="s">
        <v>1066</v>
      </c>
      <c r="B530" s="1" t="s">
        <v>16</v>
      </c>
      <c r="C530" s="1" t="s">
        <v>42</v>
      </c>
      <c r="D530" s="1" t="s">
        <v>1067</v>
      </c>
      <c r="E530" s="1">
        <v>4356.1411000000007</v>
      </c>
      <c r="F530" s="1">
        <v>8967.77</v>
      </c>
    </row>
    <row r="531" spans="1:6" x14ac:dyDescent="0.25">
      <c r="A531" s="1" t="s">
        <v>1068</v>
      </c>
      <c r="B531" s="1" t="s">
        <v>8</v>
      </c>
      <c r="C531" s="1" t="s">
        <v>113</v>
      </c>
      <c r="D531" s="1" t="s">
        <v>1069</v>
      </c>
      <c r="E531" s="1">
        <v>3450.4429</v>
      </c>
      <c r="F531" s="1">
        <v>7974.17</v>
      </c>
    </row>
    <row r="532" spans="1:6" x14ac:dyDescent="0.25">
      <c r="A532" s="1" t="s">
        <v>1070</v>
      </c>
      <c r="B532" s="1" t="s">
        <v>8</v>
      </c>
      <c r="C532" s="1" t="s">
        <v>21</v>
      </c>
      <c r="D532" s="1" t="s">
        <v>1071</v>
      </c>
      <c r="E532" s="1">
        <v>1354.1264999999999</v>
      </c>
      <c r="F532" s="1">
        <v>2308.4499999999998</v>
      </c>
    </row>
    <row r="533" spans="1:6" x14ac:dyDescent="0.25">
      <c r="A533" s="1" t="s">
        <v>1072</v>
      </c>
      <c r="B533" s="1" t="s">
        <v>16</v>
      </c>
      <c r="C533" s="1" t="s">
        <v>39</v>
      </c>
      <c r="D533" s="1" t="s">
        <v>1073</v>
      </c>
      <c r="E533" s="1">
        <v>1615.2845</v>
      </c>
      <c r="F533" s="1">
        <v>2027.79</v>
      </c>
    </row>
    <row r="534" spans="1:6" x14ac:dyDescent="0.25">
      <c r="A534" s="1" t="s">
        <v>1074</v>
      </c>
      <c r="B534" s="1" t="s">
        <v>8</v>
      </c>
      <c r="C534" s="1" t="s">
        <v>21</v>
      </c>
      <c r="D534" s="1" t="s">
        <v>1075</v>
      </c>
      <c r="E534" s="1">
        <v>2373.41</v>
      </c>
      <c r="F534" s="1">
        <v>3406.2</v>
      </c>
    </row>
    <row r="535" spans="1:6" x14ac:dyDescent="0.25">
      <c r="A535" s="1" t="s">
        <v>1076</v>
      </c>
      <c r="B535" s="1" t="s">
        <v>20</v>
      </c>
      <c r="C535" s="1" t="s">
        <v>17</v>
      </c>
      <c r="D535" s="1" t="s">
        <v>1077</v>
      </c>
      <c r="E535" s="1">
        <v>3942.1714999999999</v>
      </c>
      <c r="F535" s="1">
        <v>8005.05</v>
      </c>
    </row>
    <row r="536" spans="1:6" x14ac:dyDescent="0.25">
      <c r="A536" s="1" t="s">
        <v>1078</v>
      </c>
      <c r="B536" s="1" t="s">
        <v>20</v>
      </c>
      <c r="C536" s="1" t="s">
        <v>13</v>
      </c>
      <c r="D536" s="1" t="s">
        <v>1079</v>
      </c>
      <c r="E536" s="1">
        <v>3391.0551999999998</v>
      </c>
      <c r="F536" s="1">
        <v>3285.29</v>
      </c>
    </row>
    <row r="537" spans="1:6" x14ac:dyDescent="0.25">
      <c r="A537" s="1" t="s">
        <v>1080</v>
      </c>
      <c r="B537" s="1" t="s">
        <v>29</v>
      </c>
      <c r="C537" s="1" t="s">
        <v>64</v>
      </c>
      <c r="D537" s="1" t="s">
        <v>1081</v>
      </c>
      <c r="E537" s="1">
        <v>1310.8252000000002</v>
      </c>
      <c r="F537" s="1">
        <v>1192.3900000000001</v>
      </c>
    </row>
    <row r="538" spans="1:6" x14ac:dyDescent="0.25">
      <c r="A538" s="1" t="s">
        <v>1082</v>
      </c>
      <c r="B538" s="1" t="s">
        <v>29</v>
      </c>
      <c r="C538" s="1" t="s">
        <v>113</v>
      </c>
      <c r="D538" s="1" t="s">
        <v>1083</v>
      </c>
      <c r="E538" s="1">
        <v>4039.2165000000005</v>
      </c>
      <c r="F538" s="1">
        <v>9565.4500000000007</v>
      </c>
    </row>
    <row r="539" spans="1:6" x14ac:dyDescent="0.25">
      <c r="A539" s="1" t="s">
        <v>1084</v>
      </c>
      <c r="B539" s="1" t="s">
        <v>12</v>
      </c>
      <c r="C539" s="1" t="s">
        <v>113</v>
      </c>
      <c r="D539" s="1" t="s">
        <v>1085</v>
      </c>
      <c r="E539" s="1">
        <v>6755.4949999999999</v>
      </c>
      <c r="F539" s="1">
        <v>8340.66</v>
      </c>
    </row>
    <row r="540" spans="1:6" x14ac:dyDescent="0.25">
      <c r="A540" s="1" t="s">
        <v>1086</v>
      </c>
      <c r="B540" s="1" t="s">
        <v>16</v>
      </c>
      <c r="C540" s="1" t="s">
        <v>17</v>
      </c>
      <c r="D540" s="1" t="s">
        <v>1087</v>
      </c>
      <c r="E540" s="1">
        <v>3386.3235999999997</v>
      </c>
      <c r="F540" s="1">
        <v>4976.42</v>
      </c>
    </row>
    <row r="541" spans="1:6" x14ac:dyDescent="0.25">
      <c r="A541" s="1" t="s">
        <v>1088</v>
      </c>
      <c r="B541" s="1" t="s">
        <v>29</v>
      </c>
      <c r="C541" s="1" t="s">
        <v>45</v>
      </c>
      <c r="D541" s="1" t="s">
        <v>1089</v>
      </c>
      <c r="E541" s="1">
        <v>4704.4969999999994</v>
      </c>
      <c r="F541" s="1">
        <v>9777.9</v>
      </c>
    </row>
    <row r="542" spans="1:6" x14ac:dyDescent="0.25">
      <c r="A542" s="1" t="s">
        <v>1090</v>
      </c>
      <c r="B542" s="1" t="s">
        <v>12</v>
      </c>
      <c r="C542" s="1" t="s">
        <v>42</v>
      </c>
      <c r="D542" s="1" t="s">
        <v>671</v>
      </c>
      <c r="E542" s="1">
        <v>1475.5483999999999</v>
      </c>
      <c r="F542" s="1">
        <v>1681.98</v>
      </c>
    </row>
    <row r="543" spans="1:6" x14ac:dyDescent="0.25">
      <c r="A543" s="1" t="s">
        <v>1091</v>
      </c>
      <c r="B543" s="1" t="s">
        <v>29</v>
      </c>
      <c r="C543" s="1" t="s">
        <v>21</v>
      </c>
      <c r="D543" s="1" t="s">
        <v>1092</v>
      </c>
      <c r="E543" s="1">
        <v>8811.6</v>
      </c>
      <c r="F543" s="1">
        <v>9445</v>
      </c>
    </row>
    <row r="544" spans="1:6" x14ac:dyDescent="0.25">
      <c r="A544" s="1" t="s">
        <v>1093</v>
      </c>
      <c r="B544" s="1" t="s">
        <v>16</v>
      </c>
      <c r="C544" s="1" t="s">
        <v>45</v>
      </c>
      <c r="D544" s="1" t="s">
        <v>1094</v>
      </c>
      <c r="E544" s="1">
        <v>3396.0212000000001</v>
      </c>
      <c r="F544" s="1">
        <v>4993.1400000000003</v>
      </c>
    </row>
    <row r="545" spans="1:6" x14ac:dyDescent="0.25">
      <c r="A545" s="1" t="s">
        <v>1095</v>
      </c>
      <c r="B545" s="1" t="s">
        <v>8</v>
      </c>
      <c r="C545" s="1" t="s">
        <v>61</v>
      </c>
      <c r="D545" s="1" t="s">
        <v>1096</v>
      </c>
      <c r="E545" s="1">
        <v>774.96800000000007</v>
      </c>
      <c r="F545" s="1">
        <v>611.04</v>
      </c>
    </row>
    <row r="546" spans="1:6" x14ac:dyDescent="0.25">
      <c r="A546" s="1" t="s">
        <v>1097</v>
      </c>
      <c r="B546" s="1" t="s">
        <v>29</v>
      </c>
      <c r="C546" s="1" t="s">
        <v>17</v>
      </c>
      <c r="D546" s="1" t="s">
        <v>1098</v>
      </c>
      <c r="E546" s="1">
        <v>4171.8541000000005</v>
      </c>
      <c r="F546" s="1">
        <v>9923.93</v>
      </c>
    </row>
    <row r="547" spans="1:6" x14ac:dyDescent="0.25">
      <c r="A547" s="1" t="s">
        <v>1099</v>
      </c>
      <c r="B547" s="1" t="s">
        <v>20</v>
      </c>
      <c r="C547" s="1" t="s">
        <v>39</v>
      </c>
      <c r="D547" s="1" t="s">
        <v>1100</v>
      </c>
      <c r="E547" s="1">
        <v>1945.6381000000001</v>
      </c>
      <c r="F547" s="1">
        <v>3907.13</v>
      </c>
    </row>
    <row r="548" spans="1:6" x14ac:dyDescent="0.25">
      <c r="A548" s="1" t="s">
        <v>1101</v>
      </c>
      <c r="B548" s="1" t="s">
        <v>16</v>
      </c>
      <c r="C548" s="1" t="s">
        <v>64</v>
      </c>
      <c r="D548" s="1" t="s">
        <v>1102</v>
      </c>
      <c r="E548" s="1">
        <v>8771.4896000000008</v>
      </c>
      <c r="F548" s="1">
        <v>9399.42</v>
      </c>
    </row>
    <row r="549" spans="1:6" x14ac:dyDescent="0.25">
      <c r="A549" s="1" t="s">
        <v>1103</v>
      </c>
      <c r="B549" s="1" t="s">
        <v>16</v>
      </c>
      <c r="C549" s="1" t="s">
        <v>17</v>
      </c>
      <c r="D549" s="1" t="s">
        <v>1104</v>
      </c>
      <c r="E549" s="1">
        <v>3612.8674999999998</v>
      </c>
      <c r="F549" s="1">
        <v>4150.49</v>
      </c>
    </row>
    <row r="550" spans="1:6" x14ac:dyDescent="0.25">
      <c r="A550" s="1" t="s">
        <v>1105</v>
      </c>
      <c r="B550" s="1" t="s">
        <v>20</v>
      </c>
      <c r="C550" s="1" t="s">
        <v>126</v>
      </c>
      <c r="D550" s="1" t="s">
        <v>1106</v>
      </c>
      <c r="E550" s="1">
        <v>7766.9135000000006</v>
      </c>
      <c r="F550" s="1">
        <v>7772.1</v>
      </c>
    </row>
    <row r="551" spans="1:6" x14ac:dyDescent="0.25">
      <c r="A551" s="1" t="s">
        <v>1107</v>
      </c>
      <c r="B551" s="1" t="s">
        <v>29</v>
      </c>
      <c r="C551" s="1" t="s">
        <v>24</v>
      </c>
      <c r="D551" s="1" t="s">
        <v>1108</v>
      </c>
      <c r="E551" s="1">
        <v>3564.0883999999996</v>
      </c>
      <c r="F551" s="1">
        <v>8281.32</v>
      </c>
    </row>
    <row r="552" spans="1:6" x14ac:dyDescent="0.25">
      <c r="A552" s="1" t="s">
        <v>1109</v>
      </c>
      <c r="B552" s="1" t="s">
        <v>16</v>
      </c>
      <c r="C552" s="1" t="s">
        <v>45</v>
      </c>
      <c r="D552" s="1" t="s">
        <v>1110</v>
      </c>
      <c r="E552" s="1">
        <v>4537.3688999999995</v>
      </c>
      <c r="F552" s="1">
        <v>9389.23</v>
      </c>
    </row>
    <row r="553" spans="1:6" x14ac:dyDescent="0.25">
      <c r="A553" s="1" t="s">
        <v>1111</v>
      </c>
      <c r="B553" s="1" t="s">
        <v>20</v>
      </c>
      <c r="C553" s="1" t="s">
        <v>52</v>
      </c>
      <c r="D553" s="1" t="s">
        <v>1112</v>
      </c>
      <c r="E553" s="1">
        <v>1911.174</v>
      </c>
      <c r="F553" s="1">
        <v>3281.8</v>
      </c>
    </row>
    <row r="554" spans="1:6" x14ac:dyDescent="0.25">
      <c r="A554" s="1" t="s">
        <v>1113</v>
      </c>
      <c r="B554" s="1" t="s">
        <v>8</v>
      </c>
      <c r="C554" s="1" t="s">
        <v>52</v>
      </c>
      <c r="D554" s="1" t="s">
        <v>1114</v>
      </c>
      <c r="E554" s="1">
        <v>7841.375</v>
      </c>
      <c r="F554" s="1">
        <v>9788.5</v>
      </c>
    </row>
    <row r="555" spans="1:6" x14ac:dyDescent="0.25">
      <c r="A555" s="1" t="s">
        <v>1115</v>
      </c>
      <c r="B555" s="1" t="s">
        <v>29</v>
      </c>
      <c r="C555" s="1" t="s">
        <v>17</v>
      </c>
      <c r="D555" s="1" t="s">
        <v>1116</v>
      </c>
      <c r="E555" s="1">
        <v>3650.2799</v>
      </c>
      <c r="F555" s="1">
        <v>8514.27</v>
      </c>
    </row>
    <row r="556" spans="1:6" x14ac:dyDescent="0.25">
      <c r="A556" s="1" t="s">
        <v>1117</v>
      </c>
      <c r="B556" s="1" t="s">
        <v>8</v>
      </c>
      <c r="C556" s="1" t="s">
        <v>42</v>
      </c>
      <c r="D556" s="1" t="s">
        <v>1118</v>
      </c>
      <c r="E556" s="1">
        <v>2600.7988</v>
      </c>
      <c r="F556" s="1">
        <v>3089.41</v>
      </c>
    </row>
    <row r="557" spans="1:6" x14ac:dyDescent="0.25">
      <c r="A557" s="1" t="s">
        <v>1119</v>
      </c>
      <c r="B557" s="1" t="s">
        <v>16</v>
      </c>
      <c r="C557" s="1" t="s">
        <v>126</v>
      </c>
      <c r="D557" s="1" t="s">
        <v>1120</v>
      </c>
      <c r="E557" s="1">
        <v>1910.75605</v>
      </c>
      <c r="F557" s="1">
        <v>1508.83</v>
      </c>
    </row>
    <row r="558" spans="1:6" x14ac:dyDescent="0.25">
      <c r="A558" s="1" t="s">
        <v>1121</v>
      </c>
      <c r="B558" s="1" t="s">
        <v>12</v>
      </c>
      <c r="C558" s="1" t="s">
        <v>45</v>
      </c>
      <c r="D558" s="1" t="s">
        <v>1122</v>
      </c>
      <c r="E558" s="1">
        <v>2017.2840000000003</v>
      </c>
      <c r="F558" s="1">
        <v>2231.3000000000002</v>
      </c>
    </row>
    <row r="559" spans="1:6" x14ac:dyDescent="0.25">
      <c r="A559" s="1" t="s">
        <v>1123</v>
      </c>
      <c r="B559" s="1" t="s">
        <v>29</v>
      </c>
      <c r="C559" s="1" t="s">
        <v>42</v>
      </c>
      <c r="D559" s="1" t="s">
        <v>1124</v>
      </c>
      <c r="E559" s="1">
        <v>7751.8688000000002</v>
      </c>
      <c r="F559" s="1">
        <v>8240.76</v>
      </c>
    </row>
    <row r="560" spans="1:6" x14ac:dyDescent="0.25">
      <c r="A560" s="1" t="s">
        <v>1125</v>
      </c>
      <c r="B560" s="1" t="s">
        <v>20</v>
      </c>
      <c r="C560" s="1" t="s">
        <v>45</v>
      </c>
      <c r="D560" s="1" t="s">
        <v>1126</v>
      </c>
      <c r="E560" s="1">
        <v>7761.4696000000004</v>
      </c>
      <c r="F560" s="1">
        <v>8251.67</v>
      </c>
    </row>
    <row r="561" spans="1:6" x14ac:dyDescent="0.25">
      <c r="A561" s="1" t="s">
        <v>1127</v>
      </c>
      <c r="B561" s="1" t="s">
        <v>8</v>
      </c>
      <c r="C561" s="1" t="s">
        <v>39</v>
      </c>
      <c r="D561" s="1" t="s">
        <v>1128</v>
      </c>
      <c r="E561" s="1">
        <v>6228.7471999999998</v>
      </c>
      <c r="F561" s="1">
        <v>6509.94</v>
      </c>
    </row>
    <row r="562" spans="1:6" x14ac:dyDescent="0.25">
      <c r="A562" s="1" t="s">
        <v>1129</v>
      </c>
      <c r="B562" s="1" t="s">
        <v>8</v>
      </c>
      <c r="C562" s="1" t="s">
        <v>17</v>
      </c>
      <c r="D562" s="1" t="s">
        <v>1130</v>
      </c>
      <c r="E562" s="1">
        <v>6423.0567000000001</v>
      </c>
      <c r="F562" s="1">
        <v>6334.82</v>
      </c>
    </row>
    <row r="563" spans="1:6" x14ac:dyDescent="0.25">
      <c r="A563" s="1" t="s">
        <v>1131</v>
      </c>
      <c r="B563" s="1" t="s">
        <v>29</v>
      </c>
      <c r="C563" s="1" t="s">
        <v>45</v>
      </c>
      <c r="D563" s="1" t="s">
        <v>1132</v>
      </c>
      <c r="E563" s="1">
        <v>1655.048</v>
      </c>
      <c r="F563" s="1">
        <v>1698.6</v>
      </c>
    </row>
    <row r="564" spans="1:6" x14ac:dyDescent="0.25">
      <c r="A564" s="1" t="s">
        <v>1133</v>
      </c>
      <c r="B564" s="1" t="s">
        <v>12</v>
      </c>
      <c r="C564" s="1" t="s">
        <v>126</v>
      </c>
      <c r="D564" s="1" t="s">
        <v>848</v>
      </c>
      <c r="E564" s="1">
        <v>1736.6886</v>
      </c>
      <c r="F564" s="1">
        <v>2876.02</v>
      </c>
    </row>
    <row r="565" spans="1:6" x14ac:dyDescent="0.25">
      <c r="A565" s="1" t="s">
        <v>1134</v>
      </c>
      <c r="B565" s="1" t="s">
        <v>16</v>
      </c>
      <c r="C565" s="1" t="s">
        <v>52</v>
      </c>
      <c r="D565" s="1" t="s">
        <v>1135</v>
      </c>
      <c r="E565" s="1">
        <v>2950.7608</v>
      </c>
      <c r="F565" s="1">
        <v>3604.06</v>
      </c>
    </row>
    <row r="566" spans="1:6" x14ac:dyDescent="0.25">
      <c r="A566" s="1" t="s">
        <v>1136</v>
      </c>
      <c r="B566" s="1" t="s">
        <v>29</v>
      </c>
      <c r="C566" s="1" t="s">
        <v>126</v>
      </c>
      <c r="D566" s="1" t="s">
        <v>381</v>
      </c>
      <c r="E566" s="1">
        <v>5300.8884000000007</v>
      </c>
      <c r="F566" s="1">
        <v>7060.13</v>
      </c>
    </row>
    <row r="567" spans="1:6" x14ac:dyDescent="0.25">
      <c r="A567" s="1" t="s">
        <v>1137</v>
      </c>
      <c r="B567" s="1" t="s">
        <v>16</v>
      </c>
      <c r="C567" s="1" t="s">
        <v>17</v>
      </c>
      <c r="D567" s="1" t="s">
        <v>1138</v>
      </c>
      <c r="E567" s="1">
        <v>2027.2820000000002</v>
      </c>
      <c r="F567" s="1">
        <v>3393.96</v>
      </c>
    </row>
    <row r="568" spans="1:6" x14ac:dyDescent="0.25">
      <c r="A568" s="1" t="s">
        <v>1139</v>
      </c>
      <c r="B568" s="1" t="s">
        <v>16</v>
      </c>
      <c r="C568" s="1" t="s">
        <v>21</v>
      </c>
      <c r="D568" s="1" t="s">
        <v>1140</v>
      </c>
      <c r="E568" s="1">
        <v>6126.65</v>
      </c>
      <c r="F568" s="1">
        <v>7502.2</v>
      </c>
    </row>
    <row r="569" spans="1:6" x14ac:dyDescent="0.25">
      <c r="A569" s="1" t="s">
        <v>1141</v>
      </c>
      <c r="B569" s="1" t="s">
        <v>8</v>
      </c>
      <c r="C569" s="1" t="s">
        <v>24</v>
      </c>
      <c r="D569" s="1" t="s">
        <v>1142</v>
      </c>
      <c r="E569" s="1">
        <v>8885.2824000000001</v>
      </c>
      <c r="F569" s="1">
        <v>9528.73</v>
      </c>
    </row>
    <row r="570" spans="1:6" x14ac:dyDescent="0.25">
      <c r="A570" s="1" t="s">
        <v>1143</v>
      </c>
      <c r="B570" s="1" t="s">
        <v>12</v>
      </c>
      <c r="C570" s="1" t="s">
        <v>9</v>
      </c>
      <c r="D570" s="1" t="s">
        <v>1144</v>
      </c>
      <c r="E570" s="1">
        <v>896.12650000000008</v>
      </c>
      <c r="F570" s="1">
        <v>720.23</v>
      </c>
    </row>
    <row r="571" spans="1:6" x14ac:dyDescent="0.25">
      <c r="A571" s="1" t="s">
        <v>1145</v>
      </c>
      <c r="B571" s="1" t="s">
        <v>20</v>
      </c>
      <c r="C571" s="1" t="s">
        <v>45</v>
      </c>
      <c r="D571" s="1" t="s">
        <v>1146</v>
      </c>
      <c r="E571" s="1">
        <v>4940.5185000000001</v>
      </c>
      <c r="F571" s="1">
        <v>8073.67</v>
      </c>
    </row>
    <row r="572" spans="1:6" x14ac:dyDescent="0.25">
      <c r="A572" s="1" t="s">
        <v>1147</v>
      </c>
      <c r="B572" s="1" t="s">
        <v>16</v>
      </c>
      <c r="C572" s="1" t="s">
        <v>13</v>
      </c>
      <c r="D572" s="1" t="s">
        <v>1148</v>
      </c>
      <c r="E572" s="1">
        <v>1276.8310000000001</v>
      </c>
      <c r="F572" s="1">
        <v>1412.42</v>
      </c>
    </row>
    <row r="573" spans="1:6" x14ac:dyDescent="0.25">
      <c r="A573" s="1" t="s">
        <v>1149</v>
      </c>
      <c r="B573" s="1" t="s">
        <v>8</v>
      </c>
      <c r="C573" s="1" t="s">
        <v>39</v>
      </c>
      <c r="D573" s="1" t="s">
        <v>1150</v>
      </c>
      <c r="E573" s="1">
        <v>2567.9087</v>
      </c>
      <c r="F573" s="1">
        <v>4809.09</v>
      </c>
    </row>
    <row r="574" spans="1:6" x14ac:dyDescent="0.25">
      <c r="A574" s="1" t="s">
        <v>1151</v>
      </c>
      <c r="B574" s="1" t="s">
        <v>20</v>
      </c>
      <c r="C574" s="1" t="s">
        <v>9</v>
      </c>
      <c r="D574" s="1" t="s">
        <v>1152</v>
      </c>
      <c r="E574" s="1">
        <v>4649.348500000001</v>
      </c>
      <c r="F574" s="1">
        <v>7544.27</v>
      </c>
    </row>
    <row r="575" spans="1:6" x14ac:dyDescent="0.25">
      <c r="A575" s="1" t="s">
        <v>1153</v>
      </c>
      <c r="B575" s="1" t="s">
        <v>8</v>
      </c>
      <c r="C575" s="1" t="s">
        <v>113</v>
      </c>
      <c r="D575" s="1" t="s">
        <v>1154</v>
      </c>
      <c r="E575" s="1">
        <v>8615.0520000000015</v>
      </c>
      <c r="F575" s="1">
        <v>8679.2000000000007</v>
      </c>
    </row>
    <row r="576" spans="1:6" x14ac:dyDescent="0.25">
      <c r="A576" s="1" t="s">
        <v>1155</v>
      </c>
      <c r="B576" s="1" t="s">
        <v>29</v>
      </c>
      <c r="C576" s="1" t="s">
        <v>30</v>
      </c>
      <c r="D576" s="1" t="s">
        <v>1156</v>
      </c>
      <c r="E576" s="1">
        <v>3886.79</v>
      </c>
      <c r="F576" s="1">
        <v>6157.8</v>
      </c>
    </row>
    <row r="577" spans="1:6" x14ac:dyDescent="0.25">
      <c r="A577" s="1" t="s">
        <v>1157</v>
      </c>
      <c r="B577" s="1" t="s">
        <v>29</v>
      </c>
      <c r="C577" s="1" t="s">
        <v>126</v>
      </c>
      <c r="D577" s="1" t="s">
        <v>1158</v>
      </c>
      <c r="E577" s="1">
        <v>3892.0645000000004</v>
      </c>
      <c r="F577" s="1">
        <v>6167.39</v>
      </c>
    </row>
    <row r="578" spans="1:6" x14ac:dyDescent="0.25">
      <c r="A578" s="1" t="s">
        <v>1159</v>
      </c>
      <c r="B578" s="1" t="s">
        <v>20</v>
      </c>
      <c r="C578" s="1" t="s">
        <v>126</v>
      </c>
      <c r="D578" s="1" t="s">
        <v>1160</v>
      </c>
      <c r="E578" s="1">
        <v>4794.03</v>
      </c>
      <c r="F578" s="1">
        <v>6314.75</v>
      </c>
    </row>
    <row r="579" spans="1:6" x14ac:dyDescent="0.25">
      <c r="A579" s="1" t="s">
        <v>1161</v>
      </c>
      <c r="B579" s="1" t="s">
        <v>8</v>
      </c>
      <c r="C579" s="1" t="s">
        <v>52</v>
      </c>
      <c r="D579" s="1" t="s">
        <v>1162</v>
      </c>
      <c r="E579" s="1">
        <v>1635.3204000000001</v>
      </c>
      <c r="F579" s="1">
        <v>2640.28</v>
      </c>
    </row>
    <row r="580" spans="1:6" x14ac:dyDescent="0.25">
      <c r="A580" s="1" t="s">
        <v>1163</v>
      </c>
      <c r="B580" s="1" t="s">
        <v>8</v>
      </c>
      <c r="C580" s="1" t="s">
        <v>39</v>
      </c>
      <c r="D580" s="1" t="s">
        <v>1164</v>
      </c>
      <c r="E580" s="1">
        <v>4873.8031999999994</v>
      </c>
      <c r="F580" s="1">
        <v>7541.04</v>
      </c>
    </row>
    <row r="581" spans="1:6" x14ac:dyDescent="0.25">
      <c r="A581" s="1" t="s">
        <v>1165</v>
      </c>
      <c r="B581" s="1" t="s">
        <v>29</v>
      </c>
      <c r="C581" s="1" t="s">
        <v>39</v>
      </c>
      <c r="D581" s="1" t="s">
        <v>1166</v>
      </c>
      <c r="E581" s="1">
        <v>1503.5074</v>
      </c>
      <c r="F581" s="1">
        <v>1700.86</v>
      </c>
    </row>
    <row r="582" spans="1:6" x14ac:dyDescent="0.25">
      <c r="A582" s="1" t="s">
        <v>1167</v>
      </c>
      <c r="B582" s="1" t="s">
        <v>29</v>
      </c>
      <c r="C582" s="1" t="s">
        <v>24</v>
      </c>
      <c r="D582" s="1" t="s">
        <v>1168</v>
      </c>
      <c r="E582" s="1">
        <v>2650.9674999999997</v>
      </c>
      <c r="F582" s="1">
        <v>5002.25</v>
      </c>
    </row>
    <row r="583" spans="1:6" x14ac:dyDescent="0.25">
      <c r="A583" s="1" t="s">
        <v>1169</v>
      </c>
      <c r="B583" s="1" t="s">
        <v>8</v>
      </c>
      <c r="C583" s="1" t="s">
        <v>30</v>
      </c>
      <c r="D583" s="1" t="s">
        <v>1170</v>
      </c>
      <c r="E583" s="1">
        <v>5051.2830000000004</v>
      </c>
      <c r="F583" s="1">
        <v>8275.06</v>
      </c>
    </row>
    <row r="584" spans="1:6" x14ac:dyDescent="0.25">
      <c r="A584" s="1" t="s">
        <v>1171</v>
      </c>
      <c r="B584" s="1" t="s">
        <v>29</v>
      </c>
      <c r="C584" s="1" t="s">
        <v>61</v>
      </c>
      <c r="D584" s="1" t="s">
        <v>1172</v>
      </c>
      <c r="E584" s="1">
        <v>4520.2932000000001</v>
      </c>
      <c r="F584" s="1">
        <v>6931.54</v>
      </c>
    </row>
    <row r="585" spans="1:6" x14ac:dyDescent="0.25">
      <c r="A585" s="1" t="s">
        <v>1173</v>
      </c>
      <c r="B585" s="1" t="s">
        <v>20</v>
      </c>
      <c r="C585" s="1" t="s">
        <v>45</v>
      </c>
      <c r="D585" s="1" t="s">
        <v>1174</v>
      </c>
      <c r="E585" s="1">
        <v>573.77150000000006</v>
      </c>
      <c r="F585" s="1">
        <v>134.13</v>
      </c>
    </row>
    <row r="586" spans="1:6" x14ac:dyDescent="0.25">
      <c r="A586" s="1" t="s">
        <v>1175</v>
      </c>
      <c r="B586" s="1" t="s">
        <v>29</v>
      </c>
      <c r="C586" s="1" t="s">
        <v>13</v>
      </c>
      <c r="D586" s="1" t="s">
        <v>1176</v>
      </c>
      <c r="E586" s="1">
        <v>2565.1130000000003</v>
      </c>
      <c r="F586" s="1">
        <v>4589.1400000000003</v>
      </c>
    </row>
    <row r="587" spans="1:6" x14ac:dyDescent="0.25">
      <c r="A587" s="1" t="s">
        <v>1177</v>
      </c>
      <c r="B587" s="1" t="s">
        <v>12</v>
      </c>
      <c r="C587" s="1" t="s">
        <v>21</v>
      </c>
      <c r="D587" s="1" t="s">
        <v>1178</v>
      </c>
      <c r="E587" s="1">
        <v>8579.5033000000003</v>
      </c>
      <c r="F587" s="1">
        <v>8641.18</v>
      </c>
    </row>
    <row r="588" spans="1:6" x14ac:dyDescent="0.25">
      <c r="A588" s="1" t="s">
        <v>1179</v>
      </c>
      <c r="B588" s="1" t="s">
        <v>8</v>
      </c>
      <c r="C588" s="1" t="s">
        <v>13</v>
      </c>
      <c r="D588" s="1" t="s">
        <v>1180</v>
      </c>
      <c r="E588" s="1">
        <v>2429.2939999999999</v>
      </c>
      <c r="F588" s="1">
        <v>4287.32</v>
      </c>
    </row>
    <row r="589" spans="1:6" x14ac:dyDescent="0.25">
      <c r="A589" s="1" t="s">
        <v>1181</v>
      </c>
      <c r="B589" s="1" t="s">
        <v>16</v>
      </c>
      <c r="C589" s="1" t="s">
        <v>24</v>
      </c>
      <c r="D589" s="1" t="s">
        <v>1182</v>
      </c>
      <c r="E589" s="1">
        <v>2845.6158</v>
      </c>
      <c r="F589" s="1">
        <v>2508.6799999999998</v>
      </c>
    </row>
    <row r="590" spans="1:6" x14ac:dyDescent="0.25">
      <c r="A590" s="1" t="s">
        <v>1183</v>
      </c>
      <c r="B590" s="1" t="s">
        <v>16</v>
      </c>
      <c r="C590" s="1" t="s">
        <v>52</v>
      </c>
      <c r="D590" s="1" t="s">
        <v>1184</v>
      </c>
      <c r="E590" s="1">
        <v>1413.6188</v>
      </c>
      <c r="F590" s="1">
        <v>2469.2399999999998</v>
      </c>
    </row>
    <row r="591" spans="1:6" x14ac:dyDescent="0.25">
      <c r="A591" s="1" t="s">
        <v>1185</v>
      </c>
      <c r="B591" s="1" t="s">
        <v>29</v>
      </c>
      <c r="C591" s="1" t="s">
        <v>21</v>
      </c>
      <c r="D591" s="1" t="s">
        <v>1186</v>
      </c>
      <c r="E591" s="1">
        <v>4371.0950000000003</v>
      </c>
      <c r="F591" s="1">
        <v>5161.46</v>
      </c>
    </row>
    <row r="592" spans="1:6" x14ac:dyDescent="0.25">
      <c r="A592" s="1" t="s">
        <v>1187</v>
      </c>
      <c r="B592" s="1" t="s">
        <v>16</v>
      </c>
      <c r="C592" s="1" t="s">
        <v>13</v>
      </c>
      <c r="D592" s="1" t="s">
        <v>1188</v>
      </c>
      <c r="E592" s="1">
        <v>4040.5865000000003</v>
      </c>
      <c r="F592" s="1">
        <v>6437.43</v>
      </c>
    </row>
    <row r="593" spans="1:6" x14ac:dyDescent="0.25">
      <c r="A593" s="1" t="s">
        <v>1189</v>
      </c>
      <c r="B593" s="1" t="s">
        <v>16</v>
      </c>
      <c r="C593" s="1" t="s">
        <v>9</v>
      </c>
      <c r="D593" s="1" t="s">
        <v>1190</v>
      </c>
      <c r="E593" s="1">
        <v>2198.6662999999999</v>
      </c>
      <c r="F593" s="1">
        <v>4590.99</v>
      </c>
    </row>
    <row r="594" spans="1:6" x14ac:dyDescent="0.25">
      <c r="A594" s="1" t="s">
        <v>1191</v>
      </c>
      <c r="B594" s="1" t="s">
        <v>29</v>
      </c>
      <c r="C594" s="1" t="s">
        <v>61</v>
      </c>
      <c r="D594" s="1" t="s">
        <v>1192</v>
      </c>
      <c r="E594" s="1">
        <v>9430.0073499999999</v>
      </c>
      <c r="F594" s="1">
        <v>9550.81</v>
      </c>
    </row>
    <row r="595" spans="1:6" x14ac:dyDescent="0.25">
      <c r="A595" s="1" t="s">
        <v>1193</v>
      </c>
      <c r="B595" s="1" t="s">
        <v>20</v>
      </c>
      <c r="C595" s="1" t="s">
        <v>13</v>
      </c>
      <c r="D595" s="1" t="s">
        <v>1194</v>
      </c>
      <c r="E595" s="1">
        <v>4569.8790000000008</v>
      </c>
      <c r="F595" s="1">
        <v>7399.78</v>
      </c>
    </row>
    <row r="596" spans="1:6" x14ac:dyDescent="0.25">
      <c r="A596" s="1" t="s">
        <v>1195</v>
      </c>
      <c r="B596" s="1" t="s">
        <v>8</v>
      </c>
      <c r="C596" s="1" t="s">
        <v>126</v>
      </c>
      <c r="D596" s="1" t="s">
        <v>1196</v>
      </c>
      <c r="E596" s="1">
        <v>1000.2184</v>
      </c>
      <c r="F596" s="1">
        <v>568.42999999999995</v>
      </c>
    </row>
    <row r="597" spans="1:6" x14ac:dyDescent="0.25">
      <c r="A597" s="1" t="s">
        <v>1197</v>
      </c>
      <c r="B597" s="1" t="s">
        <v>8</v>
      </c>
      <c r="C597" s="1" t="s">
        <v>64</v>
      </c>
      <c r="D597" s="1" t="s">
        <v>1198</v>
      </c>
      <c r="E597" s="1">
        <v>4795.3100000000004</v>
      </c>
      <c r="F597" s="1">
        <v>5727.08</v>
      </c>
    </row>
    <row r="598" spans="1:6" x14ac:dyDescent="0.25">
      <c r="A598" s="1" t="s">
        <v>1199</v>
      </c>
      <c r="B598" s="1" t="s">
        <v>20</v>
      </c>
      <c r="C598" s="1" t="s">
        <v>17</v>
      </c>
      <c r="D598" s="1" t="s">
        <v>1200</v>
      </c>
      <c r="E598" s="1">
        <v>2836.3963999999996</v>
      </c>
      <c r="F598" s="1">
        <v>5433.48</v>
      </c>
    </row>
    <row r="599" spans="1:6" x14ac:dyDescent="0.25">
      <c r="A599" s="1" t="s">
        <v>1201</v>
      </c>
      <c r="B599" s="1" t="s">
        <v>29</v>
      </c>
      <c r="C599" s="1" t="s">
        <v>113</v>
      </c>
      <c r="D599" s="1" t="s">
        <v>1202</v>
      </c>
      <c r="E599" s="1">
        <v>5761.6081999999997</v>
      </c>
      <c r="F599" s="1">
        <v>8917.98</v>
      </c>
    </row>
    <row r="600" spans="1:6" x14ac:dyDescent="0.25">
      <c r="A600" s="1" t="s">
        <v>1203</v>
      </c>
      <c r="B600" s="1" t="s">
        <v>29</v>
      </c>
      <c r="C600" s="1" t="s">
        <v>45</v>
      </c>
      <c r="D600" s="1" t="s">
        <v>1204</v>
      </c>
      <c r="E600" s="1">
        <v>2175.509</v>
      </c>
      <c r="F600" s="1">
        <v>3046.38</v>
      </c>
    </row>
    <row r="601" spans="1:6" x14ac:dyDescent="0.25">
      <c r="A601" s="1" t="s">
        <v>1205</v>
      </c>
      <c r="B601" s="1" t="s">
        <v>29</v>
      </c>
      <c r="C601" s="1" t="s">
        <v>113</v>
      </c>
      <c r="D601" s="1" t="s">
        <v>1206</v>
      </c>
      <c r="E601" s="1">
        <v>2344.1947</v>
      </c>
      <c r="F601" s="1">
        <v>4984.3100000000004</v>
      </c>
    </row>
    <row r="602" spans="1:6" x14ac:dyDescent="0.25">
      <c r="A602" s="1" t="s">
        <v>1207</v>
      </c>
      <c r="B602" s="1" t="s">
        <v>16</v>
      </c>
      <c r="C602" s="1" t="s">
        <v>42</v>
      </c>
      <c r="D602" s="1" t="s">
        <v>1208</v>
      </c>
      <c r="E602" s="1">
        <v>4658.1949999999997</v>
      </c>
      <c r="F602" s="1">
        <v>5544.26</v>
      </c>
    </row>
    <row r="603" spans="1:6" x14ac:dyDescent="0.25">
      <c r="A603" s="1" t="s">
        <v>1209</v>
      </c>
      <c r="B603" s="1" t="s">
        <v>20</v>
      </c>
      <c r="C603" s="1" t="s">
        <v>61</v>
      </c>
      <c r="D603" s="1" t="s">
        <v>1210</v>
      </c>
      <c r="E603" s="1">
        <v>7660.4984000000004</v>
      </c>
      <c r="F603" s="1">
        <v>8136.93</v>
      </c>
    </row>
    <row r="604" spans="1:6" x14ac:dyDescent="0.25">
      <c r="A604" s="1" t="s">
        <v>1211</v>
      </c>
      <c r="B604" s="1" t="s">
        <v>29</v>
      </c>
      <c r="C604" s="1" t="s">
        <v>21</v>
      </c>
      <c r="D604" s="1" t="s">
        <v>1212</v>
      </c>
      <c r="E604" s="1">
        <v>528.53830000000005</v>
      </c>
      <c r="F604" s="1">
        <v>48.37</v>
      </c>
    </row>
    <row r="605" spans="1:6" x14ac:dyDescent="0.25">
      <c r="A605" s="1" t="s">
        <v>1213</v>
      </c>
      <c r="B605" s="1" t="s">
        <v>16</v>
      </c>
      <c r="C605" s="1" t="s">
        <v>39</v>
      </c>
      <c r="D605" s="1" t="s">
        <v>1214</v>
      </c>
      <c r="E605" s="1">
        <v>6603.3632000000007</v>
      </c>
      <c r="F605" s="1">
        <v>6935.64</v>
      </c>
    </row>
    <row r="606" spans="1:6" x14ac:dyDescent="0.25">
      <c r="A606" s="1" t="s">
        <v>1215</v>
      </c>
      <c r="B606" s="1" t="s">
        <v>8</v>
      </c>
      <c r="C606" s="1" t="s">
        <v>113</v>
      </c>
      <c r="D606" s="1" t="s">
        <v>1216</v>
      </c>
      <c r="E606" s="1">
        <v>1507.748</v>
      </c>
      <c r="F606" s="1">
        <v>2239.44</v>
      </c>
    </row>
    <row r="607" spans="1:6" x14ac:dyDescent="0.25">
      <c r="A607" s="1" t="s">
        <v>1217</v>
      </c>
      <c r="B607" s="1" t="s">
        <v>20</v>
      </c>
      <c r="C607" s="1" t="s">
        <v>126</v>
      </c>
      <c r="D607" s="1" t="s">
        <v>1218</v>
      </c>
      <c r="E607" s="1">
        <v>7377.98</v>
      </c>
      <c r="F607" s="1">
        <v>9170.64</v>
      </c>
    </row>
    <row r="608" spans="1:6" x14ac:dyDescent="0.25">
      <c r="A608" s="1" t="s">
        <v>1219</v>
      </c>
      <c r="B608" s="1" t="s">
        <v>16</v>
      </c>
      <c r="C608" s="1" t="s">
        <v>52</v>
      </c>
      <c r="D608" s="1" t="s">
        <v>1220</v>
      </c>
      <c r="E608" s="1">
        <v>2678.4634999999998</v>
      </c>
      <c r="F608" s="1">
        <v>4841.03</v>
      </c>
    </row>
    <row r="609" spans="1:6" x14ac:dyDescent="0.25">
      <c r="A609" s="1" t="s">
        <v>1221</v>
      </c>
      <c r="B609" s="1" t="s">
        <v>8</v>
      </c>
      <c r="C609" s="1" t="s">
        <v>9</v>
      </c>
      <c r="D609" s="1" t="s">
        <v>1222</v>
      </c>
      <c r="E609" s="1">
        <v>4423.2191999999995</v>
      </c>
      <c r="F609" s="1">
        <v>5769.44</v>
      </c>
    </row>
    <row r="610" spans="1:6" x14ac:dyDescent="0.25">
      <c r="A610" s="1" t="s">
        <v>1223</v>
      </c>
      <c r="B610" s="1" t="s">
        <v>8</v>
      </c>
      <c r="C610" s="1" t="s">
        <v>61</v>
      </c>
      <c r="D610" s="1" t="s">
        <v>1224</v>
      </c>
      <c r="E610" s="1">
        <v>3737.6377000000002</v>
      </c>
      <c r="F610" s="1">
        <v>7529.39</v>
      </c>
    </row>
    <row r="611" spans="1:6" x14ac:dyDescent="0.25">
      <c r="A611" s="1" t="s">
        <v>1225</v>
      </c>
      <c r="B611" s="1" t="s">
        <v>29</v>
      </c>
      <c r="C611" s="1" t="s">
        <v>113</v>
      </c>
      <c r="D611" s="1" t="s">
        <v>1226</v>
      </c>
      <c r="E611" s="1">
        <v>1701.1828</v>
      </c>
      <c r="F611" s="1">
        <v>3246.44</v>
      </c>
    </row>
    <row r="612" spans="1:6" x14ac:dyDescent="0.25">
      <c r="A612" s="1" t="s">
        <v>1227</v>
      </c>
      <c r="B612" s="1" t="s">
        <v>12</v>
      </c>
      <c r="C612" s="1" t="s">
        <v>9</v>
      </c>
      <c r="D612" s="1" t="s">
        <v>1228</v>
      </c>
      <c r="E612" s="1">
        <v>2999.6289999999999</v>
      </c>
      <c r="F612" s="1">
        <v>4544.78</v>
      </c>
    </row>
    <row r="613" spans="1:6" x14ac:dyDescent="0.25">
      <c r="A613" s="1" t="s">
        <v>1229</v>
      </c>
      <c r="B613" s="1" t="s">
        <v>16</v>
      </c>
      <c r="C613" s="1" t="s">
        <v>21</v>
      </c>
      <c r="D613" s="1" t="s">
        <v>1230</v>
      </c>
      <c r="E613" s="1">
        <v>2803.82</v>
      </c>
      <c r="F613" s="1">
        <v>3071.76</v>
      </c>
    </row>
    <row r="614" spans="1:6" x14ac:dyDescent="0.25">
      <c r="A614" s="1" t="s">
        <v>1231</v>
      </c>
      <c r="B614" s="1" t="s">
        <v>20</v>
      </c>
      <c r="C614" s="1" t="s">
        <v>24</v>
      </c>
      <c r="D614" s="1" t="s">
        <v>1232</v>
      </c>
      <c r="E614" s="1">
        <v>2115.6175000000003</v>
      </c>
      <c r="F614" s="1">
        <v>3757.25</v>
      </c>
    </row>
    <row r="615" spans="1:6" x14ac:dyDescent="0.25">
      <c r="A615" s="1" t="s">
        <v>1233</v>
      </c>
      <c r="B615" s="1" t="s">
        <v>29</v>
      </c>
      <c r="C615" s="1" t="s">
        <v>64</v>
      </c>
      <c r="D615" s="1" t="s">
        <v>1234</v>
      </c>
      <c r="E615" s="1">
        <v>5754.0208000000002</v>
      </c>
      <c r="F615" s="1">
        <v>8905.1200000000008</v>
      </c>
    </row>
    <row r="616" spans="1:6" x14ac:dyDescent="0.25">
      <c r="A616" s="1" t="s">
        <v>1235</v>
      </c>
      <c r="B616" s="1" t="s">
        <v>29</v>
      </c>
      <c r="C616" s="1" t="s">
        <v>42</v>
      </c>
      <c r="D616" s="1" t="s">
        <v>1236</v>
      </c>
      <c r="E616" s="1">
        <v>879.56600000000003</v>
      </c>
      <c r="F616" s="1">
        <v>690.12</v>
      </c>
    </row>
    <row r="617" spans="1:6" x14ac:dyDescent="0.25">
      <c r="A617" s="1" t="s">
        <v>1237</v>
      </c>
      <c r="B617" s="1" t="s">
        <v>20</v>
      </c>
      <c r="C617" s="1" t="s">
        <v>24</v>
      </c>
      <c r="D617" s="1" t="s">
        <v>1238</v>
      </c>
      <c r="E617" s="1">
        <v>4112.1940000000004</v>
      </c>
      <c r="F617" s="1">
        <v>5312.05</v>
      </c>
    </row>
    <row r="618" spans="1:6" x14ac:dyDescent="0.25">
      <c r="A618" s="1" t="s">
        <v>1239</v>
      </c>
      <c r="B618" s="1" t="s">
        <v>12</v>
      </c>
      <c r="C618" s="1" t="s">
        <v>39</v>
      </c>
      <c r="D618" s="1" t="s">
        <v>1240</v>
      </c>
      <c r="E618" s="1">
        <v>1257.3775000000001</v>
      </c>
      <c r="F618" s="1">
        <v>1377.05</v>
      </c>
    </row>
    <row r="619" spans="1:6" x14ac:dyDescent="0.25">
      <c r="A619" s="1" t="s">
        <v>1241</v>
      </c>
      <c r="B619" s="1" t="s">
        <v>29</v>
      </c>
      <c r="C619" s="1" t="s">
        <v>61</v>
      </c>
      <c r="D619" s="1" t="s">
        <v>1242</v>
      </c>
      <c r="E619" s="1">
        <v>2545.5122999999999</v>
      </c>
      <c r="F619" s="1">
        <v>3466.97</v>
      </c>
    </row>
    <row r="620" spans="1:6" x14ac:dyDescent="0.25">
      <c r="A620" s="1" t="s">
        <v>1243</v>
      </c>
      <c r="B620" s="1" t="s">
        <v>12</v>
      </c>
      <c r="C620" s="1" t="s">
        <v>21</v>
      </c>
      <c r="D620" s="1" t="s">
        <v>389</v>
      </c>
      <c r="E620" s="1">
        <v>8546.4510499999997</v>
      </c>
      <c r="F620" s="1">
        <v>8605.83</v>
      </c>
    </row>
    <row r="621" spans="1:6" x14ac:dyDescent="0.25">
      <c r="A621" s="1" t="s">
        <v>1244</v>
      </c>
      <c r="B621" s="1" t="s">
        <v>20</v>
      </c>
      <c r="C621" s="1" t="s">
        <v>61</v>
      </c>
      <c r="D621" s="1" t="s">
        <v>1245</v>
      </c>
      <c r="E621" s="1">
        <v>4214.3155500000003</v>
      </c>
      <c r="F621" s="1">
        <v>3972.53</v>
      </c>
    </row>
    <row r="622" spans="1:6" x14ac:dyDescent="0.25">
      <c r="A622" s="1" t="s">
        <v>1246</v>
      </c>
      <c r="B622" s="1" t="s">
        <v>8</v>
      </c>
      <c r="C622" s="1" t="s">
        <v>24</v>
      </c>
      <c r="D622" s="1" t="s">
        <v>1247</v>
      </c>
      <c r="E622" s="1">
        <v>5657.0475000000006</v>
      </c>
      <c r="F622" s="1">
        <v>9376.4500000000007</v>
      </c>
    </row>
    <row r="623" spans="1:6" x14ac:dyDescent="0.25">
      <c r="A623" s="1" t="s">
        <v>1248</v>
      </c>
      <c r="B623" s="1" t="s">
        <v>16</v>
      </c>
      <c r="C623" s="1" t="s">
        <v>9</v>
      </c>
      <c r="D623" s="1" t="s">
        <v>1249</v>
      </c>
      <c r="E623" s="1">
        <v>3291.4493000000002</v>
      </c>
      <c r="F623" s="1">
        <v>4731.2700000000004</v>
      </c>
    </row>
    <row r="624" spans="1:6" x14ac:dyDescent="0.25">
      <c r="A624" s="1" t="s">
        <v>1250</v>
      </c>
      <c r="B624" s="1" t="s">
        <v>20</v>
      </c>
      <c r="C624" s="1" t="s">
        <v>39</v>
      </c>
      <c r="D624" s="1" t="s">
        <v>1251</v>
      </c>
      <c r="E624" s="1">
        <v>3175.9324999999999</v>
      </c>
      <c r="F624" s="1">
        <v>3567.91</v>
      </c>
    </row>
    <row r="625" spans="1:6" x14ac:dyDescent="0.25">
      <c r="A625" s="1" t="s">
        <v>1252</v>
      </c>
      <c r="B625" s="1" t="s">
        <v>16</v>
      </c>
      <c r="C625" s="1" t="s">
        <v>126</v>
      </c>
      <c r="D625" s="1" t="s">
        <v>1253</v>
      </c>
      <c r="E625" s="1">
        <v>1464.1448</v>
      </c>
      <c r="F625" s="1">
        <v>1417.86</v>
      </c>
    </row>
    <row r="626" spans="1:6" x14ac:dyDescent="0.25">
      <c r="A626" s="1" t="s">
        <v>1254</v>
      </c>
      <c r="B626" s="1" t="s">
        <v>20</v>
      </c>
      <c r="C626" s="1" t="s">
        <v>42</v>
      </c>
      <c r="D626" s="1" t="s">
        <v>1255</v>
      </c>
      <c r="E626" s="1">
        <v>1242.9755</v>
      </c>
      <c r="F626" s="1">
        <v>1727.85</v>
      </c>
    </row>
    <row r="627" spans="1:6" x14ac:dyDescent="0.25">
      <c r="A627" s="1" t="s">
        <v>1256</v>
      </c>
      <c r="B627" s="1" t="s">
        <v>12</v>
      </c>
      <c r="C627" s="1" t="s">
        <v>9</v>
      </c>
      <c r="D627" s="1" t="s">
        <v>1257</v>
      </c>
      <c r="E627" s="1">
        <v>6890.6656000000003</v>
      </c>
      <c r="F627" s="1">
        <v>7262.12</v>
      </c>
    </row>
    <row r="628" spans="1:6" x14ac:dyDescent="0.25">
      <c r="A628" s="1" t="s">
        <v>1258</v>
      </c>
      <c r="B628" s="1" t="s">
        <v>29</v>
      </c>
      <c r="C628" s="1" t="s">
        <v>52</v>
      </c>
      <c r="D628" s="1" t="s">
        <v>1259</v>
      </c>
      <c r="E628" s="1">
        <v>2117.1848</v>
      </c>
      <c r="F628" s="1">
        <v>1837.71</v>
      </c>
    </row>
    <row r="629" spans="1:6" x14ac:dyDescent="0.25">
      <c r="A629" s="1" t="s">
        <v>1260</v>
      </c>
      <c r="B629" s="1" t="s">
        <v>29</v>
      </c>
      <c r="C629" s="1" t="s">
        <v>9</v>
      </c>
      <c r="D629" s="1" t="s">
        <v>1261</v>
      </c>
      <c r="E629" s="1">
        <v>2510.0104999999999</v>
      </c>
      <c r="F629" s="1">
        <v>4466.6899999999996</v>
      </c>
    </row>
    <row r="630" spans="1:6" x14ac:dyDescent="0.25">
      <c r="A630" s="1" t="s">
        <v>1262</v>
      </c>
      <c r="B630" s="1" t="s">
        <v>8</v>
      </c>
      <c r="C630" s="1" t="s">
        <v>13</v>
      </c>
      <c r="D630" s="1" t="s">
        <v>1263</v>
      </c>
      <c r="E630" s="1">
        <v>6987.5183999999999</v>
      </c>
      <c r="F630" s="1">
        <v>7372.18</v>
      </c>
    </row>
    <row r="631" spans="1:6" x14ac:dyDescent="0.25">
      <c r="A631" s="1" t="s">
        <v>1264</v>
      </c>
      <c r="B631" s="1" t="s">
        <v>12</v>
      </c>
      <c r="C631" s="1" t="s">
        <v>45</v>
      </c>
      <c r="D631" s="1" t="s">
        <v>1265</v>
      </c>
      <c r="E631" s="1">
        <v>3994.5920000000001</v>
      </c>
      <c r="F631" s="1">
        <v>7765.76</v>
      </c>
    </row>
    <row r="632" spans="1:6" x14ac:dyDescent="0.25">
      <c r="A632" s="1" t="s">
        <v>1266</v>
      </c>
      <c r="B632" s="1" t="s">
        <v>16</v>
      </c>
      <c r="C632" s="1" t="s">
        <v>13</v>
      </c>
      <c r="D632" s="1" t="s">
        <v>1267</v>
      </c>
      <c r="E632" s="1">
        <v>722.678</v>
      </c>
      <c r="F632" s="1">
        <v>494.84</v>
      </c>
    </row>
    <row r="633" spans="1:6" x14ac:dyDescent="0.25">
      <c r="A633" s="1" t="s">
        <v>1268</v>
      </c>
      <c r="B633" s="1" t="s">
        <v>29</v>
      </c>
      <c r="C633" s="1" t="s">
        <v>42</v>
      </c>
      <c r="D633" s="1" t="s">
        <v>1269</v>
      </c>
      <c r="E633" s="1">
        <v>851.81819999999993</v>
      </c>
      <c r="F633" s="1">
        <v>950.86</v>
      </c>
    </row>
    <row r="634" spans="1:6" x14ac:dyDescent="0.25">
      <c r="A634" s="1" t="s">
        <v>1270</v>
      </c>
      <c r="B634" s="1" t="s">
        <v>8</v>
      </c>
      <c r="C634" s="1" t="s">
        <v>64</v>
      </c>
      <c r="D634" s="1" t="s">
        <v>1271</v>
      </c>
      <c r="E634" s="1">
        <v>1875.0212000000001</v>
      </c>
      <c r="F634" s="1">
        <v>2022.09</v>
      </c>
    </row>
    <row r="635" spans="1:6" x14ac:dyDescent="0.25">
      <c r="A635" s="1" t="s">
        <v>1272</v>
      </c>
      <c r="B635" s="1" t="s">
        <v>8</v>
      </c>
      <c r="C635" s="1" t="s">
        <v>13</v>
      </c>
      <c r="D635" s="1" t="s">
        <v>1273</v>
      </c>
      <c r="E635" s="1">
        <v>3927.8409999999994</v>
      </c>
      <c r="F635" s="1">
        <v>5809.9</v>
      </c>
    </row>
    <row r="636" spans="1:6" x14ac:dyDescent="0.25">
      <c r="A636" s="1" t="s">
        <v>1274</v>
      </c>
      <c r="B636" s="1" t="s">
        <v>12</v>
      </c>
      <c r="C636" s="1" t="s">
        <v>21</v>
      </c>
      <c r="D636" s="1" t="s">
        <v>1275</v>
      </c>
      <c r="E636" s="1">
        <v>4990.4888000000001</v>
      </c>
      <c r="F636" s="1">
        <v>6603.66</v>
      </c>
    </row>
    <row r="637" spans="1:6" x14ac:dyDescent="0.25">
      <c r="A637" s="1" t="s">
        <v>1276</v>
      </c>
      <c r="B637" s="1" t="s">
        <v>29</v>
      </c>
      <c r="C637" s="1" t="s">
        <v>52</v>
      </c>
      <c r="D637" s="1" t="s">
        <v>1277</v>
      </c>
      <c r="E637" s="1">
        <v>4293.5288</v>
      </c>
      <c r="F637" s="1">
        <v>8822.16</v>
      </c>
    </row>
    <row r="638" spans="1:6" x14ac:dyDescent="0.25">
      <c r="A638" s="1" t="s">
        <v>1278</v>
      </c>
      <c r="B638" s="1" t="s">
        <v>12</v>
      </c>
      <c r="C638" s="1" t="s">
        <v>13</v>
      </c>
      <c r="D638" s="1" t="s">
        <v>1279</v>
      </c>
      <c r="E638" s="1">
        <v>2014.9516000000001</v>
      </c>
      <c r="F638" s="1">
        <v>2227.87</v>
      </c>
    </row>
    <row r="639" spans="1:6" x14ac:dyDescent="0.25">
      <c r="A639" s="1" t="s">
        <v>1280</v>
      </c>
      <c r="B639" s="1" t="s">
        <v>20</v>
      </c>
      <c r="C639" s="1" t="s">
        <v>17</v>
      </c>
      <c r="D639" s="1" t="s">
        <v>561</v>
      </c>
      <c r="E639" s="1">
        <v>3241.0130000000004</v>
      </c>
      <c r="F639" s="1">
        <v>6091.14</v>
      </c>
    </row>
    <row r="640" spans="1:6" x14ac:dyDescent="0.25">
      <c r="A640" s="1" t="s">
        <v>1281</v>
      </c>
      <c r="B640" s="1" t="s">
        <v>16</v>
      </c>
      <c r="C640" s="1" t="s">
        <v>64</v>
      </c>
      <c r="D640" s="1" t="s">
        <v>1282</v>
      </c>
      <c r="E640" s="1">
        <v>1660.2431999999999</v>
      </c>
      <c r="F640" s="1">
        <v>2698.24</v>
      </c>
    </row>
    <row r="641" spans="1:6" x14ac:dyDescent="0.25">
      <c r="A641" s="1" t="s">
        <v>1283</v>
      </c>
      <c r="B641" s="1" t="s">
        <v>29</v>
      </c>
      <c r="C641" s="1" t="s">
        <v>45</v>
      </c>
      <c r="D641" s="1" t="s">
        <v>1284</v>
      </c>
      <c r="E641" s="1">
        <v>4245.9922999999999</v>
      </c>
      <c r="F641" s="1">
        <v>8711.61</v>
      </c>
    </row>
    <row r="642" spans="1:6" x14ac:dyDescent="0.25">
      <c r="A642" s="1" t="s">
        <v>1285</v>
      </c>
      <c r="B642" s="1" t="s">
        <v>20</v>
      </c>
      <c r="C642" s="1" t="s">
        <v>64</v>
      </c>
      <c r="D642" s="1" t="s">
        <v>1286</v>
      </c>
      <c r="E642" s="1">
        <v>4550.4580999999998</v>
      </c>
      <c r="F642" s="1">
        <v>9419.67</v>
      </c>
    </row>
    <row r="643" spans="1:6" x14ac:dyDescent="0.25">
      <c r="A643" s="1" t="s">
        <v>1287</v>
      </c>
      <c r="B643" s="1" t="s">
        <v>16</v>
      </c>
      <c r="C643" s="1" t="s">
        <v>113</v>
      </c>
      <c r="D643" s="1" t="s">
        <v>1288</v>
      </c>
      <c r="E643" s="1">
        <v>966.64890000000003</v>
      </c>
      <c r="F643" s="1">
        <v>1085.23</v>
      </c>
    </row>
    <row r="644" spans="1:6" x14ac:dyDescent="0.25">
      <c r="A644" s="1" t="s">
        <v>1289</v>
      </c>
      <c r="B644" s="1" t="s">
        <v>16</v>
      </c>
      <c r="C644" s="1" t="s">
        <v>9</v>
      </c>
      <c r="D644" s="1" t="s">
        <v>1290</v>
      </c>
      <c r="E644" s="1">
        <v>3141.8960000000002</v>
      </c>
      <c r="F644" s="1">
        <v>5870.88</v>
      </c>
    </row>
    <row r="645" spans="1:6" x14ac:dyDescent="0.25">
      <c r="A645" s="1" t="s">
        <v>1291</v>
      </c>
      <c r="B645" s="1" t="s">
        <v>12</v>
      </c>
      <c r="C645" s="1" t="s">
        <v>61</v>
      </c>
      <c r="D645" s="1" t="s">
        <v>1292</v>
      </c>
      <c r="E645" s="1">
        <v>2030.5445</v>
      </c>
      <c r="F645" s="1">
        <v>3401.21</v>
      </c>
    </row>
    <row r="646" spans="1:6" x14ac:dyDescent="0.25">
      <c r="A646" s="1" t="s">
        <v>1293</v>
      </c>
      <c r="B646" s="1" t="s">
        <v>8</v>
      </c>
      <c r="C646" s="1" t="s">
        <v>52</v>
      </c>
      <c r="D646" s="1" t="s">
        <v>1294</v>
      </c>
      <c r="E646" s="1">
        <v>3994.4615000000003</v>
      </c>
      <c r="F646" s="1">
        <v>7765.47</v>
      </c>
    </row>
    <row r="647" spans="1:6" x14ac:dyDescent="0.25">
      <c r="A647" s="1" t="s">
        <v>1295</v>
      </c>
      <c r="B647" s="1" t="s">
        <v>20</v>
      </c>
      <c r="C647" s="1" t="s">
        <v>64</v>
      </c>
      <c r="D647" s="1" t="s">
        <v>1296</v>
      </c>
      <c r="E647" s="1">
        <v>972.37850000000003</v>
      </c>
      <c r="F647" s="1">
        <v>1049.73</v>
      </c>
    </row>
    <row r="648" spans="1:6" x14ac:dyDescent="0.25">
      <c r="A648" s="1" t="s">
        <v>1297</v>
      </c>
      <c r="B648" s="1" t="s">
        <v>8</v>
      </c>
      <c r="C648" s="1" t="s">
        <v>9</v>
      </c>
      <c r="D648" s="1" t="s">
        <v>1298</v>
      </c>
      <c r="E648" s="1">
        <v>4960.7915000000003</v>
      </c>
      <c r="F648" s="1">
        <v>8110.53</v>
      </c>
    </row>
    <row r="649" spans="1:6" x14ac:dyDescent="0.25">
      <c r="A649" s="1" t="s">
        <v>1299</v>
      </c>
      <c r="B649" s="1" t="s">
        <v>29</v>
      </c>
      <c r="C649" s="1" t="s">
        <v>30</v>
      </c>
      <c r="D649" s="1" t="s">
        <v>1300</v>
      </c>
      <c r="E649" s="1">
        <v>4467.7700000000004</v>
      </c>
      <c r="F649" s="1">
        <v>5290.36</v>
      </c>
    </row>
    <row r="650" spans="1:6" x14ac:dyDescent="0.25">
      <c r="A650" s="1" t="s">
        <v>1301</v>
      </c>
      <c r="B650" s="1" t="s">
        <v>29</v>
      </c>
      <c r="C650" s="1" t="s">
        <v>24</v>
      </c>
      <c r="D650" s="1" t="s">
        <v>1302</v>
      </c>
      <c r="E650" s="1">
        <v>4408.8896000000004</v>
      </c>
      <c r="F650" s="1">
        <v>4441.92</v>
      </c>
    </row>
    <row r="651" spans="1:6" x14ac:dyDescent="0.25">
      <c r="A651" s="1" t="s">
        <v>1303</v>
      </c>
      <c r="B651" s="1" t="s">
        <v>8</v>
      </c>
      <c r="C651" s="1" t="s">
        <v>61</v>
      </c>
      <c r="D651" s="1" t="s">
        <v>1304</v>
      </c>
      <c r="E651" s="1">
        <v>1161.5450000000001</v>
      </c>
      <c r="F651" s="1">
        <v>882.06</v>
      </c>
    </row>
    <row r="652" spans="1:6" x14ac:dyDescent="0.25">
      <c r="A652" s="1" t="s">
        <v>1305</v>
      </c>
      <c r="B652" s="1" t="s">
        <v>29</v>
      </c>
      <c r="C652" s="1" t="s">
        <v>61</v>
      </c>
      <c r="D652" s="1" t="s">
        <v>1306</v>
      </c>
      <c r="E652" s="1">
        <v>1475.7384999999999</v>
      </c>
      <c r="F652" s="1">
        <v>1774.07</v>
      </c>
    </row>
    <row r="653" spans="1:6" x14ac:dyDescent="0.25">
      <c r="A653" s="1" t="s">
        <v>1307</v>
      </c>
      <c r="B653" s="1" t="s">
        <v>16</v>
      </c>
      <c r="C653" s="1" t="s">
        <v>21</v>
      </c>
      <c r="D653" s="1" t="s">
        <v>1308</v>
      </c>
      <c r="E653" s="1">
        <v>1031.6511999999998</v>
      </c>
      <c r="F653" s="1">
        <v>916.64</v>
      </c>
    </row>
    <row r="654" spans="1:6" x14ac:dyDescent="0.25">
      <c r="A654" s="1" t="s">
        <v>1309</v>
      </c>
      <c r="B654" s="1" t="s">
        <v>8</v>
      </c>
      <c r="C654" s="1" t="s">
        <v>9</v>
      </c>
      <c r="D654" s="1" t="s">
        <v>1310</v>
      </c>
      <c r="E654" s="1">
        <v>5906.2703000000001</v>
      </c>
      <c r="F654" s="1">
        <v>9163.17</v>
      </c>
    </row>
    <row r="655" spans="1:6" x14ac:dyDescent="0.25">
      <c r="A655" s="1" t="s">
        <v>1311</v>
      </c>
      <c r="B655" s="1" t="s">
        <v>8</v>
      </c>
      <c r="C655" s="1" t="s">
        <v>113</v>
      </c>
      <c r="D655" s="1" t="s">
        <v>1312</v>
      </c>
      <c r="E655" s="1">
        <v>1591.1379000000002</v>
      </c>
      <c r="F655" s="1">
        <v>2537.5300000000002</v>
      </c>
    </row>
    <row r="656" spans="1:6" x14ac:dyDescent="0.25">
      <c r="A656" s="1" t="s">
        <v>1313</v>
      </c>
      <c r="B656" s="1" t="s">
        <v>8</v>
      </c>
      <c r="C656" s="1" t="s">
        <v>52</v>
      </c>
      <c r="D656" s="1" t="s">
        <v>1314</v>
      </c>
      <c r="E656" s="1">
        <v>3991.3835000000004</v>
      </c>
      <c r="F656" s="1">
        <v>6347.97</v>
      </c>
    </row>
    <row r="657" spans="1:6" x14ac:dyDescent="0.25">
      <c r="A657" s="1" t="s">
        <v>1315</v>
      </c>
      <c r="B657" s="1" t="s">
        <v>16</v>
      </c>
      <c r="C657" s="1" t="s">
        <v>45</v>
      </c>
      <c r="D657" s="1" t="s">
        <v>1316</v>
      </c>
      <c r="E657" s="1">
        <v>1549.9698999999998</v>
      </c>
      <c r="F657" s="1">
        <v>1779.61</v>
      </c>
    </row>
    <row r="658" spans="1:6" x14ac:dyDescent="0.25">
      <c r="A658" s="1" t="s">
        <v>1317</v>
      </c>
      <c r="B658" s="1" t="s">
        <v>20</v>
      </c>
      <c r="C658" s="1" t="s">
        <v>61</v>
      </c>
      <c r="D658" s="1" t="s">
        <v>1318</v>
      </c>
      <c r="E658" s="1">
        <v>676.1866</v>
      </c>
      <c r="F658" s="1">
        <v>303.77</v>
      </c>
    </row>
    <row r="659" spans="1:6" x14ac:dyDescent="0.25">
      <c r="A659" s="1" t="s">
        <v>1319</v>
      </c>
      <c r="B659" s="1" t="s">
        <v>8</v>
      </c>
      <c r="C659" s="1" t="s">
        <v>42</v>
      </c>
      <c r="D659" s="1" t="s">
        <v>1320</v>
      </c>
      <c r="E659" s="1">
        <v>4641.4074000000001</v>
      </c>
      <c r="F659" s="1">
        <v>9631.18</v>
      </c>
    </row>
    <row r="660" spans="1:6" x14ac:dyDescent="0.25">
      <c r="A660" s="1" t="s">
        <v>1321</v>
      </c>
      <c r="B660" s="1" t="s">
        <v>20</v>
      </c>
      <c r="C660" s="1" t="s">
        <v>21</v>
      </c>
      <c r="D660" s="1" t="s">
        <v>1322</v>
      </c>
      <c r="E660" s="1">
        <v>4090.7685000000001</v>
      </c>
      <c r="F660" s="1">
        <v>6528.67</v>
      </c>
    </row>
    <row r="661" spans="1:6" x14ac:dyDescent="0.25">
      <c r="A661" s="1" t="s">
        <v>1323</v>
      </c>
      <c r="B661" s="1" t="s">
        <v>29</v>
      </c>
      <c r="C661" s="1" t="s">
        <v>45</v>
      </c>
      <c r="D661" s="1" t="s">
        <v>1324</v>
      </c>
      <c r="E661" s="1">
        <v>2326.6171999999997</v>
      </c>
      <c r="F661" s="1">
        <v>3149.34</v>
      </c>
    </row>
    <row r="662" spans="1:6" x14ac:dyDescent="0.25">
      <c r="A662" s="1" t="s">
        <v>1325</v>
      </c>
      <c r="B662" s="1" t="s">
        <v>29</v>
      </c>
      <c r="C662" s="1" t="s">
        <v>113</v>
      </c>
      <c r="D662" s="1" t="s">
        <v>1326</v>
      </c>
      <c r="E662" s="1">
        <v>1776.155</v>
      </c>
      <c r="F662" s="1">
        <v>1701.54</v>
      </c>
    </row>
    <row r="663" spans="1:6" x14ac:dyDescent="0.25">
      <c r="A663" s="1" t="s">
        <v>1327</v>
      </c>
      <c r="B663" s="1" t="s">
        <v>16</v>
      </c>
      <c r="C663" s="1" t="s">
        <v>13</v>
      </c>
      <c r="D663" s="1" t="s">
        <v>1328</v>
      </c>
      <c r="E663" s="1">
        <v>4887.3697999999995</v>
      </c>
      <c r="F663" s="1">
        <v>7436.22</v>
      </c>
    </row>
    <row r="664" spans="1:6" x14ac:dyDescent="0.25">
      <c r="A664" s="1" t="s">
        <v>1329</v>
      </c>
      <c r="B664" s="1" t="s">
        <v>29</v>
      </c>
      <c r="C664" s="1" t="s">
        <v>30</v>
      </c>
      <c r="D664" s="1" t="s">
        <v>1330</v>
      </c>
      <c r="E664" s="1">
        <v>3298.0359999999996</v>
      </c>
      <c r="F664" s="1">
        <v>4824.2</v>
      </c>
    </row>
    <row r="665" spans="1:6" x14ac:dyDescent="0.25">
      <c r="A665" s="1" t="s">
        <v>1331</v>
      </c>
      <c r="B665" s="1" t="s">
        <v>8</v>
      </c>
      <c r="C665" s="1" t="s">
        <v>24</v>
      </c>
      <c r="D665" s="1" t="s">
        <v>1332</v>
      </c>
      <c r="E665" s="1">
        <v>1206.0969</v>
      </c>
      <c r="F665" s="1">
        <v>1908.37</v>
      </c>
    </row>
    <row r="666" spans="1:6" x14ac:dyDescent="0.25">
      <c r="A666" s="1" t="s">
        <v>1333</v>
      </c>
      <c r="B666" s="1" t="s">
        <v>12</v>
      </c>
      <c r="C666" s="1" t="s">
        <v>45</v>
      </c>
      <c r="D666" s="1" t="s">
        <v>1334</v>
      </c>
      <c r="E666" s="1">
        <v>2360.2527</v>
      </c>
      <c r="F666" s="1">
        <v>5027.71</v>
      </c>
    </row>
    <row r="667" spans="1:6" x14ac:dyDescent="0.25">
      <c r="A667" s="1" t="s">
        <v>1335</v>
      </c>
      <c r="B667" s="1" t="s">
        <v>29</v>
      </c>
      <c r="C667" s="1" t="s">
        <v>126</v>
      </c>
      <c r="D667" s="1" t="s">
        <v>1336</v>
      </c>
      <c r="E667" s="1">
        <v>1371.2175999999999</v>
      </c>
      <c r="F667" s="1">
        <v>990.02</v>
      </c>
    </row>
    <row r="668" spans="1:6" x14ac:dyDescent="0.25">
      <c r="A668" s="1" t="s">
        <v>1337</v>
      </c>
      <c r="B668" s="1" t="s">
        <v>16</v>
      </c>
      <c r="C668" s="1" t="s">
        <v>52</v>
      </c>
      <c r="D668" s="1" t="s">
        <v>1338</v>
      </c>
      <c r="E668" s="1">
        <v>7938.0680000000002</v>
      </c>
      <c r="F668" s="1">
        <v>8452.35</v>
      </c>
    </row>
    <row r="669" spans="1:6" x14ac:dyDescent="0.25">
      <c r="A669" s="1" t="s">
        <v>1339</v>
      </c>
      <c r="B669" s="1" t="s">
        <v>20</v>
      </c>
      <c r="C669" s="1" t="s">
        <v>9</v>
      </c>
      <c r="D669" s="1" t="s">
        <v>1310</v>
      </c>
      <c r="E669" s="1">
        <v>5499.8841999999995</v>
      </c>
      <c r="F669" s="1">
        <v>8474.3799999999992</v>
      </c>
    </row>
    <row r="670" spans="1:6" x14ac:dyDescent="0.25">
      <c r="A670" s="1" t="s">
        <v>1340</v>
      </c>
      <c r="B670" s="1" t="s">
        <v>29</v>
      </c>
      <c r="C670" s="1" t="s">
        <v>17</v>
      </c>
      <c r="D670" s="1" t="s">
        <v>1341</v>
      </c>
      <c r="E670" s="1">
        <v>3463.2338</v>
      </c>
      <c r="F670" s="1">
        <v>8008.74</v>
      </c>
    </row>
    <row r="671" spans="1:6" x14ac:dyDescent="0.25">
      <c r="A671" s="1" t="s">
        <v>1342</v>
      </c>
      <c r="B671" s="1" t="s">
        <v>29</v>
      </c>
      <c r="C671" s="1" t="s">
        <v>61</v>
      </c>
      <c r="D671" s="1" t="s">
        <v>1343</v>
      </c>
      <c r="E671" s="1">
        <v>8850.1297000000013</v>
      </c>
      <c r="F671" s="1">
        <v>8930.6200000000008</v>
      </c>
    </row>
    <row r="672" spans="1:6" x14ac:dyDescent="0.25">
      <c r="A672" s="1" t="s">
        <v>1344</v>
      </c>
      <c r="B672" s="1" t="s">
        <v>29</v>
      </c>
      <c r="C672" s="1" t="s">
        <v>45</v>
      </c>
      <c r="D672" s="1" t="s">
        <v>1345</v>
      </c>
      <c r="E672" s="1">
        <v>2358.3438999999998</v>
      </c>
      <c r="F672" s="1">
        <v>4321.7299999999996</v>
      </c>
    </row>
    <row r="673" spans="1:6" x14ac:dyDescent="0.25">
      <c r="A673" s="1" t="s">
        <v>1346</v>
      </c>
      <c r="B673" s="1" t="s">
        <v>29</v>
      </c>
      <c r="C673" s="1" t="s">
        <v>126</v>
      </c>
      <c r="D673" s="1" t="s">
        <v>1347</v>
      </c>
      <c r="E673" s="1">
        <v>2435.6095</v>
      </c>
      <c r="F673" s="1">
        <v>3519.29</v>
      </c>
    </row>
    <row r="674" spans="1:6" x14ac:dyDescent="0.25">
      <c r="A674" s="1" t="s">
        <v>1348</v>
      </c>
      <c r="B674" s="1" t="s">
        <v>12</v>
      </c>
      <c r="C674" s="1" t="s">
        <v>39</v>
      </c>
      <c r="D674" s="1" t="s">
        <v>1349</v>
      </c>
      <c r="E674" s="1">
        <v>1372.3924000000002</v>
      </c>
      <c r="F674" s="1">
        <v>1282.93</v>
      </c>
    </row>
    <row r="675" spans="1:6" x14ac:dyDescent="0.25">
      <c r="A675" s="1" t="s">
        <v>1350</v>
      </c>
      <c r="B675" s="1" t="s">
        <v>8</v>
      </c>
      <c r="C675" s="1" t="s">
        <v>64</v>
      </c>
      <c r="D675" s="1" t="s">
        <v>912</v>
      </c>
      <c r="E675" s="1">
        <v>3570.1549999999997</v>
      </c>
      <c r="F675" s="1">
        <v>4093.54</v>
      </c>
    </row>
    <row r="676" spans="1:6" x14ac:dyDescent="0.25">
      <c r="A676" s="1" t="s">
        <v>1351</v>
      </c>
      <c r="B676" s="1" t="s">
        <v>16</v>
      </c>
      <c r="C676" s="1" t="s">
        <v>42</v>
      </c>
      <c r="D676" s="1" t="s">
        <v>1352</v>
      </c>
      <c r="E676" s="1">
        <v>3124.6504</v>
      </c>
      <c r="F676" s="1">
        <v>4448.5600000000004</v>
      </c>
    </row>
    <row r="677" spans="1:6" x14ac:dyDescent="0.25">
      <c r="A677" s="1" t="s">
        <v>1353</v>
      </c>
      <c r="B677" s="1" t="s">
        <v>20</v>
      </c>
      <c r="C677" s="1" t="s">
        <v>39</v>
      </c>
      <c r="D677" s="1" t="s">
        <v>1354</v>
      </c>
      <c r="E677" s="1">
        <v>2157.1992</v>
      </c>
      <c r="F677" s="1">
        <v>2857.24</v>
      </c>
    </row>
    <row r="678" spans="1:6" x14ac:dyDescent="0.25">
      <c r="A678" s="1" t="s">
        <v>1355</v>
      </c>
      <c r="B678" s="1" t="s">
        <v>29</v>
      </c>
      <c r="C678" s="1" t="s">
        <v>45</v>
      </c>
      <c r="D678" s="1" t="s">
        <v>1356</v>
      </c>
      <c r="E678" s="1">
        <v>5719.7310000000007</v>
      </c>
      <c r="F678" s="1">
        <v>5582.6</v>
      </c>
    </row>
    <row r="679" spans="1:6" x14ac:dyDescent="0.25">
      <c r="A679" s="1" t="s">
        <v>1357</v>
      </c>
      <c r="B679" s="1" t="s">
        <v>8</v>
      </c>
      <c r="C679" s="1" t="s">
        <v>61</v>
      </c>
      <c r="D679" s="1" t="s">
        <v>1358</v>
      </c>
      <c r="E679" s="1">
        <v>2751.4272000000001</v>
      </c>
      <c r="F679" s="1">
        <v>2558.44</v>
      </c>
    </row>
    <row r="680" spans="1:6" x14ac:dyDescent="0.25">
      <c r="A680" s="1" t="s">
        <v>1359</v>
      </c>
      <c r="B680" s="1" t="s">
        <v>16</v>
      </c>
      <c r="C680" s="1" t="s">
        <v>30</v>
      </c>
      <c r="D680" s="1" t="s">
        <v>1360</v>
      </c>
      <c r="E680" s="1">
        <v>5847.43</v>
      </c>
      <c r="F680" s="1">
        <v>9722.6</v>
      </c>
    </row>
    <row r="681" spans="1:6" x14ac:dyDescent="0.25">
      <c r="A681" s="1" t="s">
        <v>1361</v>
      </c>
      <c r="B681" s="1" t="s">
        <v>8</v>
      </c>
      <c r="C681" s="1" t="s">
        <v>13</v>
      </c>
      <c r="D681" s="1" t="s">
        <v>1362</v>
      </c>
      <c r="E681" s="1">
        <v>2170.3685</v>
      </c>
      <c r="F681" s="1">
        <v>3711.93</v>
      </c>
    </row>
    <row r="682" spans="1:6" x14ac:dyDescent="0.25">
      <c r="A682" s="1" t="s">
        <v>1363</v>
      </c>
      <c r="B682" s="1" t="s">
        <v>29</v>
      </c>
      <c r="C682" s="1" t="s">
        <v>9</v>
      </c>
      <c r="D682" s="1" t="s">
        <v>1364</v>
      </c>
      <c r="E682" s="1">
        <v>4179.8238999999994</v>
      </c>
      <c r="F682" s="1">
        <v>9945.4699999999993</v>
      </c>
    </row>
    <row r="683" spans="1:6" x14ac:dyDescent="0.25">
      <c r="A683" s="1" t="s">
        <v>1365</v>
      </c>
      <c r="B683" s="1" t="s">
        <v>8</v>
      </c>
      <c r="C683" s="1" t="s">
        <v>61</v>
      </c>
      <c r="D683" s="1" t="s">
        <v>1366</v>
      </c>
      <c r="E683" s="1">
        <v>1700.8757000000001</v>
      </c>
      <c r="F683" s="1">
        <v>3245.61</v>
      </c>
    </row>
    <row r="684" spans="1:6" x14ac:dyDescent="0.25">
      <c r="A684" s="1" t="s">
        <v>1367</v>
      </c>
      <c r="B684" s="1" t="s">
        <v>12</v>
      </c>
      <c r="C684" s="1" t="s">
        <v>30</v>
      </c>
      <c r="D684" s="1" t="s">
        <v>1368</v>
      </c>
      <c r="E684" s="1">
        <v>1639.5648000000001</v>
      </c>
      <c r="F684" s="1">
        <v>1294.96</v>
      </c>
    </row>
    <row r="685" spans="1:6" x14ac:dyDescent="0.25">
      <c r="A685" s="1" t="s">
        <v>1369</v>
      </c>
      <c r="B685" s="1" t="s">
        <v>8</v>
      </c>
      <c r="C685" s="1" t="s">
        <v>21</v>
      </c>
      <c r="D685" s="1" t="s">
        <v>1370</v>
      </c>
      <c r="E685" s="1">
        <v>2744.3459499999999</v>
      </c>
      <c r="F685" s="1">
        <v>2400.37</v>
      </c>
    </row>
    <row r="686" spans="1:6" x14ac:dyDescent="0.25">
      <c r="A686" s="1" t="s">
        <v>1371</v>
      </c>
      <c r="B686" s="1" t="s">
        <v>16</v>
      </c>
      <c r="C686" s="1" t="s">
        <v>24</v>
      </c>
      <c r="D686" s="1" t="s">
        <v>1372</v>
      </c>
      <c r="E686" s="1">
        <v>6553.5950000000003</v>
      </c>
      <c r="F686" s="1">
        <v>8071.46</v>
      </c>
    </row>
    <row r="687" spans="1:6" x14ac:dyDescent="0.25">
      <c r="A687" s="1" t="s">
        <v>1373</v>
      </c>
      <c r="B687" s="1" t="s">
        <v>29</v>
      </c>
      <c r="C687" s="1" t="s">
        <v>64</v>
      </c>
      <c r="D687" s="1" t="s">
        <v>1374</v>
      </c>
      <c r="E687" s="1">
        <v>3756.9667999999997</v>
      </c>
      <c r="F687" s="1">
        <v>5615.46</v>
      </c>
    </row>
    <row r="688" spans="1:6" x14ac:dyDescent="0.25">
      <c r="A688" s="1" t="s">
        <v>1375</v>
      </c>
      <c r="B688" s="1" t="s">
        <v>29</v>
      </c>
      <c r="C688" s="1" t="s">
        <v>13</v>
      </c>
      <c r="D688" s="1" t="s">
        <v>1104</v>
      </c>
      <c r="E688" s="1">
        <v>6146.1288999999988</v>
      </c>
      <c r="F688" s="1">
        <v>9569.7099999999991</v>
      </c>
    </row>
    <row r="689" spans="1:6" x14ac:dyDescent="0.25">
      <c r="A689" s="1" t="s">
        <v>1376</v>
      </c>
      <c r="B689" s="1" t="s">
        <v>20</v>
      </c>
      <c r="C689" s="1" t="s">
        <v>24</v>
      </c>
      <c r="D689" s="1" t="s">
        <v>1377</v>
      </c>
      <c r="E689" s="1">
        <v>7834.8599500000009</v>
      </c>
      <c r="F689" s="1">
        <v>7844.77</v>
      </c>
    </row>
    <row r="690" spans="1:6" x14ac:dyDescent="0.25">
      <c r="A690" s="1" t="s">
        <v>1378</v>
      </c>
      <c r="B690" s="1" t="s">
        <v>8</v>
      </c>
      <c r="C690" s="1" t="s">
        <v>61</v>
      </c>
      <c r="D690" s="1" t="s">
        <v>1379</v>
      </c>
      <c r="E690" s="1">
        <v>3966.2780000000002</v>
      </c>
      <c r="F690" s="1">
        <v>7702.84</v>
      </c>
    </row>
    <row r="691" spans="1:6" x14ac:dyDescent="0.25">
      <c r="A691" s="1" t="s">
        <v>1380</v>
      </c>
      <c r="B691" s="1" t="s">
        <v>29</v>
      </c>
      <c r="C691" s="1" t="s">
        <v>39</v>
      </c>
      <c r="D691" s="1" t="s">
        <v>1381</v>
      </c>
      <c r="E691" s="1">
        <v>1550.7852</v>
      </c>
      <c r="F691" s="1">
        <v>2839.96</v>
      </c>
    </row>
    <row r="692" spans="1:6" x14ac:dyDescent="0.25">
      <c r="A692" s="1" t="s">
        <v>1382</v>
      </c>
      <c r="B692" s="1" t="s">
        <v>29</v>
      </c>
      <c r="C692" s="1" t="s">
        <v>64</v>
      </c>
      <c r="D692" s="1" t="s">
        <v>1383</v>
      </c>
      <c r="E692" s="1">
        <v>3842.2579999999998</v>
      </c>
      <c r="F692" s="1">
        <v>7427.24</v>
      </c>
    </row>
    <row r="693" spans="1:6" x14ac:dyDescent="0.25">
      <c r="A693" s="1" t="s">
        <v>1384</v>
      </c>
      <c r="B693" s="1" t="s">
        <v>29</v>
      </c>
      <c r="C693" s="1" t="s">
        <v>113</v>
      </c>
      <c r="D693" s="1" t="s">
        <v>1385</v>
      </c>
      <c r="E693" s="1">
        <v>1976.2889</v>
      </c>
      <c r="F693" s="1">
        <v>3989.97</v>
      </c>
    </row>
    <row r="694" spans="1:6" x14ac:dyDescent="0.25">
      <c r="A694" s="1" t="s">
        <v>1386</v>
      </c>
      <c r="B694" s="1" t="s">
        <v>8</v>
      </c>
      <c r="C694" s="1" t="s">
        <v>39</v>
      </c>
      <c r="D694" s="1" t="s">
        <v>1387</v>
      </c>
      <c r="E694" s="1">
        <v>1849.8265999999999</v>
      </c>
      <c r="F694" s="1">
        <v>3648.18</v>
      </c>
    </row>
    <row r="695" spans="1:6" x14ac:dyDescent="0.25">
      <c r="A695" s="1" t="s">
        <v>1388</v>
      </c>
      <c r="B695" s="1" t="s">
        <v>20</v>
      </c>
      <c r="C695" s="1" t="s">
        <v>64</v>
      </c>
      <c r="D695" s="1" t="s">
        <v>643</v>
      </c>
      <c r="E695" s="1">
        <v>936.86270000000002</v>
      </c>
      <c r="F695" s="1">
        <v>1180.71</v>
      </c>
    </row>
    <row r="696" spans="1:6" x14ac:dyDescent="0.25">
      <c r="A696" s="1" t="s">
        <v>1389</v>
      </c>
      <c r="B696" s="1" t="s">
        <v>20</v>
      </c>
      <c r="C696" s="1" t="s">
        <v>30</v>
      </c>
      <c r="D696" s="1" t="s">
        <v>1390</v>
      </c>
      <c r="E696" s="1">
        <v>7331.5120500000003</v>
      </c>
      <c r="F696" s="1">
        <v>7306.43</v>
      </c>
    </row>
    <row r="697" spans="1:6" x14ac:dyDescent="0.25">
      <c r="A697" s="1" t="s">
        <v>1391</v>
      </c>
      <c r="B697" s="1" t="s">
        <v>12</v>
      </c>
      <c r="C697" s="1" t="s">
        <v>42</v>
      </c>
      <c r="D697" s="1" t="s">
        <v>1392</v>
      </c>
      <c r="E697" s="1">
        <v>934.61439999999993</v>
      </c>
      <c r="F697" s="1">
        <v>493.88</v>
      </c>
    </row>
    <row r="698" spans="1:6" x14ac:dyDescent="0.25">
      <c r="A698" s="1" t="s">
        <v>1393</v>
      </c>
      <c r="B698" s="1" t="s">
        <v>16</v>
      </c>
      <c r="C698" s="1" t="s">
        <v>42</v>
      </c>
      <c r="D698" s="1" t="s">
        <v>1394</v>
      </c>
      <c r="E698" s="1">
        <v>3582.1712000000002</v>
      </c>
      <c r="F698" s="1">
        <v>7167.84</v>
      </c>
    </row>
    <row r="699" spans="1:6" x14ac:dyDescent="0.25">
      <c r="A699" s="1" t="s">
        <v>1395</v>
      </c>
      <c r="B699" s="1" t="s">
        <v>29</v>
      </c>
      <c r="C699" s="1" t="s">
        <v>113</v>
      </c>
      <c r="D699" s="1" t="s">
        <v>1396</v>
      </c>
      <c r="E699" s="1">
        <v>2312.1424999999999</v>
      </c>
      <c r="F699" s="1">
        <v>2416.19</v>
      </c>
    </row>
    <row r="700" spans="1:6" x14ac:dyDescent="0.25">
      <c r="A700" s="1" t="s">
        <v>1397</v>
      </c>
      <c r="B700" s="1" t="s">
        <v>12</v>
      </c>
      <c r="C700" s="1" t="s">
        <v>39</v>
      </c>
      <c r="D700" s="1" t="s">
        <v>1398</v>
      </c>
      <c r="E700" s="1">
        <v>3761.6914000000002</v>
      </c>
      <c r="F700" s="1">
        <v>3488.44</v>
      </c>
    </row>
    <row r="701" spans="1:6" x14ac:dyDescent="0.25">
      <c r="A701" s="1" t="s">
        <v>1399</v>
      </c>
      <c r="B701" s="1" t="s">
        <v>29</v>
      </c>
      <c r="C701" s="1" t="s">
        <v>64</v>
      </c>
      <c r="D701" s="1" t="s">
        <v>1400</v>
      </c>
      <c r="E701" s="1">
        <v>801.33500000000004</v>
      </c>
      <c r="F701" s="1">
        <v>401.78</v>
      </c>
    </row>
    <row r="702" spans="1:6" x14ac:dyDescent="0.25">
      <c r="A702" s="1" t="s">
        <v>1401</v>
      </c>
      <c r="B702" s="1" t="s">
        <v>20</v>
      </c>
      <c r="C702" s="1" t="s">
        <v>39</v>
      </c>
      <c r="D702" s="1" t="s">
        <v>1402</v>
      </c>
      <c r="E702" s="1">
        <v>2500.2825999999995</v>
      </c>
      <c r="F702" s="1">
        <v>4651.82</v>
      </c>
    </row>
    <row r="703" spans="1:6" x14ac:dyDescent="0.25">
      <c r="A703" s="1" t="s">
        <v>1403</v>
      </c>
      <c r="B703" s="1" t="s">
        <v>29</v>
      </c>
      <c r="C703" s="1" t="s">
        <v>45</v>
      </c>
      <c r="D703" s="1" t="s">
        <v>1404</v>
      </c>
      <c r="E703" s="1">
        <v>2015.5573999999999</v>
      </c>
      <c r="F703" s="1">
        <v>2613.0300000000002</v>
      </c>
    </row>
    <row r="704" spans="1:6" x14ac:dyDescent="0.25">
      <c r="A704" s="1" t="s">
        <v>1405</v>
      </c>
      <c r="B704" s="1" t="s">
        <v>29</v>
      </c>
      <c r="C704" s="1" t="s">
        <v>52</v>
      </c>
      <c r="D704" s="1" t="s">
        <v>1406</v>
      </c>
      <c r="E704" s="1">
        <v>550.72799999999995</v>
      </c>
      <c r="F704" s="1">
        <v>74.599999999999994</v>
      </c>
    </row>
    <row r="705" spans="1:6" x14ac:dyDescent="0.25">
      <c r="A705" s="1" t="s">
        <v>1407</v>
      </c>
      <c r="B705" s="1" t="s">
        <v>20</v>
      </c>
      <c r="C705" s="1" t="s">
        <v>52</v>
      </c>
      <c r="D705" s="1" t="s">
        <v>1408</v>
      </c>
      <c r="E705" s="1">
        <v>5043.4642000000003</v>
      </c>
      <c r="F705" s="1">
        <v>4859.32</v>
      </c>
    </row>
    <row r="706" spans="1:6" x14ac:dyDescent="0.25">
      <c r="A706" s="1" t="s">
        <v>1409</v>
      </c>
      <c r="B706" s="1" t="s">
        <v>16</v>
      </c>
      <c r="C706" s="1" t="s">
        <v>126</v>
      </c>
      <c r="D706" s="1" t="s">
        <v>1410</v>
      </c>
      <c r="E706" s="1">
        <v>1439.3316</v>
      </c>
      <c r="F706" s="1">
        <v>1381.37</v>
      </c>
    </row>
    <row r="707" spans="1:6" x14ac:dyDescent="0.25">
      <c r="A707" s="1" t="s">
        <v>1411</v>
      </c>
      <c r="B707" s="1" t="s">
        <v>8</v>
      </c>
      <c r="C707" s="1" t="s">
        <v>61</v>
      </c>
      <c r="D707" s="1" t="s">
        <v>1412</v>
      </c>
      <c r="E707" s="1">
        <v>1770.9277999999999</v>
      </c>
      <c r="F707" s="1">
        <v>3434.94</v>
      </c>
    </row>
    <row r="708" spans="1:6" x14ac:dyDescent="0.25">
      <c r="A708" s="1" t="s">
        <v>1413</v>
      </c>
      <c r="B708" s="1" t="s">
        <v>16</v>
      </c>
      <c r="C708" s="1" t="s">
        <v>64</v>
      </c>
      <c r="D708" s="1" t="s">
        <v>1414</v>
      </c>
      <c r="E708" s="1">
        <v>1999.6312000000003</v>
      </c>
      <c r="F708" s="1">
        <v>2205.34</v>
      </c>
    </row>
    <row r="709" spans="1:6" x14ac:dyDescent="0.25">
      <c r="A709" s="1" t="s">
        <v>1415</v>
      </c>
      <c r="B709" s="1" t="s">
        <v>20</v>
      </c>
      <c r="C709" s="1" t="s">
        <v>39</v>
      </c>
      <c r="D709" s="1" t="s">
        <v>1416</v>
      </c>
      <c r="E709" s="1">
        <v>1500.4775</v>
      </c>
      <c r="F709" s="1">
        <v>1333.97</v>
      </c>
    </row>
    <row r="710" spans="1:6" x14ac:dyDescent="0.25">
      <c r="A710" s="1" t="s">
        <v>1417</v>
      </c>
      <c r="B710" s="1" t="s">
        <v>20</v>
      </c>
      <c r="C710" s="1" t="s">
        <v>126</v>
      </c>
      <c r="D710" s="1" t="s">
        <v>1418</v>
      </c>
      <c r="E710" s="1">
        <v>1487.8309999999999</v>
      </c>
      <c r="F710" s="1">
        <v>2195.1799999999998</v>
      </c>
    </row>
    <row r="711" spans="1:6" x14ac:dyDescent="0.25">
      <c r="A711" s="1" t="s">
        <v>1419</v>
      </c>
      <c r="B711" s="1" t="s">
        <v>12</v>
      </c>
      <c r="C711" s="1" t="s">
        <v>45</v>
      </c>
      <c r="D711" s="1" t="s">
        <v>1420</v>
      </c>
      <c r="E711" s="1">
        <v>8636.2671499999997</v>
      </c>
      <c r="F711" s="1">
        <v>8701.89</v>
      </c>
    </row>
    <row r="712" spans="1:6" x14ac:dyDescent="0.25">
      <c r="A712" s="1" t="s">
        <v>1421</v>
      </c>
      <c r="B712" s="1" t="s">
        <v>16</v>
      </c>
      <c r="C712" s="1" t="s">
        <v>21</v>
      </c>
      <c r="D712" s="1" t="s">
        <v>1422</v>
      </c>
      <c r="E712" s="1">
        <v>1340.7795000000001</v>
      </c>
      <c r="F712" s="1">
        <v>1528.69</v>
      </c>
    </row>
    <row r="713" spans="1:6" x14ac:dyDescent="0.25">
      <c r="A713" s="1" t="s">
        <v>1423</v>
      </c>
      <c r="B713" s="1" t="s">
        <v>20</v>
      </c>
      <c r="C713" s="1" t="s">
        <v>30</v>
      </c>
      <c r="D713" s="1" t="s">
        <v>1424</v>
      </c>
      <c r="E713" s="1">
        <v>4353.0601999999999</v>
      </c>
      <c r="F713" s="1">
        <v>4120.92</v>
      </c>
    </row>
    <row r="714" spans="1:6" x14ac:dyDescent="0.25">
      <c r="A714" s="1" t="s">
        <v>1425</v>
      </c>
      <c r="B714" s="1" t="s">
        <v>8</v>
      </c>
      <c r="C714" s="1" t="s">
        <v>61</v>
      </c>
      <c r="D714" s="1" t="s">
        <v>1426</v>
      </c>
      <c r="E714" s="1">
        <v>1279.9275</v>
      </c>
      <c r="F714" s="1">
        <v>1418.05</v>
      </c>
    </row>
    <row r="715" spans="1:6" x14ac:dyDescent="0.25">
      <c r="A715" s="1" t="s">
        <v>1427</v>
      </c>
      <c r="B715" s="1" t="s">
        <v>12</v>
      </c>
      <c r="C715" s="1" t="s">
        <v>17</v>
      </c>
      <c r="D715" s="1" t="s">
        <v>1428</v>
      </c>
      <c r="E715" s="1">
        <v>5439.5375000000004</v>
      </c>
      <c r="F715" s="1">
        <v>6586.05</v>
      </c>
    </row>
    <row r="716" spans="1:6" x14ac:dyDescent="0.25">
      <c r="A716" s="1" t="s">
        <v>1429</v>
      </c>
      <c r="B716" s="1" t="s">
        <v>29</v>
      </c>
      <c r="C716" s="1" t="s">
        <v>39</v>
      </c>
      <c r="D716" s="1" t="s">
        <v>1049</v>
      </c>
      <c r="E716" s="1">
        <v>962.10079999999994</v>
      </c>
      <c r="F716" s="1">
        <v>679.56</v>
      </c>
    </row>
    <row r="717" spans="1:6" x14ac:dyDescent="0.25">
      <c r="A717" s="1" t="s">
        <v>1430</v>
      </c>
      <c r="B717" s="1" t="s">
        <v>29</v>
      </c>
      <c r="C717" s="1" t="s">
        <v>24</v>
      </c>
      <c r="D717" s="1" t="s">
        <v>818</v>
      </c>
      <c r="E717" s="1">
        <v>3223.9467999999997</v>
      </c>
      <c r="F717" s="1">
        <v>4696.46</v>
      </c>
    </row>
    <row r="718" spans="1:6" x14ac:dyDescent="0.25">
      <c r="A718" s="1" t="s">
        <v>1431</v>
      </c>
      <c r="B718" s="1" t="s">
        <v>20</v>
      </c>
      <c r="C718" s="1" t="s">
        <v>13</v>
      </c>
      <c r="D718" s="1" t="s">
        <v>1432</v>
      </c>
      <c r="E718" s="1">
        <v>2334.0455999999999</v>
      </c>
      <c r="F718" s="1">
        <v>4956.88</v>
      </c>
    </row>
    <row r="719" spans="1:6" x14ac:dyDescent="0.25">
      <c r="A719" s="1" t="s">
        <v>1433</v>
      </c>
      <c r="B719" s="1" t="s">
        <v>16</v>
      </c>
      <c r="C719" s="1" t="s">
        <v>9</v>
      </c>
      <c r="D719" s="1" t="s">
        <v>1434</v>
      </c>
      <c r="E719" s="1">
        <v>6315.1016</v>
      </c>
      <c r="F719" s="1">
        <v>6608.07</v>
      </c>
    </row>
    <row r="720" spans="1:6" x14ac:dyDescent="0.25">
      <c r="A720" s="1" t="s">
        <v>1435</v>
      </c>
      <c r="B720" s="1" t="s">
        <v>12</v>
      </c>
      <c r="C720" s="1" t="s">
        <v>126</v>
      </c>
      <c r="D720" s="1" t="s">
        <v>1436</v>
      </c>
      <c r="E720" s="1">
        <v>5622.0141500000009</v>
      </c>
      <c r="F720" s="1">
        <v>5478.09</v>
      </c>
    </row>
    <row r="721" spans="1:6" x14ac:dyDescent="0.25">
      <c r="A721" s="1" t="s">
        <v>1437</v>
      </c>
      <c r="B721" s="1" t="s">
        <v>29</v>
      </c>
      <c r="C721" s="1" t="s">
        <v>17</v>
      </c>
      <c r="D721" s="1" t="s">
        <v>1438</v>
      </c>
      <c r="E721" s="1">
        <v>2759.7885000000001</v>
      </c>
      <c r="F721" s="1">
        <v>3830.15</v>
      </c>
    </row>
    <row r="722" spans="1:6" x14ac:dyDescent="0.25">
      <c r="A722" s="1" t="s">
        <v>1439</v>
      </c>
      <c r="B722" s="1" t="s">
        <v>8</v>
      </c>
      <c r="C722" s="1" t="s">
        <v>9</v>
      </c>
      <c r="D722" s="1" t="s">
        <v>1440</v>
      </c>
      <c r="E722" s="1">
        <v>5273.7608</v>
      </c>
      <c r="F722" s="1">
        <v>8091.12</v>
      </c>
    </row>
    <row r="723" spans="1:6" x14ac:dyDescent="0.25">
      <c r="A723" s="1" t="s">
        <v>1441</v>
      </c>
      <c r="B723" s="1" t="s">
        <v>29</v>
      </c>
      <c r="C723" s="1" t="s">
        <v>42</v>
      </c>
      <c r="D723" s="1" t="s">
        <v>1442</v>
      </c>
      <c r="E723" s="1">
        <v>2735.21</v>
      </c>
      <c r="F723" s="1">
        <v>2980.28</v>
      </c>
    </row>
    <row r="724" spans="1:6" x14ac:dyDescent="0.25">
      <c r="A724" s="1" t="s">
        <v>1443</v>
      </c>
      <c r="B724" s="1" t="s">
        <v>8</v>
      </c>
      <c r="C724" s="1" t="s">
        <v>64</v>
      </c>
      <c r="D724" s="1" t="s">
        <v>1444</v>
      </c>
      <c r="E724" s="1">
        <v>639.94510000000002</v>
      </c>
      <c r="F724" s="1">
        <v>378.23</v>
      </c>
    </row>
    <row r="725" spans="1:6" x14ac:dyDescent="0.25">
      <c r="A725" s="1" t="s">
        <v>1445</v>
      </c>
      <c r="B725" s="1" t="s">
        <v>20</v>
      </c>
      <c r="C725" s="1" t="s">
        <v>42</v>
      </c>
      <c r="D725" s="1" t="s">
        <v>1446</v>
      </c>
      <c r="E725" s="1">
        <v>1764.9718</v>
      </c>
      <c r="F725" s="1">
        <v>2144.02</v>
      </c>
    </row>
    <row r="726" spans="1:6" x14ac:dyDescent="0.25">
      <c r="A726" s="1" t="s">
        <v>1447</v>
      </c>
      <c r="B726" s="1" t="s">
        <v>29</v>
      </c>
      <c r="C726" s="1" t="s">
        <v>24</v>
      </c>
      <c r="D726" s="1" t="s">
        <v>1448</v>
      </c>
      <c r="E726" s="1">
        <v>7510.2725000000009</v>
      </c>
      <c r="F726" s="1">
        <v>9347.0300000000007</v>
      </c>
    </row>
    <row r="727" spans="1:6" x14ac:dyDescent="0.25">
      <c r="A727" s="1" t="s">
        <v>1449</v>
      </c>
      <c r="B727" s="1" t="s">
        <v>8</v>
      </c>
      <c r="C727" s="1" t="s">
        <v>42</v>
      </c>
      <c r="D727" s="1" t="s">
        <v>1450</v>
      </c>
      <c r="E727" s="1">
        <v>4278.8528999999999</v>
      </c>
      <c r="F727" s="1">
        <v>8788.0300000000007</v>
      </c>
    </row>
    <row r="728" spans="1:6" x14ac:dyDescent="0.25">
      <c r="A728" s="1" t="s">
        <v>1451</v>
      </c>
      <c r="B728" s="1" t="s">
        <v>29</v>
      </c>
      <c r="C728" s="1" t="s">
        <v>64</v>
      </c>
      <c r="D728" s="1" t="s">
        <v>1452</v>
      </c>
      <c r="E728" s="1">
        <v>7224.1503999999995</v>
      </c>
      <c r="F728" s="1">
        <v>7641.08</v>
      </c>
    </row>
    <row r="729" spans="1:6" x14ac:dyDescent="0.25">
      <c r="A729" s="1" t="s">
        <v>1453</v>
      </c>
      <c r="B729" s="1" t="s">
        <v>20</v>
      </c>
      <c r="C729" s="1" t="s">
        <v>17</v>
      </c>
      <c r="D729" s="1" t="s">
        <v>1454</v>
      </c>
      <c r="E729" s="1">
        <v>6680.3780500000003</v>
      </c>
      <c r="F729" s="1">
        <v>6610.03</v>
      </c>
    </row>
    <row r="730" spans="1:6" x14ac:dyDescent="0.25">
      <c r="A730" s="1" t="s">
        <v>1455</v>
      </c>
      <c r="B730" s="1" t="s">
        <v>20</v>
      </c>
      <c r="C730" s="1" t="s">
        <v>24</v>
      </c>
      <c r="D730" s="1" t="s">
        <v>1456</v>
      </c>
      <c r="E730" s="1">
        <v>4780.7875999999997</v>
      </c>
      <c r="F730" s="1">
        <v>9955.32</v>
      </c>
    </row>
    <row r="731" spans="1:6" x14ac:dyDescent="0.25">
      <c r="A731" s="1" t="s">
        <v>1457</v>
      </c>
      <c r="B731" s="1" t="s">
        <v>8</v>
      </c>
      <c r="C731" s="1" t="s">
        <v>39</v>
      </c>
      <c r="D731" s="1" t="s">
        <v>1458</v>
      </c>
      <c r="E731" s="1">
        <v>1377.4865</v>
      </c>
      <c r="F731" s="1">
        <v>1595.43</v>
      </c>
    </row>
    <row r="732" spans="1:6" x14ac:dyDescent="0.25">
      <c r="A732" s="1" t="s">
        <v>1459</v>
      </c>
      <c r="B732" s="1" t="s">
        <v>29</v>
      </c>
      <c r="C732" s="1" t="s">
        <v>42</v>
      </c>
      <c r="D732" s="1" t="s">
        <v>1460</v>
      </c>
      <c r="E732" s="1">
        <v>3330.6724999999997</v>
      </c>
      <c r="F732" s="1">
        <v>4797.75</v>
      </c>
    </row>
    <row r="733" spans="1:6" x14ac:dyDescent="0.25">
      <c r="A733" s="1" t="s">
        <v>1461</v>
      </c>
      <c r="B733" s="1" t="s">
        <v>8</v>
      </c>
      <c r="C733" s="1" t="s">
        <v>39</v>
      </c>
      <c r="D733" s="1" t="s">
        <v>1462</v>
      </c>
      <c r="E733" s="1">
        <v>7455.6052499999996</v>
      </c>
      <c r="F733" s="1">
        <v>7439.15</v>
      </c>
    </row>
    <row r="734" spans="1:6" x14ac:dyDescent="0.25">
      <c r="A734" s="1" t="s">
        <v>1463</v>
      </c>
      <c r="B734" s="1" t="s">
        <v>20</v>
      </c>
      <c r="C734" s="1" t="s">
        <v>113</v>
      </c>
      <c r="D734" s="1" t="s">
        <v>1464</v>
      </c>
      <c r="E734" s="1">
        <v>8384.2659500000009</v>
      </c>
      <c r="F734" s="1">
        <v>8432.3700000000008</v>
      </c>
    </row>
    <row r="735" spans="1:6" x14ac:dyDescent="0.25">
      <c r="A735" s="1" t="s">
        <v>1465</v>
      </c>
      <c r="B735" s="1" t="s">
        <v>20</v>
      </c>
      <c r="C735" s="1" t="s">
        <v>17</v>
      </c>
      <c r="D735" s="1" t="s">
        <v>1466</v>
      </c>
      <c r="E735" s="1">
        <v>4785.1774999999998</v>
      </c>
      <c r="F735" s="1">
        <v>5713.57</v>
      </c>
    </row>
    <row r="736" spans="1:6" x14ac:dyDescent="0.25">
      <c r="A736" s="1" t="s">
        <v>1467</v>
      </c>
      <c r="B736" s="1" t="s">
        <v>29</v>
      </c>
      <c r="C736" s="1" t="s">
        <v>30</v>
      </c>
      <c r="D736" s="1" t="s">
        <v>1468</v>
      </c>
      <c r="E736" s="1">
        <v>2987.8293000000003</v>
      </c>
      <c r="F736" s="1">
        <v>2660.78</v>
      </c>
    </row>
    <row r="737" spans="1:6" x14ac:dyDescent="0.25">
      <c r="A737" s="1" t="s">
        <v>1469</v>
      </c>
      <c r="B737" s="1" t="s">
        <v>8</v>
      </c>
      <c r="C737" s="1" t="s">
        <v>52</v>
      </c>
      <c r="D737" s="1" t="s">
        <v>1470</v>
      </c>
      <c r="E737" s="1">
        <v>6212.8607999999995</v>
      </c>
      <c r="F737" s="1">
        <v>9849.76</v>
      </c>
    </row>
    <row r="738" spans="1:6" x14ac:dyDescent="0.25">
      <c r="A738" s="1" t="s">
        <v>1471</v>
      </c>
      <c r="B738" s="1" t="s">
        <v>29</v>
      </c>
      <c r="C738" s="1" t="s">
        <v>64</v>
      </c>
      <c r="D738" s="1" t="s">
        <v>1472</v>
      </c>
      <c r="E738" s="1">
        <v>7264.5286500000002</v>
      </c>
      <c r="F738" s="1">
        <v>7234.79</v>
      </c>
    </row>
    <row r="739" spans="1:6" x14ac:dyDescent="0.25">
      <c r="A739" s="1" t="s">
        <v>1473</v>
      </c>
      <c r="B739" s="1" t="s">
        <v>29</v>
      </c>
      <c r="C739" s="1" t="s">
        <v>61</v>
      </c>
      <c r="D739" s="1" t="s">
        <v>1474</v>
      </c>
      <c r="E739" s="1">
        <v>3049.8845000000001</v>
      </c>
      <c r="F739" s="1">
        <v>5666.41</v>
      </c>
    </row>
    <row r="740" spans="1:6" x14ac:dyDescent="0.25">
      <c r="A740" s="1" t="s">
        <v>1475</v>
      </c>
      <c r="B740" s="1" t="s">
        <v>29</v>
      </c>
      <c r="C740" s="1" t="s">
        <v>45</v>
      </c>
      <c r="D740" s="1" t="s">
        <v>1476</v>
      </c>
      <c r="E740" s="1">
        <v>3838.9505000000004</v>
      </c>
      <c r="F740" s="1">
        <v>7419.89</v>
      </c>
    </row>
    <row r="741" spans="1:6" x14ac:dyDescent="0.25">
      <c r="A741" s="1" t="s">
        <v>1477</v>
      </c>
      <c r="B741" s="1" t="s">
        <v>16</v>
      </c>
      <c r="C741" s="1" t="s">
        <v>9</v>
      </c>
      <c r="D741" s="1" t="s">
        <v>1478</v>
      </c>
      <c r="E741" s="1">
        <v>1426.0909999999999</v>
      </c>
      <c r="F741" s="1">
        <v>2057.98</v>
      </c>
    </row>
    <row r="742" spans="1:6" x14ac:dyDescent="0.25">
      <c r="A742" s="1" t="s">
        <v>1479</v>
      </c>
      <c r="B742" s="1" t="s">
        <v>29</v>
      </c>
      <c r="C742" s="1" t="s">
        <v>45</v>
      </c>
      <c r="D742" s="1" t="s">
        <v>1480</v>
      </c>
      <c r="E742" s="1">
        <v>4845.5600000000004</v>
      </c>
      <c r="F742" s="1">
        <v>5794.08</v>
      </c>
    </row>
    <row r="743" spans="1:6" x14ac:dyDescent="0.25">
      <c r="A743" s="1" t="s">
        <v>1481</v>
      </c>
      <c r="B743" s="1" t="s">
        <v>12</v>
      </c>
      <c r="C743" s="1" t="s">
        <v>17</v>
      </c>
      <c r="D743" s="1" t="s">
        <v>1482</v>
      </c>
      <c r="E743" s="1">
        <v>3311.7964999999999</v>
      </c>
      <c r="F743" s="1">
        <v>7599.45</v>
      </c>
    </row>
    <row r="744" spans="1:6" x14ac:dyDescent="0.25">
      <c r="A744" s="1" t="s">
        <v>1483</v>
      </c>
      <c r="B744" s="1" t="s">
        <v>29</v>
      </c>
      <c r="C744" s="1" t="s">
        <v>17</v>
      </c>
      <c r="D744" s="1" t="s">
        <v>1484</v>
      </c>
      <c r="E744" s="1">
        <v>6725.6312000000007</v>
      </c>
      <c r="F744" s="1">
        <v>9155.34</v>
      </c>
    </row>
    <row r="745" spans="1:6" x14ac:dyDescent="0.25">
      <c r="A745" s="1" t="s">
        <v>1485</v>
      </c>
      <c r="B745" s="1" t="s">
        <v>8</v>
      </c>
      <c r="C745" s="1" t="s">
        <v>45</v>
      </c>
      <c r="D745" s="1" t="s">
        <v>1486</v>
      </c>
      <c r="E745" s="1">
        <v>2978.7079999999996</v>
      </c>
      <c r="F745" s="1">
        <v>4201.2</v>
      </c>
    </row>
    <row r="746" spans="1:6" x14ac:dyDescent="0.25">
      <c r="A746" s="1" t="s">
        <v>1487</v>
      </c>
      <c r="B746" s="1" t="s">
        <v>16</v>
      </c>
      <c r="C746" s="1" t="s">
        <v>24</v>
      </c>
      <c r="D746" s="1" t="s">
        <v>1488</v>
      </c>
      <c r="E746" s="1">
        <v>3684.4638999999997</v>
      </c>
      <c r="F746" s="1">
        <v>7405.73</v>
      </c>
    </row>
    <row r="747" spans="1:6" x14ac:dyDescent="0.25">
      <c r="A747" s="1" t="s">
        <v>1489</v>
      </c>
      <c r="B747" s="1" t="s">
        <v>29</v>
      </c>
      <c r="C747" s="1" t="s">
        <v>52</v>
      </c>
      <c r="D747" s="1" t="s">
        <v>1490</v>
      </c>
      <c r="E747" s="1">
        <v>1110.1369999999999</v>
      </c>
      <c r="F747" s="1">
        <v>1355.86</v>
      </c>
    </row>
    <row r="748" spans="1:6" x14ac:dyDescent="0.25">
      <c r="A748" s="1" t="s">
        <v>1491</v>
      </c>
      <c r="B748" s="1" t="s">
        <v>29</v>
      </c>
      <c r="C748" s="1" t="s">
        <v>45</v>
      </c>
      <c r="D748" s="1" t="s">
        <v>1492</v>
      </c>
      <c r="E748" s="1">
        <v>3387.7213999999999</v>
      </c>
      <c r="F748" s="1">
        <v>4978.83</v>
      </c>
    </row>
    <row r="749" spans="1:6" x14ac:dyDescent="0.25">
      <c r="A749" s="1" t="s">
        <v>1493</v>
      </c>
      <c r="B749" s="1" t="s">
        <v>16</v>
      </c>
      <c r="C749" s="1" t="s">
        <v>13</v>
      </c>
      <c r="D749" s="1" t="s">
        <v>107</v>
      </c>
      <c r="E749" s="1">
        <v>7615.3280000000004</v>
      </c>
      <c r="F749" s="1">
        <v>8085.6</v>
      </c>
    </row>
    <row r="750" spans="1:6" x14ac:dyDescent="0.25">
      <c r="A750" s="1" t="s">
        <v>1494</v>
      </c>
      <c r="B750" s="1" t="s">
        <v>8</v>
      </c>
      <c r="C750" s="1" t="s">
        <v>13</v>
      </c>
      <c r="D750" s="1" t="s">
        <v>1495</v>
      </c>
      <c r="E750" s="1">
        <v>3274.7771000000002</v>
      </c>
      <c r="F750" s="1">
        <v>6452.97</v>
      </c>
    </row>
    <row r="751" spans="1:6" x14ac:dyDescent="0.25">
      <c r="A751" s="1" t="s">
        <v>1496</v>
      </c>
      <c r="B751" s="1" t="s">
        <v>16</v>
      </c>
      <c r="C751" s="1" t="s">
        <v>13</v>
      </c>
      <c r="D751" s="1" t="s">
        <v>1497</v>
      </c>
      <c r="E751" s="1">
        <v>6601.0960000000014</v>
      </c>
      <c r="F751" s="1">
        <v>8972.2000000000007</v>
      </c>
    </row>
    <row r="752" spans="1:6" x14ac:dyDescent="0.25">
      <c r="A752" s="1" t="s">
        <v>1498</v>
      </c>
      <c r="B752" s="1" t="s">
        <v>29</v>
      </c>
      <c r="C752" s="1" t="s">
        <v>61</v>
      </c>
      <c r="D752" s="1" t="s">
        <v>1499</v>
      </c>
      <c r="E752" s="1">
        <v>8398.9151999999995</v>
      </c>
      <c r="F752" s="1">
        <v>8976.0400000000009</v>
      </c>
    </row>
    <row r="753" spans="1:6" x14ac:dyDescent="0.25">
      <c r="A753" s="1" t="s">
        <v>1500</v>
      </c>
      <c r="B753" s="1" t="s">
        <v>29</v>
      </c>
      <c r="C753" s="1" t="s">
        <v>113</v>
      </c>
      <c r="D753" s="1" t="s">
        <v>1501</v>
      </c>
      <c r="E753" s="1">
        <v>3459.0962</v>
      </c>
      <c r="F753" s="1">
        <v>5101.8900000000003</v>
      </c>
    </row>
    <row r="754" spans="1:6" x14ac:dyDescent="0.25">
      <c r="A754" s="1" t="s">
        <v>1502</v>
      </c>
      <c r="B754" s="1" t="s">
        <v>29</v>
      </c>
      <c r="C754" s="1" t="s">
        <v>61</v>
      </c>
      <c r="D754" s="1" t="s">
        <v>1503</v>
      </c>
      <c r="E754" s="1">
        <v>3710.6594999999998</v>
      </c>
      <c r="F754" s="1">
        <v>7466.65</v>
      </c>
    </row>
    <row r="755" spans="1:6" x14ac:dyDescent="0.25">
      <c r="A755" s="1" t="s">
        <v>1504</v>
      </c>
      <c r="B755" s="1" t="s">
        <v>8</v>
      </c>
      <c r="C755" s="1" t="s">
        <v>21</v>
      </c>
      <c r="D755" s="1" t="s">
        <v>1505</v>
      </c>
      <c r="E755" s="1">
        <v>1258.1889000000001</v>
      </c>
      <c r="F755" s="1">
        <v>1763.23</v>
      </c>
    </row>
    <row r="756" spans="1:6" x14ac:dyDescent="0.25">
      <c r="A756" s="1" t="s">
        <v>1506</v>
      </c>
      <c r="B756" s="1" t="s">
        <v>29</v>
      </c>
      <c r="C756" s="1" t="s">
        <v>30</v>
      </c>
      <c r="D756" s="1" t="s">
        <v>1507</v>
      </c>
      <c r="E756" s="1">
        <v>6122.9713999999994</v>
      </c>
      <c r="F756" s="1">
        <v>9530.4599999999991</v>
      </c>
    </row>
    <row r="757" spans="1:6" x14ac:dyDescent="0.25">
      <c r="A757" s="1" t="s">
        <v>1508</v>
      </c>
      <c r="B757" s="1" t="s">
        <v>29</v>
      </c>
      <c r="C757" s="1" t="s">
        <v>113</v>
      </c>
      <c r="D757" s="1" t="s">
        <v>1509</v>
      </c>
      <c r="E757" s="1">
        <v>5756.5046999999995</v>
      </c>
      <c r="F757" s="1">
        <v>8909.33</v>
      </c>
    </row>
    <row r="758" spans="1:6" x14ac:dyDescent="0.25">
      <c r="A758" s="1" t="s">
        <v>1510</v>
      </c>
      <c r="B758" s="1" t="s">
        <v>8</v>
      </c>
      <c r="C758" s="1" t="s">
        <v>13</v>
      </c>
      <c r="D758" s="1" t="s">
        <v>1511</v>
      </c>
      <c r="E758" s="1">
        <v>927.9036000000001</v>
      </c>
      <c r="F758" s="1">
        <v>629.27</v>
      </c>
    </row>
    <row r="759" spans="1:6" x14ac:dyDescent="0.25">
      <c r="A759" s="1" t="s">
        <v>1512</v>
      </c>
      <c r="B759" s="1" t="s">
        <v>20</v>
      </c>
      <c r="C759" s="1" t="s">
        <v>9</v>
      </c>
      <c r="D759" s="1" t="s">
        <v>1513</v>
      </c>
      <c r="E759" s="1">
        <v>4413.9425000000001</v>
      </c>
      <c r="F759" s="1">
        <v>5218.59</v>
      </c>
    </row>
    <row r="760" spans="1:6" x14ac:dyDescent="0.25">
      <c r="A760" s="1" t="s">
        <v>1514</v>
      </c>
      <c r="B760" s="1" t="s">
        <v>20</v>
      </c>
      <c r="C760" s="1" t="s">
        <v>126</v>
      </c>
      <c r="D760" s="1" t="s">
        <v>1515</v>
      </c>
      <c r="E760" s="1">
        <v>3267.9344000000001</v>
      </c>
      <c r="F760" s="1">
        <v>3145.38</v>
      </c>
    </row>
    <row r="761" spans="1:6" x14ac:dyDescent="0.25">
      <c r="A761" s="1" t="s">
        <v>1516</v>
      </c>
      <c r="B761" s="1" t="s">
        <v>16</v>
      </c>
      <c r="C761" s="1" t="s">
        <v>113</v>
      </c>
      <c r="D761" s="1" t="s">
        <v>1517</v>
      </c>
      <c r="E761" s="1">
        <v>5419.2220000000007</v>
      </c>
      <c r="F761" s="1">
        <v>8944.0400000000009</v>
      </c>
    </row>
    <row r="762" spans="1:6" x14ac:dyDescent="0.25">
      <c r="A762" s="1" t="s">
        <v>1518</v>
      </c>
      <c r="B762" s="1" t="s">
        <v>12</v>
      </c>
      <c r="C762" s="1" t="s">
        <v>13</v>
      </c>
      <c r="D762" s="1" t="s">
        <v>1519</v>
      </c>
      <c r="E762" s="1">
        <v>1541.6942999999999</v>
      </c>
      <c r="F762" s="1">
        <v>2815.39</v>
      </c>
    </row>
    <row r="763" spans="1:6" x14ac:dyDescent="0.25">
      <c r="A763" s="1" t="s">
        <v>1520</v>
      </c>
      <c r="B763" s="1" t="s">
        <v>29</v>
      </c>
      <c r="C763" s="1" t="s">
        <v>64</v>
      </c>
      <c r="D763" s="1" t="s">
        <v>1521</v>
      </c>
      <c r="E763" s="1">
        <v>3640.9235000000003</v>
      </c>
      <c r="F763" s="1">
        <v>5710.77</v>
      </c>
    </row>
    <row r="764" spans="1:6" x14ac:dyDescent="0.25">
      <c r="A764" s="1" t="s">
        <v>1522</v>
      </c>
      <c r="B764" s="1" t="s">
        <v>8</v>
      </c>
      <c r="C764" s="1" t="s">
        <v>39</v>
      </c>
      <c r="D764" s="1" t="s">
        <v>1186</v>
      </c>
      <c r="E764" s="1">
        <v>3790.2645999999995</v>
      </c>
      <c r="F764" s="1">
        <v>5672.87</v>
      </c>
    </row>
    <row r="765" spans="1:6" x14ac:dyDescent="0.25">
      <c r="A765" s="1" t="s">
        <v>1523</v>
      </c>
      <c r="B765" s="1" t="s">
        <v>29</v>
      </c>
      <c r="C765" s="1" t="s">
        <v>126</v>
      </c>
      <c r="D765" s="1" t="s">
        <v>1524</v>
      </c>
      <c r="E765" s="1">
        <v>4091.2772000000004</v>
      </c>
      <c r="F765" s="1">
        <v>5281.29</v>
      </c>
    </row>
    <row r="766" spans="1:6" x14ac:dyDescent="0.25">
      <c r="A766" s="1" t="s">
        <v>1525</v>
      </c>
      <c r="B766" s="1" t="s">
        <v>16</v>
      </c>
      <c r="C766" s="1" t="s">
        <v>30</v>
      </c>
      <c r="D766" s="1" t="s">
        <v>1228</v>
      </c>
      <c r="E766" s="1">
        <v>4153.6352999999999</v>
      </c>
      <c r="F766" s="1">
        <v>9874.69</v>
      </c>
    </row>
    <row r="767" spans="1:6" x14ac:dyDescent="0.25">
      <c r="A767" s="1" t="s">
        <v>1526</v>
      </c>
      <c r="B767" s="1" t="s">
        <v>8</v>
      </c>
      <c r="C767" s="1" t="s">
        <v>13</v>
      </c>
      <c r="D767" s="1" t="s">
        <v>1527</v>
      </c>
      <c r="E767" s="1">
        <v>3307.3430000000003</v>
      </c>
      <c r="F767" s="1">
        <v>5104.26</v>
      </c>
    </row>
    <row r="768" spans="1:6" x14ac:dyDescent="0.25">
      <c r="A768" s="1" t="s">
        <v>1528</v>
      </c>
      <c r="B768" s="1" t="s">
        <v>29</v>
      </c>
      <c r="C768" s="1" t="s">
        <v>61</v>
      </c>
      <c r="D768" s="1" t="s">
        <v>1529</v>
      </c>
      <c r="E768" s="1">
        <v>4520.66</v>
      </c>
      <c r="F768" s="1">
        <v>8934.7999999999993</v>
      </c>
    </row>
    <row r="769" spans="1:6" x14ac:dyDescent="0.25">
      <c r="A769" s="1" t="s">
        <v>1530</v>
      </c>
      <c r="B769" s="1" t="s">
        <v>16</v>
      </c>
      <c r="C769" s="1" t="s">
        <v>30</v>
      </c>
      <c r="D769" s="1" t="s">
        <v>1531</v>
      </c>
      <c r="E769" s="1">
        <v>1199.7004000000002</v>
      </c>
      <c r="F769" s="1">
        <v>1206.3800000000001</v>
      </c>
    </row>
    <row r="770" spans="1:6" x14ac:dyDescent="0.25">
      <c r="A770" s="1" t="s">
        <v>1532</v>
      </c>
      <c r="B770" s="1" t="s">
        <v>29</v>
      </c>
      <c r="C770" s="1" t="s">
        <v>64</v>
      </c>
      <c r="D770" s="1" t="s">
        <v>1533</v>
      </c>
      <c r="E770" s="1">
        <v>2407.5574000000001</v>
      </c>
      <c r="F770" s="1">
        <v>4436.18</v>
      </c>
    </row>
    <row r="771" spans="1:6" x14ac:dyDescent="0.25">
      <c r="A771" s="1" t="s">
        <v>1534</v>
      </c>
      <c r="B771" s="1" t="s">
        <v>8</v>
      </c>
      <c r="C771" s="1" t="s">
        <v>113</v>
      </c>
      <c r="D771" s="1" t="s">
        <v>1535</v>
      </c>
      <c r="E771" s="1">
        <v>1722.62</v>
      </c>
      <c r="F771" s="1">
        <v>1630.16</v>
      </c>
    </row>
    <row r="772" spans="1:6" x14ac:dyDescent="0.25">
      <c r="A772" s="1" t="s">
        <v>1536</v>
      </c>
      <c r="B772" s="1" t="s">
        <v>8</v>
      </c>
      <c r="C772" s="1" t="s">
        <v>126</v>
      </c>
      <c r="D772" s="1" t="s">
        <v>1537</v>
      </c>
      <c r="E772" s="1">
        <v>1444.3436000000002</v>
      </c>
      <c r="F772" s="1">
        <v>2552.2800000000002</v>
      </c>
    </row>
    <row r="773" spans="1:6" x14ac:dyDescent="0.25">
      <c r="A773" s="1" t="s">
        <v>1538</v>
      </c>
      <c r="B773" s="1" t="s">
        <v>16</v>
      </c>
      <c r="C773" s="1" t="s">
        <v>21</v>
      </c>
      <c r="D773" s="1" t="s">
        <v>71</v>
      </c>
      <c r="E773" s="1">
        <v>6253.4897999999994</v>
      </c>
      <c r="F773" s="1">
        <v>9919.81</v>
      </c>
    </row>
    <row r="774" spans="1:6" x14ac:dyDescent="0.25">
      <c r="A774" s="1" t="s">
        <v>1539</v>
      </c>
      <c r="B774" s="1" t="s">
        <v>29</v>
      </c>
      <c r="C774" s="1" t="s">
        <v>9</v>
      </c>
      <c r="D774" s="1" t="s">
        <v>69</v>
      </c>
      <c r="E774" s="1">
        <v>719.08240000000001</v>
      </c>
      <c r="F774" s="1">
        <v>322.18</v>
      </c>
    </row>
    <row r="775" spans="1:6" x14ac:dyDescent="0.25">
      <c r="A775" s="1" t="s">
        <v>1540</v>
      </c>
      <c r="B775" s="1" t="s">
        <v>12</v>
      </c>
      <c r="C775" s="1" t="s">
        <v>113</v>
      </c>
      <c r="D775" s="1" t="s">
        <v>966</v>
      </c>
      <c r="E775" s="1">
        <v>896.89530000000002</v>
      </c>
      <c r="F775" s="1">
        <v>1072.69</v>
      </c>
    </row>
    <row r="776" spans="1:6" x14ac:dyDescent="0.25">
      <c r="A776" s="1" t="s">
        <v>1541</v>
      </c>
      <c r="B776" s="1" t="s">
        <v>29</v>
      </c>
      <c r="C776" s="1" t="s">
        <v>126</v>
      </c>
      <c r="D776" s="1" t="s">
        <v>1542</v>
      </c>
      <c r="E776" s="1">
        <v>5514.3632000000007</v>
      </c>
      <c r="F776" s="1">
        <v>5698.14</v>
      </c>
    </row>
    <row r="777" spans="1:6" x14ac:dyDescent="0.25">
      <c r="A777" s="1" t="s">
        <v>1543</v>
      </c>
      <c r="B777" s="1" t="s">
        <v>20</v>
      </c>
      <c r="C777" s="1" t="s">
        <v>113</v>
      </c>
      <c r="D777" s="1" t="s">
        <v>1544</v>
      </c>
      <c r="E777" s="1">
        <v>5420.1225999999997</v>
      </c>
      <c r="F777" s="1">
        <v>8482.9699999999993</v>
      </c>
    </row>
    <row r="778" spans="1:6" x14ac:dyDescent="0.25">
      <c r="A778" s="1" t="s">
        <v>1545</v>
      </c>
      <c r="B778" s="1" t="s">
        <v>20</v>
      </c>
      <c r="C778" s="1" t="s">
        <v>61</v>
      </c>
      <c r="D778" s="1" t="s">
        <v>1546</v>
      </c>
      <c r="E778" s="1">
        <v>2632.9313500000003</v>
      </c>
      <c r="F778" s="1">
        <v>2281.21</v>
      </c>
    </row>
    <row r="779" spans="1:6" x14ac:dyDescent="0.25">
      <c r="A779" s="1" t="s">
        <v>1547</v>
      </c>
      <c r="B779" s="1" t="s">
        <v>16</v>
      </c>
      <c r="C779" s="1" t="s">
        <v>52</v>
      </c>
      <c r="D779" s="1" t="s">
        <v>1548</v>
      </c>
      <c r="E779" s="1">
        <v>2948.4097000000002</v>
      </c>
      <c r="F779" s="1">
        <v>2618.62</v>
      </c>
    </row>
    <row r="780" spans="1:6" x14ac:dyDescent="0.25">
      <c r="A780" s="1" t="s">
        <v>1549</v>
      </c>
      <c r="B780" s="1" t="s">
        <v>29</v>
      </c>
      <c r="C780" s="1" t="s">
        <v>24</v>
      </c>
      <c r="D780" s="1" t="s">
        <v>1550</v>
      </c>
      <c r="E780" s="1">
        <v>2303.8388</v>
      </c>
      <c r="F780" s="1">
        <v>4875.24</v>
      </c>
    </row>
    <row r="781" spans="1:6" x14ac:dyDescent="0.25">
      <c r="A781" s="1" t="s">
        <v>1551</v>
      </c>
      <c r="B781" s="1" t="s">
        <v>12</v>
      </c>
      <c r="C781" s="1" t="s">
        <v>42</v>
      </c>
      <c r="D781" s="1" t="s">
        <v>1552</v>
      </c>
      <c r="E781" s="1">
        <v>4927.3895000000002</v>
      </c>
      <c r="F781" s="1">
        <v>7504.05</v>
      </c>
    </row>
    <row r="782" spans="1:6" x14ac:dyDescent="0.25">
      <c r="A782" s="1" t="s">
        <v>1553</v>
      </c>
      <c r="B782" s="1" t="s">
        <v>16</v>
      </c>
      <c r="C782" s="1" t="s">
        <v>45</v>
      </c>
      <c r="D782" s="1" t="s">
        <v>1554</v>
      </c>
      <c r="E782" s="1">
        <v>713.42190000000005</v>
      </c>
      <c r="F782" s="1">
        <v>496.33</v>
      </c>
    </row>
    <row r="783" spans="1:6" x14ac:dyDescent="0.25">
      <c r="A783" s="1" t="s">
        <v>1555</v>
      </c>
      <c r="B783" s="1" t="s">
        <v>16</v>
      </c>
      <c r="C783" s="1" t="s">
        <v>45</v>
      </c>
      <c r="D783" s="1" t="s">
        <v>1556</v>
      </c>
      <c r="E783" s="1">
        <v>9098.605950000001</v>
      </c>
      <c r="F783" s="1">
        <v>9196.3700000000008</v>
      </c>
    </row>
    <row r="784" spans="1:6" x14ac:dyDescent="0.25">
      <c r="A784" s="1" t="s">
        <v>1557</v>
      </c>
      <c r="B784" s="1" t="s">
        <v>8</v>
      </c>
      <c r="C784" s="1" t="s">
        <v>45</v>
      </c>
      <c r="D784" s="1" t="s">
        <v>1558</v>
      </c>
      <c r="E784" s="1">
        <v>2335.6527999999998</v>
      </c>
      <c r="F784" s="1">
        <v>4268.96</v>
      </c>
    </row>
    <row r="785" spans="1:6" x14ac:dyDescent="0.25">
      <c r="A785" s="1" t="s">
        <v>1559</v>
      </c>
      <c r="B785" s="1" t="s">
        <v>8</v>
      </c>
      <c r="C785" s="1" t="s">
        <v>61</v>
      </c>
      <c r="D785" s="1" t="s">
        <v>1560</v>
      </c>
      <c r="E785" s="1">
        <v>4658.1724999999997</v>
      </c>
      <c r="F785" s="1">
        <v>5544.23</v>
      </c>
    </row>
    <row r="786" spans="1:6" x14ac:dyDescent="0.25">
      <c r="A786" s="1" t="s">
        <v>1561</v>
      </c>
      <c r="B786" s="1" t="s">
        <v>8</v>
      </c>
      <c r="C786" s="1" t="s">
        <v>64</v>
      </c>
      <c r="D786" s="1" t="s">
        <v>1562</v>
      </c>
      <c r="E786" s="1">
        <v>2621.6734999999999</v>
      </c>
      <c r="F786" s="1">
        <v>4714.83</v>
      </c>
    </row>
    <row r="787" spans="1:6" x14ac:dyDescent="0.25">
      <c r="A787" s="1" t="s">
        <v>1563</v>
      </c>
      <c r="B787" s="1" t="s">
        <v>12</v>
      </c>
      <c r="C787" s="1" t="s">
        <v>17</v>
      </c>
      <c r="D787" s="1" t="s">
        <v>1564</v>
      </c>
      <c r="E787" s="1">
        <v>5986.8231000000005</v>
      </c>
      <c r="F787" s="1">
        <v>5868.26</v>
      </c>
    </row>
    <row r="788" spans="1:6" x14ac:dyDescent="0.25">
      <c r="A788" s="1" t="s">
        <v>1565</v>
      </c>
      <c r="B788" s="1" t="s">
        <v>29</v>
      </c>
      <c r="C788" s="1" t="s">
        <v>42</v>
      </c>
      <c r="D788" s="1" t="s">
        <v>1566</v>
      </c>
      <c r="E788" s="1">
        <v>822.37560000000008</v>
      </c>
      <c r="F788" s="1">
        <v>555.82000000000005</v>
      </c>
    </row>
    <row r="789" spans="1:6" x14ac:dyDescent="0.25">
      <c r="A789" s="1" t="s">
        <v>1567</v>
      </c>
      <c r="B789" s="1" t="s">
        <v>8</v>
      </c>
      <c r="C789" s="1" t="s">
        <v>64</v>
      </c>
      <c r="D789" s="1" t="s">
        <v>1568</v>
      </c>
      <c r="E789" s="1">
        <v>3531.5374999999999</v>
      </c>
      <c r="F789" s="1">
        <v>6736.75</v>
      </c>
    </row>
    <row r="790" spans="1:6" x14ac:dyDescent="0.25">
      <c r="A790" s="1" t="s">
        <v>1569</v>
      </c>
      <c r="B790" s="1" t="s">
        <v>8</v>
      </c>
      <c r="C790" s="1" t="s">
        <v>42</v>
      </c>
      <c r="D790" s="1" t="s">
        <v>639</v>
      </c>
      <c r="E790" s="1">
        <v>7634.1248000000005</v>
      </c>
      <c r="F790" s="1">
        <v>8106.96</v>
      </c>
    </row>
    <row r="791" spans="1:6" x14ac:dyDescent="0.25">
      <c r="A791" s="1" t="s">
        <v>1570</v>
      </c>
      <c r="B791" s="1" t="s">
        <v>29</v>
      </c>
      <c r="C791" s="1" t="s">
        <v>45</v>
      </c>
      <c r="D791" s="1" t="s">
        <v>1571</v>
      </c>
      <c r="E791" s="1">
        <v>1349.0645</v>
      </c>
      <c r="F791" s="1">
        <v>1886.81</v>
      </c>
    </row>
    <row r="792" spans="1:6" x14ac:dyDescent="0.25">
      <c r="A792" s="1" t="s">
        <v>1572</v>
      </c>
      <c r="B792" s="1" t="s">
        <v>8</v>
      </c>
      <c r="C792" s="1" t="s">
        <v>113</v>
      </c>
      <c r="D792" s="1" t="s">
        <v>1573</v>
      </c>
      <c r="E792" s="1">
        <v>796.59850000000006</v>
      </c>
      <c r="F792" s="1">
        <v>539.27</v>
      </c>
    </row>
    <row r="793" spans="1:6" x14ac:dyDescent="0.25">
      <c r="A793" s="1" t="s">
        <v>1574</v>
      </c>
      <c r="B793" s="1" t="s">
        <v>29</v>
      </c>
      <c r="C793" s="1" t="s">
        <v>21</v>
      </c>
      <c r="D793" s="1" t="s">
        <v>1462</v>
      </c>
      <c r="E793" s="1">
        <v>8459.1864000000005</v>
      </c>
      <c r="F793" s="1">
        <v>9044.5300000000007</v>
      </c>
    </row>
    <row r="794" spans="1:6" x14ac:dyDescent="0.25">
      <c r="A794" s="1" t="s">
        <v>1575</v>
      </c>
      <c r="B794" s="1" t="s">
        <v>8</v>
      </c>
      <c r="C794" s="1" t="s">
        <v>21</v>
      </c>
      <c r="D794" s="1" t="s">
        <v>1576</v>
      </c>
      <c r="E794" s="1">
        <v>3111.6420000000003</v>
      </c>
      <c r="F794" s="1">
        <v>3840.65</v>
      </c>
    </row>
    <row r="795" spans="1:6" x14ac:dyDescent="0.25">
      <c r="A795" s="1" t="s">
        <v>1577</v>
      </c>
      <c r="B795" s="1" t="s">
        <v>29</v>
      </c>
      <c r="C795" s="1" t="s">
        <v>30</v>
      </c>
      <c r="D795" s="1" t="s">
        <v>747</v>
      </c>
      <c r="E795" s="1">
        <v>6033.4048000000003</v>
      </c>
      <c r="F795" s="1">
        <v>5918.08</v>
      </c>
    </row>
    <row r="796" spans="1:6" x14ac:dyDescent="0.25">
      <c r="A796" s="1" t="s">
        <v>1578</v>
      </c>
      <c r="B796" s="1" t="s">
        <v>29</v>
      </c>
      <c r="C796" s="1" t="s">
        <v>9</v>
      </c>
      <c r="D796" s="1" t="s">
        <v>1579</v>
      </c>
      <c r="E796" s="1">
        <v>4166.6375000000007</v>
      </c>
      <c r="F796" s="1">
        <v>4888.8500000000004</v>
      </c>
    </row>
    <row r="797" spans="1:6" x14ac:dyDescent="0.25">
      <c r="A797" s="1" t="s">
        <v>1580</v>
      </c>
      <c r="B797" s="1" t="s">
        <v>8</v>
      </c>
      <c r="C797" s="1" t="s">
        <v>45</v>
      </c>
      <c r="D797" s="1" t="s">
        <v>1581</v>
      </c>
      <c r="E797" s="1">
        <v>5809.2380000000003</v>
      </c>
      <c r="F797" s="1">
        <v>9653.16</v>
      </c>
    </row>
    <row r="798" spans="1:6" x14ac:dyDescent="0.25">
      <c r="A798" s="1" t="s">
        <v>1582</v>
      </c>
      <c r="B798" s="1" t="s">
        <v>20</v>
      </c>
      <c r="C798" s="1" t="s">
        <v>39</v>
      </c>
      <c r="D798" s="1" t="s">
        <v>1583</v>
      </c>
      <c r="E798" s="1">
        <v>3169.4</v>
      </c>
      <c r="F798" s="1">
        <v>5932</v>
      </c>
    </row>
    <row r="799" spans="1:6" x14ac:dyDescent="0.25">
      <c r="A799" s="1" t="s">
        <v>1584</v>
      </c>
      <c r="B799" s="1" t="s">
        <v>29</v>
      </c>
      <c r="C799" s="1" t="s">
        <v>24</v>
      </c>
      <c r="D799" s="1" t="s">
        <v>1585</v>
      </c>
      <c r="E799" s="1">
        <v>1316.1702</v>
      </c>
      <c r="F799" s="1">
        <v>1407.19</v>
      </c>
    </row>
    <row r="800" spans="1:6" x14ac:dyDescent="0.25">
      <c r="A800" s="1" t="s">
        <v>1586</v>
      </c>
      <c r="B800" s="1" t="s">
        <v>20</v>
      </c>
      <c r="C800" s="1" t="s">
        <v>21</v>
      </c>
      <c r="D800" s="1" t="s">
        <v>1587</v>
      </c>
      <c r="E800" s="1">
        <v>944.06999999999994</v>
      </c>
      <c r="F800" s="1">
        <v>807.4</v>
      </c>
    </row>
    <row r="801" spans="1:6" x14ac:dyDescent="0.25">
      <c r="A801" s="1" t="s">
        <v>1588</v>
      </c>
      <c r="B801" s="1" t="s">
        <v>16</v>
      </c>
      <c r="C801" s="1" t="s">
        <v>17</v>
      </c>
      <c r="D801" s="1" t="s">
        <v>1589</v>
      </c>
      <c r="E801" s="1">
        <v>2945.4150999999997</v>
      </c>
      <c r="F801" s="1">
        <v>6609.23</v>
      </c>
    </row>
    <row r="802" spans="1:6" x14ac:dyDescent="0.25">
      <c r="A802" s="1" t="s">
        <v>1590</v>
      </c>
      <c r="B802" s="1" t="s">
        <v>16</v>
      </c>
      <c r="C802" s="1" t="s">
        <v>39</v>
      </c>
      <c r="D802" s="1" t="s">
        <v>1591</v>
      </c>
      <c r="E802" s="1">
        <v>5999.7788</v>
      </c>
      <c r="F802" s="1">
        <v>8087.91</v>
      </c>
    </row>
    <row r="803" spans="1:6" x14ac:dyDescent="0.25">
      <c r="A803" s="1" t="s">
        <v>1592</v>
      </c>
      <c r="B803" s="1" t="s">
        <v>8</v>
      </c>
      <c r="C803" s="1" t="s">
        <v>9</v>
      </c>
      <c r="D803" s="1" t="s">
        <v>1593</v>
      </c>
      <c r="E803" s="1">
        <v>613.67730000000006</v>
      </c>
      <c r="F803" s="1">
        <v>121.58</v>
      </c>
    </row>
    <row r="804" spans="1:6" x14ac:dyDescent="0.25">
      <c r="A804" s="1" t="s">
        <v>1594</v>
      </c>
      <c r="B804" s="1" t="s">
        <v>29</v>
      </c>
      <c r="C804" s="1" t="s">
        <v>17</v>
      </c>
      <c r="D804" s="1" t="s">
        <v>1595</v>
      </c>
      <c r="E804" s="1">
        <v>3462.6167999999998</v>
      </c>
      <c r="F804" s="1">
        <v>5107.96</v>
      </c>
    </row>
    <row r="805" spans="1:6" x14ac:dyDescent="0.25">
      <c r="A805" s="1" t="s">
        <v>1596</v>
      </c>
      <c r="B805" s="1" t="s">
        <v>16</v>
      </c>
      <c r="C805" s="1" t="s">
        <v>13</v>
      </c>
      <c r="D805" s="1" t="s">
        <v>1597</v>
      </c>
      <c r="E805" s="1">
        <v>1423.912</v>
      </c>
      <c r="F805" s="1">
        <v>1049.9000000000001</v>
      </c>
    </row>
    <row r="806" spans="1:6" x14ac:dyDescent="0.25">
      <c r="A806" s="1" t="s">
        <v>1598</v>
      </c>
      <c r="B806" s="1" t="s">
        <v>29</v>
      </c>
      <c r="C806" s="1" t="s">
        <v>39</v>
      </c>
      <c r="D806" s="1" t="s">
        <v>1599</v>
      </c>
      <c r="E806" s="1">
        <v>6999.4374500000004</v>
      </c>
      <c r="F806" s="1">
        <v>6951.27</v>
      </c>
    </row>
    <row r="807" spans="1:6" x14ac:dyDescent="0.25">
      <c r="A807" s="1" t="s">
        <v>1600</v>
      </c>
      <c r="B807" s="1" t="s">
        <v>20</v>
      </c>
      <c r="C807" s="1" t="s">
        <v>13</v>
      </c>
      <c r="D807" s="1" t="s">
        <v>1601</v>
      </c>
      <c r="E807" s="1">
        <v>9292.467200000001</v>
      </c>
      <c r="F807" s="1">
        <v>9991.44</v>
      </c>
    </row>
    <row r="808" spans="1:6" x14ac:dyDescent="0.25">
      <c r="A808" s="1" t="s">
        <v>1602</v>
      </c>
      <c r="B808" s="1" t="s">
        <v>29</v>
      </c>
      <c r="C808" s="1" t="s">
        <v>45</v>
      </c>
      <c r="D808" s="1" t="s">
        <v>1603</v>
      </c>
      <c r="E808" s="1">
        <v>7578.8476000000001</v>
      </c>
      <c r="F808" s="1">
        <v>7570.96</v>
      </c>
    </row>
    <row r="809" spans="1:6" x14ac:dyDescent="0.25">
      <c r="A809" s="1" t="s">
        <v>1604</v>
      </c>
      <c r="B809" s="1" t="s">
        <v>12</v>
      </c>
      <c r="C809" s="1" t="s">
        <v>9</v>
      </c>
      <c r="D809" s="1" t="s">
        <v>1605</v>
      </c>
      <c r="E809" s="1">
        <v>3953.9695999999999</v>
      </c>
      <c r="F809" s="1">
        <v>5955.12</v>
      </c>
    </row>
    <row r="810" spans="1:6" x14ac:dyDescent="0.25">
      <c r="A810" s="1" t="s">
        <v>1606</v>
      </c>
      <c r="B810" s="1" t="s">
        <v>12</v>
      </c>
      <c r="C810" s="1" t="s">
        <v>24</v>
      </c>
      <c r="D810" s="1" t="s">
        <v>1607</v>
      </c>
      <c r="E810" s="1">
        <v>2680.67</v>
      </c>
      <c r="F810" s="1">
        <v>2907.56</v>
      </c>
    </row>
    <row r="811" spans="1:6" x14ac:dyDescent="0.25">
      <c r="A811" s="1" t="s">
        <v>1608</v>
      </c>
      <c r="B811" s="1" t="s">
        <v>8</v>
      </c>
      <c r="C811" s="1" t="s">
        <v>52</v>
      </c>
      <c r="D811" s="1" t="s">
        <v>1609</v>
      </c>
      <c r="E811" s="1">
        <v>5582.0752000000002</v>
      </c>
      <c r="F811" s="1">
        <v>7473.64</v>
      </c>
    </row>
    <row r="812" spans="1:6" x14ac:dyDescent="0.25">
      <c r="A812" s="1" t="s">
        <v>1610</v>
      </c>
      <c r="B812" s="1" t="s">
        <v>20</v>
      </c>
      <c r="C812" s="1" t="s">
        <v>9</v>
      </c>
      <c r="D812" s="1" t="s">
        <v>1611</v>
      </c>
      <c r="E812" s="1">
        <v>4140.3153000000002</v>
      </c>
      <c r="F812" s="1">
        <v>9838.69</v>
      </c>
    </row>
    <row r="813" spans="1:6" x14ac:dyDescent="0.25">
      <c r="A813" s="1" t="s">
        <v>1612</v>
      </c>
      <c r="B813" s="1" t="s">
        <v>16</v>
      </c>
      <c r="C813" s="1" t="s">
        <v>64</v>
      </c>
      <c r="D813" s="1" t="s">
        <v>27</v>
      </c>
      <c r="E813" s="1">
        <v>3738.5688500000001</v>
      </c>
      <c r="F813" s="1">
        <v>3463.71</v>
      </c>
    </row>
    <row r="814" spans="1:6" x14ac:dyDescent="0.25">
      <c r="A814" s="1" t="s">
        <v>1613</v>
      </c>
      <c r="B814" s="1" t="s">
        <v>20</v>
      </c>
      <c r="C814" s="1" t="s">
        <v>9</v>
      </c>
      <c r="D814" s="1" t="s">
        <v>1614</v>
      </c>
      <c r="E814" s="1">
        <v>6511.2204000000011</v>
      </c>
      <c r="F814" s="1">
        <v>8840.0300000000007</v>
      </c>
    </row>
    <row r="815" spans="1:6" x14ac:dyDescent="0.25">
      <c r="A815" s="1" t="s">
        <v>1615</v>
      </c>
      <c r="B815" s="1" t="s">
        <v>8</v>
      </c>
      <c r="C815" s="1" t="s">
        <v>61</v>
      </c>
      <c r="D815" s="1" t="s">
        <v>1616</v>
      </c>
      <c r="E815" s="1">
        <v>1771.6324999999999</v>
      </c>
      <c r="F815" s="1">
        <v>2825.85</v>
      </c>
    </row>
    <row r="816" spans="1:6" x14ac:dyDescent="0.25">
      <c r="A816" s="1" t="s">
        <v>1617</v>
      </c>
      <c r="B816" s="1" t="s">
        <v>29</v>
      </c>
      <c r="C816" s="1" t="s">
        <v>64</v>
      </c>
      <c r="D816" s="1" t="s">
        <v>1618</v>
      </c>
      <c r="E816" s="1">
        <v>3773.2655999999997</v>
      </c>
      <c r="F816" s="1">
        <v>3719.62</v>
      </c>
    </row>
    <row r="817" spans="1:6" x14ac:dyDescent="0.25">
      <c r="A817" s="1" t="s">
        <v>1619</v>
      </c>
      <c r="B817" s="1" t="s">
        <v>29</v>
      </c>
      <c r="C817" s="1" t="s">
        <v>17</v>
      </c>
      <c r="D817" s="1" t="s">
        <v>1620</v>
      </c>
      <c r="E817" s="1">
        <v>2286.3472000000002</v>
      </c>
      <c r="F817" s="1">
        <v>2029.94</v>
      </c>
    </row>
    <row r="818" spans="1:6" x14ac:dyDescent="0.25">
      <c r="A818" s="1" t="s">
        <v>1621</v>
      </c>
      <c r="B818" s="1" t="s">
        <v>12</v>
      </c>
      <c r="C818" s="1" t="s">
        <v>24</v>
      </c>
      <c r="D818" s="1" t="s">
        <v>1622</v>
      </c>
      <c r="E818" s="1">
        <v>7025.3</v>
      </c>
      <c r="F818" s="1">
        <v>8700.4</v>
      </c>
    </row>
    <row r="819" spans="1:6" x14ac:dyDescent="0.25">
      <c r="A819" s="1" t="s">
        <v>1623</v>
      </c>
      <c r="B819" s="1" t="s">
        <v>29</v>
      </c>
      <c r="C819" s="1" t="s">
        <v>30</v>
      </c>
      <c r="D819" s="1" t="s">
        <v>1624</v>
      </c>
      <c r="E819" s="1">
        <v>1282.7325000000001</v>
      </c>
      <c r="F819" s="1">
        <v>1423.15</v>
      </c>
    </row>
    <row r="820" spans="1:6" x14ac:dyDescent="0.25">
      <c r="A820" s="1" t="s">
        <v>1625</v>
      </c>
      <c r="B820" s="1" t="s">
        <v>16</v>
      </c>
      <c r="C820" s="1" t="s">
        <v>9</v>
      </c>
      <c r="D820" s="1" t="s">
        <v>1626</v>
      </c>
      <c r="E820" s="1">
        <v>6702.6778000000004</v>
      </c>
      <c r="F820" s="1">
        <v>6633.88</v>
      </c>
    </row>
    <row r="821" spans="1:6" x14ac:dyDescent="0.25">
      <c r="A821" s="1" t="s">
        <v>1627</v>
      </c>
      <c r="B821" s="1" t="s">
        <v>16</v>
      </c>
      <c r="C821" s="1" t="s">
        <v>126</v>
      </c>
      <c r="D821" s="1" t="s">
        <v>1628</v>
      </c>
      <c r="E821" s="1">
        <v>1958.1886</v>
      </c>
      <c r="F821" s="1">
        <v>1559.56</v>
      </c>
    </row>
    <row r="822" spans="1:6" x14ac:dyDescent="0.25">
      <c r="A822" s="1" t="s">
        <v>1629</v>
      </c>
      <c r="B822" s="1" t="s">
        <v>12</v>
      </c>
      <c r="C822" s="1" t="s">
        <v>9</v>
      </c>
      <c r="D822" s="1" t="s">
        <v>1630</v>
      </c>
      <c r="E822" s="1">
        <v>6761.7874999999995</v>
      </c>
      <c r="F822" s="1">
        <v>8349.0499999999993</v>
      </c>
    </row>
    <row r="823" spans="1:6" x14ac:dyDescent="0.25">
      <c r="A823" s="1" t="s">
        <v>1631</v>
      </c>
      <c r="B823" s="1" t="s">
        <v>29</v>
      </c>
      <c r="C823" s="1" t="s">
        <v>126</v>
      </c>
      <c r="D823" s="1" t="s">
        <v>1632</v>
      </c>
      <c r="E823" s="1">
        <v>3429.3275000000003</v>
      </c>
      <c r="F823" s="1">
        <v>5326.05</v>
      </c>
    </row>
    <row r="824" spans="1:6" x14ac:dyDescent="0.25">
      <c r="A824" s="1" t="s">
        <v>1633</v>
      </c>
      <c r="B824" s="1" t="s">
        <v>8</v>
      </c>
      <c r="C824" s="1" t="s">
        <v>39</v>
      </c>
      <c r="D824" s="1" t="s">
        <v>333</v>
      </c>
      <c r="E824" s="1">
        <v>4762.5165000000006</v>
      </c>
      <c r="F824" s="1">
        <v>7750.03</v>
      </c>
    </row>
    <row r="825" spans="1:6" x14ac:dyDescent="0.25">
      <c r="A825" s="1" t="s">
        <v>1634</v>
      </c>
      <c r="B825" s="1" t="s">
        <v>20</v>
      </c>
      <c r="C825" s="1" t="s">
        <v>13</v>
      </c>
      <c r="D825" s="1" t="s">
        <v>1635</v>
      </c>
      <c r="E825" s="1">
        <v>4816.7080000000005</v>
      </c>
      <c r="F825" s="1">
        <v>4616.8</v>
      </c>
    </row>
    <row r="826" spans="1:6" x14ac:dyDescent="0.25">
      <c r="A826" s="1" t="s">
        <v>1636</v>
      </c>
      <c r="B826" s="1" t="s">
        <v>16</v>
      </c>
      <c r="C826" s="1" t="s">
        <v>126</v>
      </c>
      <c r="D826" s="1" t="s">
        <v>1637</v>
      </c>
      <c r="E826" s="1">
        <v>1791.4625000000001</v>
      </c>
      <c r="F826" s="1">
        <v>1721.95</v>
      </c>
    </row>
    <row r="827" spans="1:6" x14ac:dyDescent="0.25">
      <c r="A827" s="1" t="s">
        <v>1638</v>
      </c>
      <c r="B827" s="1" t="s">
        <v>29</v>
      </c>
      <c r="C827" s="1" t="s">
        <v>64</v>
      </c>
      <c r="D827" s="1" t="s">
        <v>1639</v>
      </c>
      <c r="E827" s="1">
        <v>6904.2725000000009</v>
      </c>
      <c r="F827" s="1">
        <v>8539.0300000000007</v>
      </c>
    </row>
    <row r="828" spans="1:6" x14ac:dyDescent="0.25">
      <c r="A828" s="1" t="s">
        <v>1640</v>
      </c>
      <c r="B828" s="1" t="s">
        <v>20</v>
      </c>
      <c r="C828" s="1" t="s">
        <v>13</v>
      </c>
      <c r="D828" s="1" t="s">
        <v>1641</v>
      </c>
      <c r="E828" s="1">
        <v>7087.55</v>
      </c>
      <c r="F828" s="1">
        <v>8783.4</v>
      </c>
    </row>
    <row r="829" spans="1:6" x14ac:dyDescent="0.25">
      <c r="A829" s="1" t="s">
        <v>1642</v>
      </c>
      <c r="B829" s="1" t="s">
        <v>8</v>
      </c>
      <c r="C829" s="1" t="s">
        <v>30</v>
      </c>
      <c r="D829" s="1" t="s">
        <v>1643</v>
      </c>
      <c r="E829" s="1">
        <v>3675.6136000000006</v>
      </c>
      <c r="F829" s="1">
        <v>4670.0200000000004</v>
      </c>
    </row>
    <row r="830" spans="1:6" x14ac:dyDescent="0.25">
      <c r="A830" s="1" t="s">
        <v>1644</v>
      </c>
      <c r="B830" s="1" t="s">
        <v>16</v>
      </c>
      <c r="C830" s="1" t="s">
        <v>42</v>
      </c>
      <c r="D830" s="1" t="s">
        <v>1645</v>
      </c>
      <c r="E830" s="1">
        <v>1615.884</v>
      </c>
      <c r="F830" s="1">
        <v>1268.05</v>
      </c>
    </row>
    <row r="831" spans="1:6" x14ac:dyDescent="0.25">
      <c r="A831" s="1" t="s">
        <v>1646</v>
      </c>
      <c r="B831" s="1" t="s">
        <v>20</v>
      </c>
      <c r="C831" s="1" t="s">
        <v>113</v>
      </c>
      <c r="D831" s="1" t="s">
        <v>1647</v>
      </c>
      <c r="E831" s="1">
        <v>3776.3989500000002</v>
      </c>
      <c r="F831" s="1">
        <v>3504.17</v>
      </c>
    </row>
    <row r="832" spans="1:6" x14ac:dyDescent="0.25">
      <c r="A832" s="1" t="s">
        <v>1648</v>
      </c>
      <c r="B832" s="1" t="s">
        <v>29</v>
      </c>
      <c r="C832" s="1" t="s">
        <v>13</v>
      </c>
      <c r="D832" s="1" t="s">
        <v>1649</v>
      </c>
      <c r="E832" s="1">
        <v>1511.2484000000002</v>
      </c>
      <c r="F832" s="1">
        <v>1487.13</v>
      </c>
    </row>
    <row r="833" spans="1:6" x14ac:dyDescent="0.25">
      <c r="A833" s="1" t="s">
        <v>1650</v>
      </c>
      <c r="B833" s="1" t="s">
        <v>8</v>
      </c>
      <c r="C833" s="1" t="s">
        <v>42</v>
      </c>
      <c r="D833" s="1" t="s">
        <v>1651</v>
      </c>
      <c r="E833" s="1">
        <v>5738.7339999999995</v>
      </c>
      <c r="F833" s="1">
        <v>9032.2999999999993</v>
      </c>
    </row>
    <row r="834" spans="1:6" x14ac:dyDescent="0.25">
      <c r="A834" s="1" t="s">
        <v>1652</v>
      </c>
      <c r="B834" s="1" t="s">
        <v>12</v>
      </c>
      <c r="C834" s="1" t="s">
        <v>126</v>
      </c>
      <c r="D834" s="1" t="s">
        <v>1653</v>
      </c>
      <c r="E834" s="1">
        <v>2552.7092000000002</v>
      </c>
      <c r="F834" s="1">
        <v>3018.69</v>
      </c>
    </row>
    <row r="835" spans="1:6" x14ac:dyDescent="0.25">
      <c r="A835" s="1" t="s">
        <v>1654</v>
      </c>
      <c r="B835" s="1" t="s">
        <v>29</v>
      </c>
      <c r="C835" s="1" t="s">
        <v>113</v>
      </c>
      <c r="D835" s="1" t="s">
        <v>1655</v>
      </c>
      <c r="E835" s="1">
        <v>4450.3464000000004</v>
      </c>
      <c r="F835" s="1">
        <v>4489.03</v>
      </c>
    </row>
    <row r="836" spans="1:6" x14ac:dyDescent="0.25">
      <c r="A836" s="1" t="s">
        <v>1656</v>
      </c>
      <c r="B836" s="1" t="s">
        <v>29</v>
      </c>
      <c r="C836" s="1" t="s">
        <v>21</v>
      </c>
      <c r="D836" s="1" t="s">
        <v>1657</v>
      </c>
      <c r="E836" s="1">
        <v>4239.0735999999997</v>
      </c>
      <c r="F836" s="1">
        <v>8695.52</v>
      </c>
    </row>
    <row r="837" spans="1:6" x14ac:dyDescent="0.25">
      <c r="A837" s="1" t="s">
        <v>1658</v>
      </c>
      <c r="B837" s="1" t="s">
        <v>29</v>
      </c>
      <c r="C837" s="1" t="s">
        <v>24</v>
      </c>
      <c r="D837" s="1" t="s">
        <v>1659</v>
      </c>
      <c r="E837" s="1">
        <v>1025.5612000000001</v>
      </c>
      <c r="F837" s="1">
        <v>906.14</v>
      </c>
    </row>
    <row r="838" spans="1:6" x14ac:dyDescent="0.25">
      <c r="A838" s="1" t="s">
        <v>1660</v>
      </c>
      <c r="B838" s="1" t="s">
        <v>20</v>
      </c>
      <c r="C838" s="1" t="s">
        <v>126</v>
      </c>
      <c r="D838" s="1" t="s">
        <v>1661</v>
      </c>
      <c r="E838" s="1">
        <v>2173.6358</v>
      </c>
      <c r="F838" s="1">
        <v>4523.34</v>
      </c>
    </row>
    <row r="839" spans="1:6" x14ac:dyDescent="0.25">
      <c r="A839" s="1" t="s">
        <v>1662</v>
      </c>
      <c r="B839" s="1" t="s">
        <v>20</v>
      </c>
      <c r="C839" s="1" t="s">
        <v>61</v>
      </c>
      <c r="D839" s="1" t="s">
        <v>1663</v>
      </c>
      <c r="E839" s="1">
        <v>1581.3165000000001</v>
      </c>
      <c r="F839" s="1">
        <v>1966.03</v>
      </c>
    </row>
    <row r="840" spans="1:6" x14ac:dyDescent="0.25">
      <c r="A840" s="1" t="s">
        <v>1664</v>
      </c>
      <c r="B840" s="1" t="s">
        <v>29</v>
      </c>
      <c r="C840" s="1" t="s">
        <v>21</v>
      </c>
      <c r="D840" s="1" t="s">
        <v>1665</v>
      </c>
      <c r="E840" s="1">
        <v>1559.2836</v>
      </c>
      <c r="F840" s="1">
        <v>1557.77</v>
      </c>
    </row>
    <row r="841" spans="1:6" x14ac:dyDescent="0.25">
      <c r="A841" s="1" t="s">
        <v>1666</v>
      </c>
      <c r="B841" s="1" t="s">
        <v>12</v>
      </c>
      <c r="C841" s="1" t="s">
        <v>61</v>
      </c>
      <c r="D841" s="1" t="s">
        <v>1667</v>
      </c>
      <c r="E841" s="1">
        <v>8134.9014500000003</v>
      </c>
      <c r="F841" s="1">
        <v>8165.67</v>
      </c>
    </row>
    <row r="842" spans="1:6" x14ac:dyDescent="0.25">
      <c r="A842" s="1" t="s">
        <v>1668</v>
      </c>
      <c r="B842" s="1" t="s">
        <v>29</v>
      </c>
      <c r="C842" s="1" t="s">
        <v>30</v>
      </c>
      <c r="D842" s="1" t="s">
        <v>1669</v>
      </c>
      <c r="E842" s="1">
        <v>2179.8924999999999</v>
      </c>
      <c r="F842" s="1">
        <v>4540.25</v>
      </c>
    </row>
    <row r="843" spans="1:6" x14ac:dyDescent="0.25">
      <c r="A843" s="1" t="s">
        <v>1670</v>
      </c>
      <c r="B843" s="1" t="s">
        <v>29</v>
      </c>
      <c r="C843" s="1" t="s">
        <v>61</v>
      </c>
      <c r="D843" s="1" t="s">
        <v>1671</v>
      </c>
      <c r="E843" s="1">
        <v>5437.5344000000005</v>
      </c>
      <c r="F843" s="1">
        <v>7261.08</v>
      </c>
    </row>
    <row r="844" spans="1:6" x14ac:dyDescent="0.25">
      <c r="A844" s="1" t="s">
        <v>1672</v>
      </c>
      <c r="B844" s="1" t="s">
        <v>16</v>
      </c>
      <c r="C844" s="1" t="s">
        <v>21</v>
      </c>
      <c r="D844" s="1" t="s">
        <v>1673</v>
      </c>
      <c r="E844" s="1">
        <v>2782.1820000000002</v>
      </c>
      <c r="F844" s="1">
        <v>3356.15</v>
      </c>
    </row>
    <row r="845" spans="1:6" x14ac:dyDescent="0.25">
      <c r="A845" s="1" t="s">
        <v>1674</v>
      </c>
      <c r="B845" s="1" t="s">
        <v>20</v>
      </c>
      <c r="C845" s="1" t="s">
        <v>42</v>
      </c>
      <c r="D845" s="1" t="s">
        <v>1675</v>
      </c>
      <c r="E845" s="1">
        <v>4690.1288000000004</v>
      </c>
      <c r="F845" s="1">
        <v>4761.51</v>
      </c>
    </row>
    <row r="846" spans="1:6" x14ac:dyDescent="0.25">
      <c r="A846" s="1" t="s">
        <v>1676</v>
      </c>
      <c r="B846" s="1" t="s">
        <v>20</v>
      </c>
      <c r="C846" s="1" t="s">
        <v>126</v>
      </c>
      <c r="D846" s="1" t="s">
        <v>1677</v>
      </c>
      <c r="E846" s="1">
        <v>4922.4548000000004</v>
      </c>
      <c r="F846" s="1">
        <v>6503.61</v>
      </c>
    </row>
    <row r="847" spans="1:6" x14ac:dyDescent="0.25">
      <c r="A847" s="1" t="s">
        <v>1678</v>
      </c>
      <c r="B847" s="1" t="s">
        <v>29</v>
      </c>
      <c r="C847" s="1" t="s">
        <v>126</v>
      </c>
      <c r="D847" s="1" t="s">
        <v>1679</v>
      </c>
      <c r="E847" s="1">
        <v>6981.875</v>
      </c>
      <c r="F847" s="1">
        <v>8642.5</v>
      </c>
    </row>
    <row r="848" spans="1:6" x14ac:dyDescent="0.25">
      <c r="A848" s="1" t="s">
        <v>1680</v>
      </c>
      <c r="B848" s="1" t="s">
        <v>12</v>
      </c>
      <c r="C848" s="1" t="s">
        <v>45</v>
      </c>
      <c r="D848" s="1" t="s">
        <v>1681</v>
      </c>
      <c r="E848" s="1">
        <v>3801.6350000000002</v>
      </c>
      <c r="F848" s="1">
        <v>4402.18</v>
      </c>
    </row>
    <row r="849" spans="1:6" x14ac:dyDescent="0.25">
      <c r="A849" s="1" t="s">
        <v>1682</v>
      </c>
      <c r="B849" s="1" t="s">
        <v>29</v>
      </c>
      <c r="C849" s="1" t="s">
        <v>17</v>
      </c>
      <c r="D849" s="1" t="s">
        <v>1683</v>
      </c>
      <c r="E849" s="1">
        <v>2544.8008</v>
      </c>
      <c r="F849" s="1">
        <v>3007.06</v>
      </c>
    </row>
    <row r="850" spans="1:6" x14ac:dyDescent="0.25">
      <c r="A850" s="1" t="s">
        <v>1684</v>
      </c>
      <c r="B850" s="1" t="s">
        <v>8</v>
      </c>
      <c r="C850" s="1" t="s">
        <v>9</v>
      </c>
      <c r="D850" s="1" t="s">
        <v>1685</v>
      </c>
      <c r="E850" s="1">
        <v>4058.8649</v>
      </c>
      <c r="F850" s="1">
        <v>8276.43</v>
      </c>
    </row>
    <row r="851" spans="1:6" x14ac:dyDescent="0.25">
      <c r="A851" s="1" t="s">
        <v>1686</v>
      </c>
      <c r="B851" s="1" t="s">
        <v>20</v>
      </c>
      <c r="C851" s="1" t="s">
        <v>126</v>
      </c>
      <c r="D851" s="1" t="s">
        <v>1671</v>
      </c>
      <c r="E851" s="1">
        <v>8341.6447999999982</v>
      </c>
      <c r="F851" s="1">
        <v>8910.9599999999991</v>
      </c>
    </row>
    <row r="852" spans="1:6" x14ac:dyDescent="0.25">
      <c r="A852" s="1" t="s">
        <v>1687</v>
      </c>
      <c r="B852" s="1" t="s">
        <v>29</v>
      </c>
      <c r="C852" s="1" t="s">
        <v>42</v>
      </c>
      <c r="D852" s="1" t="s">
        <v>1688</v>
      </c>
      <c r="E852" s="1">
        <v>6555.1832000000004</v>
      </c>
      <c r="F852" s="1">
        <v>6880.89</v>
      </c>
    </row>
    <row r="853" spans="1:6" x14ac:dyDescent="0.25">
      <c r="A853" s="1" t="s">
        <v>1689</v>
      </c>
      <c r="B853" s="1" t="s">
        <v>12</v>
      </c>
      <c r="C853" s="1" t="s">
        <v>64</v>
      </c>
      <c r="D853" s="1" t="s">
        <v>1690</v>
      </c>
      <c r="E853" s="1">
        <v>5556.9152000000004</v>
      </c>
      <c r="F853" s="1">
        <v>7436.64</v>
      </c>
    </row>
    <row r="854" spans="1:6" x14ac:dyDescent="0.25">
      <c r="A854" s="1" t="s">
        <v>1691</v>
      </c>
      <c r="B854" s="1" t="s">
        <v>16</v>
      </c>
      <c r="C854" s="1" t="s">
        <v>45</v>
      </c>
      <c r="D854" s="1" t="s">
        <v>1692</v>
      </c>
      <c r="E854" s="1">
        <v>3181.739</v>
      </c>
      <c r="F854" s="1">
        <v>5959.42</v>
      </c>
    </row>
    <row r="855" spans="1:6" x14ac:dyDescent="0.25">
      <c r="A855" s="1" t="s">
        <v>1693</v>
      </c>
      <c r="B855" s="1" t="s">
        <v>16</v>
      </c>
      <c r="C855" s="1" t="s">
        <v>9</v>
      </c>
      <c r="D855" s="1" t="s">
        <v>1694</v>
      </c>
      <c r="E855" s="1">
        <v>1100.0183999999999</v>
      </c>
      <c r="F855" s="1">
        <v>882.38</v>
      </c>
    </row>
    <row r="856" spans="1:6" x14ac:dyDescent="0.25">
      <c r="A856" s="1" t="s">
        <v>1695</v>
      </c>
      <c r="B856" s="1" t="s">
        <v>16</v>
      </c>
      <c r="C856" s="1" t="s">
        <v>17</v>
      </c>
      <c r="D856" s="1" t="s">
        <v>1696</v>
      </c>
      <c r="E856" s="1">
        <v>4698.0210999999999</v>
      </c>
      <c r="F856" s="1">
        <v>7115.29</v>
      </c>
    </row>
    <row r="857" spans="1:6" x14ac:dyDescent="0.25">
      <c r="A857" s="1" t="s">
        <v>1697</v>
      </c>
      <c r="B857" s="1" t="s">
        <v>29</v>
      </c>
      <c r="C857" s="1" t="s">
        <v>64</v>
      </c>
      <c r="D857" s="1" t="s">
        <v>1698</v>
      </c>
      <c r="E857" s="1">
        <v>2998.9850000000001</v>
      </c>
      <c r="F857" s="1">
        <v>3331.98</v>
      </c>
    </row>
    <row r="858" spans="1:6" x14ac:dyDescent="0.25">
      <c r="A858" s="1" t="s">
        <v>1699</v>
      </c>
      <c r="B858" s="1" t="s">
        <v>29</v>
      </c>
      <c r="C858" s="1" t="s">
        <v>13</v>
      </c>
      <c r="D858" s="1" t="s">
        <v>1700</v>
      </c>
      <c r="E858" s="1">
        <v>5757.4895999999999</v>
      </c>
      <c r="F858" s="1">
        <v>5974.42</v>
      </c>
    </row>
    <row r="859" spans="1:6" x14ac:dyDescent="0.25">
      <c r="A859" s="1" t="s">
        <v>1701</v>
      </c>
      <c r="B859" s="1" t="s">
        <v>20</v>
      </c>
      <c r="C859" s="1" t="s">
        <v>17</v>
      </c>
      <c r="D859" s="1" t="s">
        <v>1702</v>
      </c>
      <c r="E859" s="1">
        <v>3182.0261</v>
      </c>
      <c r="F859" s="1">
        <v>6237.27</v>
      </c>
    </row>
    <row r="860" spans="1:6" x14ac:dyDescent="0.25">
      <c r="A860" s="1" t="s">
        <v>1703</v>
      </c>
      <c r="B860" s="1" t="s">
        <v>16</v>
      </c>
      <c r="C860" s="1" t="s">
        <v>126</v>
      </c>
      <c r="D860" s="1" t="s">
        <v>1704</v>
      </c>
      <c r="E860" s="1">
        <v>848.73199999999997</v>
      </c>
      <c r="F860" s="1">
        <v>774.96</v>
      </c>
    </row>
    <row r="861" spans="1:6" x14ac:dyDescent="0.25">
      <c r="A861" s="1" t="s">
        <v>1705</v>
      </c>
      <c r="B861" s="1" t="s">
        <v>29</v>
      </c>
      <c r="C861" s="1" t="s">
        <v>52</v>
      </c>
      <c r="D861" s="1" t="s">
        <v>1706</v>
      </c>
      <c r="E861" s="1">
        <v>4946.2055</v>
      </c>
      <c r="F861" s="1">
        <v>4755.3</v>
      </c>
    </row>
    <row r="862" spans="1:6" x14ac:dyDescent="0.25">
      <c r="A862" s="1" t="s">
        <v>1707</v>
      </c>
      <c r="B862" s="1" t="s">
        <v>20</v>
      </c>
      <c r="C862" s="1" t="s">
        <v>64</v>
      </c>
      <c r="D862" s="1" t="s">
        <v>1708</v>
      </c>
      <c r="E862" s="1">
        <v>2350.7735000000002</v>
      </c>
      <c r="F862" s="1">
        <v>4112.83</v>
      </c>
    </row>
    <row r="863" spans="1:6" x14ac:dyDescent="0.25">
      <c r="A863" s="1" t="s">
        <v>1709</v>
      </c>
      <c r="B863" s="1" t="s">
        <v>16</v>
      </c>
      <c r="C863" s="1" t="s">
        <v>17</v>
      </c>
      <c r="D863" s="1" t="s">
        <v>1710</v>
      </c>
      <c r="E863" s="1">
        <v>4956.2780000000002</v>
      </c>
      <c r="F863" s="1">
        <v>9902.84</v>
      </c>
    </row>
    <row r="864" spans="1:6" x14ac:dyDescent="0.25">
      <c r="A864" s="1" t="s">
        <v>1711</v>
      </c>
      <c r="B864" s="1" t="s">
        <v>16</v>
      </c>
      <c r="C864" s="1" t="s">
        <v>30</v>
      </c>
      <c r="D864" s="1" t="s">
        <v>769</v>
      </c>
      <c r="E864" s="1">
        <v>5449.8724999999995</v>
      </c>
      <c r="F864" s="1">
        <v>6599.83</v>
      </c>
    </row>
    <row r="865" spans="1:6" x14ac:dyDescent="0.25">
      <c r="A865" s="1" t="s">
        <v>1712</v>
      </c>
      <c r="B865" s="1" t="s">
        <v>29</v>
      </c>
      <c r="C865" s="1" t="s">
        <v>52</v>
      </c>
      <c r="D865" s="1" t="s">
        <v>1713</v>
      </c>
      <c r="E865" s="1">
        <v>925.30240000000003</v>
      </c>
      <c r="F865" s="1">
        <v>733.28</v>
      </c>
    </row>
    <row r="866" spans="1:6" x14ac:dyDescent="0.25">
      <c r="A866" s="1" t="s">
        <v>1714</v>
      </c>
      <c r="B866" s="1" t="s">
        <v>29</v>
      </c>
      <c r="C866" s="1" t="s">
        <v>30</v>
      </c>
      <c r="D866" s="1" t="s">
        <v>1715</v>
      </c>
      <c r="E866" s="1">
        <v>1894.7221999999999</v>
      </c>
      <c r="F866" s="1">
        <v>3243.54</v>
      </c>
    </row>
    <row r="867" spans="1:6" x14ac:dyDescent="0.25">
      <c r="A867" s="1" t="s">
        <v>1716</v>
      </c>
      <c r="B867" s="1" t="s">
        <v>29</v>
      </c>
      <c r="C867" s="1" t="s">
        <v>21</v>
      </c>
      <c r="D867" s="1" t="s">
        <v>1717</v>
      </c>
      <c r="E867" s="1">
        <v>1723.1178</v>
      </c>
      <c r="F867" s="1">
        <v>2844.46</v>
      </c>
    </row>
    <row r="868" spans="1:6" x14ac:dyDescent="0.25">
      <c r="A868" s="1" t="s">
        <v>1718</v>
      </c>
      <c r="B868" s="1" t="s">
        <v>12</v>
      </c>
      <c r="C868" s="1" t="s">
        <v>45</v>
      </c>
      <c r="D868" s="1" t="s">
        <v>1719</v>
      </c>
      <c r="E868" s="1">
        <v>3913.9849999999997</v>
      </c>
      <c r="F868" s="1">
        <v>4551.9799999999996</v>
      </c>
    </row>
    <row r="869" spans="1:6" x14ac:dyDescent="0.25">
      <c r="A869" s="1" t="s">
        <v>1720</v>
      </c>
      <c r="B869" s="1" t="s">
        <v>16</v>
      </c>
      <c r="C869" s="1" t="s">
        <v>21</v>
      </c>
      <c r="D869" s="1" t="s">
        <v>1721</v>
      </c>
      <c r="E869" s="1">
        <v>4095.4837000000002</v>
      </c>
      <c r="F869" s="1">
        <v>8361.59</v>
      </c>
    </row>
    <row r="870" spans="1:6" x14ac:dyDescent="0.25">
      <c r="A870" s="1" t="s">
        <v>1722</v>
      </c>
      <c r="B870" s="1" t="s">
        <v>12</v>
      </c>
      <c r="C870" s="1" t="s">
        <v>126</v>
      </c>
      <c r="D870" s="1" t="s">
        <v>1723</v>
      </c>
      <c r="E870" s="1">
        <v>8982.2452000000012</v>
      </c>
      <c r="F870" s="1">
        <v>9071.92</v>
      </c>
    </row>
    <row r="871" spans="1:6" x14ac:dyDescent="0.25">
      <c r="A871" s="1" t="s">
        <v>1724</v>
      </c>
      <c r="B871" s="1" t="s">
        <v>8</v>
      </c>
      <c r="C871" s="1" t="s">
        <v>24</v>
      </c>
      <c r="D871" s="1" t="s">
        <v>1725</v>
      </c>
      <c r="E871" s="1">
        <v>3785.9920499999998</v>
      </c>
      <c r="F871" s="1">
        <v>3514.43</v>
      </c>
    </row>
    <row r="872" spans="1:6" x14ac:dyDescent="0.25">
      <c r="A872" s="1" t="s">
        <v>1726</v>
      </c>
      <c r="B872" s="1" t="s">
        <v>29</v>
      </c>
      <c r="C872" s="1" t="s">
        <v>9</v>
      </c>
      <c r="D872" s="1" t="s">
        <v>1176</v>
      </c>
      <c r="E872" s="1">
        <v>7471.4974999999995</v>
      </c>
      <c r="F872" s="1">
        <v>9295.33</v>
      </c>
    </row>
    <row r="873" spans="1:6" x14ac:dyDescent="0.25">
      <c r="A873" s="1" t="s">
        <v>1727</v>
      </c>
      <c r="B873" s="1" t="s">
        <v>16</v>
      </c>
      <c r="C873" s="1" t="s">
        <v>21</v>
      </c>
      <c r="D873" s="1" t="s">
        <v>1728</v>
      </c>
      <c r="E873" s="1">
        <v>1878.2446</v>
      </c>
      <c r="F873" s="1">
        <v>3205.22</v>
      </c>
    </row>
    <row r="874" spans="1:6" x14ac:dyDescent="0.25">
      <c r="A874" s="1" t="s">
        <v>1729</v>
      </c>
      <c r="B874" s="1" t="s">
        <v>8</v>
      </c>
      <c r="C874" s="1" t="s">
        <v>113</v>
      </c>
      <c r="D874" s="1" t="s">
        <v>1730</v>
      </c>
      <c r="E874" s="1">
        <v>2865.7919999999999</v>
      </c>
      <c r="F874" s="1">
        <v>2688.4</v>
      </c>
    </row>
    <row r="875" spans="1:6" x14ac:dyDescent="0.25">
      <c r="A875" s="1" t="s">
        <v>1731</v>
      </c>
      <c r="B875" s="1" t="s">
        <v>16</v>
      </c>
      <c r="C875" s="1" t="s">
        <v>39</v>
      </c>
      <c r="D875" s="1" t="s">
        <v>1732</v>
      </c>
      <c r="E875" s="1">
        <v>4205.6373999999996</v>
      </c>
      <c r="F875" s="1">
        <v>6389.03</v>
      </c>
    </row>
    <row r="876" spans="1:6" x14ac:dyDescent="0.25">
      <c r="A876" s="1" t="s">
        <v>1733</v>
      </c>
      <c r="B876" s="1" t="s">
        <v>20</v>
      </c>
      <c r="C876" s="1" t="s">
        <v>126</v>
      </c>
      <c r="D876" s="1" t="s">
        <v>1734</v>
      </c>
      <c r="E876" s="1">
        <v>1626.1528000000001</v>
      </c>
      <c r="F876" s="1">
        <v>2618.96</v>
      </c>
    </row>
    <row r="877" spans="1:6" x14ac:dyDescent="0.25">
      <c r="A877" s="1" t="s">
        <v>1735</v>
      </c>
      <c r="B877" s="1" t="s">
        <v>29</v>
      </c>
      <c r="C877" s="1" t="s">
        <v>13</v>
      </c>
      <c r="D877" s="1" t="s">
        <v>1736</v>
      </c>
      <c r="E877" s="1">
        <v>1996.6930000000002</v>
      </c>
      <c r="F877" s="1">
        <v>2721.26</v>
      </c>
    </row>
    <row r="878" spans="1:6" x14ac:dyDescent="0.25">
      <c r="A878" s="1" t="s">
        <v>1737</v>
      </c>
      <c r="B878" s="1" t="s">
        <v>16</v>
      </c>
      <c r="C878" s="1" t="s">
        <v>13</v>
      </c>
      <c r="D878" s="1" t="s">
        <v>1738</v>
      </c>
      <c r="E878" s="1">
        <v>5767.8741500000006</v>
      </c>
      <c r="F878" s="1">
        <v>5634.09</v>
      </c>
    </row>
    <row r="879" spans="1:6" x14ac:dyDescent="0.25">
      <c r="A879" s="1" t="s">
        <v>1739</v>
      </c>
      <c r="B879" s="1" t="s">
        <v>16</v>
      </c>
      <c r="C879" s="1" t="s">
        <v>113</v>
      </c>
      <c r="D879" s="1" t="s">
        <v>1740</v>
      </c>
      <c r="E879" s="1">
        <v>4913.6810000000005</v>
      </c>
      <c r="F879" s="1">
        <v>9808.18</v>
      </c>
    </row>
    <row r="880" spans="1:6" x14ac:dyDescent="0.25">
      <c r="A880" s="1" t="s">
        <v>1741</v>
      </c>
      <c r="B880" s="1" t="s">
        <v>12</v>
      </c>
      <c r="C880" s="1" t="s">
        <v>52</v>
      </c>
      <c r="D880" s="1" t="s">
        <v>1742</v>
      </c>
      <c r="E880" s="1">
        <v>1120.5803000000001</v>
      </c>
      <c r="F880" s="1">
        <v>1443.21</v>
      </c>
    </row>
    <row r="881" spans="1:6" x14ac:dyDescent="0.25">
      <c r="A881" s="1" t="s">
        <v>1743</v>
      </c>
      <c r="B881" s="1" t="s">
        <v>12</v>
      </c>
      <c r="C881" s="1" t="s">
        <v>61</v>
      </c>
      <c r="D881" s="1" t="s">
        <v>1744</v>
      </c>
      <c r="E881" s="1">
        <v>6054.4544000000005</v>
      </c>
      <c r="F881" s="1">
        <v>6311.88</v>
      </c>
    </row>
    <row r="882" spans="1:6" x14ac:dyDescent="0.25">
      <c r="A882" s="1" t="s">
        <v>1745</v>
      </c>
      <c r="B882" s="1" t="s">
        <v>16</v>
      </c>
      <c r="C882" s="1" t="s">
        <v>61</v>
      </c>
      <c r="D882" s="1" t="s">
        <v>1746</v>
      </c>
      <c r="E882" s="1">
        <v>2923.79</v>
      </c>
      <c r="F882" s="1">
        <v>5386.2</v>
      </c>
    </row>
    <row r="883" spans="1:6" x14ac:dyDescent="0.25">
      <c r="A883" s="1" t="s">
        <v>1747</v>
      </c>
      <c r="B883" s="1" t="s">
        <v>8</v>
      </c>
      <c r="C883" s="1" t="s">
        <v>42</v>
      </c>
      <c r="D883" s="1" t="s">
        <v>1748</v>
      </c>
      <c r="E883" s="1">
        <v>2435.9611</v>
      </c>
      <c r="F883" s="1">
        <v>3281.29</v>
      </c>
    </row>
    <row r="884" spans="1:6" x14ac:dyDescent="0.25">
      <c r="A884" s="1" t="s">
        <v>1749</v>
      </c>
      <c r="B884" s="1" t="s">
        <v>8</v>
      </c>
      <c r="C884" s="1" t="s">
        <v>126</v>
      </c>
      <c r="D884" s="1" t="s">
        <v>1750</v>
      </c>
      <c r="E884" s="1">
        <v>1906.34</v>
      </c>
      <c r="F884" s="1">
        <v>3125.2</v>
      </c>
    </row>
    <row r="885" spans="1:6" x14ac:dyDescent="0.25">
      <c r="A885" s="1" t="s">
        <v>1751</v>
      </c>
      <c r="B885" s="1" t="s">
        <v>29</v>
      </c>
      <c r="C885" s="1" t="s">
        <v>21</v>
      </c>
      <c r="D885" s="1" t="s">
        <v>1752</v>
      </c>
      <c r="E885" s="1">
        <v>8202.4739000000009</v>
      </c>
      <c r="F885" s="1">
        <v>8237.94</v>
      </c>
    </row>
    <row r="886" spans="1:6" x14ac:dyDescent="0.25">
      <c r="A886" s="1" t="s">
        <v>1753</v>
      </c>
      <c r="B886" s="1" t="s">
        <v>12</v>
      </c>
      <c r="C886" s="1" t="s">
        <v>17</v>
      </c>
      <c r="D886" s="1" t="s">
        <v>1754</v>
      </c>
      <c r="E886" s="1">
        <v>1358.4638</v>
      </c>
      <c r="F886" s="1">
        <v>1480.11</v>
      </c>
    </row>
    <row r="887" spans="1:6" x14ac:dyDescent="0.25">
      <c r="A887" s="1" t="s">
        <v>1755</v>
      </c>
      <c r="B887" s="1" t="s">
        <v>29</v>
      </c>
      <c r="C887" s="1" t="s">
        <v>17</v>
      </c>
      <c r="D887" s="1" t="s">
        <v>1756</v>
      </c>
      <c r="E887" s="1">
        <v>1190.3334</v>
      </c>
      <c r="F887" s="1">
        <v>1190.23</v>
      </c>
    </row>
    <row r="888" spans="1:6" x14ac:dyDescent="0.25">
      <c r="A888" s="1" t="s">
        <v>1757</v>
      </c>
      <c r="B888" s="1" t="s">
        <v>29</v>
      </c>
      <c r="C888" s="1" t="s">
        <v>30</v>
      </c>
      <c r="D888" s="1" t="s">
        <v>1758</v>
      </c>
      <c r="E888" s="1">
        <v>3264.6918000000001</v>
      </c>
      <c r="F888" s="1">
        <v>7472.14</v>
      </c>
    </row>
    <row r="889" spans="1:6" x14ac:dyDescent="0.25">
      <c r="A889" s="1" t="s">
        <v>1759</v>
      </c>
      <c r="B889" s="1" t="s">
        <v>20</v>
      </c>
      <c r="C889" s="1" t="s">
        <v>9</v>
      </c>
      <c r="D889" s="1" t="s">
        <v>1760</v>
      </c>
      <c r="E889" s="1">
        <v>2822.1385</v>
      </c>
      <c r="F889" s="1">
        <v>4222.07</v>
      </c>
    </row>
    <row r="890" spans="1:6" x14ac:dyDescent="0.25">
      <c r="A890" s="1" t="s">
        <v>1761</v>
      </c>
      <c r="B890" s="1" t="s">
        <v>12</v>
      </c>
      <c r="C890" s="1" t="s">
        <v>45</v>
      </c>
      <c r="D890" s="1" t="s">
        <v>1762</v>
      </c>
      <c r="E890" s="1">
        <v>1326.5680499999999</v>
      </c>
      <c r="F890" s="1">
        <v>884.03</v>
      </c>
    </row>
    <row r="891" spans="1:6" x14ac:dyDescent="0.25">
      <c r="A891" s="1" t="s">
        <v>1763</v>
      </c>
      <c r="B891" s="1" t="s">
        <v>29</v>
      </c>
      <c r="C891" s="1" t="s">
        <v>126</v>
      </c>
      <c r="D891" s="1" t="s">
        <v>1764</v>
      </c>
      <c r="E891" s="1">
        <v>3376.2097999999996</v>
      </c>
      <c r="F891" s="1">
        <v>6688.86</v>
      </c>
    </row>
    <row r="892" spans="1:6" x14ac:dyDescent="0.25">
      <c r="A892" s="1" t="s">
        <v>1765</v>
      </c>
      <c r="B892" s="1" t="s">
        <v>29</v>
      </c>
      <c r="C892" s="1" t="s">
        <v>42</v>
      </c>
      <c r="D892" s="1" t="s">
        <v>1766</v>
      </c>
      <c r="E892" s="1">
        <v>3220.7565000000004</v>
      </c>
      <c r="F892" s="1">
        <v>2909.9</v>
      </c>
    </row>
    <row r="893" spans="1:6" x14ac:dyDescent="0.25">
      <c r="A893" s="1" t="s">
        <v>1767</v>
      </c>
      <c r="B893" s="1" t="s">
        <v>16</v>
      </c>
      <c r="C893" s="1" t="s">
        <v>24</v>
      </c>
      <c r="D893" s="1" t="s">
        <v>1768</v>
      </c>
      <c r="E893" s="1">
        <v>3739.9900500000003</v>
      </c>
      <c r="F893" s="1">
        <v>3465.23</v>
      </c>
    </row>
    <row r="894" spans="1:6" x14ac:dyDescent="0.25">
      <c r="A894" s="1" t="s">
        <v>1769</v>
      </c>
      <c r="B894" s="1" t="s">
        <v>20</v>
      </c>
      <c r="C894" s="1" t="s">
        <v>17</v>
      </c>
      <c r="D894" s="1" t="s">
        <v>1770</v>
      </c>
      <c r="E894" s="1">
        <v>3904.2008000000001</v>
      </c>
      <c r="F894" s="1">
        <v>3868.41</v>
      </c>
    </row>
    <row r="895" spans="1:6" x14ac:dyDescent="0.25">
      <c r="A895" s="1" t="s">
        <v>1771</v>
      </c>
      <c r="B895" s="1" t="s">
        <v>29</v>
      </c>
      <c r="C895" s="1" t="s">
        <v>52</v>
      </c>
      <c r="D895" s="1" t="s">
        <v>1772</v>
      </c>
      <c r="E895" s="1">
        <v>5170.8316000000004</v>
      </c>
      <c r="F895" s="1">
        <v>6868.87</v>
      </c>
    </row>
    <row r="896" spans="1:6" x14ac:dyDescent="0.25">
      <c r="A896" s="1" t="s">
        <v>1773</v>
      </c>
      <c r="B896" s="1" t="s">
        <v>20</v>
      </c>
      <c r="C896" s="1" t="s">
        <v>30</v>
      </c>
      <c r="D896" s="1" t="s">
        <v>1774</v>
      </c>
      <c r="E896" s="1">
        <v>3021.9542999999999</v>
      </c>
      <c r="F896" s="1">
        <v>5865.01</v>
      </c>
    </row>
    <row r="897" spans="1:6" x14ac:dyDescent="0.25">
      <c r="A897" s="1" t="s">
        <v>1775</v>
      </c>
      <c r="B897" s="1" t="s">
        <v>29</v>
      </c>
      <c r="C897" s="1" t="s">
        <v>61</v>
      </c>
      <c r="D897" s="1" t="s">
        <v>1776</v>
      </c>
      <c r="E897" s="1">
        <v>2848.5953</v>
      </c>
      <c r="F897" s="1">
        <v>3980.67</v>
      </c>
    </row>
    <row r="898" spans="1:6" x14ac:dyDescent="0.25">
      <c r="A898" s="1" t="s">
        <v>1777</v>
      </c>
      <c r="B898" s="1" t="s">
        <v>12</v>
      </c>
      <c r="C898" s="1" t="s">
        <v>45</v>
      </c>
      <c r="D898" s="1" t="s">
        <v>1778</v>
      </c>
      <c r="E898" s="1">
        <v>1068.5276000000001</v>
      </c>
      <c r="F898" s="1">
        <v>836.07</v>
      </c>
    </row>
    <row r="899" spans="1:6" x14ac:dyDescent="0.25">
      <c r="A899" s="1" t="s">
        <v>1779</v>
      </c>
      <c r="B899" s="1" t="s">
        <v>29</v>
      </c>
      <c r="C899" s="1" t="s">
        <v>39</v>
      </c>
      <c r="D899" s="1" t="s">
        <v>1780</v>
      </c>
      <c r="E899" s="1">
        <v>4596.3993</v>
      </c>
      <c r="F899" s="1">
        <v>9526.51</v>
      </c>
    </row>
    <row r="900" spans="1:6" x14ac:dyDescent="0.25">
      <c r="A900" s="1" t="s">
        <v>1781</v>
      </c>
      <c r="B900" s="1" t="s">
        <v>29</v>
      </c>
      <c r="C900" s="1" t="s">
        <v>64</v>
      </c>
      <c r="D900" s="1" t="s">
        <v>1782</v>
      </c>
      <c r="E900" s="1">
        <v>2144.7017999999998</v>
      </c>
      <c r="F900" s="1">
        <v>4445.1400000000003</v>
      </c>
    </row>
    <row r="901" spans="1:6" x14ac:dyDescent="0.25">
      <c r="A901" s="1" t="s">
        <v>1783</v>
      </c>
      <c r="B901" s="1" t="s">
        <v>29</v>
      </c>
      <c r="C901" s="1" t="s">
        <v>64</v>
      </c>
      <c r="D901" s="1" t="s">
        <v>1784</v>
      </c>
      <c r="E901" s="1">
        <v>3100.4857999999999</v>
      </c>
      <c r="F901" s="1">
        <v>7028.34</v>
      </c>
    </row>
    <row r="902" spans="1:6" x14ac:dyDescent="0.25">
      <c r="A902" s="1" t="s">
        <v>1785</v>
      </c>
      <c r="B902" s="1" t="s">
        <v>20</v>
      </c>
      <c r="C902" s="1" t="s">
        <v>24</v>
      </c>
      <c r="D902" s="1" t="s">
        <v>1786</v>
      </c>
      <c r="E902" s="1">
        <v>1968.2327</v>
      </c>
      <c r="F902" s="1">
        <v>2488.5300000000002</v>
      </c>
    </row>
    <row r="903" spans="1:6" x14ac:dyDescent="0.25">
      <c r="A903" s="1" t="s">
        <v>1787</v>
      </c>
      <c r="B903" s="1" t="s">
        <v>29</v>
      </c>
      <c r="C903" s="1" t="s">
        <v>21</v>
      </c>
      <c r="D903" s="1" t="s">
        <v>1788</v>
      </c>
      <c r="E903" s="1">
        <v>1064.3220000000001</v>
      </c>
      <c r="F903" s="1">
        <v>1026.04</v>
      </c>
    </row>
    <row r="904" spans="1:6" x14ac:dyDescent="0.25">
      <c r="A904" s="1" t="s">
        <v>1789</v>
      </c>
      <c r="B904" s="1" t="s">
        <v>20</v>
      </c>
      <c r="C904" s="1" t="s">
        <v>9</v>
      </c>
      <c r="D904" s="1" t="s">
        <v>1790</v>
      </c>
      <c r="E904" s="1">
        <v>1549.8713</v>
      </c>
      <c r="F904" s="1">
        <v>2837.49</v>
      </c>
    </row>
    <row r="905" spans="1:6" x14ac:dyDescent="0.25">
      <c r="A905" s="1" t="s">
        <v>1791</v>
      </c>
      <c r="B905" s="1" t="s">
        <v>12</v>
      </c>
      <c r="C905" s="1" t="s">
        <v>64</v>
      </c>
      <c r="D905" s="1" t="s">
        <v>1792</v>
      </c>
      <c r="E905" s="1">
        <v>5546</v>
      </c>
      <c r="F905" s="1">
        <v>8700</v>
      </c>
    </row>
    <row r="906" spans="1:6" x14ac:dyDescent="0.25">
      <c r="A906" s="1" t="s">
        <v>1793</v>
      </c>
      <c r="B906" s="1" t="s">
        <v>29</v>
      </c>
      <c r="C906" s="1" t="s">
        <v>42</v>
      </c>
      <c r="D906" s="1" t="s">
        <v>1794</v>
      </c>
      <c r="E906" s="1">
        <v>6166.4433999999992</v>
      </c>
      <c r="F906" s="1">
        <v>9769.73</v>
      </c>
    </row>
    <row r="907" spans="1:6" x14ac:dyDescent="0.25">
      <c r="A907" s="1" t="s">
        <v>1795</v>
      </c>
      <c r="B907" s="1" t="s">
        <v>12</v>
      </c>
      <c r="C907" s="1" t="s">
        <v>64</v>
      </c>
      <c r="D907" s="1" t="s">
        <v>1796</v>
      </c>
      <c r="E907" s="1">
        <v>641.85599999999999</v>
      </c>
      <c r="F907" s="1">
        <v>257.92</v>
      </c>
    </row>
    <row r="908" spans="1:6" x14ac:dyDescent="0.25">
      <c r="A908" s="1" t="s">
        <v>1797</v>
      </c>
      <c r="B908" s="1" t="s">
        <v>8</v>
      </c>
      <c r="C908" s="1" t="s">
        <v>21</v>
      </c>
      <c r="D908" s="1" t="s">
        <v>1798</v>
      </c>
      <c r="E908" s="1">
        <v>2787.7325000000001</v>
      </c>
      <c r="F908" s="1">
        <v>3050.31</v>
      </c>
    </row>
    <row r="909" spans="1:6" x14ac:dyDescent="0.25">
      <c r="A909" s="1" t="s">
        <v>1799</v>
      </c>
      <c r="B909" s="1" t="s">
        <v>29</v>
      </c>
      <c r="C909" s="1" t="s">
        <v>24</v>
      </c>
      <c r="D909" s="1" t="s">
        <v>1800</v>
      </c>
      <c r="E909" s="1">
        <v>7875.1584499999999</v>
      </c>
      <c r="F909" s="1">
        <v>7887.87</v>
      </c>
    </row>
    <row r="910" spans="1:6" x14ac:dyDescent="0.25">
      <c r="A910" s="1" t="s">
        <v>1801</v>
      </c>
      <c r="B910" s="1" t="s">
        <v>12</v>
      </c>
      <c r="C910" s="1" t="s">
        <v>126</v>
      </c>
      <c r="D910" s="1" t="s">
        <v>1802</v>
      </c>
      <c r="E910" s="1">
        <v>7044.0144</v>
      </c>
      <c r="F910" s="1">
        <v>7436.38</v>
      </c>
    </row>
    <row r="911" spans="1:6" x14ac:dyDescent="0.25">
      <c r="A911" s="1" t="s">
        <v>1803</v>
      </c>
      <c r="B911" s="1" t="s">
        <v>20</v>
      </c>
      <c r="C911" s="1" t="s">
        <v>113</v>
      </c>
      <c r="D911" s="1" t="s">
        <v>1804</v>
      </c>
      <c r="E911" s="1">
        <v>1449.518</v>
      </c>
      <c r="F911" s="1">
        <v>2110.04</v>
      </c>
    </row>
    <row r="912" spans="1:6" x14ac:dyDescent="0.25">
      <c r="A912" s="1" t="s">
        <v>1805</v>
      </c>
      <c r="B912" s="1" t="s">
        <v>12</v>
      </c>
      <c r="C912" s="1" t="s">
        <v>13</v>
      </c>
      <c r="D912" s="1" t="s">
        <v>1806</v>
      </c>
      <c r="E912" s="1">
        <v>4498.8349999999991</v>
      </c>
      <c r="F912" s="1">
        <v>8886.2999999999993</v>
      </c>
    </row>
    <row r="913" spans="1:6" x14ac:dyDescent="0.25">
      <c r="A913" s="1" t="s">
        <v>1807</v>
      </c>
      <c r="B913" s="1" t="s">
        <v>29</v>
      </c>
      <c r="C913" s="1" t="s">
        <v>17</v>
      </c>
      <c r="D913" s="1" t="s">
        <v>1808</v>
      </c>
      <c r="E913" s="1">
        <v>4069.8872000000001</v>
      </c>
      <c r="F913" s="1">
        <v>4056.69</v>
      </c>
    </row>
    <row r="914" spans="1:6" x14ac:dyDescent="0.25">
      <c r="A914" s="1" t="s">
        <v>1809</v>
      </c>
      <c r="B914" s="1" t="s">
        <v>16</v>
      </c>
      <c r="C914" s="1" t="s">
        <v>30</v>
      </c>
      <c r="D914" s="1" t="s">
        <v>1810</v>
      </c>
      <c r="E914" s="1">
        <v>3422.2858999999999</v>
      </c>
      <c r="F914" s="1">
        <v>7898.07</v>
      </c>
    </row>
    <row r="915" spans="1:6" x14ac:dyDescent="0.25">
      <c r="A915" s="1" t="s">
        <v>1811</v>
      </c>
      <c r="B915" s="1" t="s">
        <v>29</v>
      </c>
      <c r="C915" s="1" t="s">
        <v>61</v>
      </c>
      <c r="D915" s="1" t="s">
        <v>1812</v>
      </c>
      <c r="E915" s="1">
        <v>835.88159999999993</v>
      </c>
      <c r="F915" s="1">
        <v>781.12</v>
      </c>
    </row>
    <row r="916" spans="1:6" x14ac:dyDescent="0.25">
      <c r="A916" s="1" t="s">
        <v>1813</v>
      </c>
      <c r="B916" s="1" t="s">
        <v>8</v>
      </c>
      <c r="C916" s="1" t="s">
        <v>61</v>
      </c>
      <c r="D916" s="1" t="s">
        <v>1814</v>
      </c>
      <c r="E916" s="1">
        <v>911.52140000000009</v>
      </c>
      <c r="F916" s="1">
        <v>1112.22</v>
      </c>
    </row>
    <row r="917" spans="1:6" x14ac:dyDescent="0.25">
      <c r="A917" s="1" t="s">
        <v>1815</v>
      </c>
      <c r="B917" s="1" t="s">
        <v>20</v>
      </c>
      <c r="C917" s="1" t="s">
        <v>13</v>
      </c>
      <c r="D917" s="1" t="s">
        <v>1816</v>
      </c>
      <c r="E917" s="1">
        <v>8132.068400000001</v>
      </c>
      <c r="F917" s="1">
        <v>8162.64</v>
      </c>
    </row>
    <row r="918" spans="1:6" x14ac:dyDescent="0.25">
      <c r="A918" s="1" t="s">
        <v>1817</v>
      </c>
      <c r="B918" s="1" t="s">
        <v>29</v>
      </c>
      <c r="C918" s="1" t="s">
        <v>17</v>
      </c>
      <c r="D918" s="1" t="s">
        <v>1818</v>
      </c>
      <c r="E918" s="1">
        <v>5909.0277999999998</v>
      </c>
      <c r="F918" s="1">
        <v>9325.91</v>
      </c>
    </row>
    <row r="919" spans="1:6" x14ac:dyDescent="0.25">
      <c r="A919" s="1" t="s">
        <v>1819</v>
      </c>
      <c r="B919" s="1" t="s">
        <v>16</v>
      </c>
      <c r="C919" s="1" t="s">
        <v>30</v>
      </c>
      <c r="D919" s="1" t="s">
        <v>1696</v>
      </c>
      <c r="E919" s="1">
        <v>5585.3074999999999</v>
      </c>
      <c r="F919" s="1">
        <v>6780.41</v>
      </c>
    </row>
    <row r="920" spans="1:6" x14ac:dyDescent="0.25">
      <c r="A920" s="1" t="s">
        <v>1820</v>
      </c>
      <c r="B920" s="1" t="s">
        <v>16</v>
      </c>
      <c r="C920" s="1" t="s">
        <v>42</v>
      </c>
      <c r="D920" s="1" t="s">
        <v>1821</v>
      </c>
      <c r="E920" s="1">
        <v>4253.7632000000003</v>
      </c>
      <c r="F920" s="1">
        <v>4265.6400000000003</v>
      </c>
    </row>
    <row r="921" spans="1:6" x14ac:dyDescent="0.25">
      <c r="A921" s="1" t="s">
        <v>1822</v>
      </c>
      <c r="B921" s="1" t="s">
        <v>12</v>
      </c>
      <c r="C921" s="1" t="s">
        <v>42</v>
      </c>
      <c r="D921" s="1" t="s">
        <v>1823</v>
      </c>
      <c r="E921" s="1">
        <v>1727.16</v>
      </c>
      <c r="F921" s="1">
        <v>1394.5</v>
      </c>
    </row>
    <row r="922" spans="1:6" x14ac:dyDescent="0.25">
      <c r="A922" s="1" t="s">
        <v>1824</v>
      </c>
      <c r="B922" s="1" t="s">
        <v>20</v>
      </c>
      <c r="C922" s="1" t="s">
        <v>126</v>
      </c>
      <c r="D922" s="1" t="s">
        <v>1825</v>
      </c>
      <c r="E922" s="1">
        <v>4570.6401000000005</v>
      </c>
      <c r="F922" s="1">
        <v>6899.39</v>
      </c>
    </row>
    <row r="923" spans="1:6" x14ac:dyDescent="0.25">
      <c r="A923" s="1" t="s">
        <v>1826</v>
      </c>
      <c r="B923" s="1" t="s">
        <v>8</v>
      </c>
      <c r="C923" s="1" t="s">
        <v>126</v>
      </c>
      <c r="D923" s="1" t="s">
        <v>1827</v>
      </c>
      <c r="E923" s="1">
        <v>3793.4255999999996</v>
      </c>
      <c r="F923" s="1">
        <v>5678.32</v>
      </c>
    </row>
    <row r="924" spans="1:6" x14ac:dyDescent="0.25">
      <c r="A924" s="1" t="s">
        <v>1828</v>
      </c>
      <c r="B924" s="1" t="s">
        <v>12</v>
      </c>
      <c r="C924" s="1" t="s">
        <v>39</v>
      </c>
      <c r="D924" s="1" t="s">
        <v>1829</v>
      </c>
      <c r="E924" s="1">
        <v>4147.2800000000007</v>
      </c>
      <c r="F924" s="1">
        <v>4863.04</v>
      </c>
    </row>
    <row r="925" spans="1:6" x14ac:dyDescent="0.25">
      <c r="A925" s="1" t="s">
        <v>1830</v>
      </c>
      <c r="B925" s="1" t="s">
        <v>29</v>
      </c>
      <c r="C925" s="1" t="s">
        <v>64</v>
      </c>
      <c r="D925" s="1" t="s">
        <v>1831</v>
      </c>
      <c r="E925" s="1">
        <v>7514.8850000000002</v>
      </c>
      <c r="F925" s="1">
        <v>9353.18</v>
      </c>
    </row>
    <row r="926" spans="1:6" x14ac:dyDescent="0.25">
      <c r="A926" s="1" t="s">
        <v>1832</v>
      </c>
      <c r="B926" s="1" t="s">
        <v>16</v>
      </c>
      <c r="C926" s="1" t="s">
        <v>61</v>
      </c>
      <c r="D926" s="1" t="s">
        <v>1833</v>
      </c>
      <c r="E926" s="1">
        <v>2551.0527000000002</v>
      </c>
      <c r="F926" s="1">
        <v>4769.8900000000003</v>
      </c>
    </row>
    <row r="927" spans="1:6" x14ac:dyDescent="0.25">
      <c r="A927" s="1" t="s">
        <v>1834</v>
      </c>
      <c r="B927" s="1" t="s">
        <v>29</v>
      </c>
      <c r="C927" s="1" t="s">
        <v>30</v>
      </c>
      <c r="D927" s="1" t="s">
        <v>1835</v>
      </c>
      <c r="E927" s="1">
        <v>4131.5149000000001</v>
      </c>
      <c r="F927" s="1">
        <v>6155.11</v>
      </c>
    </row>
    <row r="928" spans="1:6" x14ac:dyDescent="0.25">
      <c r="A928" s="1" t="s">
        <v>1836</v>
      </c>
      <c r="B928" s="1" t="s">
        <v>29</v>
      </c>
      <c r="C928" s="1" t="s">
        <v>9</v>
      </c>
      <c r="D928" s="1" t="s">
        <v>1837</v>
      </c>
      <c r="E928" s="1">
        <v>5564.1163999999999</v>
      </c>
      <c r="F928" s="1">
        <v>7447.23</v>
      </c>
    </row>
    <row r="929" spans="1:6" x14ac:dyDescent="0.25">
      <c r="A929" s="1" t="s">
        <v>1838</v>
      </c>
      <c r="B929" s="1" t="s">
        <v>16</v>
      </c>
      <c r="C929" s="1" t="s">
        <v>13</v>
      </c>
      <c r="D929" s="1" t="s">
        <v>1839</v>
      </c>
      <c r="E929" s="1">
        <v>4900.1055999999999</v>
      </c>
      <c r="F929" s="1">
        <v>5000.12</v>
      </c>
    </row>
    <row r="930" spans="1:6" x14ac:dyDescent="0.25">
      <c r="A930" s="1" t="s">
        <v>1840</v>
      </c>
      <c r="B930" s="1" t="s">
        <v>29</v>
      </c>
      <c r="C930" s="1" t="s">
        <v>42</v>
      </c>
      <c r="D930" s="1" t="s">
        <v>1841</v>
      </c>
      <c r="E930" s="1">
        <v>4340.1176000000005</v>
      </c>
      <c r="F930" s="1">
        <v>4363.7700000000004</v>
      </c>
    </row>
    <row r="931" spans="1:6" x14ac:dyDescent="0.25">
      <c r="A931" s="1" t="s">
        <v>1842</v>
      </c>
      <c r="B931" s="1" t="s">
        <v>29</v>
      </c>
      <c r="C931" s="1" t="s">
        <v>113</v>
      </c>
      <c r="D931" s="1" t="s">
        <v>1843</v>
      </c>
      <c r="E931" s="1">
        <v>925.44370000000004</v>
      </c>
      <c r="F931" s="1">
        <v>455.02</v>
      </c>
    </row>
    <row r="932" spans="1:6" x14ac:dyDescent="0.25">
      <c r="A932" s="1" t="s">
        <v>1844</v>
      </c>
      <c r="B932" s="1" t="s">
        <v>8</v>
      </c>
      <c r="C932" s="1" t="s">
        <v>9</v>
      </c>
      <c r="D932" s="1" t="s">
        <v>1845</v>
      </c>
      <c r="E932" s="1">
        <v>2023.7339999999999</v>
      </c>
      <c r="F932" s="1">
        <v>2582.6</v>
      </c>
    </row>
    <row r="933" spans="1:6" x14ac:dyDescent="0.25">
      <c r="A933" s="1" t="s">
        <v>1846</v>
      </c>
      <c r="B933" s="1" t="s">
        <v>16</v>
      </c>
      <c r="C933" s="1" t="s">
        <v>39</v>
      </c>
      <c r="D933" s="1" t="s">
        <v>1847</v>
      </c>
      <c r="E933" s="1">
        <v>929.60445000000004</v>
      </c>
      <c r="F933" s="1">
        <v>459.47</v>
      </c>
    </row>
    <row r="934" spans="1:6" x14ac:dyDescent="0.25">
      <c r="A934" s="1" t="s">
        <v>1848</v>
      </c>
      <c r="B934" s="1" t="s">
        <v>8</v>
      </c>
      <c r="C934" s="1" t="s">
        <v>30</v>
      </c>
      <c r="D934" s="1" t="s">
        <v>1849</v>
      </c>
      <c r="E934" s="1">
        <v>2329.652</v>
      </c>
      <c r="F934" s="1">
        <v>2079.15</v>
      </c>
    </row>
    <row r="935" spans="1:6" x14ac:dyDescent="0.25">
      <c r="A935" s="1" t="s">
        <v>1850</v>
      </c>
      <c r="B935" s="1" t="s">
        <v>29</v>
      </c>
      <c r="C935" s="1" t="s">
        <v>64</v>
      </c>
      <c r="D935" s="1" t="s">
        <v>1851</v>
      </c>
      <c r="E935" s="1">
        <v>1169.45</v>
      </c>
      <c r="F935" s="1">
        <v>892.6</v>
      </c>
    </row>
    <row r="936" spans="1:6" x14ac:dyDescent="0.25">
      <c r="A936" s="1" t="s">
        <v>1852</v>
      </c>
      <c r="B936" s="1" t="s">
        <v>29</v>
      </c>
      <c r="C936" s="1" t="s">
        <v>21</v>
      </c>
      <c r="D936" s="1" t="s">
        <v>1853</v>
      </c>
      <c r="E936" s="1">
        <v>6720.4428000000007</v>
      </c>
      <c r="F936" s="1">
        <v>6652.88</v>
      </c>
    </row>
    <row r="937" spans="1:6" x14ac:dyDescent="0.25">
      <c r="A937" s="1" t="s">
        <v>1854</v>
      </c>
      <c r="B937" s="1" t="s">
        <v>29</v>
      </c>
      <c r="C937" s="1" t="s">
        <v>17</v>
      </c>
      <c r="D937" s="1" t="s">
        <v>1855</v>
      </c>
      <c r="E937" s="1">
        <v>5518.3728000000001</v>
      </c>
      <c r="F937" s="1">
        <v>7379.96</v>
      </c>
    </row>
    <row r="938" spans="1:6" x14ac:dyDescent="0.25">
      <c r="A938" s="1" t="s">
        <v>1856</v>
      </c>
      <c r="B938" s="1" t="s">
        <v>20</v>
      </c>
      <c r="C938" s="1" t="s">
        <v>30</v>
      </c>
      <c r="D938" s="1" t="s">
        <v>1857</v>
      </c>
      <c r="E938" s="1">
        <v>4614.4076999999997</v>
      </c>
      <c r="F938" s="1">
        <v>9568.39</v>
      </c>
    </row>
    <row r="939" spans="1:6" x14ac:dyDescent="0.25">
      <c r="A939" s="1" t="s">
        <v>1858</v>
      </c>
      <c r="B939" s="1" t="s">
        <v>29</v>
      </c>
      <c r="C939" s="1" t="s">
        <v>42</v>
      </c>
      <c r="D939" s="1" t="s">
        <v>1859</v>
      </c>
      <c r="E939" s="1">
        <v>8571.5090500000006</v>
      </c>
      <c r="F939" s="1">
        <v>8632.6299999999992</v>
      </c>
    </row>
    <row r="940" spans="1:6" x14ac:dyDescent="0.25">
      <c r="A940" s="1" t="s">
        <v>1860</v>
      </c>
      <c r="B940" s="1" t="s">
        <v>8</v>
      </c>
      <c r="C940" s="1" t="s">
        <v>21</v>
      </c>
      <c r="D940" s="1" t="s">
        <v>972</v>
      </c>
      <c r="E940" s="1">
        <v>2353.2217999999998</v>
      </c>
      <c r="F940" s="1">
        <v>3195.21</v>
      </c>
    </row>
    <row r="941" spans="1:6" x14ac:dyDescent="0.25">
      <c r="A941" s="1" t="s">
        <v>1861</v>
      </c>
      <c r="B941" s="1" t="s">
        <v>29</v>
      </c>
      <c r="C941" s="1" t="s">
        <v>42</v>
      </c>
      <c r="D941" s="1" t="s">
        <v>1862</v>
      </c>
      <c r="E941" s="1">
        <v>4530.7299999999996</v>
      </c>
      <c r="F941" s="1">
        <v>7328.6</v>
      </c>
    </row>
    <row r="942" spans="1:6" x14ac:dyDescent="0.25">
      <c r="A942" s="1" t="s">
        <v>1863</v>
      </c>
      <c r="B942" s="1" t="s">
        <v>16</v>
      </c>
      <c r="C942" s="1" t="s">
        <v>126</v>
      </c>
      <c r="D942" s="1" t="s">
        <v>1864</v>
      </c>
      <c r="E942" s="1">
        <v>4973.2474999999995</v>
      </c>
      <c r="F942" s="1">
        <v>5964.33</v>
      </c>
    </row>
    <row r="943" spans="1:6" x14ac:dyDescent="0.25">
      <c r="A943" s="1" t="s">
        <v>1865</v>
      </c>
      <c r="B943" s="1" t="s">
        <v>20</v>
      </c>
      <c r="C943" s="1" t="s">
        <v>9</v>
      </c>
      <c r="D943" s="1" t="s">
        <v>1866</v>
      </c>
      <c r="E943" s="1">
        <v>2937.6640000000002</v>
      </c>
      <c r="F943" s="1">
        <v>3584.8</v>
      </c>
    </row>
    <row r="944" spans="1:6" x14ac:dyDescent="0.25">
      <c r="A944" s="1" t="s">
        <v>1867</v>
      </c>
      <c r="B944" s="1" t="s">
        <v>16</v>
      </c>
      <c r="C944" s="1" t="s">
        <v>61</v>
      </c>
      <c r="D944" s="1" t="s">
        <v>1868</v>
      </c>
      <c r="E944" s="1">
        <v>7105.4974999999995</v>
      </c>
      <c r="F944" s="1">
        <v>8807.33</v>
      </c>
    </row>
    <row r="945" spans="1:6" x14ac:dyDescent="0.25">
      <c r="A945" s="1" t="s">
        <v>1869</v>
      </c>
      <c r="B945" s="1" t="s">
        <v>29</v>
      </c>
      <c r="C945" s="1" t="s">
        <v>17</v>
      </c>
      <c r="D945" s="1" t="s">
        <v>1870</v>
      </c>
      <c r="E945" s="1">
        <v>1351.5275000000001</v>
      </c>
      <c r="F945" s="1">
        <v>1135.3699999999999</v>
      </c>
    </row>
    <row r="946" spans="1:6" x14ac:dyDescent="0.25">
      <c r="A946" s="1" t="s">
        <v>1871</v>
      </c>
      <c r="B946" s="1" t="s">
        <v>29</v>
      </c>
      <c r="C946" s="1" t="s">
        <v>9</v>
      </c>
      <c r="D946" s="1" t="s">
        <v>1872</v>
      </c>
      <c r="E946" s="1">
        <v>4988.7139999999999</v>
      </c>
      <c r="F946" s="1">
        <v>9974.92</v>
      </c>
    </row>
    <row r="947" spans="1:6" x14ac:dyDescent="0.25">
      <c r="A947" s="1" t="s">
        <v>1873</v>
      </c>
      <c r="B947" s="1" t="s">
        <v>29</v>
      </c>
      <c r="C947" s="1" t="s">
        <v>39</v>
      </c>
      <c r="D947" s="1" t="s">
        <v>1874</v>
      </c>
      <c r="E947" s="1">
        <v>3296.4023999999999</v>
      </c>
      <c r="F947" s="1">
        <v>3177.73</v>
      </c>
    </row>
    <row r="948" spans="1:6" x14ac:dyDescent="0.25">
      <c r="A948" s="1" t="s">
        <v>1875</v>
      </c>
      <c r="B948" s="1" t="s">
        <v>8</v>
      </c>
      <c r="C948" s="1" t="s">
        <v>113</v>
      </c>
      <c r="D948" s="1" t="s">
        <v>1876</v>
      </c>
      <c r="E948" s="1">
        <v>2319.989</v>
      </c>
      <c r="F948" s="1">
        <v>4044.42</v>
      </c>
    </row>
    <row r="949" spans="1:6" x14ac:dyDescent="0.25">
      <c r="A949" s="1" t="s">
        <v>1877</v>
      </c>
      <c r="B949" s="1" t="s">
        <v>29</v>
      </c>
      <c r="C949" s="1" t="s">
        <v>30</v>
      </c>
      <c r="D949" s="1" t="s">
        <v>1878</v>
      </c>
      <c r="E949" s="1">
        <v>1783.2636</v>
      </c>
      <c r="F949" s="1">
        <v>3468.28</v>
      </c>
    </row>
    <row r="950" spans="1:6" x14ac:dyDescent="0.25">
      <c r="A950" s="1" t="s">
        <v>1879</v>
      </c>
      <c r="B950" s="1" t="s">
        <v>29</v>
      </c>
      <c r="C950" s="1" t="s">
        <v>9</v>
      </c>
      <c r="D950" s="1" t="s">
        <v>1880</v>
      </c>
      <c r="E950" s="1">
        <v>2893.3880000000004</v>
      </c>
      <c r="F950" s="1">
        <v>5318.64</v>
      </c>
    </row>
    <row r="951" spans="1:6" x14ac:dyDescent="0.25">
      <c r="A951" s="1" t="s">
        <v>1881</v>
      </c>
      <c r="B951" s="1" t="s">
        <v>29</v>
      </c>
      <c r="C951" s="1" t="s">
        <v>52</v>
      </c>
      <c r="D951" s="1" t="s">
        <v>1882</v>
      </c>
      <c r="E951" s="1">
        <v>1660.9145000000001</v>
      </c>
      <c r="F951" s="1">
        <v>2579.81</v>
      </c>
    </row>
    <row r="952" spans="1:6" x14ac:dyDescent="0.25">
      <c r="A952" s="1" t="s">
        <v>1883</v>
      </c>
      <c r="B952" s="1" t="s">
        <v>16</v>
      </c>
      <c r="C952" s="1" t="s">
        <v>45</v>
      </c>
      <c r="D952" s="1" t="s">
        <v>1884</v>
      </c>
      <c r="E952" s="1">
        <v>1199.2444999999998</v>
      </c>
      <c r="F952" s="1">
        <v>1889.85</v>
      </c>
    </row>
    <row r="953" spans="1:6" x14ac:dyDescent="0.25">
      <c r="A953" s="1" t="s">
        <v>1885</v>
      </c>
      <c r="B953" s="1" t="s">
        <v>29</v>
      </c>
      <c r="C953" s="1" t="s">
        <v>61</v>
      </c>
      <c r="D953" s="1" t="s">
        <v>1886</v>
      </c>
      <c r="E953" s="1">
        <v>745.50239999999997</v>
      </c>
      <c r="F953" s="1">
        <v>663.52</v>
      </c>
    </row>
    <row r="954" spans="1:6" x14ac:dyDescent="0.25">
      <c r="A954" s="1" t="s">
        <v>1887</v>
      </c>
      <c r="B954" s="1" t="s">
        <v>12</v>
      </c>
      <c r="C954" s="1" t="s">
        <v>113</v>
      </c>
      <c r="D954" s="1" t="s">
        <v>1888</v>
      </c>
      <c r="E954" s="1">
        <v>4286.8863999999994</v>
      </c>
      <c r="F954" s="1">
        <v>4303.28</v>
      </c>
    </row>
    <row r="955" spans="1:6" x14ac:dyDescent="0.25">
      <c r="A955" s="1" t="s">
        <v>1889</v>
      </c>
      <c r="B955" s="1" t="s">
        <v>29</v>
      </c>
      <c r="C955" s="1" t="s">
        <v>126</v>
      </c>
      <c r="D955" s="1" t="s">
        <v>1890</v>
      </c>
      <c r="E955" s="1">
        <v>1137.4470999999999</v>
      </c>
      <c r="F955" s="1">
        <v>1722.83</v>
      </c>
    </row>
    <row r="956" spans="1:6" x14ac:dyDescent="0.25">
      <c r="A956" s="1" t="s">
        <v>1891</v>
      </c>
      <c r="B956" s="1" t="s">
        <v>29</v>
      </c>
      <c r="C956" s="1" t="s">
        <v>126</v>
      </c>
      <c r="D956" s="1" t="s">
        <v>1892</v>
      </c>
      <c r="E956" s="1">
        <v>4023.0104999999999</v>
      </c>
      <c r="F956" s="1">
        <v>9521.65</v>
      </c>
    </row>
    <row r="957" spans="1:6" x14ac:dyDescent="0.25">
      <c r="A957" s="1" t="s">
        <v>1893</v>
      </c>
      <c r="B957" s="1" t="s">
        <v>8</v>
      </c>
      <c r="C957" s="1" t="s">
        <v>64</v>
      </c>
      <c r="D957" s="1" t="s">
        <v>1894</v>
      </c>
      <c r="E957" s="1">
        <v>2063.0155999999997</v>
      </c>
      <c r="F957" s="1">
        <v>3634.92</v>
      </c>
    </row>
    <row r="958" spans="1:6" x14ac:dyDescent="0.25">
      <c r="A958" s="1" t="s">
        <v>1895</v>
      </c>
      <c r="B958" s="1" t="s">
        <v>29</v>
      </c>
      <c r="C958" s="1" t="s">
        <v>30</v>
      </c>
      <c r="D958" s="1" t="s">
        <v>1896</v>
      </c>
      <c r="E958" s="1">
        <v>2808.6609999999996</v>
      </c>
      <c r="F958" s="1">
        <v>3980.45</v>
      </c>
    </row>
    <row r="959" spans="1:6" x14ac:dyDescent="0.25">
      <c r="A959" s="1" t="s">
        <v>1897</v>
      </c>
      <c r="B959" s="1" t="s">
        <v>12</v>
      </c>
      <c r="C959" s="1" t="s">
        <v>21</v>
      </c>
      <c r="D959" s="1" t="s">
        <v>1898</v>
      </c>
      <c r="E959" s="1">
        <v>709.30459999999994</v>
      </c>
      <c r="F959" s="1">
        <v>360.87</v>
      </c>
    </row>
    <row r="960" spans="1:6" x14ac:dyDescent="0.25">
      <c r="A960" s="1" t="s">
        <v>1899</v>
      </c>
      <c r="B960" s="1" t="s">
        <v>29</v>
      </c>
      <c r="C960" s="1" t="s">
        <v>45</v>
      </c>
      <c r="D960" s="1" t="s">
        <v>1900</v>
      </c>
      <c r="E960" s="1">
        <v>2411.2775000000001</v>
      </c>
      <c r="F960" s="1">
        <v>2548.37</v>
      </c>
    </row>
    <row r="961" spans="1:6" x14ac:dyDescent="0.25">
      <c r="A961" s="1" t="s">
        <v>1901</v>
      </c>
      <c r="B961" s="1" t="s">
        <v>12</v>
      </c>
      <c r="C961" s="1" t="s">
        <v>52</v>
      </c>
      <c r="D961" s="1" t="s">
        <v>1902</v>
      </c>
      <c r="E961" s="1">
        <v>1329.7995999999998</v>
      </c>
      <c r="F961" s="1">
        <v>1406.44</v>
      </c>
    </row>
    <row r="962" spans="1:6" x14ac:dyDescent="0.25">
      <c r="A962" s="1" t="s">
        <v>1903</v>
      </c>
      <c r="B962" s="1" t="s">
        <v>29</v>
      </c>
      <c r="C962" s="1" t="s">
        <v>39</v>
      </c>
      <c r="D962" s="1" t="s">
        <v>1904</v>
      </c>
      <c r="E962" s="1">
        <v>922.72450000000003</v>
      </c>
      <c r="F962" s="1">
        <v>768.59</v>
      </c>
    </row>
    <row r="963" spans="1:6" x14ac:dyDescent="0.25">
      <c r="A963" s="1" t="s">
        <v>1905</v>
      </c>
      <c r="B963" s="1" t="s">
        <v>12</v>
      </c>
      <c r="C963" s="1" t="s">
        <v>61</v>
      </c>
      <c r="D963" s="1" t="s">
        <v>1906</v>
      </c>
      <c r="E963" s="1">
        <v>3196.922</v>
      </c>
      <c r="F963" s="1">
        <v>5993.16</v>
      </c>
    </row>
    <row r="964" spans="1:6" x14ac:dyDescent="0.25">
      <c r="A964" s="1" t="s">
        <v>1907</v>
      </c>
      <c r="B964" s="1" t="s">
        <v>12</v>
      </c>
      <c r="C964" s="1" t="s">
        <v>42</v>
      </c>
      <c r="D964" s="1" t="s">
        <v>1908</v>
      </c>
      <c r="E964" s="1">
        <v>6274.1145999999999</v>
      </c>
      <c r="F964" s="1">
        <v>9955.3700000000008</v>
      </c>
    </row>
    <row r="965" spans="1:6" x14ac:dyDescent="0.25">
      <c r="A965" s="1" t="s">
        <v>1909</v>
      </c>
      <c r="B965" s="1" t="s">
        <v>8</v>
      </c>
      <c r="C965" s="1" t="s">
        <v>113</v>
      </c>
      <c r="D965" s="1" t="s">
        <v>1910</v>
      </c>
      <c r="E965" s="1">
        <v>2678.7928000000002</v>
      </c>
      <c r="F965" s="1">
        <v>5066.96</v>
      </c>
    </row>
    <row r="966" spans="1:6" x14ac:dyDescent="0.25">
      <c r="A966" s="1" t="s">
        <v>1911</v>
      </c>
      <c r="B966" s="1" t="s">
        <v>8</v>
      </c>
      <c r="C966" s="1" t="s">
        <v>17</v>
      </c>
      <c r="D966" s="1" t="s">
        <v>1912</v>
      </c>
      <c r="E966" s="1">
        <v>3995.9450000000002</v>
      </c>
      <c r="F966" s="1">
        <v>4661.26</v>
      </c>
    </row>
    <row r="967" spans="1:6" x14ac:dyDescent="0.25">
      <c r="A967" s="1" t="s">
        <v>1913</v>
      </c>
      <c r="B967" s="1" t="s">
        <v>16</v>
      </c>
      <c r="C967" s="1" t="s">
        <v>30</v>
      </c>
      <c r="D967" s="1" t="s">
        <v>1914</v>
      </c>
      <c r="E967" s="1">
        <v>3702.8527999999997</v>
      </c>
      <c r="F967" s="1">
        <v>5522.16</v>
      </c>
    </row>
    <row r="968" spans="1:6" x14ac:dyDescent="0.25">
      <c r="A968" s="1" t="s">
        <v>1915</v>
      </c>
      <c r="B968" s="1" t="s">
        <v>29</v>
      </c>
      <c r="C968" s="1" t="s">
        <v>39</v>
      </c>
      <c r="D968" s="1" t="s">
        <v>1916</v>
      </c>
      <c r="E968" s="1">
        <v>1882.0285999999999</v>
      </c>
      <c r="F968" s="1">
        <v>3214.02</v>
      </c>
    </row>
    <row r="969" spans="1:6" x14ac:dyDescent="0.25">
      <c r="A969" s="1" t="s">
        <v>1917</v>
      </c>
      <c r="B969" s="1" t="s">
        <v>29</v>
      </c>
      <c r="C969" s="1" t="s">
        <v>13</v>
      </c>
      <c r="D969" s="1" t="s">
        <v>1918</v>
      </c>
      <c r="E969" s="1">
        <v>4589.3860000000004</v>
      </c>
      <c r="F969" s="1">
        <v>9510.2000000000007</v>
      </c>
    </row>
    <row r="970" spans="1:6" x14ac:dyDescent="0.25">
      <c r="A970" s="1" t="s">
        <v>1919</v>
      </c>
      <c r="B970" s="1" t="s">
        <v>20</v>
      </c>
      <c r="C970" s="1" t="s">
        <v>42</v>
      </c>
      <c r="D970" s="1" t="s">
        <v>1920</v>
      </c>
      <c r="E970" s="1">
        <v>1638.0952</v>
      </c>
      <c r="F970" s="1">
        <v>1293.29</v>
      </c>
    </row>
    <row r="971" spans="1:6" x14ac:dyDescent="0.25">
      <c r="A971" s="1" t="s">
        <v>1921</v>
      </c>
      <c r="B971" s="1" t="s">
        <v>12</v>
      </c>
      <c r="C971" s="1" t="s">
        <v>21</v>
      </c>
      <c r="D971" s="1" t="s">
        <v>1922</v>
      </c>
      <c r="E971" s="1">
        <v>7807.2961500000001</v>
      </c>
      <c r="F971" s="1">
        <v>7815.29</v>
      </c>
    </row>
    <row r="972" spans="1:6" x14ac:dyDescent="0.25">
      <c r="A972" s="1" t="s">
        <v>1923</v>
      </c>
      <c r="B972" s="1" t="s">
        <v>12</v>
      </c>
      <c r="C972" s="1" t="s">
        <v>13</v>
      </c>
      <c r="D972" s="1" t="s">
        <v>1924</v>
      </c>
      <c r="E972" s="1">
        <v>3132.6793000000002</v>
      </c>
      <c r="F972" s="1">
        <v>6122.51</v>
      </c>
    </row>
    <row r="973" spans="1:6" x14ac:dyDescent="0.25">
      <c r="A973" s="1" t="s">
        <v>1925</v>
      </c>
      <c r="B973" s="1" t="s">
        <v>16</v>
      </c>
      <c r="C973" s="1" t="s">
        <v>113</v>
      </c>
      <c r="D973" s="1" t="s">
        <v>1926</v>
      </c>
      <c r="E973" s="1">
        <v>1314.518</v>
      </c>
      <c r="F973" s="1">
        <v>1810.04</v>
      </c>
    </row>
    <row r="974" spans="1:6" x14ac:dyDescent="0.25">
      <c r="A974" s="1" t="s">
        <v>1927</v>
      </c>
      <c r="B974" s="1" t="s">
        <v>12</v>
      </c>
      <c r="C974" s="1" t="s">
        <v>30</v>
      </c>
      <c r="D974" s="1" t="s">
        <v>1928</v>
      </c>
      <c r="E974" s="1">
        <v>3635.6094000000003</v>
      </c>
      <c r="F974" s="1">
        <v>8474.6200000000008</v>
      </c>
    </row>
    <row r="975" spans="1:6" x14ac:dyDescent="0.25">
      <c r="A975" s="1" t="s">
        <v>1929</v>
      </c>
      <c r="B975" s="1" t="s">
        <v>8</v>
      </c>
      <c r="C975" s="1" t="s">
        <v>39</v>
      </c>
      <c r="D975" s="1" t="s">
        <v>1930</v>
      </c>
      <c r="E975" s="1">
        <v>2567.7635</v>
      </c>
      <c r="F975" s="1">
        <v>5588.55</v>
      </c>
    </row>
    <row r="976" spans="1:6" x14ac:dyDescent="0.25">
      <c r="A976" s="1" t="s">
        <v>1931</v>
      </c>
      <c r="B976" s="1" t="s">
        <v>20</v>
      </c>
      <c r="C976" s="1" t="s">
        <v>61</v>
      </c>
      <c r="D976" s="1" t="s">
        <v>1932</v>
      </c>
      <c r="E976" s="1">
        <v>6806.4724999999999</v>
      </c>
      <c r="F976" s="1">
        <v>8408.6299999999992</v>
      </c>
    </row>
    <row r="977" spans="1:6" x14ac:dyDescent="0.25">
      <c r="A977" s="1" t="s">
        <v>1933</v>
      </c>
      <c r="B977" s="1" t="s">
        <v>20</v>
      </c>
      <c r="C977" s="1" t="s">
        <v>30</v>
      </c>
      <c r="D977" s="1" t="s">
        <v>1934</v>
      </c>
      <c r="E977" s="1">
        <v>1329.3296</v>
      </c>
      <c r="F977" s="1">
        <v>942.42</v>
      </c>
    </row>
    <row r="978" spans="1:6" x14ac:dyDescent="0.25">
      <c r="A978" s="1" t="s">
        <v>1935</v>
      </c>
      <c r="B978" s="1" t="s">
        <v>8</v>
      </c>
      <c r="C978" s="1" t="s">
        <v>126</v>
      </c>
      <c r="D978" s="1" t="s">
        <v>1936</v>
      </c>
      <c r="E978" s="1">
        <v>3780.3523999999998</v>
      </c>
      <c r="F978" s="1">
        <v>5655.78</v>
      </c>
    </row>
    <row r="979" spans="1:6" x14ac:dyDescent="0.25">
      <c r="A979" s="1" t="s">
        <v>1937</v>
      </c>
      <c r="B979" s="1" t="s">
        <v>29</v>
      </c>
      <c r="C979" s="1" t="s">
        <v>17</v>
      </c>
      <c r="D979" s="1" t="s">
        <v>1938</v>
      </c>
      <c r="E979" s="1">
        <v>3709.3816999999999</v>
      </c>
      <c r="F979" s="1">
        <v>5439.63</v>
      </c>
    </row>
    <row r="980" spans="1:6" x14ac:dyDescent="0.25">
      <c r="A980" s="1" t="s">
        <v>1939</v>
      </c>
      <c r="B980" s="1" t="s">
        <v>8</v>
      </c>
      <c r="C980" s="1" t="s">
        <v>17</v>
      </c>
      <c r="D980" s="1" t="s">
        <v>1940</v>
      </c>
      <c r="E980" s="1">
        <v>2112.1085000000003</v>
      </c>
      <c r="F980" s="1">
        <v>4357.05</v>
      </c>
    </row>
    <row r="981" spans="1:6" x14ac:dyDescent="0.25">
      <c r="A981" s="1" t="s">
        <v>1941</v>
      </c>
      <c r="B981" s="1" t="s">
        <v>12</v>
      </c>
      <c r="C981" s="1" t="s">
        <v>61</v>
      </c>
      <c r="D981" s="1" t="s">
        <v>1942</v>
      </c>
      <c r="E981" s="1">
        <v>2298.3015999999998</v>
      </c>
      <c r="F981" s="1">
        <v>3100.52</v>
      </c>
    </row>
    <row r="982" spans="1:6" x14ac:dyDescent="0.25">
      <c r="A982" s="1" t="s">
        <v>1943</v>
      </c>
      <c r="B982" s="1" t="s">
        <v>8</v>
      </c>
      <c r="C982" s="1" t="s">
        <v>17</v>
      </c>
      <c r="D982" s="1" t="s">
        <v>1944</v>
      </c>
      <c r="E982" s="1">
        <v>5423.0425999999998</v>
      </c>
      <c r="F982" s="1">
        <v>8344.14</v>
      </c>
    </row>
    <row r="983" spans="1:6" x14ac:dyDescent="0.25">
      <c r="A983" s="1" t="s">
        <v>1945</v>
      </c>
      <c r="B983" s="1" t="s">
        <v>20</v>
      </c>
      <c r="C983" s="1" t="s">
        <v>17</v>
      </c>
      <c r="D983" s="1" t="s">
        <v>1946</v>
      </c>
      <c r="E983" s="1">
        <v>1588.6912</v>
      </c>
      <c r="F983" s="1">
        <v>2531.84</v>
      </c>
    </row>
    <row r="984" spans="1:6" x14ac:dyDescent="0.25">
      <c r="A984" s="1" t="s">
        <v>1947</v>
      </c>
      <c r="B984" s="1" t="s">
        <v>8</v>
      </c>
      <c r="C984" s="1" t="s">
        <v>39</v>
      </c>
      <c r="D984" s="1" t="s">
        <v>1948</v>
      </c>
      <c r="E984" s="1">
        <v>4890.8628499999995</v>
      </c>
      <c r="F984" s="1">
        <v>4696.1099999999997</v>
      </c>
    </row>
    <row r="985" spans="1:6" x14ac:dyDescent="0.25">
      <c r="A985" s="1" t="s">
        <v>1949</v>
      </c>
      <c r="B985" s="1" t="s">
        <v>29</v>
      </c>
      <c r="C985" s="1" t="s">
        <v>9</v>
      </c>
      <c r="D985" s="1" t="s">
        <v>1950</v>
      </c>
      <c r="E985" s="1">
        <v>2794.3591000000001</v>
      </c>
      <c r="F985" s="1">
        <v>2453.86</v>
      </c>
    </row>
    <row r="986" spans="1:6" x14ac:dyDescent="0.25">
      <c r="A986" s="1" t="s">
        <v>1951</v>
      </c>
      <c r="B986" s="1" t="s">
        <v>8</v>
      </c>
      <c r="C986" s="1" t="s">
        <v>61</v>
      </c>
      <c r="D986" s="1" t="s">
        <v>1952</v>
      </c>
      <c r="E986" s="1">
        <v>4202.8790000000008</v>
      </c>
      <c r="F986" s="1">
        <v>8228.6200000000008</v>
      </c>
    </row>
    <row r="987" spans="1:6" x14ac:dyDescent="0.25">
      <c r="A987" s="1" t="s">
        <v>1953</v>
      </c>
      <c r="B987" s="1" t="s">
        <v>29</v>
      </c>
      <c r="C987" s="1" t="s">
        <v>45</v>
      </c>
      <c r="D987" s="1" t="s">
        <v>1954</v>
      </c>
      <c r="E987" s="1">
        <v>5146.1769999999997</v>
      </c>
      <c r="F987" s="1">
        <v>8010.65</v>
      </c>
    </row>
    <row r="988" spans="1:6" x14ac:dyDescent="0.25">
      <c r="A988" s="1" t="s">
        <v>1955</v>
      </c>
      <c r="B988" s="1" t="s">
        <v>12</v>
      </c>
      <c r="C988" s="1" t="s">
        <v>30</v>
      </c>
      <c r="D988" s="1" t="s">
        <v>1956</v>
      </c>
      <c r="E988" s="1">
        <v>3787.614</v>
      </c>
      <c r="F988" s="1">
        <v>5977.48</v>
      </c>
    </row>
    <row r="989" spans="1:6" x14ac:dyDescent="0.25">
      <c r="A989" s="1" t="s">
        <v>1957</v>
      </c>
      <c r="B989" s="1" t="s">
        <v>29</v>
      </c>
      <c r="C989" s="1" t="s">
        <v>61</v>
      </c>
      <c r="D989" s="1" t="s">
        <v>1958</v>
      </c>
      <c r="E989" s="1">
        <v>7162.5244000000002</v>
      </c>
      <c r="F989" s="1">
        <v>9797.83</v>
      </c>
    </row>
    <row r="990" spans="1:6" x14ac:dyDescent="0.25">
      <c r="A990" s="1" t="s">
        <v>1959</v>
      </c>
      <c r="B990" s="1" t="s">
        <v>29</v>
      </c>
      <c r="C990" s="1" t="s">
        <v>45</v>
      </c>
      <c r="D990" s="1" t="s">
        <v>1960</v>
      </c>
      <c r="E990" s="1">
        <v>5274.7205000000004</v>
      </c>
      <c r="F990" s="1">
        <v>8681.31</v>
      </c>
    </row>
    <row r="991" spans="1:6" x14ac:dyDescent="0.25">
      <c r="A991" s="1" t="s">
        <v>1961</v>
      </c>
      <c r="B991" s="1" t="s">
        <v>29</v>
      </c>
      <c r="C991" s="1" t="s">
        <v>61</v>
      </c>
      <c r="D991" s="1" t="s">
        <v>1962</v>
      </c>
      <c r="E991" s="1">
        <v>9287.6272000000008</v>
      </c>
      <c r="F991" s="1">
        <v>9985.94</v>
      </c>
    </row>
    <row r="992" spans="1:6" x14ac:dyDescent="0.25">
      <c r="A992" s="1" t="s">
        <v>1963</v>
      </c>
      <c r="B992" s="1" t="s">
        <v>8</v>
      </c>
      <c r="C992" s="1" t="s">
        <v>9</v>
      </c>
      <c r="D992" s="1" t="s">
        <v>1964</v>
      </c>
      <c r="E992" s="1">
        <v>3645.57375</v>
      </c>
      <c r="F992" s="1">
        <v>3364.25</v>
      </c>
    </row>
    <row r="993" spans="1:6" x14ac:dyDescent="0.25">
      <c r="A993" s="1" t="s">
        <v>1965</v>
      </c>
      <c r="B993" s="1" t="s">
        <v>29</v>
      </c>
      <c r="C993" s="1" t="s">
        <v>24</v>
      </c>
      <c r="D993" s="1" t="s">
        <v>1966</v>
      </c>
      <c r="E993" s="1">
        <v>4985.4381000000003</v>
      </c>
      <c r="F993" s="1">
        <v>4797.26</v>
      </c>
    </row>
    <row r="994" spans="1:6" x14ac:dyDescent="0.25">
      <c r="A994" s="1" t="s">
        <v>1967</v>
      </c>
      <c r="B994" s="1" t="s">
        <v>16</v>
      </c>
      <c r="C994" s="1" t="s">
        <v>42</v>
      </c>
      <c r="D994" s="1" t="s">
        <v>1968</v>
      </c>
      <c r="E994" s="1">
        <v>2332.0502999999999</v>
      </c>
      <c r="F994" s="1">
        <v>3105.17</v>
      </c>
    </row>
    <row r="995" spans="1:6" x14ac:dyDescent="0.25">
      <c r="A995" s="1" t="s">
        <v>1969</v>
      </c>
      <c r="B995" s="1" t="s">
        <v>8</v>
      </c>
      <c r="C995" s="1" t="s">
        <v>13</v>
      </c>
      <c r="D995" s="1" t="s">
        <v>1970</v>
      </c>
      <c r="E995" s="1">
        <v>2902.1142</v>
      </c>
      <c r="F995" s="1">
        <v>4071.38</v>
      </c>
    </row>
    <row r="996" spans="1:6" x14ac:dyDescent="0.25">
      <c r="A996" s="1" t="s">
        <v>1971</v>
      </c>
      <c r="B996" s="1" t="s">
        <v>16</v>
      </c>
      <c r="C996" s="1" t="s">
        <v>21</v>
      </c>
      <c r="D996" s="1" t="s">
        <v>1972</v>
      </c>
      <c r="E996" s="1">
        <v>1354.7615000000001</v>
      </c>
      <c r="F996" s="1">
        <v>1899.47</v>
      </c>
    </row>
    <row r="997" spans="1:6" x14ac:dyDescent="0.25">
      <c r="A997" s="1" t="s">
        <v>1973</v>
      </c>
      <c r="B997" s="1" t="s">
        <v>20</v>
      </c>
      <c r="C997" s="1" t="s">
        <v>113</v>
      </c>
      <c r="D997" s="1" t="s">
        <v>1974</v>
      </c>
      <c r="E997" s="1">
        <v>1296.0260000000001</v>
      </c>
      <c r="F997" s="1">
        <v>1447.32</v>
      </c>
    </row>
    <row r="998" spans="1:6" x14ac:dyDescent="0.25">
      <c r="A998" s="1" t="s">
        <v>1975</v>
      </c>
      <c r="B998" s="1" t="s">
        <v>8</v>
      </c>
      <c r="C998" s="1" t="s">
        <v>61</v>
      </c>
      <c r="D998" s="1" t="s">
        <v>1976</v>
      </c>
      <c r="E998" s="1">
        <v>4480.1696000000002</v>
      </c>
      <c r="F998" s="1">
        <v>4522.92</v>
      </c>
    </row>
    <row r="999" spans="1:6" x14ac:dyDescent="0.25">
      <c r="A999" s="1" t="s">
        <v>1977</v>
      </c>
      <c r="B999" s="1" t="s">
        <v>12</v>
      </c>
      <c r="C999" s="1" t="s">
        <v>9</v>
      </c>
      <c r="D999" s="1" t="s">
        <v>1978</v>
      </c>
      <c r="E999" s="1">
        <v>1488.2389000000001</v>
      </c>
      <c r="F999" s="1">
        <v>1056.94</v>
      </c>
    </row>
    <row r="1000" spans="1:6" x14ac:dyDescent="0.25">
      <c r="A1000" s="1" t="s">
        <v>1979</v>
      </c>
      <c r="B1000" s="1" t="s">
        <v>16</v>
      </c>
      <c r="C1000" s="1" t="s">
        <v>52</v>
      </c>
      <c r="D1000" s="1" t="s">
        <v>1980</v>
      </c>
      <c r="E1000" s="1">
        <v>2249.0671000000002</v>
      </c>
      <c r="F1000" s="1">
        <v>1870.66</v>
      </c>
    </row>
    <row r="1001" spans="1:6" x14ac:dyDescent="0.25">
      <c r="A1001" s="1" t="s">
        <v>1981</v>
      </c>
      <c r="B1001" s="1" t="s">
        <v>29</v>
      </c>
      <c r="C1001" s="1" t="s">
        <v>13</v>
      </c>
      <c r="D1001" s="1" t="s">
        <v>1982</v>
      </c>
      <c r="E1001" s="1">
        <v>8478.4017500000009</v>
      </c>
      <c r="F1001" s="1">
        <v>8533.0499999999993</v>
      </c>
    </row>
    <row r="1002" spans="1:6" x14ac:dyDescent="0.25">
      <c r="A1002" s="1" t="s">
        <v>1983</v>
      </c>
      <c r="B1002" s="1" t="s">
        <v>8</v>
      </c>
      <c r="C1002" s="1" t="s">
        <v>113</v>
      </c>
      <c r="D1002" s="1" t="s">
        <v>1984</v>
      </c>
      <c r="E1002" s="1">
        <v>3874.2057</v>
      </c>
      <c r="F1002" s="1">
        <v>7846.99</v>
      </c>
    </row>
    <row r="1003" spans="1:6" x14ac:dyDescent="0.25">
      <c r="A1003" s="1" t="s">
        <v>1985</v>
      </c>
      <c r="B1003" s="1" t="s">
        <v>29</v>
      </c>
      <c r="C1003" s="1" t="s">
        <v>17</v>
      </c>
      <c r="D1003" s="1" t="s">
        <v>1986</v>
      </c>
      <c r="E1003" s="1">
        <v>3718.3250000000003</v>
      </c>
      <c r="F1003" s="1">
        <v>5851.5</v>
      </c>
    </row>
    <row r="1004" spans="1:6" x14ac:dyDescent="0.25">
      <c r="A1004" s="1" t="s">
        <v>1987</v>
      </c>
      <c r="B1004" s="1" t="s">
        <v>16</v>
      </c>
      <c r="C1004" s="1" t="s">
        <v>42</v>
      </c>
      <c r="D1004" s="1" t="s">
        <v>1988</v>
      </c>
      <c r="E1004" s="1">
        <v>3847.6670000000004</v>
      </c>
      <c r="F1004" s="1">
        <v>7439.26</v>
      </c>
    </row>
    <row r="1005" spans="1:6" x14ac:dyDescent="0.25">
      <c r="A1005" s="1" t="s">
        <v>1989</v>
      </c>
      <c r="B1005" s="1" t="s">
        <v>20</v>
      </c>
      <c r="C1005" s="1" t="s">
        <v>42</v>
      </c>
      <c r="D1005" s="1" t="s">
        <v>1341</v>
      </c>
      <c r="E1005" s="1">
        <v>6907.7148000000007</v>
      </c>
      <c r="F1005" s="1">
        <v>9423.11</v>
      </c>
    </row>
    <row r="1006" spans="1:6" x14ac:dyDescent="0.25">
      <c r="A1006" s="1" t="s">
        <v>1990</v>
      </c>
      <c r="B1006" s="1" t="s">
        <v>20</v>
      </c>
      <c r="C1006" s="1" t="s">
        <v>24</v>
      </c>
      <c r="D1006" s="1" t="s">
        <v>1991</v>
      </c>
      <c r="E1006" s="1">
        <v>9202.3376000000007</v>
      </c>
      <c r="F1006" s="1">
        <v>9889.02</v>
      </c>
    </row>
    <row r="1007" spans="1:6" x14ac:dyDescent="0.25">
      <c r="A1007" s="1" t="s">
        <v>1992</v>
      </c>
      <c r="B1007" s="1" t="s">
        <v>8</v>
      </c>
      <c r="C1007" s="1" t="s">
        <v>42</v>
      </c>
      <c r="D1007" s="1" t="s">
        <v>1993</v>
      </c>
      <c r="E1007" s="1">
        <v>3926.7310000000002</v>
      </c>
      <c r="F1007" s="1">
        <v>6230.42</v>
      </c>
    </row>
    <row r="1008" spans="1:6" x14ac:dyDescent="0.25">
      <c r="A1008" s="1" t="s">
        <v>1994</v>
      </c>
      <c r="B1008" s="1" t="s">
        <v>29</v>
      </c>
      <c r="C1008" s="1" t="s">
        <v>21</v>
      </c>
      <c r="D1008" s="1" t="s">
        <v>1995</v>
      </c>
      <c r="E1008" s="1">
        <v>3767.6043999999997</v>
      </c>
      <c r="F1008" s="1">
        <v>7599.08</v>
      </c>
    </row>
    <row r="1009" spans="1:6" x14ac:dyDescent="0.25">
      <c r="A1009" s="1" t="s">
        <v>1996</v>
      </c>
      <c r="B1009" s="1" t="s">
        <v>29</v>
      </c>
      <c r="C1009" s="1" t="s">
        <v>45</v>
      </c>
      <c r="D1009" s="1" t="s">
        <v>1997</v>
      </c>
      <c r="E1009" s="1">
        <v>7438.7659000000003</v>
      </c>
      <c r="F1009" s="1">
        <v>7421.14</v>
      </c>
    </row>
    <row r="1010" spans="1:6" x14ac:dyDescent="0.25">
      <c r="A1010" s="1" t="s">
        <v>1998</v>
      </c>
      <c r="B1010" s="1" t="s">
        <v>16</v>
      </c>
      <c r="C1010" s="1" t="s">
        <v>52</v>
      </c>
      <c r="D1010" s="1" t="s">
        <v>1999</v>
      </c>
      <c r="E1010" s="1">
        <v>2343.8420000000001</v>
      </c>
      <c r="F1010" s="1">
        <v>3352.44</v>
      </c>
    </row>
    <row r="1011" spans="1:6" x14ac:dyDescent="0.25">
      <c r="A1011" s="1" t="s">
        <v>2000</v>
      </c>
      <c r="B1011" s="1" t="s">
        <v>12</v>
      </c>
      <c r="C1011" s="1" t="s">
        <v>24</v>
      </c>
      <c r="D1011" s="1" t="s">
        <v>2001</v>
      </c>
      <c r="E1011" s="1">
        <v>4117.0782999999992</v>
      </c>
      <c r="F1011" s="1">
        <v>8411.81</v>
      </c>
    </row>
    <row r="1012" spans="1:6" x14ac:dyDescent="0.25">
      <c r="A1012" s="1" t="s">
        <v>2002</v>
      </c>
      <c r="B1012" s="1" t="s">
        <v>12</v>
      </c>
      <c r="C1012" s="1" t="s">
        <v>30</v>
      </c>
      <c r="D1012" s="1" t="s">
        <v>2003</v>
      </c>
      <c r="E1012" s="1">
        <v>2595.9028000000003</v>
      </c>
      <c r="F1012" s="1">
        <v>3082.21</v>
      </c>
    </row>
    <row r="1013" spans="1:6" x14ac:dyDescent="0.25">
      <c r="A1013" s="1" t="s">
        <v>2004</v>
      </c>
      <c r="B1013" s="1" t="s">
        <v>16</v>
      </c>
      <c r="C1013" s="1" t="s">
        <v>9</v>
      </c>
      <c r="D1013" s="1" t="s">
        <v>2005</v>
      </c>
      <c r="E1013" s="1">
        <v>3733.7251000000001</v>
      </c>
      <c r="F1013" s="1">
        <v>5480.89</v>
      </c>
    </row>
    <row r="1014" spans="1:6" x14ac:dyDescent="0.25">
      <c r="A1014" s="1" t="s">
        <v>2006</v>
      </c>
      <c r="B1014" s="1" t="s">
        <v>29</v>
      </c>
      <c r="C1014" s="1" t="s">
        <v>64</v>
      </c>
      <c r="D1014" s="1" t="s">
        <v>2007</v>
      </c>
      <c r="E1014" s="1">
        <v>3156.3393000000001</v>
      </c>
      <c r="F1014" s="1">
        <v>4502.2700000000004</v>
      </c>
    </row>
    <row r="1015" spans="1:6" x14ac:dyDescent="0.25">
      <c r="A1015" s="1" t="s">
        <v>2008</v>
      </c>
      <c r="B1015" s="1" t="s">
        <v>16</v>
      </c>
      <c r="C1015" s="1" t="s">
        <v>17</v>
      </c>
      <c r="D1015" s="1" t="s">
        <v>2009</v>
      </c>
      <c r="E1015" s="1">
        <v>1694.3855000000001</v>
      </c>
      <c r="F1015" s="1">
        <v>2654.19</v>
      </c>
    </row>
    <row r="1016" spans="1:6" x14ac:dyDescent="0.25">
      <c r="A1016" s="1" t="s">
        <v>2010</v>
      </c>
      <c r="B1016" s="1" t="s">
        <v>29</v>
      </c>
      <c r="C1016" s="1" t="s">
        <v>64</v>
      </c>
      <c r="D1016" s="1" t="s">
        <v>2011</v>
      </c>
      <c r="E1016" s="1">
        <v>3332.6725999999999</v>
      </c>
      <c r="F1016" s="1">
        <v>4801.1400000000003</v>
      </c>
    </row>
    <row r="1017" spans="1:6" x14ac:dyDescent="0.25">
      <c r="A1017" s="1" t="s">
        <v>2012</v>
      </c>
      <c r="B1017" s="1" t="s">
        <v>16</v>
      </c>
      <c r="C1017" s="1" t="s">
        <v>17</v>
      </c>
      <c r="D1017" s="1" t="s">
        <v>2013</v>
      </c>
      <c r="E1017" s="1">
        <v>2058.413</v>
      </c>
      <c r="F1017" s="1">
        <v>3463.14</v>
      </c>
    </row>
    <row r="1018" spans="1:6" x14ac:dyDescent="0.25">
      <c r="A1018" s="1" t="s">
        <v>2014</v>
      </c>
      <c r="B1018" s="1" t="s">
        <v>20</v>
      </c>
      <c r="C1018" s="1" t="s">
        <v>17</v>
      </c>
      <c r="D1018" s="1" t="s">
        <v>2015</v>
      </c>
      <c r="E1018" s="1">
        <v>6271</v>
      </c>
      <c r="F1018" s="1">
        <v>9950</v>
      </c>
    </row>
    <row r="1019" spans="1:6" x14ac:dyDescent="0.25">
      <c r="A1019" s="1" t="s">
        <v>2016</v>
      </c>
      <c r="B1019" s="1" t="s">
        <v>29</v>
      </c>
      <c r="C1019" s="1" t="s">
        <v>9</v>
      </c>
      <c r="D1019" s="1" t="s">
        <v>33</v>
      </c>
      <c r="E1019" s="1">
        <v>2323.277</v>
      </c>
      <c r="F1019" s="1">
        <v>3090.3</v>
      </c>
    </row>
    <row r="1020" spans="1:6" x14ac:dyDescent="0.25">
      <c r="A1020" s="1" t="s">
        <v>2017</v>
      </c>
      <c r="B1020" s="1" t="s">
        <v>29</v>
      </c>
      <c r="C1020" s="1" t="s">
        <v>24</v>
      </c>
      <c r="D1020" s="1" t="s">
        <v>2018</v>
      </c>
      <c r="E1020" s="1">
        <v>4302.8859999999995</v>
      </c>
      <c r="F1020" s="1">
        <v>6556.7</v>
      </c>
    </row>
    <row r="1021" spans="1:6" x14ac:dyDescent="0.25">
      <c r="A1021" s="1" t="s">
        <v>2019</v>
      </c>
      <c r="B1021" s="1" t="s">
        <v>16</v>
      </c>
      <c r="C1021" s="1" t="s">
        <v>61</v>
      </c>
      <c r="D1021" s="1" t="s">
        <v>2020</v>
      </c>
      <c r="E1021" s="1">
        <v>4234.6399999999994</v>
      </c>
      <c r="F1021" s="1">
        <v>4979.5200000000004</v>
      </c>
    </row>
    <row r="1022" spans="1:6" x14ac:dyDescent="0.25">
      <c r="A1022" s="1" t="s">
        <v>2021</v>
      </c>
      <c r="B1022" s="1" t="s">
        <v>8</v>
      </c>
      <c r="C1022" s="1" t="s">
        <v>13</v>
      </c>
      <c r="D1022" s="1" t="s">
        <v>2022</v>
      </c>
      <c r="E1022" s="1">
        <v>4838.3998000000001</v>
      </c>
      <c r="F1022" s="1">
        <v>7353.22</v>
      </c>
    </row>
    <row r="1023" spans="1:6" x14ac:dyDescent="0.25">
      <c r="A1023" s="1" t="s">
        <v>2023</v>
      </c>
      <c r="B1023" s="1" t="s">
        <v>8</v>
      </c>
      <c r="C1023" s="1" t="s">
        <v>17</v>
      </c>
      <c r="D1023" s="1" t="s">
        <v>2024</v>
      </c>
      <c r="E1023" s="1">
        <v>3530.5173999999997</v>
      </c>
      <c r="F1023" s="1">
        <v>5225.03</v>
      </c>
    </row>
    <row r="1024" spans="1:6" x14ac:dyDescent="0.25">
      <c r="A1024" s="1" t="s">
        <v>2025</v>
      </c>
      <c r="B1024" s="1" t="s">
        <v>12</v>
      </c>
      <c r="C1024" s="1" t="s">
        <v>17</v>
      </c>
      <c r="D1024" s="1" t="s">
        <v>2026</v>
      </c>
      <c r="E1024" s="1">
        <v>1705.0756000000001</v>
      </c>
      <c r="F1024" s="1">
        <v>1772.17</v>
      </c>
    </row>
    <row r="1025" spans="1:6" x14ac:dyDescent="0.25">
      <c r="A1025" s="1" t="s">
        <v>2027</v>
      </c>
      <c r="B1025" s="1" t="s">
        <v>16</v>
      </c>
      <c r="C1025" s="1" t="s">
        <v>52</v>
      </c>
      <c r="D1025" s="1" t="s">
        <v>2028</v>
      </c>
      <c r="E1025" s="1">
        <v>4016.6010000000001</v>
      </c>
      <c r="F1025" s="1">
        <v>6393.82</v>
      </c>
    </row>
    <row r="1026" spans="1:6" x14ac:dyDescent="0.25">
      <c r="A1026" s="1" t="s">
        <v>2029</v>
      </c>
      <c r="B1026" s="1" t="s">
        <v>20</v>
      </c>
      <c r="C1026" s="1" t="s">
        <v>61</v>
      </c>
      <c r="D1026" s="1" t="s">
        <v>2030</v>
      </c>
      <c r="E1026" s="1">
        <v>2275.8355000000001</v>
      </c>
      <c r="F1026" s="1">
        <v>4129.8500000000004</v>
      </c>
    </row>
    <row r="1027" spans="1:6" x14ac:dyDescent="0.25">
      <c r="A1027" s="1" t="s">
        <v>2031</v>
      </c>
      <c r="B1027" s="1" t="s">
        <v>29</v>
      </c>
      <c r="C1027" s="1" t="s">
        <v>126</v>
      </c>
      <c r="D1027" s="1" t="s">
        <v>2032</v>
      </c>
      <c r="E1027" s="1">
        <v>2857.4342000000001</v>
      </c>
      <c r="F1027" s="1">
        <v>2521.3200000000002</v>
      </c>
    </row>
    <row r="1028" spans="1:6" x14ac:dyDescent="0.25">
      <c r="A1028" s="1" t="s">
        <v>2033</v>
      </c>
      <c r="B1028" s="1" t="s">
        <v>12</v>
      </c>
      <c r="C1028" s="1" t="s">
        <v>13</v>
      </c>
      <c r="D1028" s="1" t="s">
        <v>2034</v>
      </c>
      <c r="E1028" s="1">
        <v>8649.0766500000009</v>
      </c>
      <c r="F1028" s="1">
        <v>8715.59</v>
      </c>
    </row>
    <row r="1029" spans="1:6" x14ac:dyDescent="0.25">
      <c r="A1029" s="1" t="s">
        <v>2035</v>
      </c>
      <c r="B1029" s="1" t="s">
        <v>12</v>
      </c>
      <c r="C1029" s="1" t="s">
        <v>17</v>
      </c>
      <c r="D1029" s="1" t="s">
        <v>2036</v>
      </c>
      <c r="E1029" s="1">
        <v>5933.78</v>
      </c>
      <c r="F1029" s="1">
        <v>7245.04</v>
      </c>
    </row>
    <row r="1030" spans="1:6" x14ac:dyDescent="0.25">
      <c r="A1030" s="1" t="s">
        <v>2037</v>
      </c>
      <c r="B1030" s="1" t="s">
        <v>8</v>
      </c>
      <c r="C1030" s="1" t="s">
        <v>126</v>
      </c>
      <c r="D1030" s="1" t="s">
        <v>2038</v>
      </c>
      <c r="E1030" s="1">
        <v>3372.7174999999997</v>
      </c>
      <c r="F1030" s="1">
        <v>3830.29</v>
      </c>
    </row>
    <row r="1031" spans="1:6" x14ac:dyDescent="0.25">
      <c r="A1031" s="1" t="s">
        <v>2039</v>
      </c>
      <c r="B1031" s="1" t="s">
        <v>29</v>
      </c>
      <c r="C1031" s="1" t="s">
        <v>45</v>
      </c>
      <c r="D1031" s="1" t="s">
        <v>2040</v>
      </c>
      <c r="E1031" s="1">
        <v>2200.5384000000004</v>
      </c>
      <c r="F1031" s="1">
        <v>1932.43</v>
      </c>
    </row>
    <row r="1032" spans="1:6" x14ac:dyDescent="0.25">
      <c r="A1032" s="1" t="s">
        <v>2041</v>
      </c>
      <c r="B1032" s="1" t="s">
        <v>12</v>
      </c>
      <c r="C1032" s="1" t="s">
        <v>39</v>
      </c>
      <c r="D1032" s="1" t="s">
        <v>2042</v>
      </c>
      <c r="E1032" s="1">
        <v>4964.9375</v>
      </c>
      <c r="F1032" s="1">
        <v>5953.25</v>
      </c>
    </row>
    <row r="1033" spans="1:6" x14ac:dyDescent="0.25">
      <c r="A1033" s="1" t="s">
        <v>2043</v>
      </c>
      <c r="B1033" s="1" t="s">
        <v>29</v>
      </c>
      <c r="C1033" s="1" t="s">
        <v>13</v>
      </c>
      <c r="D1033" s="1" t="s">
        <v>2044</v>
      </c>
      <c r="E1033" s="1">
        <v>3234.8741999999997</v>
      </c>
      <c r="F1033" s="1">
        <v>4635.38</v>
      </c>
    </row>
    <row r="1034" spans="1:6" x14ac:dyDescent="0.25">
      <c r="A1034" s="1" t="s">
        <v>2045</v>
      </c>
      <c r="B1034" s="1" t="s">
        <v>29</v>
      </c>
      <c r="C1034" s="1" t="s">
        <v>21</v>
      </c>
      <c r="D1034" s="1" t="s">
        <v>2046</v>
      </c>
      <c r="E1034" s="1">
        <v>4804.3099000000002</v>
      </c>
      <c r="F1034" s="1">
        <v>4603.54</v>
      </c>
    </row>
    <row r="1035" spans="1:6" x14ac:dyDescent="0.25">
      <c r="A1035" s="1" t="s">
        <v>2047</v>
      </c>
      <c r="B1035" s="1" t="s">
        <v>8</v>
      </c>
      <c r="C1035" s="1" t="s">
        <v>42</v>
      </c>
      <c r="D1035" s="1" t="s">
        <v>2048</v>
      </c>
      <c r="E1035" s="1">
        <v>1439.9628</v>
      </c>
      <c r="F1035" s="1">
        <v>2185.96</v>
      </c>
    </row>
    <row r="1036" spans="1:6" x14ac:dyDescent="0.25">
      <c r="A1036" s="1" t="s">
        <v>2049</v>
      </c>
      <c r="B1036" s="1" t="s">
        <v>29</v>
      </c>
      <c r="C1036" s="1" t="s">
        <v>9</v>
      </c>
      <c r="D1036" s="1" t="s">
        <v>2050</v>
      </c>
      <c r="E1036" s="1">
        <v>4192.1175999999996</v>
      </c>
      <c r="F1036" s="1">
        <v>8586.32</v>
      </c>
    </row>
    <row r="1037" spans="1:6" x14ac:dyDescent="0.25">
      <c r="A1037" s="1" t="s">
        <v>2051</v>
      </c>
      <c r="B1037" s="1" t="s">
        <v>29</v>
      </c>
      <c r="C1037" s="1" t="s">
        <v>61</v>
      </c>
      <c r="D1037" s="1" t="s">
        <v>2052</v>
      </c>
      <c r="E1037" s="1">
        <v>2295.5729999999999</v>
      </c>
      <c r="F1037" s="1">
        <v>4852.8999999999996</v>
      </c>
    </row>
    <row r="1038" spans="1:6" x14ac:dyDescent="0.25">
      <c r="A1038" s="1" t="s">
        <v>2053</v>
      </c>
      <c r="B1038" s="1" t="s">
        <v>12</v>
      </c>
      <c r="C1038" s="1" t="s">
        <v>9</v>
      </c>
      <c r="D1038" s="1" t="s">
        <v>2054</v>
      </c>
      <c r="E1038" s="1">
        <v>783.11800000000005</v>
      </c>
      <c r="F1038" s="1">
        <v>302.8</v>
      </c>
    </row>
    <row r="1039" spans="1:6" x14ac:dyDescent="0.25">
      <c r="A1039" s="1" t="s">
        <v>2055</v>
      </c>
      <c r="B1039" s="1" t="s">
        <v>8</v>
      </c>
      <c r="C1039" s="1" t="s">
        <v>39</v>
      </c>
      <c r="D1039" s="1" t="s">
        <v>2056</v>
      </c>
      <c r="E1039" s="1">
        <v>1248.3230000000001</v>
      </c>
      <c r="F1039" s="1">
        <v>1662.94</v>
      </c>
    </row>
    <row r="1040" spans="1:6" x14ac:dyDescent="0.25">
      <c r="A1040" s="1" t="s">
        <v>2057</v>
      </c>
      <c r="B1040" s="1" t="s">
        <v>29</v>
      </c>
      <c r="C1040" s="1" t="s">
        <v>24</v>
      </c>
      <c r="D1040" s="1" t="s">
        <v>2058</v>
      </c>
      <c r="E1040" s="1">
        <v>3936.89</v>
      </c>
      <c r="F1040" s="1">
        <v>4582.5200000000004</v>
      </c>
    </row>
    <row r="1041" spans="1:6" x14ac:dyDescent="0.25">
      <c r="A1041" s="1" t="s">
        <v>2059</v>
      </c>
      <c r="B1041" s="1" t="s">
        <v>20</v>
      </c>
      <c r="C1041" s="1" t="s">
        <v>113</v>
      </c>
      <c r="D1041" s="1" t="s">
        <v>2060</v>
      </c>
      <c r="E1041" s="1">
        <v>583.81999999999994</v>
      </c>
      <c r="F1041" s="1">
        <v>95.25</v>
      </c>
    </row>
    <row r="1042" spans="1:6" x14ac:dyDescent="0.25">
      <c r="A1042" s="1" t="s">
        <v>2061</v>
      </c>
      <c r="B1042" s="1" t="s">
        <v>29</v>
      </c>
      <c r="C1042" s="1" t="s">
        <v>17</v>
      </c>
      <c r="D1042" s="1" t="s">
        <v>2062</v>
      </c>
      <c r="E1042" s="1">
        <v>1214.1564000000001</v>
      </c>
      <c r="F1042" s="1">
        <v>1050.23</v>
      </c>
    </row>
    <row r="1043" spans="1:6" x14ac:dyDescent="0.25">
      <c r="A1043" s="1" t="s">
        <v>2063</v>
      </c>
      <c r="B1043" s="1" t="s">
        <v>8</v>
      </c>
      <c r="C1043" s="1" t="s">
        <v>42</v>
      </c>
      <c r="D1043" s="1" t="s">
        <v>2064</v>
      </c>
      <c r="E1043" s="1">
        <v>2715.5341000000003</v>
      </c>
      <c r="F1043" s="1">
        <v>5987.93</v>
      </c>
    </row>
    <row r="1044" spans="1:6" x14ac:dyDescent="0.25">
      <c r="A1044" s="1" t="s">
        <v>2065</v>
      </c>
      <c r="B1044" s="1" t="s">
        <v>16</v>
      </c>
      <c r="C1044" s="1" t="s">
        <v>13</v>
      </c>
      <c r="D1044" s="1" t="s">
        <v>2066</v>
      </c>
      <c r="E1044" s="1">
        <v>1534.1458</v>
      </c>
      <c r="F1044" s="1">
        <v>1783.01</v>
      </c>
    </row>
    <row r="1045" spans="1:6" x14ac:dyDescent="0.25">
      <c r="A1045" s="1" t="s">
        <v>2067</v>
      </c>
      <c r="B1045" s="1" t="s">
        <v>16</v>
      </c>
      <c r="C1045" s="1" t="s">
        <v>52</v>
      </c>
      <c r="D1045" s="1" t="s">
        <v>2068</v>
      </c>
      <c r="E1045" s="1">
        <v>3836.1549999999997</v>
      </c>
      <c r="F1045" s="1">
        <v>5654.5</v>
      </c>
    </row>
    <row r="1046" spans="1:6" x14ac:dyDescent="0.25">
      <c r="A1046" s="1" t="s">
        <v>2069</v>
      </c>
      <c r="B1046" s="1" t="s">
        <v>29</v>
      </c>
      <c r="C1046" s="1" t="s">
        <v>113</v>
      </c>
      <c r="D1046" s="1" t="s">
        <v>2070</v>
      </c>
      <c r="E1046" s="1">
        <v>3671.5980999999997</v>
      </c>
      <c r="F1046" s="1">
        <v>5375.59</v>
      </c>
    </row>
    <row r="1047" spans="1:6" x14ac:dyDescent="0.25">
      <c r="A1047" s="1" t="s">
        <v>2071</v>
      </c>
      <c r="B1047" s="1" t="s">
        <v>16</v>
      </c>
      <c r="C1047" s="1" t="s">
        <v>113</v>
      </c>
      <c r="D1047" s="1" t="s">
        <v>2072</v>
      </c>
      <c r="E1047" s="1">
        <v>1567.1624999999999</v>
      </c>
      <c r="F1047" s="1">
        <v>1808.75</v>
      </c>
    </row>
    <row r="1048" spans="1:6" x14ac:dyDescent="0.25">
      <c r="A1048" s="1" t="s">
        <v>2073</v>
      </c>
      <c r="B1048" s="1" t="s">
        <v>29</v>
      </c>
      <c r="C1048" s="1" t="s">
        <v>113</v>
      </c>
      <c r="D1048" s="1" t="s">
        <v>2074</v>
      </c>
      <c r="E1048" s="1">
        <v>5938.6365000000005</v>
      </c>
      <c r="F1048" s="1">
        <v>9888.43</v>
      </c>
    </row>
    <row r="1049" spans="1:6" x14ac:dyDescent="0.25">
      <c r="A1049" s="1" t="s">
        <v>2075</v>
      </c>
      <c r="B1049" s="1" t="s">
        <v>29</v>
      </c>
      <c r="C1049" s="1" t="s">
        <v>24</v>
      </c>
      <c r="D1049" s="1" t="s">
        <v>2076</v>
      </c>
      <c r="E1049" s="1">
        <v>2543.5578</v>
      </c>
      <c r="F1049" s="1">
        <v>4752.46</v>
      </c>
    </row>
    <row r="1050" spans="1:6" x14ac:dyDescent="0.25">
      <c r="A1050" s="1" t="s">
        <v>2077</v>
      </c>
      <c r="B1050" s="1" t="s">
        <v>16</v>
      </c>
      <c r="C1050" s="1" t="s">
        <v>113</v>
      </c>
      <c r="D1050" s="1" t="s">
        <v>2078</v>
      </c>
      <c r="E1050" s="1">
        <v>4023.6395000000002</v>
      </c>
      <c r="F1050" s="1">
        <v>9523.35</v>
      </c>
    </row>
    <row r="1051" spans="1:6" x14ac:dyDescent="0.25">
      <c r="A1051" s="1" t="s">
        <v>2079</v>
      </c>
      <c r="B1051" s="1" t="s">
        <v>20</v>
      </c>
      <c r="C1051" s="1" t="s">
        <v>24</v>
      </c>
      <c r="D1051" s="1" t="s">
        <v>2080</v>
      </c>
      <c r="E1051" s="1">
        <v>3606.86</v>
      </c>
      <c r="F1051" s="1">
        <v>4142.4799999999996</v>
      </c>
    </row>
    <row r="1052" spans="1:6" x14ac:dyDescent="0.25">
      <c r="A1052" s="1" t="s">
        <v>2081</v>
      </c>
      <c r="B1052" s="1" t="s">
        <v>16</v>
      </c>
      <c r="C1052" s="1" t="s">
        <v>42</v>
      </c>
      <c r="D1052" s="1" t="s">
        <v>2082</v>
      </c>
      <c r="E1052" s="1">
        <v>3352.3447999999999</v>
      </c>
      <c r="F1052" s="1">
        <v>7709.04</v>
      </c>
    </row>
    <row r="1053" spans="1:6" x14ac:dyDescent="0.25">
      <c r="A1053" s="1" t="s">
        <v>2083</v>
      </c>
      <c r="B1053" s="1" t="s">
        <v>29</v>
      </c>
      <c r="C1053" s="1" t="s">
        <v>24</v>
      </c>
      <c r="D1053" s="1" t="s">
        <v>2084</v>
      </c>
      <c r="E1053" s="1">
        <v>904.30250000000001</v>
      </c>
      <c r="F1053" s="1">
        <v>539.07000000000005</v>
      </c>
    </row>
    <row r="1054" spans="1:6" x14ac:dyDescent="0.25">
      <c r="A1054" s="1" t="s">
        <v>2085</v>
      </c>
      <c r="B1054" s="1" t="s">
        <v>16</v>
      </c>
      <c r="C1054" s="1" t="s">
        <v>30</v>
      </c>
      <c r="D1054" s="1" t="s">
        <v>2086</v>
      </c>
      <c r="E1054" s="1">
        <v>3150.3393999999998</v>
      </c>
      <c r="F1054" s="1">
        <v>6163.58</v>
      </c>
    </row>
    <row r="1055" spans="1:6" x14ac:dyDescent="0.25">
      <c r="A1055" s="1" t="s">
        <v>2087</v>
      </c>
      <c r="B1055" s="1" t="s">
        <v>16</v>
      </c>
      <c r="C1055" s="1" t="s">
        <v>64</v>
      </c>
      <c r="D1055" s="1" t="s">
        <v>2088</v>
      </c>
      <c r="E1055" s="1">
        <v>2415.5491999999999</v>
      </c>
      <c r="F1055" s="1">
        <v>5177.16</v>
      </c>
    </row>
    <row r="1056" spans="1:6" x14ac:dyDescent="0.25">
      <c r="A1056" s="1" t="s">
        <v>2089</v>
      </c>
      <c r="B1056" s="1" t="s">
        <v>29</v>
      </c>
      <c r="C1056" s="1" t="s">
        <v>61</v>
      </c>
      <c r="D1056" s="1" t="s">
        <v>2090</v>
      </c>
      <c r="E1056" s="1">
        <v>865.05700000000002</v>
      </c>
      <c r="F1056" s="1">
        <v>663.74</v>
      </c>
    </row>
    <row r="1057" spans="1:6" x14ac:dyDescent="0.25">
      <c r="A1057" s="1" t="s">
        <v>2091</v>
      </c>
      <c r="B1057" s="1" t="s">
        <v>8</v>
      </c>
      <c r="C1057" s="1" t="s">
        <v>30</v>
      </c>
      <c r="D1057" s="1" t="s">
        <v>2092</v>
      </c>
      <c r="E1057" s="1">
        <v>4406.9855000000007</v>
      </c>
      <c r="F1057" s="1">
        <v>8682.19</v>
      </c>
    </row>
    <row r="1058" spans="1:6" x14ac:dyDescent="0.25">
      <c r="A1058" s="1" t="s">
        <v>2093</v>
      </c>
      <c r="B1058" s="1" t="s">
        <v>29</v>
      </c>
      <c r="C1058" s="1" t="s">
        <v>45</v>
      </c>
      <c r="D1058" s="1" t="s">
        <v>257</v>
      </c>
      <c r="E1058" s="1">
        <v>2049.9744000000001</v>
      </c>
      <c r="F1058" s="1">
        <v>4189.12</v>
      </c>
    </row>
    <row r="1059" spans="1:6" x14ac:dyDescent="0.25">
      <c r="A1059" s="1" t="s">
        <v>2094</v>
      </c>
      <c r="B1059" s="1" t="s">
        <v>20</v>
      </c>
      <c r="C1059" s="1" t="s">
        <v>21</v>
      </c>
      <c r="D1059" s="1" t="s">
        <v>2095</v>
      </c>
      <c r="E1059" s="1">
        <v>4104.6560000000009</v>
      </c>
      <c r="F1059" s="1">
        <v>6553.92</v>
      </c>
    </row>
    <row r="1060" spans="1:6" x14ac:dyDescent="0.25">
      <c r="A1060" s="1" t="s">
        <v>2096</v>
      </c>
      <c r="B1060" s="1" t="s">
        <v>8</v>
      </c>
      <c r="C1060" s="1" t="s">
        <v>42</v>
      </c>
      <c r="D1060" s="1" t="s">
        <v>2097</v>
      </c>
      <c r="E1060" s="1">
        <v>7979.7888000000003</v>
      </c>
      <c r="F1060" s="1">
        <v>8499.76</v>
      </c>
    </row>
    <row r="1061" spans="1:6" x14ac:dyDescent="0.25">
      <c r="A1061" s="1" t="s">
        <v>2098</v>
      </c>
      <c r="B1061" s="1" t="s">
        <v>29</v>
      </c>
      <c r="C1061" s="1" t="s">
        <v>30</v>
      </c>
      <c r="D1061" s="1" t="s">
        <v>2099</v>
      </c>
      <c r="E1061" s="1">
        <v>5195.7468000000008</v>
      </c>
      <c r="F1061" s="1">
        <v>6905.51</v>
      </c>
    </row>
    <row r="1062" spans="1:6" x14ac:dyDescent="0.25">
      <c r="A1062" s="1" t="s">
        <v>2100</v>
      </c>
      <c r="B1062" s="1" t="s">
        <v>16</v>
      </c>
      <c r="C1062" s="1" t="s">
        <v>13</v>
      </c>
      <c r="D1062" s="1" t="s">
        <v>2101</v>
      </c>
      <c r="E1062" s="1">
        <v>4882.9456</v>
      </c>
      <c r="F1062" s="1">
        <v>4980.62</v>
      </c>
    </row>
    <row r="1063" spans="1:6" x14ac:dyDescent="0.25">
      <c r="A1063" s="1" t="s">
        <v>2102</v>
      </c>
      <c r="B1063" s="1" t="s">
        <v>12</v>
      </c>
      <c r="C1063" s="1" t="s">
        <v>52</v>
      </c>
      <c r="D1063" s="1" t="s">
        <v>401</v>
      </c>
      <c r="E1063" s="1">
        <v>4387.3220000000001</v>
      </c>
      <c r="F1063" s="1">
        <v>5716.65</v>
      </c>
    </row>
    <row r="1064" spans="1:6" x14ac:dyDescent="0.25">
      <c r="A1064" s="1" t="s">
        <v>2103</v>
      </c>
      <c r="B1064" s="1" t="s">
        <v>20</v>
      </c>
      <c r="C1064" s="1" t="s">
        <v>13</v>
      </c>
      <c r="D1064" s="1" t="s">
        <v>2104</v>
      </c>
      <c r="E1064" s="1">
        <v>5033.7574999999997</v>
      </c>
      <c r="F1064" s="1">
        <v>6045.01</v>
      </c>
    </row>
    <row r="1065" spans="1:6" x14ac:dyDescent="0.25">
      <c r="A1065" s="1" t="s">
        <v>2105</v>
      </c>
      <c r="B1065" s="1" t="s">
        <v>29</v>
      </c>
      <c r="C1065" s="1" t="s">
        <v>61</v>
      </c>
      <c r="D1065" s="1" t="s">
        <v>2106</v>
      </c>
      <c r="E1065" s="1">
        <v>1229.1381000000001</v>
      </c>
      <c r="F1065" s="1">
        <v>1695.67</v>
      </c>
    </row>
    <row r="1066" spans="1:6" x14ac:dyDescent="0.25">
      <c r="A1066" s="1" t="s">
        <v>2107</v>
      </c>
      <c r="B1066" s="1" t="s">
        <v>29</v>
      </c>
      <c r="C1066" s="1" t="s">
        <v>64</v>
      </c>
      <c r="D1066" s="1" t="s">
        <v>2108</v>
      </c>
      <c r="E1066" s="1">
        <v>3751.1050000000005</v>
      </c>
      <c r="F1066" s="1">
        <v>5911.1</v>
      </c>
    </row>
    <row r="1067" spans="1:6" x14ac:dyDescent="0.25">
      <c r="A1067" s="1" t="s">
        <v>2109</v>
      </c>
      <c r="B1067" s="1" t="s">
        <v>12</v>
      </c>
      <c r="C1067" s="1" t="s">
        <v>21</v>
      </c>
      <c r="D1067" s="1" t="s">
        <v>2110</v>
      </c>
      <c r="E1067" s="1">
        <v>5514.6275000000005</v>
      </c>
      <c r="F1067" s="1">
        <v>6686.17</v>
      </c>
    </row>
    <row r="1068" spans="1:6" x14ac:dyDescent="0.25">
      <c r="A1068" s="1" t="s">
        <v>2111</v>
      </c>
      <c r="B1068" s="1" t="s">
        <v>29</v>
      </c>
      <c r="C1068" s="1" t="s">
        <v>42</v>
      </c>
      <c r="D1068" s="1" t="s">
        <v>2112</v>
      </c>
      <c r="E1068" s="1">
        <v>3464.4780000000001</v>
      </c>
      <c r="F1068" s="1">
        <v>5389.96</v>
      </c>
    </row>
    <row r="1069" spans="1:6" x14ac:dyDescent="0.25">
      <c r="A1069" s="1" t="s">
        <v>2113</v>
      </c>
      <c r="B1069" s="1" t="s">
        <v>20</v>
      </c>
      <c r="C1069" s="1" t="s">
        <v>52</v>
      </c>
      <c r="D1069" s="1" t="s">
        <v>2114</v>
      </c>
      <c r="E1069" s="1">
        <v>9149.2829500000007</v>
      </c>
      <c r="F1069" s="1">
        <v>9250.57</v>
      </c>
    </row>
    <row r="1070" spans="1:6" x14ac:dyDescent="0.25">
      <c r="A1070" s="1" t="s">
        <v>2115</v>
      </c>
      <c r="B1070" s="1" t="s">
        <v>8</v>
      </c>
      <c r="C1070" s="1" t="s">
        <v>42</v>
      </c>
      <c r="D1070" s="1" t="s">
        <v>2116</v>
      </c>
      <c r="E1070" s="1">
        <v>2737.2563999999998</v>
      </c>
      <c r="F1070" s="1">
        <v>3791.96</v>
      </c>
    </row>
    <row r="1071" spans="1:6" x14ac:dyDescent="0.25">
      <c r="A1071" s="1" t="s">
        <v>2117</v>
      </c>
      <c r="B1071" s="1" t="s">
        <v>16</v>
      </c>
      <c r="C1071" s="1" t="s">
        <v>64</v>
      </c>
      <c r="D1071" s="1" t="s">
        <v>2118</v>
      </c>
      <c r="E1071" s="1">
        <v>3246.3432000000003</v>
      </c>
      <c r="F1071" s="1">
        <v>4038.74</v>
      </c>
    </row>
    <row r="1072" spans="1:6" x14ac:dyDescent="0.25">
      <c r="A1072" s="1" t="s">
        <v>2119</v>
      </c>
      <c r="B1072" s="1" t="s">
        <v>12</v>
      </c>
      <c r="C1072" s="1" t="s">
        <v>39</v>
      </c>
      <c r="D1072" s="1" t="s">
        <v>2120</v>
      </c>
      <c r="E1072" s="1">
        <v>2730.5711999999999</v>
      </c>
      <c r="F1072" s="1">
        <v>2534.7399999999998</v>
      </c>
    </row>
    <row r="1073" spans="1:6" x14ac:dyDescent="0.25">
      <c r="A1073" s="1" t="s">
        <v>2121</v>
      </c>
      <c r="B1073" s="1" t="s">
        <v>20</v>
      </c>
      <c r="C1073" s="1" t="s">
        <v>24</v>
      </c>
      <c r="D1073" s="1" t="s">
        <v>2066</v>
      </c>
      <c r="E1073" s="1">
        <v>5600.5515000000005</v>
      </c>
      <c r="F1073" s="1">
        <v>9273.73</v>
      </c>
    </row>
    <row r="1074" spans="1:6" x14ac:dyDescent="0.25">
      <c r="A1074" s="1" t="s">
        <v>2122</v>
      </c>
      <c r="B1074" s="1" t="s">
        <v>8</v>
      </c>
      <c r="C1074" s="1" t="s">
        <v>24</v>
      </c>
      <c r="D1074" s="1" t="s">
        <v>647</v>
      </c>
      <c r="E1074" s="1">
        <v>3981.2759999999998</v>
      </c>
      <c r="F1074" s="1">
        <v>6002.2</v>
      </c>
    </row>
    <row r="1075" spans="1:6" x14ac:dyDescent="0.25">
      <c r="A1075" s="1" t="s">
        <v>2123</v>
      </c>
      <c r="B1075" s="1" t="s">
        <v>29</v>
      </c>
      <c r="C1075" s="1" t="s">
        <v>126</v>
      </c>
      <c r="D1075" s="1" t="s">
        <v>2124</v>
      </c>
      <c r="E1075" s="1">
        <v>1643.3481999999999</v>
      </c>
      <c r="F1075" s="1">
        <v>1971.29</v>
      </c>
    </row>
    <row r="1076" spans="1:6" x14ac:dyDescent="0.25">
      <c r="A1076" s="1" t="s">
        <v>2125</v>
      </c>
      <c r="B1076" s="1" t="s">
        <v>29</v>
      </c>
      <c r="C1076" s="1" t="s">
        <v>45</v>
      </c>
      <c r="D1076" s="1" t="s">
        <v>2126</v>
      </c>
      <c r="E1076" s="1">
        <v>2471.5475000000001</v>
      </c>
      <c r="F1076" s="1">
        <v>2628.73</v>
      </c>
    </row>
    <row r="1077" spans="1:6" x14ac:dyDescent="0.25">
      <c r="A1077" s="1" t="s">
        <v>2127</v>
      </c>
      <c r="B1077" s="1" t="s">
        <v>29</v>
      </c>
      <c r="C1077" s="1" t="s">
        <v>30</v>
      </c>
      <c r="D1077" s="1" t="s">
        <v>2128</v>
      </c>
      <c r="E1077" s="1">
        <v>3831.0480000000007</v>
      </c>
      <c r="F1077" s="1">
        <v>4898.6000000000004</v>
      </c>
    </row>
    <row r="1078" spans="1:6" x14ac:dyDescent="0.25">
      <c r="A1078" s="1" t="s">
        <v>2129</v>
      </c>
      <c r="B1078" s="1" t="s">
        <v>20</v>
      </c>
      <c r="C1078" s="1" t="s">
        <v>39</v>
      </c>
      <c r="D1078" s="1" t="s">
        <v>2130</v>
      </c>
      <c r="E1078" s="1">
        <v>5114.5072</v>
      </c>
      <c r="F1078" s="1">
        <v>6786.04</v>
      </c>
    </row>
    <row r="1079" spans="1:6" x14ac:dyDescent="0.25">
      <c r="A1079" s="1" t="s">
        <v>2131</v>
      </c>
      <c r="B1079" s="1" t="s">
        <v>12</v>
      </c>
      <c r="C1079" s="1" t="s">
        <v>39</v>
      </c>
      <c r="D1079" s="1" t="s">
        <v>2132</v>
      </c>
      <c r="E1079" s="1">
        <v>5449.5336000000007</v>
      </c>
      <c r="F1079" s="1">
        <v>8389.0400000000009</v>
      </c>
    </row>
    <row r="1080" spans="1:6" x14ac:dyDescent="0.25">
      <c r="A1080" s="1" t="s">
        <v>2133</v>
      </c>
      <c r="B1080" s="1" t="s">
        <v>29</v>
      </c>
      <c r="C1080" s="1" t="s">
        <v>21</v>
      </c>
      <c r="D1080" s="1" t="s">
        <v>2134</v>
      </c>
      <c r="E1080" s="1">
        <v>1530.26</v>
      </c>
      <c r="F1080" s="1">
        <v>1873.2</v>
      </c>
    </row>
    <row r="1081" spans="1:6" x14ac:dyDescent="0.25">
      <c r="A1081" s="1" t="s">
        <v>2135</v>
      </c>
      <c r="B1081" s="1" t="s">
        <v>20</v>
      </c>
      <c r="C1081" s="1" t="s">
        <v>9</v>
      </c>
      <c r="D1081" s="1" t="s">
        <v>2136</v>
      </c>
      <c r="E1081" s="1">
        <v>1504.5194000000001</v>
      </c>
      <c r="F1081" s="1">
        <v>1731.93</v>
      </c>
    </row>
    <row r="1082" spans="1:6" x14ac:dyDescent="0.25">
      <c r="A1082" s="1" t="s">
        <v>2137</v>
      </c>
      <c r="B1082" s="1" t="s">
        <v>20</v>
      </c>
      <c r="C1082" s="1" t="s">
        <v>30</v>
      </c>
      <c r="D1082" s="1" t="s">
        <v>2138</v>
      </c>
      <c r="E1082" s="1">
        <v>4151.7105000000001</v>
      </c>
      <c r="F1082" s="1">
        <v>8492.35</v>
      </c>
    </row>
    <row r="1083" spans="1:6" x14ac:dyDescent="0.25">
      <c r="A1083" s="1" t="s">
        <v>2139</v>
      </c>
      <c r="B1083" s="1" t="s">
        <v>20</v>
      </c>
      <c r="C1083" s="1" t="s">
        <v>39</v>
      </c>
      <c r="D1083" s="1" t="s">
        <v>2140</v>
      </c>
      <c r="E1083" s="1">
        <v>1246.9715000000001</v>
      </c>
      <c r="F1083" s="1">
        <v>798.9</v>
      </c>
    </row>
    <row r="1084" spans="1:6" x14ac:dyDescent="0.25">
      <c r="A1084" s="1" t="s">
        <v>2141</v>
      </c>
      <c r="B1084" s="1" t="s">
        <v>12</v>
      </c>
      <c r="C1084" s="1" t="s">
        <v>39</v>
      </c>
      <c r="D1084" s="1" t="s">
        <v>2142</v>
      </c>
      <c r="E1084" s="1">
        <v>4343.0653000000002</v>
      </c>
      <c r="F1084" s="1">
        <v>6513.67</v>
      </c>
    </row>
    <row r="1085" spans="1:6" x14ac:dyDescent="0.25">
      <c r="A1085" s="1" t="s">
        <v>2143</v>
      </c>
      <c r="B1085" s="1" t="s">
        <v>8</v>
      </c>
      <c r="C1085" s="1" t="s">
        <v>52</v>
      </c>
      <c r="D1085" s="1" t="s">
        <v>2144</v>
      </c>
      <c r="E1085" s="1">
        <v>4472.4256000000005</v>
      </c>
      <c r="F1085" s="1">
        <v>4514.12</v>
      </c>
    </row>
    <row r="1086" spans="1:6" x14ac:dyDescent="0.25">
      <c r="A1086" s="1" t="s">
        <v>2145</v>
      </c>
      <c r="B1086" s="1" t="s">
        <v>29</v>
      </c>
      <c r="C1086" s="1" t="s">
        <v>9</v>
      </c>
      <c r="D1086" s="1" t="s">
        <v>2146</v>
      </c>
      <c r="E1086" s="1">
        <v>4157.2834999999995</v>
      </c>
      <c r="F1086" s="1">
        <v>9884.5499999999993</v>
      </c>
    </row>
    <row r="1087" spans="1:6" x14ac:dyDescent="0.25">
      <c r="A1087" s="1" t="s">
        <v>2147</v>
      </c>
      <c r="B1087" s="1" t="s">
        <v>16</v>
      </c>
      <c r="C1087" s="1" t="s">
        <v>45</v>
      </c>
      <c r="D1087" s="1" t="s">
        <v>229</v>
      </c>
      <c r="E1087" s="1">
        <v>3040.1992</v>
      </c>
      <c r="F1087" s="1">
        <v>2886.59</v>
      </c>
    </row>
    <row r="1088" spans="1:6" x14ac:dyDescent="0.25">
      <c r="A1088" s="1" t="s">
        <v>2148</v>
      </c>
      <c r="B1088" s="1" t="s">
        <v>8</v>
      </c>
      <c r="C1088" s="1" t="s">
        <v>21</v>
      </c>
      <c r="D1088" s="1" t="s">
        <v>2149</v>
      </c>
      <c r="E1088" s="1">
        <v>1214.6315</v>
      </c>
      <c r="F1088" s="1">
        <v>1588.07</v>
      </c>
    </row>
    <row r="1089" spans="1:6" x14ac:dyDescent="0.25">
      <c r="A1089" s="1" t="s">
        <v>2150</v>
      </c>
      <c r="B1089" s="1" t="s">
        <v>29</v>
      </c>
      <c r="C1089" s="1" t="s">
        <v>24</v>
      </c>
      <c r="D1089" s="1" t="s">
        <v>2151</v>
      </c>
      <c r="E1089" s="1">
        <v>2047.5295000000001</v>
      </c>
      <c r="F1089" s="1">
        <v>2813.69</v>
      </c>
    </row>
    <row r="1090" spans="1:6" x14ac:dyDescent="0.25">
      <c r="A1090" s="1" t="s">
        <v>2152</v>
      </c>
      <c r="B1090" s="1" t="s">
        <v>12</v>
      </c>
      <c r="C1090" s="1" t="s">
        <v>30</v>
      </c>
      <c r="D1090" s="1" t="s">
        <v>2153</v>
      </c>
      <c r="E1090" s="1">
        <v>1618.2211</v>
      </c>
      <c r="F1090" s="1">
        <v>1895.29</v>
      </c>
    </row>
    <row r="1091" spans="1:6" x14ac:dyDescent="0.25">
      <c r="A1091" s="1" t="s">
        <v>2154</v>
      </c>
      <c r="B1091" s="1" t="s">
        <v>8</v>
      </c>
      <c r="C1091" s="1" t="s">
        <v>45</v>
      </c>
      <c r="D1091" s="1" t="s">
        <v>2155</v>
      </c>
      <c r="E1091" s="1">
        <v>1733.068</v>
      </c>
      <c r="F1091" s="1">
        <v>2867.6</v>
      </c>
    </row>
    <row r="1092" spans="1:6" x14ac:dyDescent="0.25">
      <c r="A1092" s="1" t="s">
        <v>2156</v>
      </c>
      <c r="B1092" s="1" t="s">
        <v>20</v>
      </c>
      <c r="C1092" s="1" t="s">
        <v>42</v>
      </c>
      <c r="D1092" s="1" t="s">
        <v>2157</v>
      </c>
      <c r="E1092" s="1">
        <v>2176.6288</v>
      </c>
      <c r="F1092" s="1">
        <v>1905.26</v>
      </c>
    </row>
    <row r="1093" spans="1:6" x14ac:dyDescent="0.25">
      <c r="A1093" s="1" t="s">
        <v>2158</v>
      </c>
      <c r="B1093" s="1" t="s">
        <v>8</v>
      </c>
      <c r="C1093" s="1" t="s">
        <v>9</v>
      </c>
      <c r="D1093" s="1" t="s">
        <v>2159</v>
      </c>
      <c r="E1093" s="1">
        <v>598.04259999999999</v>
      </c>
      <c r="F1093" s="1">
        <v>264.98</v>
      </c>
    </row>
    <row r="1094" spans="1:6" x14ac:dyDescent="0.25">
      <c r="A1094" s="1" t="s">
        <v>2160</v>
      </c>
      <c r="B1094" s="1" t="s">
        <v>29</v>
      </c>
      <c r="C1094" s="1" t="s">
        <v>52</v>
      </c>
      <c r="D1094" s="1" t="s">
        <v>2161</v>
      </c>
      <c r="E1094" s="1">
        <v>6341.0096000000003</v>
      </c>
      <c r="F1094" s="1">
        <v>8589.7199999999993</v>
      </c>
    </row>
    <row r="1095" spans="1:6" x14ac:dyDescent="0.25">
      <c r="A1095" s="1" t="s">
        <v>2162</v>
      </c>
      <c r="B1095" s="1" t="s">
        <v>8</v>
      </c>
      <c r="C1095" s="1" t="s">
        <v>13</v>
      </c>
      <c r="D1095" s="1" t="s">
        <v>2163</v>
      </c>
      <c r="E1095" s="1">
        <v>2478.1514500000003</v>
      </c>
      <c r="F1095" s="1">
        <v>2115.67</v>
      </c>
    </row>
    <row r="1096" spans="1:6" x14ac:dyDescent="0.25">
      <c r="A1096" s="1" t="s">
        <v>2164</v>
      </c>
      <c r="B1096" s="1" t="s">
        <v>29</v>
      </c>
      <c r="C1096" s="1" t="s">
        <v>126</v>
      </c>
      <c r="D1096" s="1" t="s">
        <v>2165</v>
      </c>
      <c r="E1096" s="1">
        <v>775.69920000000002</v>
      </c>
      <c r="F1096" s="1">
        <v>405.44</v>
      </c>
    </row>
    <row r="1097" spans="1:6" x14ac:dyDescent="0.25">
      <c r="A1097" s="1" t="s">
        <v>2166</v>
      </c>
      <c r="B1097" s="1" t="s">
        <v>20</v>
      </c>
      <c r="C1097" s="1" t="s">
        <v>64</v>
      </c>
      <c r="D1097" s="1" t="s">
        <v>2167</v>
      </c>
      <c r="E1097" s="1">
        <v>2803.4252000000001</v>
      </c>
      <c r="F1097" s="1">
        <v>3387.39</v>
      </c>
    </row>
    <row r="1098" spans="1:6" x14ac:dyDescent="0.25">
      <c r="A1098" s="1" t="s">
        <v>2168</v>
      </c>
      <c r="B1098" s="1" t="s">
        <v>8</v>
      </c>
      <c r="C1098" s="1" t="s">
        <v>42</v>
      </c>
      <c r="D1098" s="1" t="s">
        <v>2169</v>
      </c>
      <c r="E1098" s="1">
        <v>4195.0519999999997</v>
      </c>
      <c r="F1098" s="1">
        <v>5433.9</v>
      </c>
    </row>
    <row r="1099" spans="1:6" x14ac:dyDescent="0.25">
      <c r="A1099" s="1" t="s">
        <v>2170</v>
      </c>
      <c r="B1099" s="1" t="s">
        <v>16</v>
      </c>
      <c r="C1099" s="1" t="s">
        <v>39</v>
      </c>
      <c r="D1099" s="1" t="s">
        <v>2171</v>
      </c>
      <c r="E1099" s="1">
        <v>2006.7028</v>
      </c>
      <c r="F1099" s="1">
        <v>3503.96</v>
      </c>
    </row>
    <row r="1100" spans="1:6" x14ac:dyDescent="0.25">
      <c r="A1100" s="1" t="s">
        <v>2172</v>
      </c>
      <c r="B1100" s="1" t="s">
        <v>29</v>
      </c>
      <c r="C1100" s="1" t="s">
        <v>17</v>
      </c>
      <c r="D1100" s="1" t="s">
        <v>2173</v>
      </c>
      <c r="E1100" s="1">
        <v>2581.3031999999998</v>
      </c>
      <c r="F1100" s="1">
        <v>4840.24</v>
      </c>
    </row>
    <row r="1101" spans="1:6" x14ac:dyDescent="0.25">
      <c r="A1101" s="1" t="s">
        <v>2174</v>
      </c>
      <c r="B1101" s="1" t="s">
        <v>8</v>
      </c>
      <c r="C1101" s="1" t="s">
        <v>45</v>
      </c>
      <c r="D1101" s="1" t="s">
        <v>2175</v>
      </c>
      <c r="E1101" s="1">
        <v>5967.0048999999999</v>
      </c>
      <c r="F1101" s="1">
        <v>9266.11</v>
      </c>
    </row>
    <row r="1102" spans="1:6" x14ac:dyDescent="0.25">
      <c r="A1102" s="1" t="s">
        <v>2176</v>
      </c>
      <c r="B1102" s="1" t="s">
        <v>8</v>
      </c>
      <c r="C1102" s="1" t="s">
        <v>45</v>
      </c>
      <c r="D1102" s="1" t="s">
        <v>2177</v>
      </c>
      <c r="E1102" s="1">
        <v>2328.1823999999997</v>
      </c>
      <c r="F1102" s="1">
        <v>2077.48</v>
      </c>
    </row>
    <row r="1103" spans="1:6" x14ac:dyDescent="0.25">
      <c r="A1103" s="1" t="s">
        <v>2178</v>
      </c>
      <c r="B1103" s="1" t="s">
        <v>29</v>
      </c>
      <c r="C1103" s="1" t="s">
        <v>61</v>
      </c>
      <c r="D1103" s="1" t="s">
        <v>2179</v>
      </c>
      <c r="E1103" s="1">
        <v>5532.5627000000004</v>
      </c>
      <c r="F1103" s="1">
        <v>5382.42</v>
      </c>
    </row>
    <row r="1104" spans="1:6" x14ac:dyDescent="0.25">
      <c r="A1104" s="1" t="s">
        <v>2180</v>
      </c>
      <c r="B1104" s="1" t="s">
        <v>29</v>
      </c>
      <c r="C1104" s="1" t="s">
        <v>52</v>
      </c>
      <c r="D1104" s="1" t="s">
        <v>2181</v>
      </c>
      <c r="E1104" s="1">
        <v>2255.6580000000004</v>
      </c>
      <c r="F1104" s="1">
        <v>2581.85</v>
      </c>
    </row>
    <row r="1105" spans="1:6" x14ac:dyDescent="0.25">
      <c r="A1105" s="1" t="s">
        <v>2182</v>
      </c>
      <c r="B1105" s="1" t="s">
        <v>29</v>
      </c>
      <c r="C1105" s="1" t="s">
        <v>64</v>
      </c>
      <c r="D1105" s="1" t="s">
        <v>2183</v>
      </c>
      <c r="E1105" s="1">
        <v>6159.9349999999995</v>
      </c>
      <c r="F1105" s="1">
        <v>7546.58</v>
      </c>
    </row>
    <row r="1106" spans="1:6" x14ac:dyDescent="0.25">
      <c r="A1106" s="1" t="s">
        <v>2184</v>
      </c>
      <c r="B1106" s="1" t="s">
        <v>12</v>
      </c>
      <c r="C1106" s="1" t="s">
        <v>64</v>
      </c>
      <c r="D1106" s="1" t="s">
        <v>759</v>
      </c>
      <c r="E1106" s="1">
        <v>4583.1810999999998</v>
      </c>
      <c r="F1106" s="1">
        <v>9495.77</v>
      </c>
    </row>
    <row r="1107" spans="1:6" x14ac:dyDescent="0.25">
      <c r="A1107" s="1" t="s">
        <v>2185</v>
      </c>
      <c r="B1107" s="1" t="s">
        <v>29</v>
      </c>
      <c r="C1107" s="1" t="s">
        <v>45</v>
      </c>
      <c r="D1107" s="1" t="s">
        <v>1387</v>
      </c>
      <c r="E1107" s="1">
        <v>9507.0513499999997</v>
      </c>
      <c r="F1107" s="1">
        <v>9633.2099999999991</v>
      </c>
    </row>
    <row r="1108" spans="1:6" x14ac:dyDescent="0.25">
      <c r="A1108" s="1" t="s">
        <v>2186</v>
      </c>
      <c r="B1108" s="1" t="s">
        <v>12</v>
      </c>
      <c r="C1108" s="1" t="s">
        <v>42</v>
      </c>
      <c r="D1108" s="1" t="s">
        <v>2187</v>
      </c>
      <c r="E1108" s="1">
        <v>4188.4848000000002</v>
      </c>
      <c r="F1108" s="1">
        <v>4191.46</v>
      </c>
    </row>
    <row r="1109" spans="1:6" x14ac:dyDescent="0.25">
      <c r="A1109" s="1" t="s">
        <v>2188</v>
      </c>
      <c r="B1109" s="1" t="s">
        <v>29</v>
      </c>
      <c r="C1109" s="1" t="s">
        <v>42</v>
      </c>
      <c r="D1109" s="1" t="s">
        <v>2189</v>
      </c>
      <c r="E1109" s="1">
        <v>2119.6174999999998</v>
      </c>
      <c r="F1109" s="1">
        <v>2159.4899999999998</v>
      </c>
    </row>
    <row r="1110" spans="1:6" x14ac:dyDescent="0.25">
      <c r="A1110" s="1" t="s">
        <v>2190</v>
      </c>
      <c r="B1110" s="1" t="s">
        <v>8</v>
      </c>
      <c r="C1110" s="1" t="s">
        <v>52</v>
      </c>
      <c r="D1110" s="1" t="s">
        <v>2191</v>
      </c>
      <c r="E1110" s="1">
        <v>4001.0956000000001</v>
      </c>
      <c r="F1110" s="1">
        <v>5148.67</v>
      </c>
    </row>
    <row r="1111" spans="1:6" x14ac:dyDescent="0.25">
      <c r="A1111" s="1" t="s">
        <v>2192</v>
      </c>
      <c r="B1111" s="1" t="s">
        <v>16</v>
      </c>
      <c r="C1111" s="1" t="s">
        <v>13</v>
      </c>
      <c r="D1111" s="1" t="s">
        <v>2193</v>
      </c>
      <c r="E1111" s="1">
        <v>5424.26</v>
      </c>
      <c r="F1111" s="1">
        <v>8953.2000000000007</v>
      </c>
    </row>
    <row r="1112" spans="1:6" x14ac:dyDescent="0.25">
      <c r="A1112" s="1" t="s">
        <v>2194</v>
      </c>
      <c r="B1112" s="1" t="s">
        <v>12</v>
      </c>
      <c r="C1112" s="1" t="s">
        <v>126</v>
      </c>
      <c r="D1112" s="1" t="s">
        <v>2195</v>
      </c>
      <c r="E1112" s="1">
        <v>3271.3715000000002</v>
      </c>
      <c r="F1112" s="1">
        <v>6445.05</v>
      </c>
    </row>
    <row r="1113" spans="1:6" x14ac:dyDescent="0.25">
      <c r="A1113" s="1" t="s">
        <v>2196</v>
      </c>
      <c r="B1113" s="1" t="s">
        <v>8</v>
      </c>
      <c r="C1113" s="1" t="s">
        <v>13</v>
      </c>
      <c r="D1113" s="1" t="s">
        <v>2197</v>
      </c>
      <c r="E1113" s="1">
        <v>1352.8319999999999</v>
      </c>
      <c r="F1113" s="1">
        <v>1470.4</v>
      </c>
    </row>
    <row r="1114" spans="1:6" x14ac:dyDescent="0.25">
      <c r="A1114" s="1" t="s">
        <v>2198</v>
      </c>
      <c r="B1114" s="1" t="s">
        <v>20</v>
      </c>
      <c r="C1114" s="1" t="s">
        <v>39</v>
      </c>
      <c r="D1114" s="1" t="s">
        <v>2199</v>
      </c>
      <c r="E1114" s="1">
        <v>7900.6774999999998</v>
      </c>
      <c r="F1114" s="1">
        <v>9867.57</v>
      </c>
    </row>
    <row r="1115" spans="1:6" x14ac:dyDescent="0.25">
      <c r="A1115" s="1" t="s">
        <v>2200</v>
      </c>
      <c r="B1115" s="1" t="s">
        <v>8</v>
      </c>
      <c r="C1115" s="1" t="s">
        <v>52</v>
      </c>
      <c r="D1115" s="1" t="s">
        <v>2201</v>
      </c>
      <c r="E1115" s="1">
        <v>1983.9257</v>
      </c>
      <c r="F1115" s="1">
        <v>4010.61</v>
      </c>
    </row>
    <row r="1116" spans="1:6" x14ac:dyDescent="0.25">
      <c r="A1116" s="1" t="s">
        <v>2202</v>
      </c>
      <c r="B1116" s="1" t="s">
        <v>12</v>
      </c>
      <c r="C1116" s="1" t="s">
        <v>113</v>
      </c>
      <c r="D1116" s="1" t="s">
        <v>2203</v>
      </c>
      <c r="E1116" s="1">
        <v>8250.4768000000004</v>
      </c>
      <c r="F1116" s="1">
        <v>8807.36</v>
      </c>
    </row>
    <row r="1117" spans="1:6" x14ac:dyDescent="0.25">
      <c r="A1117" s="1" t="s">
        <v>2204</v>
      </c>
      <c r="B1117" s="1" t="s">
        <v>29</v>
      </c>
      <c r="C1117" s="1" t="s">
        <v>52</v>
      </c>
      <c r="D1117" s="1" t="s">
        <v>2205</v>
      </c>
      <c r="E1117" s="1">
        <v>3235.8984</v>
      </c>
      <c r="F1117" s="1">
        <v>7394.32</v>
      </c>
    </row>
    <row r="1118" spans="1:6" x14ac:dyDescent="0.25">
      <c r="A1118" s="1" t="s">
        <v>2206</v>
      </c>
      <c r="B1118" s="1" t="s">
        <v>16</v>
      </c>
      <c r="C1118" s="1" t="s">
        <v>61</v>
      </c>
      <c r="D1118" s="1" t="s">
        <v>2207</v>
      </c>
      <c r="E1118" s="1">
        <v>3097.2689999999998</v>
      </c>
      <c r="F1118" s="1">
        <v>4478.05</v>
      </c>
    </row>
    <row r="1119" spans="1:6" x14ac:dyDescent="0.25">
      <c r="A1119" s="1" t="s">
        <v>2208</v>
      </c>
      <c r="B1119" s="1" t="s">
        <v>16</v>
      </c>
      <c r="C1119" s="1" t="s">
        <v>61</v>
      </c>
      <c r="D1119" s="1" t="s">
        <v>2209</v>
      </c>
      <c r="E1119" s="1">
        <v>4121.1504000000004</v>
      </c>
      <c r="F1119" s="1">
        <v>8421.2800000000007</v>
      </c>
    </row>
    <row r="1120" spans="1:6" x14ac:dyDescent="0.25">
      <c r="A1120" s="1" t="s">
        <v>2210</v>
      </c>
      <c r="B1120" s="1" t="s">
        <v>16</v>
      </c>
      <c r="C1120" s="1" t="s">
        <v>9</v>
      </c>
      <c r="D1120" s="1" t="s">
        <v>2211</v>
      </c>
      <c r="E1120" s="1">
        <v>3877.2602999999999</v>
      </c>
      <c r="F1120" s="1">
        <v>5724.17</v>
      </c>
    </row>
    <row r="1121" spans="1:6" x14ac:dyDescent="0.25">
      <c r="A1121" s="1" t="s">
        <v>2212</v>
      </c>
      <c r="B1121" s="1" t="s">
        <v>8</v>
      </c>
      <c r="C1121" s="1" t="s">
        <v>52</v>
      </c>
      <c r="D1121" s="1" t="s">
        <v>2213</v>
      </c>
      <c r="E1121" s="1">
        <v>3180.1504999999997</v>
      </c>
      <c r="F1121" s="1">
        <v>7243.65</v>
      </c>
    </row>
    <row r="1122" spans="1:6" x14ac:dyDescent="0.25">
      <c r="A1122" s="1" t="s">
        <v>2214</v>
      </c>
      <c r="B1122" s="1" t="s">
        <v>16</v>
      </c>
      <c r="C1122" s="1" t="s">
        <v>42</v>
      </c>
      <c r="D1122" s="1" t="s">
        <v>2215</v>
      </c>
      <c r="E1122" s="1">
        <v>3398.1956999999998</v>
      </c>
      <c r="F1122" s="1">
        <v>6739.99</v>
      </c>
    </row>
    <row r="1123" spans="1:6" x14ac:dyDescent="0.25">
      <c r="A1123" s="1" t="s">
        <v>2216</v>
      </c>
      <c r="B1123" s="1" t="s">
        <v>20</v>
      </c>
      <c r="C1123" s="1" t="s">
        <v>30</v>
      </c>
      <c r="D1123" s="1" t="s">
        <v>2217</v>
      </c>
      <c r="E1123" s="1">
        <v>7840.2923000000001</v>
      </c>
      <c r="F1123" s="1">
        <v>7850.58</v>
      </c>
    </row>
    <row r="1124" spans="1:6" x14ac:dyDescent="0.25">
      <c r="A1124" s="1" t="s">
        <v>2218</v>
      </c>
      <c r="B1124" s="1" t="s">
        <v>20</v>
      </c>
      <c r="C1124" s="1" t="s">
        <v>42</v>
      </c>
      <c r="D1124" s="1" t="s">
        <v>2219</v>
      </c>
      <c r="E1124" s="1">
        <v>6172.0121999999992</v>
      </c>
      <c r="F1124" s="1">
        <v>9613.58</v>
      </c>
    </row>
    <row r="1125" spans="1:6" x14ac:dyDescent="0.25">
      <c r="A1125" s="1" t="s">
        <v>2220</v>
      </c>
      <c r="B1125" s="1" t="s">
        <v>20</v>
      </c>
      <c r="C1125" s="1" t="s">
        <v>39</v>
      </c>
      <c r="D1125" s="1" t="s">
        <v>2221</v>
      </c>
      <c r="E1125" s="1">
        <v>4802.009</v>
      </c>
      <c r="F1125" s="1">
        <v>9560.02</v>
      </c>
    </row>
    <row r="1126" spans="1:6" x14ac:dyDescent="0.25">
      <c r="A1126" s="1" t="s">
        <v>2222</v>
      </c>
      <c r="B1126" s="1" t="s">
        <v>29</v>
      </c>
      <c r="C1126" s="1" t="s">
        <v>113</v>
      </c>
      <c r="D1126" s="1" t="s">
        <v>1379</v>
      </c>
      <c r="E1126" s="1">
        <v>2369.8098</v>
      </c>
      <c r="F1126" s="1">
        <v>5053.54</v>
      </c>
    </row>
    <row r="1127" spans="1:6" x14ac:dyDescent="0.25">
      <c r="A1127" s="1" t="s">
        <v>2223</v>
      </c>
      <c r="B1127" s="1" t="s">
        <v>29</v>
      </c>
      <c r="C1127" s="1" t="s">
        <v>17</v>
      </c>
      <c r="D1127" s="1" t="s">
        <v>2224</v>
      </c>
      <c r="E1127" s="1">
        <v>7026.0447999999997</v>
      </c>
      <c r="F1127" s="1">
        <v>7415.96</v>
      </c>
    </row>
    <row r="1128" spans="1:6" x14ac:dyDescent="0.25">
      <c r="A1128" s="1" t="s">
        <v>2225</v>
      </c>
      <c r="B1128" s="1" t="s">
        <v>8</v>
      </c>
      <c r="C1128" s="1" t="s">
        <v>17</v>
      </c>
      <c r="D1128" s="1" t="s">
        <v>2226</v>
      </c>
      <c r="E1128" s="1">
        <v>4514.8122000000003</v>
      </c>
      <c r="F1128" s="1">
        <v>6922.09</v>
      </c>
    </row>
    <row r="1129" spans="1:6" x14ac:dyDescent="0.25">
      <c r="A1129" s="1" t="s">
        <v>2227</v>
      </c>
      <c r="B1129" s="1" t="s">
        <v>29</v>
      </c>
      <c r="C1129" s="1" t="s">
        <v>9</v>
      </c>
      <c r="D1129" s="1" t="s">
        <v>2228</v>
      </c>
      <c r="E1129" s="1">
        <v>4106.3603999999996</v>
      </c>
      <c r="F1129" s="1">
        <v>9746.92</v>
      </c>
    </row>
    <row r="1130" spans="1:6" x14ac:dyDescent="0.25">
      <c r="A1130" s="1" t="s">
        <v>2229</v>
      </c>
      <c r="B1130" s="1" t="s">
        <v>12</v>
      </c>
      <c r="C1130" s="1" t="s">
        <v>45</v>
      </c>
      <c r="D1130" s="1" t="s">
        <v>2230</v>
      </c>
      <c r="E1130" s="1">
        <v>3574.7962000000002</v>
      </c>
      <c r="F1130" s="1">
        <v>8310.26</v>
      </c>
    </row>
    <row r="1131" spans="1:6" x14ac:dyDescent="0.25">
      <c r="A1131" s="1" t="s">
        <v>2231</v>
      </c>
      <c r="B1131" s="1" t="s">
        <v>29</v>
      </c>
      <c r="C1131" s="1" t="s">
        <v>45</v>
      </c>
      <c r="D1131" s="1" t="s">
        <v>2232</v>
      </c>
      <c r="E1131" s="1">
        <v>8274.0481500000005</v>
      </c>
      <c r="F1131" s="1">
        <v>8314.49</v>
      </c>
    </row>
    <row r="1132" spans="1:6" x14ac:dyDescent="0.25">
      <c r="A1132" s="1" t="s">
        <v>2233</v>
      </c>
      <c r="B1132" s="1" t="s">
        <v>20</v>
      </c>
      <c r="C1132" s="1" t="s">
        <v>17</v>
      </c>
      <c r="D1132" s="1" t="s">
        <v>2234</v>
      </c>
      <c r="E1132" s="1">
        <v>1863.1415999999999</v>
      </c>
      <c r="F1132" s="1">
        <v>2004.62</v>
      </c>
    </row>
    <row r="1133" spans="1:6" x14ac:dyDescent="0.25">
      <c r="A1133" s="1" t="s">
        <v>2235</v>
      </c>
      <c r="B1133" s="1" t="s">
        <v>20</v>
      </c>
      <c r="C1133" s="1" t="s">
        <v>42</v>
      </c>
      <c r="D1133" s="1" t="s">
        <v>2236</v>
      </c>
      <c r="E1133" s="1">
        <v>4482.4148999999998</v>
      </c>
      <c r="F1133" s="1">
        <v>9261.43</v>
      </c>
    </row>
    <row r="1134" spans="1:6" x14ac:dyDescent="0.25">
      <c r="A1134" s="1" t="s">
        <v>2237</v>
      </c>
      <c r="B1134" s="1" t="s">
        <v>16</v>
      </c>
      <c r="C1134" s="1" t="s">
        <v>9</v>
      </c>
      <c r="D1134" s="1" t="s">
        <v>2238</v>
      </c>
      <c r="E1134" s="1">
        <v>6005.8645999999999</v>
      </c>
      <c r="F1134" s="1">
        <v>9492.8700000000008</v>
      </c>
    </row>
    <row r="1135" spans="1:6" x14ac:dyDescent="0.25">
      <c r="A1135" s="1" t="s">
        <v>2239</v>
      </c>
      <c r="B1135" s="1" t="s">
        <v>12</v>
      </c>
      <c r="C1135" s="1" t="s">
        <v>42</v>
      </c>
      <c r="D1135" s="1" t="s">
        <v>2240</v>
      </c>
      <c r="E1135" s="1">
        <v>8706.4202000000005</v>
      </c>
      <c r="F1135" s="1">
        <v>8776.92</v>
      </c>
    </row>
    <row r="1136" spans="1:6" x14ac:dyDescent="0.25">
      <c r="A1136" s="1" t="s">
        <v>2241</v>
      </c>
      <c r="B1136" s="1" t="s">
        <v>29</v>
      </c>
      <c r="C1136" s="1" t="s">
        <v>13</v>
      </c>
      <c r="D1136" s="1" t="s">
        <v>2242</v>
      </c>
      <c r="E1136" s="1">
        <v>2082.7476000000001</v>
      </c>
      <c r="F1136" s="1">
        <v>2327.5700000000002</v>
      </c>
    </row>
    <row r="1137" spans="1:6" x14ac:dyDescent="0.25">
      <c r="A1137" s="1" t="s">
        <v>2243</v>
      </c>
      <c r="B1137" s="1" t="s">
        <v>29</v>
      </c>
      <c r="C1137" s="1" t="s">
        <v>17</v>
      </c>
      <c r="D1137" s="1" t="s">
        <v>2244</v>
      </c>
      <c r="E1137" s="1">
        <v>3534.3884999999996</v>
      </c>
      <c r="F1137" s="1">
        <v>8201.0499999999993</v>
      </c>
    </row>
    <row r="1138" spans="1:6" x14ac:dyDescent="0.25">
      <c r="A1138" s="1" t="s">
        <v>2245</v>
      </c>
      <c r="B1138" s="1" t="s">
        <v>8</v>
      </c>
      <c r="C1138" s="1" t="s">
        <v>9</v>
      </c>
      <c r="D1138" s="1" t="s">
        <v>2246</v>
      </c>
      <c r="E1138" s="1">
        <v>5017.7975999999999</v>
      </c>
      <c r="F1138" s="1">
        <v>6643.82</v>
      </c>
    </row>
    <row r="1139" spans="1:6" x14ac:dyDescent="0.25">
      <c r="A1139" s="1" t="s">
        <v>2247</v>
      </c>
      <c r="B1139" s="1" t="s">
        <v>16</v>
      </c>
      <c r="C1139" s="1" t="s">
        <v>17</v>
      </c>
      <c r="D1139" s="1" t="s">
        <v>2248</v>
      </c>
      <c r="E1139" s="1">
        <v>6060.9779500000004</v>
      </c>
      <c r="F1139" s="1">
        <v>5947.57</v>
      </c>
    </row>
    <row r="1140" spans="1:6" x14ac:dyDescent="0.25">
      <c r="A1140" s="1" t="s">
        <v>2249</v>
      </c>
      <c r="B1140" s="1" t="s">
        <v>8</v>
      </c>
      <c r="C1140" s="1" t="s">
        <v>64</v>
      </c>
      <c r="D1140" s="1" t="s">
        <v>2250</v>
      </c>
      <c r="E1140" s="1">
        <v>6191.5341999999991</v>
      </c>
      <c r="F1140" s="1">
        <v>9812.99</v>
      </c>
    </row>
    <row r="1141" spans="1:6" x14ac:dyDescent="0.25">
      <c r="A1141" s="1" t="s">
        <v>2251</v>
      </c>
      <c r="B1141" s="1" t="s">
        <v>8</v>
      </c>
      <c r="C1141" s="1" t="s">
        <v>126</v>
      </c>
      <c r="D1141" s="1" t="s">
        <v>2252</v>
      </c>
      <c r="E1141" s="1">
        <v>5311.7553999999991</v>
      </c>
      <c r="F1141" s="1">
        <v>8296.1299999999992</v>
      </c>
    </row>
    <row r="1142" spans="1:6" x14ac:dyDescent="0.25">
      <c r="A1142" s="1" t="s">
        <v>2253</v>
      </c>
      <c r="B1142" s="1" t="s">
        <v>8</v>
      </c>
      <c r="C1142" s="1" t="s">
        <v>21</v>
      </c>
      <c r="D1142" s="1" t="s">
        <v>2254</v>
      </c>
      <c r="E1142" s="1">
        <v>3864.0920000000001</v>
      </c>
      <c r="F1142" s="1">
        <v>7475.76</v>
      </c>
    </row>
    <row r="1143" spans="1:6" x14ac:dyDescent="0.25">
      <c r="A1143" s="1" t="s">
        <v>2255</v>
      </c>
      <c r="B1143" s="1" t="s">
        <v>16</v>
      </c>
      <c r="C1143" s="1" t="s">
        <v>9</v>
      </c>
      <c r="D1143" s="1" t="s">
        <v>2256</v>
      </c>
      <c r="E1143" s="1">
        <v>5093.6924000000008</v>
      </c>
      <c r="F1143" s="1">
        <v>6755.43</v>
      </c>
    </row>
    <row r="1144" spans="1:6" x14ac:dyDescent="0.25">
      <c r="A1144" s="1" t="s">
        <v>2257</v>
      </c>
      <c r="B1144" s="1" t="s">
        <v>12</v>
      </c>
      <c r="C1144" s="1" t="s">
        <v>64</v>
      </c>
      <c r="D1144" s="1" t="s">
        <v>1732</v>
      </c>
      <c r="E1144" s="1">
        <v>8929.3263999999999</v>
      </c>
      <c r="F1144" s="1">
        <v>9578.7800000000007</v>
      </c>
    </row>
    <row r="1145" spans="1:6" x14ac:dyDescent="0.25">
      <c r="A1145" s="1" t="s">
        <v>2258</v>
      </c>
      <c r="B1145" s="1" t="s">
        <v>12</v>
      </c>
      <c r="C1145" s="1" t="s">
        <v>39</v>
      </c>
      <c r="D1145" s="1" t="s">
        <v>2259</v>
      </c>
      <c r="E1145" s="1">
        <v>2119.3485000000001</v>
      </c>
      <c r="F1145" s="1">
        <v>2944.27</v>
      </c>
    </row>
    <row r="1146" spans="1:6" x14ac:dyDescent="0.25">
      <c r="A1146" s="1" t="s">
        <v>2260</v>
      </c>
      <c r="B1146" s="1" t="s">
        <v>20</v>
      </c>
      <c r="C1146" s="1" t="s">
        <v>64</v>
      </c>
      <c r="D1146" s="1" t="s">
        <v>2261</v>
      </c>
      <c r="E1146" s="1">
        <v>2490.1633999999999</v>
      </c>
      <c r="F1146" s="1">
        <v>5378.82</v>
      </c>
    </row>
    <row r="1147" spans="1:6" x14ac:dyDescent="0.25">
      <c r="A1147" s="1" t="s">
        <v>2262</v>
      </c>
      <c r="B1147" s="1" t="s">
        <v>12</v>
      </c>
      <c r="C1147" s="1" t="s">
        <v>13</v>
      </c>
      <c r="D1147" s="1" t="s">
        <v>2263</v>
      </c>
      <c r="E1147" s="1">
        <v>6172.61</v>
      </c>
      <c r="F1147" s="1">
        <v>7563.48</v>
      </c>
    </row>
    <row r="1148" spans="1:6" x14ac:dyDescent="0.25">
      <c r="A1148" s="1" t="s">
        <v>2264</v>
      </c>
      <c r="B1148" s="1" t="s">
        <v>8</v>
      </c>
      <c r="C1148" s="1" t="s">
        <v>39</v>
      </c>
      <c r="D1148" s="1" t="s">
        <v>2265</v>
      </c>
      <c r="E1148" s="1">
        <v>6302.5733</v>
      </c>
      <c r="F1148" s="1">
        <v>9834.8700000000008</v>
      </c>
    </row>
    <row r="1149" spans="1:6" x14ac:dyDescent="0.25">
      <c r="A1149" s="1" t="s">
        <v>2266</v>
      </c>
      <c r="B1149" s="1" t="s">
        <v>8</v>
      </c>
      <c r="C1149" s="1" t="s">
        <v>24</v>
      </c>
      <c r="D1149" s="1" t="s">
        <v>2267</v>
      </c>
      <c r="E1149" s="1">
        <v>6342.7912000000006</v>
      </c>
      <c r="F1149" s="1">
        <v>8592.34</v>
      </c>
    </row>
    <row r="1150" spans="1:6" x14ac:dyDescent="0.25">
      <c r="A1150" s="1" t="s">
        <v>2268</v>
      </c>
      <c r="B1150" s="1" t="s">
        <v>8</v>
      </c>
      <c r="C1150" s="1" t="s">
        <v>17</v>
      </c>
      <c r="D1150" s="1" t="s">
        <v>2269</v>
      </c>
      <c r="E1150" s="1">
        <v>2532.7170999999998</v>
      </c>
      <c r="F1150" s="1">
        <v>5493.83</v>
      </c>
    </row>
    <row r="1151" spans="1:6" x14ac:dyDescent="0.25">
      <c r="A1151" s="1" t="s">
        <v>2270</v>
      </c>
      <c r="B1151" s="1" t="s">
        <v>20</v>
      </c>
      <c r="C1151" s="1" t="s">
        <v>45</v>
      </c>
      <c r="D1151" s="1" t="s">
        <v>2271</v>
      </c>
      <c r="E1151" s="1">
        <v>6396.5015999999996</v>
      </c>
      <c r="F1151" s="1">
        <v>6700.57</v>
      </c>
    </row>
    <row r="1152" spans="1:6" x14ac:dyDescent="0.25">
      <c r="A1152" s="1" t="s">
        <v>2272</v>
      </c>
      <c r="B1152" s="1" t="s">
        <v>20</v>
      </c>
      <c r="C1152" s="1" t="s">
        <v>21</v>
      </c>
      <c r="D1152" s="1" t="s">
        <v>2273</v>
      </c>
      <c r="E1152" s="1">
        <v>2932.7352000000001</v>
      </c>
      <c r="F1152" s="1">
        <v>6574.96</v>
      </c>
    </row>
    <row r="1153" spans="1:6" x14ac:dyDescent="0.25">
      <c r="A1153" s="1" t="s">
        <v>2274</v>
      </c>
      <c r="B1153" s="1" t="s">
        <v>16</v>
      </c>
      <c r="C1153" s="1" t="s">
        <v>24</v>
      </c>
      <c r="D1153" s="1" t="s">
        <v>101</v>
      </c>
      <c r="E1153" s="1">
        <v>2793.8449999999998</v>
      </c>
      <c r="F1153" s="1">
        <v>3058.46</v>
      </c>
    </row>
    <row r="1154" spans="1:6" x14ac:dyDescent="0.25">
      <c r="A1154" s="1" t="s">
        <v>2275</v>
      </c>
      <c r="B1154" s="1" t="s">
        <v>16</v>
      </c>
      <c r="C1154" s="1" t="s">
        <v>9</v>
      </c>
      <c r="D1154" s="1" t="s">
        <v>2276</v>
      </c>
      <c r="E1154" s="1">
        <v>685.38160000000005</v>
      </c>
      <c r="F1154" s="1">
        <v>272.62</v>
      </c>
    </row>
    <row r="1155" spans="1:6" x14ac:dyDescent="0.25">
      <c r="A1155" s="1" t="s">
        <v>2277</v>
      </c>
      <c r="B1155" s="1" t="s">
        <v>29</v>
      </c>
      <c r="C1155" s="1" t="s">
        <v>42</v>
      </c>
      <c r="D1155" s="1" t="s">
        <v>2278</v>
      </c>
      <c r="E1155" s="1">
        <v>1351.6215999999999</v>
      </c>
      <c r="F1155" s="1">
        <v>2301.6799999999998</v>
      </c>
    </row>
    <row r="1156" spans="1:6" x14ac:dyDescent="0.25">
      <c r="A1156" s="1" t="s">
        <v>2279</v>
      </c>
      <c r="B1156" s="1" t="s">
        <v>12</v>
      </c>
      <c r="C1156" s="1" t="s">
        <v>45</v>
      </c>
      <c r="D1156" s="1" t="s">
        <v>2280</v>
      </c>
      <c r="E1156" s="1">
        <v>3678.3290000000002</v>
      </c>
      <c r="F1156" s="1">
        <v>5778.78</v>
      </c>
    </row>
    <row r="1157" spans="1:6" x14ac:dyDescent="0.25">
      <c r="A1157" s="1" t="s">
        <v>2281</v>
      </c>
      <c r="B1157" s="1" t="s">
        <v>12</v>
      </c>
      <c r="C1157" s="1" t="s">
        <v>30</v>
      </c>
      <c r="D1157" s="1" t="s">
        <v>2282</v>
      </c>
      <c r="E1157" s="1">
        <v>2246.5424000000003</v>
      </c>
      <c r="F1157" s="1">
        <v>3011.28</v>
      </c>
    </row>
    <row r="1158" spans="1:6" x14ac:dyDescent="0.25">
      <c r="A1158" s="1" t="s">
        <v>2283</v>
      </c>
      <c r="B1158" s="1" t="s">
        <v>29</v>
      </c>
      <c r="C1158" s="1" t="s">
        <v>9</v>
      </c>
      <c r="D1158" s="1" t="s">
        <v>2284</v>
      </c>
      <c r="E1158" s="1">
        <v>2262.2388999999998</v>
      </c>
      <c r="F1158" s="1">
        <v>4098.2299999999996</v>
      </c>
    </row>
    <row r="1159" spans="1:6" x14ac:dyDescent="0.25">
      <c r="A1159" s="1" t="s">
        <v>2285</v>
      </c>
      <c r="B1159" s="1" t="s">
        <v>29</v>
      </c>
      <c r="C1159" s="1" t="s">
        <v>52</v>
      </c>
      <c r="D1159" s="1" t="s">
        <v>593</v>
      </c>
      <c r="E1159" s="1">
        <v>2781.6308999999997</v>
      </c>
      <c r="F1159" s="1">
        <v>6166.57</v>
      </c>
    </row>
    <row r="1160" spans="1:6" x14ac:dyDescent="0.25">
      <c r="A1160" s="1" t="s">
        <v>2286</v>
      </c>
      <c r="B1160" s="1" t="s">
        <v>29</v>
      </c>
      <c r="C1160" s="1" t="s">
        <v>61</v>
      </c>
      <c r="D1160" s="1" t="s">
        <v>50</v>
      </c>
      <c r="E1160" s="1">
        <v>1601.8475000000001</v>
      </c>
      <c r="F1160" s="1">
        <v>1469.13</v>
      </c>
    </row>
    <row r="1161" spans="1:6" x14ac:dyDescent="0.25">
      <c r="A1161" s="1" t="s">
        <v>2287</v>
      </c>
      <c r="B1161" s="1" t="s">
        <v>29</v>
      </c>
      <c r="C1161" s="1" t="s">
        <v>64</v>
      </c>
      <c r="D1161" s="1" t="s">
        <v>2288</v>
      </c>
      <c r="E1161" s="1">
        <v>1489.7545</v>
      </c>
      <c r="F1161" s="1">
        <v>1677.55</v>
      </c>
    </row>
    <row r="1162" spans="1:6" x14ac:dyDescent="0.25">
      <c r="A1162" s="1" t="s">
        <v>2289</v>
      </c>
      <c r="B1162" s="1" t="s">
        <v>29</v>
      </c>
      <c r="C1162" s="1" t="s">
        <v>64</v>
      </c>
      <c r="D1162" s="1" t="s">
        <v>2290</v>
      </c>
      <c r="E1162" s="1">
        <v>6037.9405999999999</v>
      </c>
      <c r="F1162" s="1">
        <v>9386.34</v>
      </c>
    </row>
    <row r="1163" spans="1:6" x14ac:dyDescent="0.25">
      <c r="A1163" s="1" t="s">
        <v>2291</v>
      </c>
      <c r="B1163" s="1" t="s">
        <v>12</v>
      </c>
      <c r="C1163" s="1" t="s">
        <v>126</v>
      </c>
      <c r="D1163" s="1" t="s">
        <v>2292</v>
      </c>
      <c r="E1163" s="1">
        <v>2579.8685</v>
      </c>
      <c r="F1163" s="1">
        <v>4621.93</v>
      </c>
    </row>
    <row r="1164" spans="1:6" x14ac:dyDescent="0.25">
      <c r="A1164" s="1" t="s">
        <v>2293</v>
      </c>
      <c r="B1164" s="1" t="s">
        <v>16</v>
      </c>
      <c r="C1164" s="1" t="s">
        <v>45</v>
      </c>
      <c r="D1164" s="1" t="s">
        <v>2294</v>
      </c>
      <c r="E1164" s="1">
        <v>5527.1035999999995</v>
      </c>
      <c r="F1164" s="1">
        <v>8667.42</v>
      </c>
    </row>
    <row r="1165" spans="1:6" x14ac:dyDescent="0.25">
      <c r="A1165" s="1" t="s">
        <v>2295</v>
      </c>
      <c r="B1165" s="1" t="s">
        <v>8</v>
      </c>
      <c r="C1165" s="1" t="s">
        <v>39</v>
      </c>
      <c r="D1165" s="1" t="s">
        <v>2296</v>
      </c>
      <c r="E1165" s="1">
        <v>5343.5046999999995</v>
      </c>
      <c r="F1165" s="1">
        <v>8209.33</v>
      </c>
    </row>
    <row r="1166" spans="1:6" x14ac:dyDescent="0.25">
      <c r="A1166" s="1" t="s">
        <v>2297</v>
      </c>
      <c r="B1166" s="1" t="s">
        <v>29</v>
      </c>
      <c r="C1166" s="1" t="s">
        <v>9</v>
      </c>
      <c r="D1166" s="1" t="s">
        <v>2298</v>
      </c>
      <c r="E1166" s="1">
        <v>2706.5097999999998</v>
      </c>
      <c r="F1166" s="1">
        <v>5963.54</v>
      </c>
    </row>
    <row r="1167" spans="1:6" x14ac:dyDescent="0.25">
      <c r="A1167" s="1" t="s">
        <v>2299</v>
      </c>
      <c r="B1167" s="1" t="s">
        <v>20</v>
      </c>
      <c r="C1167" s="1" t="s">
        <v>113</v>
      </c>
      <c r="D1167" s="1" t="s">
        <v>2300</v>
      </c>
      <c r="E1167" s="1">
        <v>5305.8864000000003</v>
      </c>
      <c r="F1167" s="1">
        <v>7067.48</v>
      </c>
    </row>
    <row r="1168" spans="1:6" x14ac:dyDescent="0.25">
      <c r="A1168" s="1" t="s">
        <v>2301</v>
      </c>
      <c r="B1168" s="1" t="s">
        <v>16</v>
      </c>
      <c r="C1168" s="1" t="s">
        <v>24</v>
      </c>
      <c r="D1168" s="1" t="s">
        <v>2302</v>
      </c>
      <c r="E1168" s="1">
        <v>844.9402</v>
      </c>
      <c r="F1168" s="1">
        <v>368.92</v>
      </c>
    </row>
    <row r="1169" spans="1:6" x14ac:dyDescent="0.25">
      <c r="A1169" s="1" t="s">
        <v>2303</v>
      </c>
      <c r="B1169" s="1" t="s">
        <v>12</v>
      </c>
      <c r="C1169" s="1" t="s">
        <v>21</v>
      </c>
      <c r="D1169" s="1" t="s">
        <v>2304</v>
      </c>
      <c r="E1169" s="1">
        <v>3309.5705000000003</v>
      </c>
      <c r="F1169" s="1">
        <v>5108.3100000000004</v>
      </c>
    </row>
    <row r="1170" spans="1:6" x14ac:dyDescent="0.25">
      <c r="A1170" s="1" t="s">
        <v>2305</v>
      </c>
      <c r="B1170" s="1" t="s">
        <v>20</v>
      </c>
      <c r="C1170" s="1" t="s">
        <v>21</v>
      </c>
      <c r="D1170" s="1" t="s">
        <v>2306</v>
      </c>
      <c r="E1170" s="1">
        <v>2559.2946999999999</v>
      </c>
      <c r="F1170" s="1">
        <v>3490.33</v>
      </c>
    </row>
    <row r="1171" spans="1:6" x14ac:dyDescent="0.25">
      <c r="A1171" s="1" t="s">
        <v>2307</v>
      </c>
      <c r="B1171" s="1" t="s">
        <v>29</v>
      </c>
      <c r="C1171" s="1" t="s">
        <v>39</v>
      </c>
      <c r="D1171" s="1" t="s">
        <v>2308</v>
      </c>
      <c r="E1171" s="1">
        <v>4049.915</v>
      </c>
      <c r="F1171" s="1">
        <v>7888.7</v>
      </c>
    </row>
    <row r="1172" spans="1:6" x14ac:dyDescent="0.25">
      <c r="A1172" s="1" t="s">
        <v>2309</v>
      </c>
      <c r="B1172" s="1" t="s">
        <v>16</v>
      </c>
      <c r="C1172" s="1" t="s">
        <v>42</v>
      </c>
      <c r="D1172" s="1" t="s">
        <v>2310</v>
      </c>
      <c r="E1172" s="1">
        <v>1108.6635999999999</v>
      </c>
      <c r="F1172" s="1">
        <v>1049.42</v>
      </c>
    </row>
    <row r="1173" spans="1:6" x14ac:dyDescent="0.25">
      <c r="A1173" s="1" t="s">
        <v>2311</v>
      </c>
      <c r="B1173" s="1" t="s">
        <v>8</v>
      </c>
      <c r="C1173" s="1" t="s">
        <v>64</v>
      </c>
      <c r="D1173" s="1" t="s">
        <v>2312</v>
      </c>
      <c r="E1173" s="1">
        <v>2442.1775000000002</v>
      </c>
      <c r="F1173" s="1">
        <v>2589.5700000000002</v>
      </c>
    </row>
    <row r="1174" spans="1:6" x14ac:dyDescent="0.25">
      <c r="A1174" s="1" t="s">
        <v>2313</v>
      </c>
      <c r="B1174" s="1" t="s">
        <v>12</v>
      </c>
      <c r="C1174" s="1" t="s">
        <v>52</v>
      </c>
      <c r="D1174" s="1" t="s">
        <v>2314</v>
      </c>
      <c r="E1174" s="1">
        <v>2916.6485000000002</v>
      </c>
      <c r="F1174" s="1">
        <v>5370.33</v>
      </c>
    </row>
    <row r="1175" spans="1:6" x14ac:dyDescent="0.25">
      <c r="A1175" s="1" t="s">
        <v>2315</v>
      </c>
      <c r="B1175" s="1" t="s">
        <v>8</v>
      </c>
      <c r="C1175" s="1" t="s">
        <v>45</v>
      </c>
      <c r="D1175" s="1" t="s">
        <v>2316</v>
      </c>
      <c r="E1175" s="1">
        <v>7862.1875</v>
      </c>
      <c r="F1175" s="1">
        <v>9816.25</v>
      </c>
    </row>
    <row r="1176" spans="1:6" x14ac:dyDescent="0.25">
      <c r="A1176" s="1" t="s">
        <v>2317</v>
      </c>
      <c r="B1176" s="1" t="s">
        <v>8</v>
      </c>
      <c r="C1176" s="1" t="s">
        <v>42</v>
      </c>
      <c r="D1176" s="1" t="s">
        <v>2318</v>
      </c>
      <c r="E1176" s="1">
        <v>3211.1329999999998</v>
      </c>
      <c r="F1176" s="1">
        <v>6024.74</v>
      </c>
    </row>
    <row r="1177" spans="1:6" x14ac:dyDescent="0.25">
      <c r="A1177" s="1" t="s">
        <v>2319</v>
      </c>
      <c r="B1177" s="1" t="s">
        <v>20</v>
      </c>
      <c r="C1177" s="1" t="s">
        <v>17</v>
      </c>
      <c r="D1177" s="1" t="s">
        <v>2320</v>
      </c>
      <c r="E1177" s="1">
        <v>3108.9359999999997</v>
      </c>
      <c r="F1177" s="1">
        <v>2964.7</v>
      </c>
    </row>
    <row r="1178" spans="1:6" x14ac:dyDescent="0.25">
      <c r="A1178" s="1" t="s">
        <v>2321</v>
      </c>
      <c r="B1178" s="1" t="s">
        <v>16</v>
      </c>
      <c r="C1178" s="1" t="s">
        <v>45</v>
      </c>
      <c r="D1178" s="1" t="s">
        <v>2322</v>
      </c>
      <c r="E1178" s="1">
        <v>4732.2455</v>
      </c>
      <c r="F1178" s="1">
        <v>9404.99</v>
      </c>
    </row>
    <row r="1179" spans="1:6" x14ac:dyDescent="0.25">
      <c r="A1179" s="1" t="s">
        <v>2323</v>
      </c>
      <c r="B1179" s="1" t="s">
        <v>8</v>
      </c>
      <c r="C1179" s="1" t="s">
        <v>45</v>
      </c>
      <c r="D1179" s="1" t="s">
        <v>2324</v>
      </c>
      <c r="E1179" s="1">
        <v>6414.3986000000004</v>
      </c>
      <c r="F1179" s="1">
        <v>6325.56</v>
      </c>
    </row>
    <row r="1180" spans="1:6" x14ac:dyDescent="0.25">
      <c r="A1180" s="1" t="s">
        <v>2325</v>
      </c>
      <c r="B1180" s="1" t="s">
        <v>16</v>
      </c>
      <c r="C1180" s="1" t="s">
        <v>21</v>
      </c>
      <c r="D1180" s="1" t="s">
        <v>2326</v>
      </c>
      <c r="E1180" s="1">
        <v>2536.9360000000001</v>
      </c>
      <c r="F1180" s="1">
        <v>3703.52</v>
      </c>
    </row>
    <row r="1181" spans="1:6" x14ac:dyDescent="0.25">
      <c r="A1181" s="1" t="s">
        <v>2327</v>
      </c>
      <c r="B1181" s="1" t="s">
        <v>12</v>
      </c>
      <c r="C1181" s="1" t="s">
        <v>113</v>
      </c>
      <c r="D1181" s="1" t="s">
        <v>2328</v>
      </c>
      <c r="E1181" s="1">
        <v>1427.6233000000002</v>
      </c>
      <c r="F1181" s="1">
        <v>2507.09</v>
      </c>
    </row>
    <row r="1182" spans="1:6" x14ac:dyDescent="0.25">
      <c r="A1182" s="1" t="s">
        <v>2329</v>
      </c>
      <c r="B1182" s="1" t="s">
        <v>16</v>
      </c>
      <c r="C1182" s="1" t="s">
        <v>9</v>
      </c>
      <c r="D1182" s="1" t="s">
        <v>2330</v>
      </c>
      <c r="E1182" s="1">
        <v>807.44749999999999</v>
      </c>
      <c r="F1182" s="1">
        <v>409.93</v>
      </c>
    </row>
    <row r="1183" spans="1:6" x14ac:dyDescent="0.25">
      <c r="A1183" s="1" t="s">
        <v>2331</v>
      </c>
      <c r="B1183" s="1" t="s">
        <v>29</v>
      </c>
      <c r="C1183" s="1" t="s">
        <v>17</v>
      </c>
      <c r="D1183" s="1" t="s">
        <v>2332</v>
      </c>
      <c r="E1183" s="1">
        <v>3192.7083000000002</v>
      </c>
      <c r="F1183" s="1">
        <v>7277.59</v>
      </c>
    </row>
    <row r="1184" spans="1:6" x14ac:dyDescent="0.25">
      <c r="A1184" s="1" t="s">
        <v>2333</v>
      </c>
      <c r="B1184" s="1" t="s">
        <v>12</v>
      </c>
      <c r="C1184" s="1" t="s">
        <v>9</v>
      </c>
      <c r="D1184" s="1" t="s">
        <v>2334</v>
      </c>
      <c r="E1184" s="1">
        <v>4394.4125000000004</v>
      </c>
      <c r="F1184" s="1">
        <v>8654.25</v>
      </c>
    </row>
    <row r="1185" spans="1:6" x14ac:dyDescent="0.25">
      <c r="A1185" s="1" t="s">
        <v>2335</v>
      </c>
      <c r="B1185" s="1" t="s">
        <v>12</v>
      </c>
      <c r="C1185" s="1" t="s">
        <v>13</v>
      </c>
      <c r="D1185" s="1" t="s">
        <v>2336</v>
      </c>
      <c r="E1185" s="1">
        <v>3193.556</v>
      </c>
      <c r="F1185" s="1">
        <v>5985.68</v>
      </c>
    </row>
    <row r="1186" spans="1:6" x14ac:dyDescent="0.25">
      <c r="A1186" s="1" t="s">
        <v>2337</v>
      </c>
      <c r="B1186" s="1" t="s">
        <v>12</v>
      </c>
      <c r="C1186" s="1" t="s">
        <v>9</v>
      </c>
      <c r="D1186" s="1" t="s">
        <v>2338</v>
      </c>
      <c r="E1186" s="1">
        <v>1768.0025000000001</v>
      </c>
      <c r="F1186" s="1">
        <v>1690.67</v>
      </c>
    </row>
    <row r="1187" spans="1:6" x14ac:dyDescent="0.25">
      <c r="A1187" s="1" t="s">
        <v>2339</v>
      </c>
      <c r="B1187" s="1" t="s">
        <v>16</v>
      </c>
      <c r="C1187" s="1" t="s">
        <v>64</v>
      </c>
      <c r="D1187" s="1" t="s">
        <v>2340</v>
      </c>
      <c r="E1187" s="1">
        <v>3218.9459000000002</v>
      </c>
      <c r="F1187" s="1">
        <v>6323.13</v>
      </c>
    </row>
    <row r="1188" spans="1:6" x14ac:dyDescent="0.25">
      <c r="A1188" s="1" t="s">
        <v>2341</v>
      </c>
      <c r="B1188" s="1" t="s">
        <v>8</v>
      </c>
      <c r="C1188" s="1" t="s">
        <v>64</v>
      </c>
      <c r="D1188" s="1" t="s">
        <v>2342</v>
      </c>
      <c r="E1188" s="1">
        <v>4049.6149999999998</v>
      </c>
      <c r="F1188" s="1">
        <v>4732.82</v>
      </c>
    </row>
    <row r="1189" spans="1:6" x14ac:dyDescent="0.25">
      <c r="A1189" s="1" t="s">
        <v>2343</v>
      </c>
      <c r="B1189" s="1" t="s">
        <v>16</v>
      </c>
      <c r="C1189" s="1" t="s">
        <v>61</v>
      </c>
      <c r="D1189" s="1" t="s">
        <v>2344</v>
      </c>
      <c r="E1189" s="1">
        <v>4394.430699999999</v>
      </c>
      <c r="F1189" s="1">
        <v>6600.73</v>
      </c>
    </row>
    <row r="1190" spans="1:6" x14ac:dyDescent="0.25">
      <c r="A1190" s="1" t="s">
        <v>2345</v>
      </c>
      <c r="B1190" s="1" t="s">
        <v>16</v>
      </c>
      <c r="C1190" s="1" t="s">
        <v>24</v>
      </c>
      <c r="D1190" s="1" t="s">
        <v>2346</v>
      </c>
      <c r="E1190" s="1">
        <v>4226.0311000000002</v>
      </c>
      <c r="F1190" s="1">
        <v>3985.06</v>
      </c>
    </row>
    <row r="1191" spans="1:6" x14ac:dyDescent="0.25">
      <c r="A1191" s="1" t="s">
        <v>2347</v>
      </c>
      <c r="B1191" s="1" t="s">
        <v>29</v>
      </c>
      <c r="C1191" s="1" t="s">
        <v>17</v>
      </c>
      <c r="D1191" s="1" t="s">
        <v>2348</v>
      </c>
      <c r="E1191" s="1">
        <v>3954.6788999999999</v>
      </c>
      <c r="F1191" s="1">
        <v>9336.9699999999993</v>
      </c>
    </row>
    <row r="1192" spans="1:6" x14ac:dyDescent="0.25">
      <c r="A1192" s="1" t="s">
        <v>2349</v>
      </c>
      <c r="B1192" s="1" t="s">
        <v>29</v>
      </c>
      <c r="C1192" s="1" t="s">
        <v>126</v>
      </c>
      <c r="D1192" s="1" t="s">
        <v>2350</v>
      </c>
      <c r="E1192" s="1">
        <v>2533.5437999999999</v>
      </c>
      <c r="F1192" s="1">
        <v>3506.11</v>
      </c>
    </row>
    <row r="1193" spans="1:6" x14ac:dyDescent="0.25">
      <c r="A1193" s="1" t="s">
        <v>2351</v>
      </c>
      <c r="B1193" s="1" t="s">
        <v>29</v>
      </c>
      <c r="C1193" s="1" t="s">
        <v>113</v>
      </c>
      <c r="D1193" s="1" t="s">
        <v>2352</v>
      </c>
      <c r="E1193" s="1">
        <v>4731.2276000000002</v>
      </c>
      <c r="F1193" s="1">
        <v>7295.22</v>
      </c>
    </row>
    <row r="1194" spans="1:6" x14ac:dyDescent="0.25">
      <c r="A1194" s="1" t="s">
        <v>2353</v>
      </c>
      <c r="B1194" s="1" t="s">
        <v>29</v>
      </c>
      <c r="C1194" s="1" t="s">
        <v>13</v>
      </c>
      <c r="D1194" s="1" t="s">
        <v>2354</v>
      </c>
      <c r="E1194" s="1">
        <v>641.08400000000006</v>
      </c>
      <c r="F1194" s="1">
        <v>313.52</v>
      </c>
    </row>
    <row r="1195" spans="1:6" x14ac:dyDescent="0.25">
      <c r="A1195" s="1" t="s">
        <v>2355</v>
      </c>
      <c r="B1195" s="1" t="s">
        <v>16</v>
      </c>
      <c r="C1195" s="1" t="s">
        <v>42</v>
      </c>
      <c r="D1195" s="1" t="s">
        <v>1696</v>
      </c>
      <c r="E1195" s="1">
        <v>1489.7019</v>
      </c>
      <c r="F1195" s="1">
        <v>2674.87</v>
      </c>
    </row>
    <row r="1196" spans="1:6" x14ac:dyDescent="0.25">
      <c r="A1196" s="1" t="s">
        <v>2356</v>
      </c>
      <c r="B1196" s="1" t="s">
        <v>8</v>
      </c>
      <c r="C1196" s="1" t="s">
        <v>42</v>
      </c>
      <c r="D1196" s="1" t="s">
        <v>2357</v>
      </c>
      <c r="E1196" s="1">
        <v>2730.9245000000001</v>
      </c>
      <c r="F1196" s="1">
        <v>4957.6099999999997</v>
      </c>
    </row>
    <row r="1197" spans="1:6" x14ac:dyDescent="0.25">
      <c r="A1197" s="1" t="s">
        <v>2358</v>
      </c>
      <c r="B1197" s="1" t="s">
        <v>29</v>
      </c>
      <c r="C1197" s="1" t="s">
        <v>61</v>
      </c>
      <c r="D1197" s="1" t="s">
        <v>2359</v>
      </c>
      <c r="E1197" s="1">
        <v>1021.6727999999999</v>
      </c>
      <c r="F1197" s="1">
        <v>592.80999999999995</v>
      </c>
    </row>
    <row r="1198" spans="1:6" x14ac:dyDescent="0.25">
      <c r="A1198" s="1" t="s">
        <v>2360</v>
      </c>
      <c r="B1198" s="1" t="s">
        <v>8</v>
      </c>
      <c r="C1198" s="1" t="s">
        <v>45</v>
      </c>
      <c r="D1198" s="1" t="s">
        <v>2361</v>
      </c>
      <c r="E1198" s="1">
        <v>3792.3628000000003</v>
      </c>
      <c r="F1198" s="1">
        <v>4841.71</v>
      </c>
    </row>
    <row r="1199" spans="1:6" x14ac:dyDescent="0.25">
      <c r="A1199" s="1" t="s">
        <v>2362</v>
      </c>
      <c r="B1199" s="1" t="s">
        <v>20</v>
      </c>
      <c r="C1199" s="1" t="s">
        <v>21</v>
      </c>
      <c r="D1199" s="1" t="s">
        <v>2363</v>
      </c>
      <c r="E1199" s="1">
        <v>6428.8175000000001</v>
      </c>
      <c r="F1199" s="1">
        <v>7905.09</v>
      </c>
    </row>
    <row r="1200" spans="1:6" x14ac:dyDescent="0.25">
      <c r="A1200" s="1" t="s">
        <v>2364</v>
      </c>
      <c r="B1200" s="1" t="s">
        <v>29</v>
      </c>
      <c r="C1200" s="1" t="s">
        <v>30</v>
      </c>
      <c r="D1200" s="1" t="s">
        <v>389</v>
      </c>
      <c r="E1200" s="1">
        <v>8272.2342499999995</v>
      </c>
      <c r="F1200" s="1">
        <v>8312.5499999999993</v>
      </c>
    </row>
    <row r="1201" spans="1:6" x14ac:dyDescent="0.25">
      <c r="A1201" s="1" t="s">
        <v>2365</v>
      </c>
      <c r="B1201" s="1" t="s">
        <v>20</v>
      </c>
      <c r="C1201" s="1" t="s">
        <v>21</v>
      </c>
      <c r="D1201" s="1" t="s">
        <v>2366</v>
      </c>
      <c r="E1201" s="1">
        <v>1945.4114999999999</v>
      </c>
      <c r="F1201" s="1">
        <v>2449.85</v>
      </c>
    </row>
    <row r="1202" spans="1:6" x14ac:dyDescent="0.25">
      <c r="A1202" s="1" t="s">
        <v>2367</v>
      </c>
      <c r="B1202" s="1" t="s">
        <v>12</v>
      </c>
      <c r="C1202" s="1" t="s">
        <v>113</v>
      </c>
      <c r="D1202" s="1" t="s">
        <v>2368</v>
      </c>
      <c r="E1202" s="1">
        <v>2806.7687000000001</v>
      </c>
      <c r="F1202" s="1">
        <v>6234.51</v>
      </c>
    </row>
    <row r="1203" spans="1:6" x14ac:dyDescent="0.25">
      <c r="A1203" s="1" t="s">
        <v>2369</v>
      </c>
      <c r="B1203" s="1" t="s">
        <v>12</v>
      </c>
      <c r="C1203" s="1" t="s">
        <v>64</v>
      </c>
      <c r="D1203" s="1" t="s">
        <v>2370</v>
      </c>
      <c r="E1203" s="1">
        <v>3660.4580000000001</v>
      </c>
      <c r="F1203" s="1">
        <v>7023.24</v>
      </c>
    </row>
    <row r="1204" spans="1:6" x14ac:dyDescent="0.25">
      <c r="A1204" s="1" t="s">
        <v>2371</v>
      </c>
      <c r="B1204" s="1" t="s">
        <v>12</v>
      </c>
      <c r="C1204" s="1" t="s">
        <v>21</v>
      </c>
      <c r="D1204" s="1" t="s">
        <v>2372</v>
      </c>
      <c r="E1204" s="1">
        <v>1954.76</v>
      </c>
      <c r="F1204" s="1">
        <v>1939.68</v>
      </c>
    </row>
    <row r="1205" spans="1:6" x14ac:dyDescent="0.25">
      <c r="A1205" s="1" t="s">
        <v>2373</v>
      </c>
      <c r="B1205" s="1" t="s">
        <v>16</v>
      </c>
      <c r="C1205" s="1" t="s">
        <v>21</v>
      </c>
      <c r="D1205" s="1" t="s">
        <v>2374</v>
      </c>
      <c r="E1205" s="1">
        <v>4849.1008000000002</v>
      </c>
      <c r="F1205" s="1">
        <v>4942.16</v>
      </c>
    </row>
    <row r="1206" spans="1:6" x14ac:dyDescent="0.25">
      <c r="A1206" s="1" t="s">
        <v>2375</v>
      </c>
      <c r="B1206" s="1" t="s">
        <v>29</v>
      </c>
      <c r="C1206" s="1" t="s">
        <v>9</v>
      </c>
      <c r="D1206" s="1" t="s">
        <v>2376</v>
      </c>
      <c r="E1206" s="1">
        <v>3813.2715000000003</v>
      </c>
      <c r="F1206" s="1">
        <v>6024.13</v>
      </c>
    </row>
    <row r="1207" spans="1:6" x14ac:dyDescent="0.25">
      <c r="A1207" s="1" t="s">
        <v>2377</v>
      </c>
      <c r="B1207" s="1" t="s">
        <v>29</v>
      </c>
      <c r="C1207" s="1" t="s">
        <v>52</v>
      </c>
      <c r="D1207" s="1" t="s">
        <v>2378</v>
      </c>
      <c r="E1207" s="1">
        <v>3741.4206000000004</v>
      </c>
      <c r="F1207" s="1">
        <v>3466.76</v>
      </c>
    </row>
    <row r="1208" spans="1:6" x14ac:dyDescent="0.25">
      <c r="A1208" s="1" t="s">
        <v>2379</v>
      </c>
      <c r="B1208" s="1" t="s">
        <v>16</v>
      </c>
      <c r="C1208" s="1" t="s">
        <v>13</v>
      </c>
      <c r="D1208" s="1" t="s">
        <v>2380</v>
      </c>
      <c r="E1208" s="1">
        <v>5264.7050000000008</v>
      </c>
      <c r="F1208" s="1">
        <v>8663.1</v>
      </c>
    </row>
    <row r="1209" spans="1:6" x14ac:dyDescent="0.25">
      <c r="A1209" s="1" t="s">
        <v>2381</v>
      </c>
      <c r="B1209" s="1" t="s">
        <v>20</v>
      </c>
      <c r="C1209" s="1" t="s">
        <v>24</v>
      </c>
      <c r="D1209" s="1" t="s">
        <v>2382</v>
      </c>
      <c r="E1209" s="1">
        <v>3735.2345</v>
      </c>
      <c r="F1209" s="1">
        <v>7189.41</v>
      </c>
    </row>
    <row r="1210" spans="1:6" x14ac:dyDescent="0.25">
      <c r="A1210" s="1" t="s">
        <v>2383</v>
      </c>
      <c r="B1210" s="1" t="s">
        <v>29</v>
      </c>
      <c r="C1210" s="1" t="s">
        <v>64</v>
      </c>
      <c r="D1210" s="1" t="s">
        <v>2384</v>
      </c>
      <c r="E1210" s="1">
        <v>957.75659999999993</v>
      </c>
      <c r="F1210" s="1">
        <v>1237.18</v>
      </c>
    </row>
    <row r="1211" spans="1:6" x14ac:dyDescent="0.25">
      <c r="A1211" s="1" t="s">
        <v>2385</v>
      </c>
      <c r="B1211" s="1" t="s">
        <v>8</v>
      </c>
      <c r="C1211" s="1" t="s">
        <v>17</v>
      </c>
      <c r="D1211" s="1" t="s">
        <v>2386</v>
      </c>
      <c r="E1211" s="1">
        <v>1017.7645</v>
      </c>
      <c r="F1211" s="1">
        <v>941.39</v>
      </c>
    </row>
    <row r="1212" spans="1:6" x14ac:dyDescent="0.25">
      <c r="A1212" s="1" t="s">
        <v>2387</v>
      </c>
      <c r="B1212" s="1" t="s">
        <v>12</v>
      </c>
      <c r="C1212" s="1" t="s">
        <v>21</v>
      </c>
      <c r="D1212" s="1" t="s">
        <v>2388</v>
      </c>
      <c r="E1212" s="1">
        <v>9222.3752000000004</v>
      </c>
      <c r="F1212" s="1">
        <v>9911.7900000000009</v>
      </c>
    </row>
    <row r="1213" spans="1:6" x14ac:dyDescent="0.25">
      <c r="A1213" s="1" t="s">
        <v>2389</v>
      </c>
      <c r="B1213" s="1" t="s">
        <v>16</v>
      </c>
      <c r="C1213" s="1" t="s">
        <v>21</v>
      </c>
      <c r="D1213" s="1" t="s">
        <v>2390</v>
      </c>
      <c r="E1213" s="1">
        <v>9248.7752</v>
      </c>
      <c r="F1213" s="1">
        <v>9941.7900000000009</v>
      </c>
    </row>
    <row r="1214" spans="1:6" x14ac:dyDescent="0.25">
      <c r="A1214" s="1" t="s">
        <v>2391</v>
      </c>
      <c r="B1214" s="1" t="s">
        <v>29</v>
      </c>
      <c r="C1214" s="1" t="s">
        <v>30</v>
      </c>
      <c r="D1214" s="1" t="s">
        <v>2392</v>
      </c>
      <c r="E1214" s="1">
        <v>1880.9066</v>
      </c>
      <c r="F1214" s="1">
        <v>3732.18</v>
      </c>
    </row>
    <row r="1215" spans="1:6" x14ac:dyDescent="0.25">
      <c r="A1215" s="1" t="s">
        <v>2393</v>
      </c>
      <c r="B1215" s="1" t="s">
        <v>20</v>
      </c>
      <c r="C1215" s="1" t="s">
        <v>52</v>
      </c>
      <c r="D1215" s="1" t="s">
        <v>2394</v>
      </c>
      <c r="E1215" s="1">
        <v>2868.0572999999999</v>
      </c>
      <c r="F1215" s="1">
        <v>5507.11</v>
      </c>
    </row>
    <row r="1216" spans="1:6" x14ac:dyDescent="0.25">
      <c r="A1216" s="1" t="s">
        <v>2395</v>
      </c>
      <c r="B1216" s="1" t="s">
        <v>29</v>
      </c>
      <c r="C1216" s="1" t="s">
        <v>9</v>
      </c>
      <c r="D1216" s="1" t="s">
        <v>2396</v>
      </c>
      <c r="E1216" s="1">
        <v>4219.6368000000002</v>
      </c>
      <c r="F1216" s="1">
        <v>4226.8599999999997</v>
      </c>
    </row>
    <row r="1217" spans="1:6" x14ac:dyDescent="0.25">
      <c r="A1217" s="1" t="s">
        <v>2397</v>
      </c>
      <c r="B1217" s="1" t="s">
        <v>20</v>
      </c>
      <c r="C1217" s="1" t="s">
        <v>126</v>
      </c>
      <c r="D1217" s="1" t="s">
        <v>2398</v>
      </c>
      <c r="E1217" s="1">
        <v>7544.3375000000005</v>
      </c>
      <c r="F1217" s="1">
        <v>9392.4500000000007</v>
      </c>
    </row>
    <row r="1218" spans="1:6" x14ac:dyDescent="0.25">
      <c r="A1218" s="1" t="s">
        <v>2399</v>
      </c>
      <c r="B1218" s="1" t="s">
        <v>29</v>
      </c>
      <c r="C1218" s="1" t="s">
        <v>42</v>
      </c>
      <c r="D1218" s="1" t="s">
        <v>454</v>
      </c>
      <c r="E1218" s="1">
        <v>4446.7250000000004</v>
      </c>
      <c r="F1218" s="1">
        <v>5262.3</v>
      </c>
    </row>
    <row r="1219" spans="1:6" x14ac:dyDescent="0.25">
      <c r="A1219" s="1" t="s">
        <v>2400</v>
      </c>
      <c r="B1219" s="1" t="s">
        <v>29</v>
      </c>
      <c r="C1219" s="1" t="s">
        <v>45</v>
      </c>
      <c r="D1219" s="1" t="s">
        <v>2401</v>
      </c>
      <c r="E1219" s="1">
        <v>2645.6071999999999</v>
      </c>
      <c r="F1219" s="1">
        <v>2438.19</v>
      </c>
    </row>
    <row r="1220" spans="1:6" x14ac:dyDescent="0.25">
      <c r="A1220" s="1" t="s">
        <v>2402</v>
      </c>
      <c r="B1220" s="1" t="s">
        <v>20</v>
      </c>
      <c r="C1220" s="1" t="s">
        <v>61</v>
      </c>
      <c r="D1220" s="1" t="s">
        <v>2403</v>
      </c>
      <c r="E1220" s="1">
        <v>4989.32</v>
      </c>
      <c r="F1220" s="1">
        <v>5985.76</v>
      </c>
    </row>
    <row r="1221" spans="1:6" x14ac:dyDescent="0.25">
      <c r="A1221" s="1" t="s">
        <v>2404</v>
      </c>
      <c r="B1221" s="1" t="s">
        <v>12</v>
      </c>
      <c r="C1221" s="1" t="s">
        <v>39</v>
      </c>
      <c r="D1221" s="1" t="s">
        <v>2405</v>
      </c>
      <c r="E1221" s="1">
        <v>7563.1880000000001</v>
      </c>
      <c r="F1221" s="1">
        <v>8026.35</v>
      </c>
    </row>
    <row r="1222" spans="1:6" x14ac:dyDescent="0.25">
      <c r="A1222" s="1" t="s">
        <v>2406</v>
      </c>
      <c r="B1222" s="1" t="s">
        <v>12</v>
      </c>
      <c r="C1222" s="1" t="s">
        <v>42</v>
      </c>
      <c r="D1222" s="1" t="s">
        <v>2407</v>
      </c>
      <c r="E1222" s="1">
        <v>5419.6028000000006</v>
      </c>
      <c r="F1222" s="1">
        <v>7234.71</v>
      </c>
    </row>
    <row r="1223" spans="1:6" x14ac:dyDescent="0.25">
      <c r="A1223" s="1" t="s">
        <v>2408</v>
      </c>
      <c r="B1223" s="1" t="s">
        <v>29</v>
      </c>
      <c r="C1223" s="1" t="s">
        <v>126</v>
      </c>
      <c r="D1223" s="1" t="s">
        <v>2409</v>
      </c>
      <c r="E1223" s="1">
        <v>4463.8069999999998</v>
      </c>
      <c r="F1223" s="1">
        <v>8808.4599999999991</v>
      </c>
    </row>
    <row r="1224" spans="1:6" x14ac:dyDescent="0.25">
      <c r="A1224" s="1" t="s">
        <v>2410</v>
      </c>
      <c r="B1224" s="1" t="s">
        <v>29</v>
      </c>
      <c r="C1224" s="1" t="s">
        <v>45</v>
      </c>
      <c r="D1224" s="1" t="s">
        <v>2411</v>
      </c>
      <c r="E1224" s="1">
        <v>3755.3096000000005</v>
      </c>
      <c r="F1224" s="1">
        <v>4787.22</v>
      </c>
    </row>
    <row r="1225" spans="1:6" x14ac:dyDescent="0.25">
      <c r="A1225" s="1" t="s">
        <v>2412</v>
      </c>
      <c r="B1225" s="1" t="s">
        <v>29</v>
      </c>
      <c r="C1225" s="1" t="s">
        <v>13</v>
      </c>
      <c r="D1225" s="1" t="s">
        <v>2413</v>
      </c>
      <c r="E1225" s="1">
        <v>2680.0416</v>
      </c>
      <c r="F1225" s="1">
        <v>2477.3200000000002</v>
      </c>
    </row>
    <row r="1226" spans="1:6" x14ac:dyDescent="0.25">
      <c r="A1226" s="1" t="s">
        <v>2414</v>
      </c>
      <c r="B1226" s="1" t="s">
        <v>29</v>
      </c>
      <c r="C1226" s="1" t="s">
        <v>39</v>
      </c>
      <c r="D1226" s="1" t="s">
        <v>2415</v>
      </c>
      <c r="E1226" s="1">
        <v>3291.8868000000002</v>
      </c>
      <c r="F1226" s="1">
        <v>7545.64</v>
      </c>
    </row>
    <row r="1227" spans="1:6" x14ac:dyDescent="0.25">
      <c r="A1227" s="1" t="s">
        <v>2416</v>
      </c>
      <c r="B1227" s="1" t="s">
        <v>16</v>
      </c>
      <c r="C1227" s="1" t="s">
        <v>17</v>
      </c>
      <c r="D1227" s="1" t="s">
        <v>2417</v>
      </c>
      <c r="E1227" s="1">
        <v>2212.0752000000002</v>
      </c>
      <c r="F1227" s="1">
        <v>1945.54</v>
      </c>
    </row>
    <row r="1228" spans="1:6" x14ac:dyDescent="0.25">
      <c r="A1228" s="1" t="s">
        <v>2418</v>
      </c>
      <c r="B1228" s="1" t="s">
        <v>12</v>
      </c>
      <c r="C1228" s="1" t="s">
        <v>9</v>
      </c>
      <c r="D1228" s="1" t="s">
        <v>476</v>
      </c>
      <c r="E1228" s="1">
        <v>6862.0567999999994</v>
      </c>
      <c r="F1228" s="1">
        <v>7229.61</v>
      </c>
    </row>
    <row r="1229" spans="1:6" x14ac:dyDescent="0.25">
      <c r="A1229" s="1" t="s">
        <v>2419</v>
      </c>
      <c r="B1229" s="1" t="s">
        <v>20</v>
      </c>
      <c r="C1229" s="1" t="s">
        <v>13</v>
      </c>
      <c r="D1229" s="1" t="s">
        <v>464</v>
      </c>
      <c r="E1229" s="1">
        <v>7119.0860000000011</v>
      </c>
      <c r="F1229" s="1">
        <v>9733.9500000000007</v>
      </c>
    </row>
    <row r="1230" spans="1:6" x14ac:dyDescent="0.25">
      <c r="A1230" s="1" t="s">
        <v>2420</v>
      </c>
      <c r="B1230" s="1" t="s">
        <v>16</v>
      </c>
      <c r="C1230" s="1" t="s">
        <v>39</v>
      </c>
      <c r="D1230" s="1" t="s">
        <v>2421</v>
      </c>
      <c r="E1230" s="1">
        <v>4652.5415000000003</v>
      </c>
      <c r="F1230" s="1">
        <v>9227.8700000000008</v>
      </c>
    </row>
    <row r="1231" spans="1:6" x14ac:dyDescent="0.25">
      <c r="A1231" s="1" t="s">
        <v>2422</v>
      </c>
      <c r="B1231" s="1" t="s">
        <v>29</v>
      </c>
      <c r="C1231" s="1" t="s">
        <v>42</v>
      </c>
      <c r="D1231" s="1" t="s">
        <v>2423</v>
      </c>
      <c r="E1231" s="1">
        <v>2478.9616000000001</v>
      </c>
      <c r="F1231" s="1">
        <v>2248.8200000000002</v>
      </c>
    </row>
    <row r="1232" spans="1:6" x14ac:dyDescent="0.25">
      <c r="A1232" s="1" t="s">
        <v>2424</v>
      </c>
      <c r="B1232" s="1" t="s">
        <v>29</v>
      </c>
      <c r="C1232" s="1" t="s">
        <v>52</v>
      </c>
      <c r="D1232" s="1" t="s">
        <v>2425</v>
      </c>
      <c r="E1232" s="1">
        <v>2542.1115</v>
      </c>
      <c r="F1232" s="1">
        <v>3712.93</v>
      </c>
    </row>
    <row r="1233" spans="1:6" x14ac:dyDescent="0.25">
      <c r="A1233" s="1" t="s">
        <v>2426</v>
      </c>
      <c r="B1233" s="1" t="s">
        <v>29</v>
      </c>
      <c r="C1233" s="1" t="s">
        <v>30</v>
      </c>
      <c r="D1233" s="1" t="s">
        <v>2427</v>
      </c>
      <c r="E1233" s="1">
        <v>2745.1492000000003</v>
      </c>
      <c r="F1233" s="1">
        <v>3301.69</v>
      </c>
    </row>
    <row r="1234" spans="1:6" x14ac:dyDescent="0.25">
      <c r="A1234" s="1" t="s">
        <v>2428</v>
      </c>
      <c r="B1234" s="1" t="s">
        <v>29</v>
      </c>
      <c r="C1234" s="1" t="s">
        <v>21</v>
      </c>
      <c r="D1234" s="1" t="s">
        <v>2429</v>
      </c>
      <c r="E1234" s="1">
        <v>2372.4111999999996</v>
      </c>
      <c r="F1234" s="1">
        <v>2127.7399999999998</v>
      </c>
    </row>
    <row r="1235" spans="1:6" x14ac:dyDescent="0.25">
      <c r="A1235" s="1" t="s">
        <v>2430</v>
      </c>
      <c r="B1235" s="1" t="s">
        <v>20</v>
      </c>
      <c r="C1235" s="1" t="s">
        <v>39</v>
      </c>
      <c r="D1235" s="1" t="s">
        <v>2431</v>
      </c>
      <c r="E1235" s="1">
        <v>3472.2392</v>
      </c>
      <c r="F1235" s="1">
        <v>4370.9399999999996</v>
      </c>
    </row>
    <row r="1236" spans="1:6" x14ac:dyDescent="0.25">
      <c r="A1236" s="1" t="s">
        <v>2432</v>
      </c>
      <c r="B1236" s="1" t="s">
        <v>8</v>
      </c>
      <c r="C1236" s="1" t="s">
        <v>52</v>
      </c>
      <c r="D1236" s="1" t="s">
        <v>2390</v>
      </c>
      <c r="E1236" s="1">
        <v>5928.2831999999999</v>
      </c>
      <c r="F1236" s="1">
        <v>9200.48</v>
      </c>
    </row>
    <row r="1237" spans="1:6" x14ac:dyDescent="0.25">
      <c r="A1237" s="1" t="s">
        <v>2433</v>
      </c>
      <c r="B1237" s="1" t="s">
        <v>16</v>
      </c>
      <c r="C1237" s="1" t="s">
        <v>64</v>
      </c>
      <c r="D1237" s="1" t="s">
        <v>2434</v>
      </c>
      <c r="E1237" s="1">
        <v>1603.6693</v>
      </c>
      <c r="F1237" s="1">
        <v>2982.89</v>
      </c>
    </row>
    <row r="1238" spans="1:6" x14ac:dyDescent="0.25">
      <c r="A1238" s="1" t="s">
        <v>2435</v>
      </c>
      <c r="B1238" s="1" t="s">
        <v>8</v>
      </c>
      <c r="C1238" s="1" t="s">
        <v>39</v>
      </c>
      <c r="D1238" s="1" t="s">
        <v>2436</v>
      </c>
      <c r="E1238" s="1">
        <v>8818.6202000000012</v>
      </c>
      <c r="F1238" s="1">
        <v>8896.92</v>
      </c>
    </row>
    <row r="1239" spans="1:6" x14ac:dyDescent="0.25">
      <c r="A1239" s="1" t="s">
        <v>2437</v>
      </c>
      <c r="B1239" s="1" t="s">
        <v>8</v>
      </c>
      <c r="C1239" s="1" t="s">
        <v>126</v>
      </c>
      <c r="D1239" s="1" t="s">
        <v>2438</v>
      </c>
      <c r="E1239" s="1">
        <v>3590.3966</v>
      </c>
      <c r="F1239" s="1">
        <v>5328.27</v>
      </c>
    </row>
    <row r="1240" spans="1:6" x14ac:dyDescent="0.25">
      <c r="A1240" s="1" t="s">
        <v>2439</v>
      </c>
      <c r="B1240" s="1" t="s">
        <v>20</v>
      </c>
      <c r="C1240" s="1" t="s">
        <v>45</v>
      </c>
      <c r="D1240" s="1" t="s">
        <v>2440</v>
      </c>
      <c r="E1240" s="1">
        <v>3107.7049000000002</v>
      </c>
      <c r="F1240" s="1">
        <v>6064.43</v>
      </c>
    </row>
    <row r="1241" spans="1:6" x14ac:dyDescent="0.25">
      <c r="A1241" s="1" t="s">
        <v>2441</v>
      </c>
      <c r="B1241" s="1" t="s">
        <v>16</v>
      </c>
      <c r="C1241" s="1" t="s">
        <v>61</v>
      </c>
      <c r="D1241" s="1" t="s">
        <v>2442</v>
      </c>
      <c r="E1241" s="1">
        <v>7492.6384000000007</v>
      </c>
      <c r="F1241" s="1">
        <v>7946.18</v>
      </c>
    </row>
    <row r="1242" spans="1:6" x14ac:dyDescent="0.25">
      <c r="A1242" s="1" t="s">
        <v>2443</v>
      </c>
      <c r="B1242" s="1" t="s">
        <v>20</v>
      </c>
      <c r="C1242" s="1" t="s">
        <v>9</v>
      </c>
      <c r="D1242" s="1" t="s">
        <v>2444</v>
      </c>
      <c r="E1242" s="1">
        <v>6332.7015999999994</v>
      </c>
      <c r="F1242" s="1">
        <v>6628.07</v>
      </c>
    </row>
    <row r="1243" spans="1:6" x14ac:dyDescent="0.25">
      <c r="A1243" s="1" t="s">
        <v>2445</v>
      </c>
      <c r="B1243" s="1" t="s">
        <v>8</v>
      </c>
      <c r="C1243" s="1" t="s">
        <v>126</v>
      </c>
      <c r="D1243" s="1" t="s">
        <v>2446</v>
      </c>
      <c r="E1243" s="1">
        <v>6254.3920500000004</v>
      </c>
      <c r="F1243" s="1">
        <v>6154.43</v>
      </c>
    </row>
    <row r="1244" spans="1:6" x14ac:dyDescent="0.25">
      <c r="A1244" s="1" t="s">
        <v>2447</v>
      </c>
      <c r="B1244" s="1" t="s">
        <v>8</v>
      </c>
      <c r="C1244" s="1" t="s">
        <v>30</v>
      </c>
      <c r="D1244" s="1" t="s">
        <v>2448</v>
      </c>
      <c r="E1244" s="1">
        <v>4763.1784000000007</v>
      </c>
      <c r="F1244" s="1">
        <v>6269.38</v>
      </c>
    </row>
    <row r="1245" spans="1:6" x14ac:dyDescent="0.25">
      <c r="A1245" s="1" t="s">
        <v>2449</v>
      </c>
      <c r="B1245" s="1" t="s">
        <v>8</v>
      </c>
      <c r="C1245" s="1" t="s">
        <v>52</v>
      </c>
      <c r="D1245" s="1" t="s">
        <v>2450</v>
      </c>
      <c r="E1245" s="1">
        <v>6739.9520000000002</v>
      </c>
      <c r="F1245" s="1">
        <v>9176.4</v>
      </c>
    </row>
    <row r="1246" spans="1:6" x14ac:dyDescent="0.25">
      <c r="A1246" s="1" t="s">
        <v>2451</v>
      </c>
      <c r="B1246" s="1" t="s">
        <v>29</v>
      </c>
      <c r="C1246" s="1" t="s">
        <v>13</v>
      </c>
      <c r="D1246" s="1" t="s">
        <v>2452</v>
      </c>
      <c r="E1246" s="1">
        <v>866.03380000000004</v>
      </c>
      <c r="F1246" s="1">
        <v>391.48</v>
      </c>
    </row>
    <row r="1247" spans="1:6" x14ac:dyDescent="0.25">
      <c r="A1247" s="1" t="s">
        <v>2453</v>
      </c>
      <c r="B1247" s="1" t="s">
        <v>8</v>
      </c>
      <c r="C1247" s="1" t="s">
        <v>13</v>
      </c>
      <c r="D1247" s="1" t="s">
        <v>2454</v>
      </c>
      <c r="E1247" s="1">
        <v>4460.8305</v>
      </c>
      <c r="F1247" s="1">
        <v>7201.51</v>
      </c>
    </row>
    <row r="1248" spans="1:6" x14ac:dyDescent="0.25">
      <c r="A1248" s="1" t="s">
        <v>2455</v>
      </c>
      <c r="B1248" s="1" t="s">
        <v>12</v>
      </c>
      <c r="C1248" s="1" t="s">
        <v>13</v>
      </c>
      <c r="D1248" s="1" t="s">
        <v>2456</v>
      </c>
      <c r="E1248" s="1">
        <v>589.3673</v>
      </c>
      <c r="F1248" s="1">
        <v>151.47</v>
      </c>
    </row>
    <row r="1249" spans="1:6" x14ac:dyDescent="0.25">
      <c r="A1249" s="1" t="s">
        <v>2457</v>
      </c>
      <c r="B1249" s="1" t="s">
        <v>20</v>
      </c>
      <c r="C1249" s="1" t="s">
        <v>42</v>
      </c>
      <c r="D1249" s="1" t="s">
        <v>2458</v>
      </c>
      <c r="E1249" s="1">
        <v>2825.6495</v>
      </c>
      <c r="F1249" s="1">
        <v>5168.1099999999997</v>
      </c>
    </row>
    <row r="1250" spans="1:6" x14ac:dyDescent="0.25">
      <c r="A1250" s="1" t="s">
        <v>2459</v>
      </c>
      <c r="B1250" s="1" t="s">
        <v>8</v>
      </c>
      <c r="C1250" s="1" t="s">
        <v>42</v>
      </c>
      <c r="D1250" s="1" t="s">
        <v>2460</v>
      </c>
      <c r="E1250" s="1">
        <v>3215.5425999999998</v>
      </c>
      <c r="F1250" s="1">
        <v>4681.97</v>
      </c>
    </row>
    <row r="1251" spans="1:6" x14ac:dyDescent="0.25">
      <c r="A1251" s="1" t="s">
        <v>2461</v>
      </c>
      <c r="B1251" s="1" t="s">
        <v>12</v>
      </c>
      <c r="C1251" s="1" t="s">
        <v>52</v>
      </c>
      <c r="D1251" s="1" t="s">
        <v>2462</v>
      </c>
      <c r="E1251" s="1">
        <v>5187.9021999999995</v>
      </c>
      <c r="F1251" s="1">
        <v>8082.59</v>
      </c>
    </row>
    <row r="1252" spans="1:6" x14ac:dyDescent="0.25">
      <c r="A1252" s="1" t="s">
        <v>2463</v>
      </c>
      <c r="B1252" s="1" t="s">
        <v>8</v>
      </c>
      <c r="C1252" s="1" t="s">
        <v>45</v>
      </c>
      <c r="D1252" s="1" t="s">
        <v>2464</v>
      </c>
      <c r="E1252" s="1">
        <v>5353.282400000001</v>
      </c>
      <c r="F1252" s="1">
        <v>7137.18</v>
      </c>
    </row>
    <row r="1253" spans="1:6" x14ac:dyDescent="0.25">
      <c r="A1253" s="1" t="s">
        <v>2465</v>
      </c>
      <c r="B1253" s="1" t="s">
        <v>8</v>
      </c>
      <c r="C1253" s="1" t="s">
        <v>24</v>
      </c>
      <c r="D1253" s="1" t="s">
        <v>2466</v>
      </c>
      <c r="E1253" s="1">
        <v>1600.8875</v>
      </c>
      <c r="F1253" s="1">
        <v>1467.85</v>
      </c>
    </row>
    <row r="1254" spans="1:6" x14ac:dyDescent="0.25">
      <c r="A1254" s="1" t="s">
        <v>2467</v>
      </c>
      <c r="B1254" s="1" t="s">
        <v>8</v>
      </c>
      <c r="C1254" s="1" t="s">
        <v>30</v>
      </c>
      <c r="D1254" s="1" t="s">
        <v>2468</v>
      </c>
      <c r="E1254" s="1">
        <v>2302.8735999999999</v>
      </c>
      <c r="F1254" s="1">
        <v>2048.7199999999998</v>
      </c>
    </row>
    <row r="1255" spans="1:6" x14ac:dyDescent="0.25">
      <c r="A1255" s="1" t="s">
        <v>2469</v>
      </c>
      <c r="B1255" s="1" t="s">
        <v>12</v>
      </c>
      <c r="C1255" s="1" t="s">
        <v>13</v>
      </c>
      <c r="D1255" s="1" t="s">
        <v>2470</v>
      </c>
      <c r="E1255" s="1">
        <v>2417.8986999999997</v>
      </c>
      <c r="F1255" s="1">
        <v>5183.51</v>
      </c>
    </row>
    <row r="1256" spans="1:6" x14ac:dyDescent="0.25">
      <c r="A1256" s="1" t="s">
        <v>2471</v>
      </c>
      <c r="B1256" s="1" t="s">
        <v>16</v>
      </c>
      <c r="C1256" s="1" t="s">
        <v>21</v>
      </c>
      <c r="D1256" s="1" t="s">
        <v>2472</v>
      </c>
      <c r="E1256" s="1">
        <v>3975.9285000000004</v>
      </c>
      <c r="F1256" s="1">
        <v>6319.87</v>
      </c>
    </row>
    <row r="1257" spans="1:6" x14ac:dyDescent="0.25">
      <c r="A1257" s="1" t="s">
        <v>2473</v>
      </c>
      <c r="B1257" s="1" t="s">
        <v>20</v>
      </c>
      <c r="C1257" s="1" t="s">
        <v>17</v>
      </c>
      <c r="D1257" s="1" t="s">
        <v>2474</v>
      </c>
      <c r="E1257" s="1">
        <v>4014.2808000000005</v>
      </c>
      <c r="F1257" s="1">
        <v>5168.0600000000004</v>
      </c>
    </row>
    <row r="1258" spans="1:6" x14ac:dyDescent="0.25">
      <c r="A1258" s="1" t="s">
        <v>2475</v>
      </c>
      <c r="B1258" s="1" t="s">
        <v>29</v>
      </c>
      <c r="C1258" s="1" t="s">
        <v>61</v>
      </c>
      <c r="D1258" s="1" t="s">
        <v>2476</v>
      </c>
      <c r="E1258" s="1">
        <v>5496.3206</v>
      </c>
      <c r="F1258" s="1">
        <v>8468.34</v>
      </c>
    </row>
    <row r="1259" spans="1:6" x14ac:dyDescent="0.25">
      <c r="A1259" s="1" t="s">
        <v>2477</v>
      </c>
      <c r="B1259" s="1" t="s">
        <v>29</v>
      </c>
      <c r="C1259" s="1" t="s">
        <v>126</v>
      </c>
      <c r="D1259" s="1" t="s">
        <v>2478</v>
      </c>
      <c r="E1259" s="1">
        <v>3566.8078999999998</v>
      </c>
      <c r="F1259" s="1">
        <v>8288.67</v>
      </c>
    </row>
    <row r="1260" spans="1:6" x14ac:dyDescent="0.25">
      <c r="A1260" s="1" t="s">
        <v>2479</v>
      </c>
      <c r="B1260" s="1" t="s">
        <v>12</v>
      </c>
      <c r="C1260" s="1" t="s">
        <v>52</v>
      </c>
      <c r="D1260" s="1" t="s">
        <v>2480</v>
      </c>
      <c r="E1260" s="1">
        <v>1927.2638999999999</v>
      </c>
      <c r="F1260" s="1">
        <v>3857.47</v>
      </c>
    </row>
    <row r="1261" spans="1:6" x14ac:dyDescent="0.25">
      <c r="A1261" s="1" t="s">
        <v>2481</v>
      </c>
      <c r="B1261" s="1" t="s">
        <v>29</v>
      </c>
      <c r="C1261" s="1" t="s">
        <v>39</v>
      </c>
      <c r="D1261" s="1" t="s">
        <v>2482</v>
      </c>
      <c r="E1261" s="1">
        <v>5473.4025000000001</v>
      </c>
      <c r="F1261" s="1">
        <v>9042.5499999999993</v>
      </c>
    </row>
    <row r="1262" spans="1:6" x14ac:dyDescent="0.25">
      <c r="A1262" s="1" t="s">
        <v>2483</v>
      </c>
      <c r="B1262" s="1" t="s">
        <v>12</v>
      </c>
      <c r="C1262" s="1" t="s">
        <v>45</v>
      </c>
      <c r="D1262" s="1" t="s">
        <v>2484</v>
      </c>
      <c r="E1262" s="1">
        <v>3399.864</v>
      </c>
      <c r="F1262" s="1">
        <v>3295.3</v>
      </c>
    </row>
    <row r="1263" spans="1:6" x14ac:dyDescent="0.25">
      <c r="A1263" s="1" t="s">
        <v>2485</v>
      </c>
      <c r="B1263" s="1" t="s">
        <v>29</v>
      </c>
      <c r="C1263" s="1" t="s">
        <v>52</v>
      </c>
      <c r="D1263" s="1" t="s">
        <v>2486</v>
      </c>
      <c r="E1263" s="1">
        <v>2338.2327999999998</v>
      </c>
      <c r="F1263" s="1">
        <v>4274.96</v>
      </c>
    </row>
    <row r="1264" spans="1:6" x14ac:dyDescent="0.25">
      <c r="A1264" s="1" t="s">
        <v>2487</v>
      </c>
      <c r="B1264" s="1" t="s">
        <v>12</v>
      </c>
      <c r="C1264" s="1" t="s">
        <v>9</v>
      </c>
      <c r="D1264" s="1" t="s">
        <v>2320</v>
      </c>
      <c r="E1264" s="1">
        <v>4957.7246999999998</v>
      </c>
      <c r="F1264" s="1">
        <v>4767.62</v>
      </c>
    </row>
    <row r="1265" spans="1:6" x14ac:dyDescent="0.25">
      <c r="A1265" s="1" t="s">
        <v>2488</v>
      </c>
      <c r="B1265" s="1" t="s">
        <v>8</v>
      </c>
      <c r="C1265" s="1" t="s">
        <v>21</v>
      </c>
      <c r="D1265" s="1" t="s">
        <v>2489</v>
      </c>
      <c r="E1265" s="1">
        <v>1765.308</v>
      </c>
      <c r="F1265" s="1">
        <v>1437.85</v>
      </c>
    </row>
    <row r="1266" spans="1:6" x14ac:dyDescent="0.25">
      <c r="A1266" s="1" t="s">
        <v>2490</v>
      </c>
      <c r="B1266" s="1" t="s">
        <v>29</v>
      </c>
      <c r="C1266" s="1" t="s">
        <v>21</v>
      </c>
      <c r="D1266" s="1" t="s">
        <v>2491</v>
      </c>
      <c r="E1266" s="1">
        <v>4413.0964999999997</v>
      </c>
      <c r="F1266" s="1">
        <v>8695.77</v>
      </c>
    </row>
    <row r="1267" spans="1:6" x14ac:dyDescent="0.25">
      <c r="A1267" s="1" t="s">
        <v>2492</v>
      </c>
      <c r="B1267" s="1" t="s">
        <v>29</v>
      </c>
      <c r="C1267" s="1" t="s">
        <v>61</v>
      </c>
      <c r="D1267" s="1" t="s">
        <v>2493</v>
      </c>
      <c r="E1267" s="1">
        <v>3882.6940000000004</v>
      </c>
      <c r="F1267" s="1">
        <v>4974.55</v>
      </c>
    </row>
    <row r="1268" spans="1:6" x14ac:dyDescent="0.25">
      <c r="A1268" s="1" t="s">
        <v>2494</v>
      </c>
      <c r="B1268" s="1" t="s">
        <v>12</v>
      </c>
      <c r="C1268" s="1" t="s">
        <v>24</v>
      </c>
      <c r="D1268" s="1" t="s">
        <v>1394</v>
      </c>
      <c r="E1268" s="1">
        <v>1251.7565</v>
      </c>
      <c r="F1268" s="1">
        <v>1670.57</v>
      </c>
    </row>
    <row r="1269" spans="1:6" x14ac:dyDescent="0.25">
      <c r="A1269" s="1" t="s">
        <v>2495</v>
      </c>
      <c r="B1269" s="1" t="s">
        <v>20</v>
      </c>
      <c r="C1269" s="1" t="s">
        <v>52</v>
      </c>
      <c r="D1269" s="1" t="s">
        <v>2496</v>
      </c>
      <c r="E1269" s="1">
        <v>4133.4979999999996</v>
      </c>
      <c r="F1269" s="1">
        <v>6606.36</v>
      </c>
    </row>
    <row r="1270" spans="1:6" x14ac:dyDescent="0.25">
      <c r="A1270" s="1" t="s">
        <v>2497</v>
      </c>
      <c r="B1270" s="1" t="s">
        <v>12</v>
      </c>
      <c r="C1270" s="1" t="s">
        <v>39</v>
      </c>
      <c r="D1270" s="1" t="s">
        <v>2498</v>
      </c>
      <c r="E1270" s="1">
        <v>5786.0675000000001</v>
      </c>
      <c r="F1270" s="1">
        <v>7048.09</v>
      </c>
    </row>
    <row r="1271" spans="1:6" x14ac:dyDescent="0.25">
      <c r="A1271" s="1" t="s">
        <v>2499</v>
      </c>
      <c r="B1271" s="1" t="s">
        <v>20</v>
      </c>
      <c r="C1271" s="1" t="s">
        <v>24</v>
      </c>
      <c r="D1271" s="1" t="s">
        <v>2500</v>
      </c>
      <c r="E1271" s="1">
        <v>6443.5551999999998</v>
      </c>
      <c r="F1271" s="1">
        <v>6754.04</v>
      </c>
    </row>
    <row r="1272" spans="1:6" x14ac:dyDescent="0.25">
      <c r="A1272" s="1" t="s">
        <v>2501</v>
      </c>
      <c r="B1272" s="1" t="s">
        <v>20</v>
      </c>
      <c r="C1272" s="1" t="s">
        <v>126</v>
      </c>
      <c r="D1272" s="1" t="s">
        <v>2502</v>
      </c>
      <c r="E1272" s="1">
        <v>675.79639999999995</v>
      </c>
      <c r="F1272" s="1">
        <v>297.95999999999998</v>
      </c>
    </row>
    <row r="1273" spans="1:6" x14ac:dyDescent="0.25">
      <c r="A1273" s="1" t="s">
        <v>2503</v>
      </c>
      <c r="B1273" s="1" t="s">
        <v>29</v>
      </c>
      <c r="C1273" s="1" t="s">
        <v>52</v>
      </c>
      <c r="D1273" s="1" t="s">
        <v>2504</v>
      </c>
      <c r="E1273" s="1">
        <v>5956.0013999999992</v>
      </c>
      <c r="F1273" s="1">
        <v>9247.4599999999991</v>
      </c>
    </row>
    <row r="1274" spans="1:6" x14ac:dyDescent="0.25">
      <c r="A1274" s="1" t="s">
        <v>2505</v>
      </c>
      <c r="B1274" s="1" t="s">
        <v>16</v>
      </c>
      <c r="C1274" s="1" t="s">
        <v>17</v>
      </c>
      <c r="D1274" s="1" t="s">
        <v>2506</v>
      </c>
      <c r="E1274" s="1">
        <v>3948.9587000000001</v>
      </c>
      <c r="F1274" s="1">
        <v>9321.51</v>
      </c>
    </row>
    <row r="1275" spans="1:6" x14ac:dyDescent="0.25">
      <c r="A1275" s="1" t="s">
        <v>2507</v>
      </c>
      <c r="B1275" s="1" t="s">
        <v>29</v>
      </c>
      <c r="C1275" s="1" t="s">
        <v>45</v>
      </c>
      <c r="D1275" s="1" t="s">
        <v>2508</v>
      </c>
      <c r="E1275" s="1">
        <v>1881.6759999999997</v>
      </c>
      <c r="F1275" s="1">
        <v>2382.1999999999998</v>
      </c>
    </row>
    <row r="1276" spans="1:6" x14ac:dyDescent="0.25">
      <c r="A1276" s="1" t="s">
        <v>2509</v>
      </c>
      <c r="B1276" s="1" t="s">
        <v>8</v>
      </c>
      <c r="C1276" s="1" t="s">
        <v>64</v>
      </c>
      <c r="D1276" s="1" t="s">
        <v>2510</v>
      </c>
      <c r="E1276" s="1">
        <v>1877.0771</v>
      </c>
      <c r="F1276" s="1">
        <v>3721.83</v>
      </c>
    </row>
    <row r="1277" spans="1:6" x14ac:dyDescent="0.25">
      <c r="A1277" s="1" t="s">
        <v>2511</v>
      </c>
      <c r="B1277" s="1" t="s">
        <v>12</v>
      </c>
      <c r="C1277" s="1" t="s">
        <v>61</v>
      </c>
      <c r="D1277" s="1" t="s">
        <v>2512</v>
      </c>
      <c r="E1277" s="1">
        <v>2789.2539999999999</v>
      </c>
      <c r="F1277" s="1">
        <v>4162.28</v>
      </c>
    </row>
    <row r="1278" spans="1:6" x14ac:dyDescent="0.25">
      <c r="A1278" s="1" t="s">
        <v>2513</v>
      </c>
      <c r="B1278" s="1" t="s">
        <v>8</v>
      </c>
      <c r="C1278" s="1" t="s">
        <v>52</v>
      </c>
      <c r="D1278" s="1" t="s">
        <v>2514</v>
      </c>
      <c r="E1278" s="1">
        <v>1673.8271999999999</v>
      </c>
      <c r="F1278" s="1">
        <v>2023.84</v>
      </c>
    </row>
    <row r="1279" spans="1:6" x14ac:dyDescent="0.25">
      <c r="A1279" s="1" t="s">
        <v>2515</v>
      </c>
      <c r="B1279" s="1" t="s">
        <v>29</v>
      </c>
      <c r="C1279" s="1" t="s">
        <v>9</v>
      </c>
      <c r="D1279" s="1" t="s">
        <v>2516</v>
      </c>
      <c r="E1279" s="1">
        <v>3809.46</v>
      </c>
      <c r="F1279" s="1">
        <v>3760.75</v>
      </c>
    </row>
    <row r="1280" spans="1:6" x14ac:dyDescent="0.25">
      <c r="A1280" s="1" t="s">
        <v>2517</v>
      </c>
      <c r="B1280" s="1" t="s">
        <v>29</v>
      </c>
      <c r="C1280" s="1" t="s">
        <v>45</v>
      </c>
      <c r="D1280" s="1" t="s">
        <v>2518</v>
      </c>
      <c r="E1280" s="1">
        <v>3797.0465000000004</v>
      </c>
      <c r="F1280" s="1">
        <v>7326.77</v>
      </c>
    </row>
    <row r="1281" spans="1:6" x14ac:dyDescent="0.25">
      <c r="A1281" s="1" t="s">
        <v>2519</v>
      </c>
      <c r="B1281" s="1" t="s">
        <v>8</v>
      </c>
      <c r="C1281" s="1" t="s">
        <v>42</v>
      </c>
      <c r="D1281" s="1" t="s">
        <v>2520</v>
      </c>
      <c r="E1281" s="1">
        <v>2135.0223999999998</v>
      </c>
      <c r="F1281" s="1">
        <v>1857.98</v>
      </c>
    </row>
    <row r="1282" spans="1:6" x14ac:dyDescent="0.25">
      <c r="A1282" s="1" t="s">
        <v>2521</v>
      </c>
      <c r="B1282" s="1" t="s">
        <v>8</v>
      </c>
      <c r="C1282" s="1" t="s">
        <v>30</v>
      </c>
      <c r="D1282" s="1" t="s">
        <v>2522</v>
      </c>
      <c r="E1282" s="1">
        <v>2726.6651000000002</v>
      </c>
      <c r="F1282" s="1">
        <v>2381.46</v>
      </c>
    </row>
    <row r="1283" spans="1:6" x14ac:dyDescent="0.25">
      <c r="A1283" s="1" t="s">
        <v>2523</v>
      </c>
      <c r="B1283" s="1" t="s">
        <v>12</v>
      </c>
      <c r="C1283" s="1" t="s">
        <v>113</v>
      </c>
      <c r="D1283" s="1" t="s">
        <v>2524</v>
      </c>
      <c r="E1283" s="1">
        <v>2059.6140000000005</v>
      </c>
      <c r="F1283" s="1">
        <v>2293.5500000000002</v>
      </c>
    </row>
    <row r="1284" spans="1:6" x14ac:dyDescent="0.25">
      <c r="A1284" s="1" t="s">
        <v>2525</v>
      </c>
      <c r="B1284" s="1" t="s">
        <v>29</v>
      </c>
      <c r="C1284" s="1" t="s">
        <v>64</v>
      </c>
      <c r="D1284" s="1" t="s">
        <v>2526</v>
      </c>
      <c r="E1284" s="1">
        <v>3989.7179000000001</v>
      </c>
      <c r="F1284" s="1">
        <v>9431.67</v>
      </c>
    </row>
    <row r="1285" spans="1:6" x14ac:dyDescent="0.25">
      <c r="A1285" s="1" t="s">
        <v>2527</v>
      </c>
      <c r="B1285" s="1" t="s">
        <v>29</v>
      </c>
      <c r="C1285" s="1" t="s">
        <v>61</v>
      </c>
      <c r="D1285" s="1" t="s">
        <v>2528</v>
      </c>
      <c r="E1285" s="1">
        <v>8157.3321000000005</v>
      </c>
      <c r="F1285" s="1">
        <v>8189.66</v>
      </c>
    </row>
    <row r="1286" spans="1:6" x14ac:dyDescent="0.25">
      <c r="A1286" s="1" t="s">
        <v>2529</v>
      </c>
      <c r="B1286" s="1" t="s">
        <v>8</v>
      </c>
      <c r="C1286" s="1" t="s">
        <v>42</v>
      </c>
      <c r="D1286" s="1" t="s">
        <v>2530</v>
      </c>
      <c r="E1286" s="1">
        <v>7147.9774999999991</v>
      </c>
      <c r="F1286" s="1">
        <v>8863.9699999999993</v>
      </c>
    </row>
    <row r="1287" spans="1:6" x14ac:dyDescent="0.25">
      <c r="A1287" s="1" t="s">
        <v>2531</v>
      </c>
      <c r="B1287" s="1" t="s">
        <v>16</v>
      </c>
      <c r="C1287" s="1" t="s">
        <v>113</v>
      </c>
      <c r="D1287" s="1" t="s">
        <v>2532</v>
      </c>
      <c r="E1287" s="1">
        <v>612.79840000000002</v>
      </c>
      <c r="F1287" s="1">
        <v>128.18</v>
      </c>
    </row>
    <row r="1288" spans="1:6" x14ac:dyDescent="0.25">
      <c r="A1288" s="1" t="s">
        <v>2533</v>
      </c>
      <c r="B1288" s="1" t="s">
        <v>29</v>
      </c>
      <c r="C1288" s="1" t="s">
        <v>126</v>
      </c>
      <c r="D1288" s="1" t="s">
        <v>2534</v>
      </c>
      <c r="E1288" s="1">
        <v>1512.1468500000001</v>
      </c>
      <c r="F1288" s="1">
        <v>1082.51</v>
      </c>
    </row>
    <row r="1289" spans="1:6" x14ac:dyDescent="0.25">
      <c r="A1289" s="1" t="s">
        <v>2535</v>
      </c>
      <c r="B1289" s="1" t="s">
        <v>12</v>
      </c>
      <c r="C1289" s="1" t="s">
        <v>42</v>
      </c>
      <c r="D1289" s="1" t="s">
        <v>2536</v>
      </c>
      <c r="E1289" s="1">
        <v>2518.0385500000002</v>
      </c>
      <c r="F1289" s="1">
        <v>2158.33</v>
      </c>
    </row>
    <row r="1290" spans="1:6" x14ac:dyDescent="0.25">
      <c r="A1290" s="1" t="s">
        <v>2537</v>
      </c>
      <c r="B1290" s="1" t="s">
        <v>20</v>
      </c>
      <c r="C1290" s="1" t="s">
        <v>39</v>
      </c>
      <c r="D1290" s="1" t="s">
        <v>2538</v>
      </c>
      <c r="E1290" s="1">
        <v>2873.2788</v>
      </c>
      <c r="F1290" s="1">
        <v>4091.86</v>
      </c>
    </row>
    <row r="1291" spans="1:6" x14ac:dyDescent="0.25">
      <c r="A1291" s="1" t="s">
        <v>2539</v>
      </c>
      <c r="B1291" s="1" t="s">
        <v>16</v>
      </c>
      <c r="C1291" s="1" t="s">
        <v>45</v>
      </c>
      <c r="D1291" s="1" t="s">
        <v>2540</v>
      </c>
      <c r="E1291" s="1">
        <v>6207.8207999999995</v>
      </c>
      <c r="F1291" s="1">
        <v>6486.16</v>
      </c>
    </row>
    <row r="1292" spans="1:6" x14ac:dyDescent="0.25">
      <c r="A1292" s="1" t="s">
        <v>2541</v>
      </c>
      <c r="B1292" s="1" t="s">
        <v>29</v>
      </c>
      <c r="C1292" s="1" t="s">
        <v>30</v>
      </c>
      <c r="D1292" s="1" t="s">
        <v>2542</v>
      </c>
      <c r="E1292" s="1">
        <v>8494.1378000000004</v>
      </c>
      <c r="F1292" s="1">
        <v>8549.8799999999992</v>
      </c>
    </row>
    <row r="1293" spans="1:6" x14ac:dyDescent="0.25">
      <c r="A1293" s="1" t="s">
        <v>2543</v>
      </c>
      <c r="B1293" s="1" t="s">
        <v>20</v>
      </c>
      <c r="C1293" s="1" t="s">
        <v>17</v>
      </c>
      <c r="D1293" s="1" t="s">
        <v>2544</v>
      </c>
      <c r="E1293" s="1">
        <v>8976.7232000000004</v>
      </c>
      <c r="F1293" s="1">
        <v>9632.64</v>
      </c>
    </row>
    <row r="1294" spans="1:6" x14ac:dyDescent="0.25">
      <c r="A1294" s="1" t="s">
        <v>2545</v>
      </c>
      <c r="B1294" s="1" t="s">
        <v>16</v>
      </c>
      <c r="C1294" s="1" t="s">
        <v>42</v>
      </c>
      <c r="D1294" s="1" t="s">
        <v>2546</v>
      </c>
      <c r="E1294" s="1">
        <v>3622.1255999999998</v>
      </c>
      <c r="F1294" s="1">
        <v>3547.87</v>
      </c>
    </row>
    <row r="1295" spans="1:6" x14ac:dyDescent="0.25">
      <c r="A1295" s="1" t="s">
        <v>2547</v>
      </c>
      <c r="B1295" s="1" t="s">
        <v>20</v>
      </c>
      <c r="C1295" s="1" t="s">
        <v>64</v>
      </c>
      <c r="D1295" s="1" t="s">
        <v>2548</v>
      </c>
      <c r="E1295" s="1">
        <v>1904.5454</v>
      </c>
      <c r="F1295" s="1">
        <v>2421.63</v>
      </c>
    </row>
    <row r="1296" spans="1:6" x14ac:dyDescent="0.25">
      <c r="A1296" s="1" t="s">
        <v>2549</v>
      </c>
      <c r="B1296" s="1" t="s">
        <v>16</v>
      </c>
      <c r="C1296" s="1" t="s">
        <v>45</v>
      </c>
      <c r="D1296" s="1" t="s">
        <v>2550</v>
      </c>
      <c r="E1296" s="1">
        <v>6068.6855000000005</v>
      </c>
      <c r="F1296" s="1">
        <v>9438.4500000000007</v>
      </c>
    </row>
    <row r="1297" spans="1:6" x14ac:dyDescent="0.25">
      <c r="A1297" s="1" t="s">
        <v>2551</v>
      </c>
      <c r="B1297" s="1" t="s">
        <v>8</v>
      </c>
      <c r="C1297" s="1" t="s">
        <v>13</v>
      </c>
      <c r="D1297" s="1" t="s">
        <v>2552</v>
      </c>
      <c r="E1297" s="1">
        <v>5842.1131500000001</v>
      </c>
      <c r="F1297" s="1">
        <v>5713.49</v>
      </c>
    </row>
    <row r="1298" spans="1:6" x14ac:dyDescent="0.25">
      <c r="A1298" s="1" t="s">
        <v>2553</v>
      </c>
      <c r="B1298" s="1" t="s">
        <v>29</v>
      </c>
      <c r="C1298" s="1" t="s">
        <v>30</v>
      </c>
      <c r="D1298" s="1" t="s">
        <v>2554</v>
      </c>
      <c r="E1298" s="1">
        <v>4364.6443999999992</v>
      </c>
      <c r="F1298" s="1">
        <v>6663.18</v>
      </c>
    </row>
    <row r="1299" spans="1:6" x14ac:dyDescent="0.25">
      <c r="A1299" s="1" t="s">
        <v>2555</v>
      </c>
      <c r="B1299" s="1" t="s">
        <v>8</v>
      </c>
      <c r="C1299" s="1" t="s">
        <v>64</v>
      </c>
      <c r="D1299" s="1" t="s">
        <v>2556</v>
      </c>
      <c r="E1299" s="1">
        <v>1575.8901000000001</v>
      </c>
      <c r="F1299" s="1">
        <v>2502.0700000000002</v>
      </c>
    </row>
    <row r="1300" spans="1:6" x14ac:dyDescent="0.25">
      <c r="A1300" s="1" t="s">
        <v>2557</v>
      </c>
      <c r="B1300" s="1" t="s">
        <v>29</v>
      </c>
      <c r="C1300" s="1" t="s">
        <v>9</v>
      </c>
      <c r="D1300" s="1" t="s">
        <v>2558</v>
      </c>
      <c r="E1300" s="1">
        <v>3825.6755000000003</v>
      </c>
      <c r="F1300" s="1">
        <v>7390.39</v>
      </c>
    </row>
    <row r="1301" spans="1:6" x14ac:dyDescent="0.25">
      <c r="A1301" s="1" t="s">
        <v>2559</v>
      </c>
      <c r="B1301" s="1" t="s">
        <v>12</v>
      </c>
      <c r="C1301" s="1" t="s">
        <v>39</v>
      </c>
      <c r="D1301" s="1" t="s">
        <v>2560</v>
      </c>
      <c r="E1301" s="1">
        <v>613.47500000000002</v>
      </c>
      <c r="F1301" s="1">
        <v>151.30000000000001</v>
      </c>
    </row>
    <row r="1302" spans="1:6" x14ac:dyDescent="0.25">
      <c r="A1302" s="1" t="s">
        <v>2561</v>
      </c>
      <c r="B1302" s="1" t="s">
        <v>29</v>
      </c>
      <c r="C1302" s="1" t="s">
        <v>61</v>
      </c>
      <c r="D1302" s="1" t="s">
        <v>2562</v>
      </c>
      <c r="E1302" s="1">
        <v>1746.3055000000002</v>
      </c>
      <c r="F1302" s="1">
        <v>2266.0100000000002</v>
      </c>
    </row>
    <row r="1303" spans="1:6" x14ac:dyDescent="0.25">
      <c r="A1303" s="1" t="s">
        <v>2563</v>
      </c>
      <c r="B1303" s="1" t="s">
        <v>12</v>
      </c>
      <c r="C1303" s="1" t="s">
        <v>13</v>
      </c>
      <c r="D1303" s="1" t="s">
        <v>2564</v>
      </c>
      <c r="E1303" s="1">
        <v>5097.5074999999997</v>
      </c>
      <c r="F1303" s="1">
        <v>6130.01</v>
      </c>
    </row>
    <row r="1304" spans="1:6" x14ac:dyDescent="0.25">
      <c r="A1304" s="1" t="s">
        <v>2565</v>
      </c>
      <c r="B1304" s="1" t="s">
        <v>29</v>
      </c>
      <c r="C1304" s="1" t="s">
        <v>13</v>
      </c>
      <c r="D1304" s="1" t="s">
        <v>2566</v>
      </c>
      <c r="E1304" s="1">
        <v>2119.5635000000002</v>
      </c>
      <c r="F1304" s="1">
        <v>3599.03</v>
      </c>
    </row>
    <row r="1305" spans="1:6" x14ac:dyDescent="0.25">
      <c r="A1305" s="1" t="s">
        <v>2567</v>
      </c>
      <c r="B1305" s="1" t="s">
        <v>20</v>
      </c>
      <c r="C1305" s="1" t="s">
        <v>45</v>
      </c>
      <c r="D1305" s="1" t="s">
        <v>2568</v>
      </c>
      <c r="E1305" s="1">
        <v>2544.3494499999997</v>
      </c>
      <c r="F1305" s="1">
        <v>2186.4699999999998</v>
      </c>
    </row>
    <row r="1306" spans="1:6" x14ac:dyDescent="0.25">
      <c r="A1306" s="1" t="s">
        <v>2569</v>
      </c>
      <c r="B1306" s="1" t="s">
        <v>29</v>
      </c>
      <c r="C1306" s="1" t="s">
        <v>21</v>
      </c>
      <c r="D1306" s="1" t="s">
        <v>2570</v>
      </c>
      <c r="E1306" s="1">
        <v>2411.5412000000006</v>
      </c>
      <c r="F1306" s="1">
        <v>2811.09</v>
      </c>
    </row>
    <row r="1307" spans="1:6" x14ac:dyDescent="0.25">
      <c r="A1307" s="1" t="s">
        <v>2571</v>
      </c>
      <c r="B1307" s="1" t="s">
        <v>20</v>
      </c>
      <c r="C1307" s="1" t="s">
        <v>21</v>
      </c>
      <c r="D1307" s="1" t="s">
        <v>2572</v>
      </c>
      <c r="E1307" s="1">
        <v>5799.4575999999997</v>
      </c>
      <c r="F1307" s="1">
        <v>7793.32</v>
      </c>
    </row>
    <row r="1308" spans="1:6" x14ac:dyDescent="0.25">
      <c r="A1308" s="1" t="s">
        <v>2573</v>
      </c>
      <c r="B1308" s="1" t="s">
        <v>12</v>
      </c>
      <c r="C1308" s="1" t="s">
        <v>39</v>
      </c>
      <c r="D1308" s="1" t="s">
        <v>2574</v>
      </c>
      <c r="E1308" s="1">
        <v>1500.8943999999999</v>
      </c>
      <c r="F1308" s="1">
        <v>2705.12</v>
      </c>
    </row>
    <row r="1309" spans="1:6" x14ac:dyDescent="0.25">
      <c r="A1309" s="1" t="s">
        <v>2575</v>
      </c>
      <c r="B1309" s="1" t="s">
        <v>8</v>
      </c>
      <c r="C1309" s="1" t="s">
        <v>9</v>
      </c>
      <c r="D1309" s="1" t="s">
        <v>2576</v>
      </c>
      <c r="E1309" s="1">
        <v>3619.4790000000003</v>
      </c>
      <c r="F1309" s="1">
        <v>5671.78</v>
      </c>
    </row>
    <row r="1310" spans="1:6" x14ac:dyDescent="0.25">
      <c r="A1310" s="1" t="s">
        <v>2577</v>
      </c>
      <c r="B1310" s="1" t="s">
        <v>16</v>
      </c>
      <c r="C1310" s="1" t="s">
        <v>52</v>
      </c>
      <c r="D1310" s="1" t="s">
        <v>2578</v>
      </c>
      <c r="E1310" s="1">
        <v>1626.7080000000001</v>
      </c>
      <c r="F1310" s="1">
        <v>2048.56</v>
      </c>
    </row>
    <row r="1311" spans="1:6" x14ac:dyDescent="0.25">
      <c r="A1311" s="1" t="s">
        <v>2579</v>
      </c>
      <c r="B1311" s="1" t="s">
        <v>20</v>
      </c>
      <c r="C1311" s="1" t="s">
        <v>61</v>
      </c>
      <c r="D1311" s="1" t="s">
        <v>2580</v>
      </c>
      <c r="E1311" s="1">
        <v>5981.7663999999995</v>
      </c>
      <c r="F1311" s="1">
        <v>6229.28</v>
      </c>
    </row>
    <row r="1312" spans="1:6" x14ac:dyDescent="0.25">
      <c r="A1312" s="1" t="s">
        <v>2581</v>
      </c>
      <c r="B1312" s="1" t="s">
        <v>12</v>
      </c>
      <c r="C1312" s="1" t="s">
        <v>61</v>
      </c>
      <c r="D1312" s="1" t="s">
        <v>2582</v>
      </c>
      <c r="E1312" s="1">
        <v>9324.3991000000005</v>
      </c>
      <c r="F1312" s="1">
        <v>9437.86</v>
      </c>
    </row>
    <row r="1313" spans="1:6" x14ac:dyDescent="0.25">
      <c r="A1313" s="1" t="s">
        <v>2583</v>
      </c>
      <c r="B1313" s="1" t="s">
        <v>29</v>
      </c>
      <c r="C1313" s="1" t="s">
        <v>64</v>
      </c>
      <c r="D1313" s="1" t="s">
        <v>2584</v>
      </c>
      <c r="E1313" s="1">
        <v>826.77659999999992</v>
      </c>
      <c r="F1313" s="1">
        <v>883.18</v>
      </c>
    </row>
    <row r="1314" spans="1:6" x14ac:dyDescent="0.25">
      <c r="A1314" s="1" t="s">
        <v>2585</v>
      </c>
      <c r="B1314" s="1" t="s">
        <v>29</v>
      </c>
      <c r="C1314" s="1" t="s">
        <v>9</v>
      </c>
      <c r="D1314" s="1" t="s">
        <v>2586</v>
      </c>
      <c r="E1314" s="1">
        <v>6448.1664000000001</v>
      </c>
      <c r="F1314" s="1">
        <v>6759.28</v>
      </c>
    </row>
    <row r="1315" spans="1:6" x14ac:dyDescent="0.25">
      <c r="A1315" s="1" t="s">
        <v>2587</v>
      </c>
      <c r="B1315" s="1" t="s">
        <v>20</v>
      </c>
      <c r="C1315" s="1" t="s">
        <v>126</v>
      </c>
      <c r="D1315" s="1" t="s">
        <v>2588</v>
      </c>
      <c r="E1315" s="1">
        <v>1204.2707999999998</v>
      </c>
      <c r="F1315" s="1">
        <v>1214.26</v>
      </c>
    </row>
    <row r="1316" spans="1:6" x14ac:dyDescent="0.25">
      <c r="A1316" s="1" t="s">
        <v>2589</v>
      </c>
      <c r="B1316" s="1" t="s">
        <v>29</v>
      </c>
      <c r="C1316" s="1" t="s">
        <v>9</v>
      </c>
      <c r="D1316" s="1" t="s">
        <v>2590</v>
      </c>
      <c r="E1316" s="1">
        <v>3464.7575000000002</v>
      </c>
      <c r="F1316" s="1">
        <v>6588.35</v>
      </c>
    </row>
    <row r="1317" spans="1:6" x14ac:dyDescent="0.25">
      <c r="A1317" s="1" t="s">
        <v>2591</v>
      </c>
      <c r="B1317" s="1" t="s">
        <v>29</v>
      </c>
      <c r="C1317" s="1" t="s">
        <v>24</v>
      </c>
      <c r="D1317" s="1" t="s">
        <v>2592</v>
      </c>
      <c r="E1317" s="1">
        <v>2418.1961999999999</v>
      </c>
      <c r="F1317" s="1">
        <v>3251.18</v>
      </c>
    </row>
    <row r="1318" spans="1:6" x14ac:dyDescent="0.25">
      <c r="A1318" s="1" t="s">
        <v>2593</v>
      </c>
      <c r="B1318" s="1" t="s">
        <v>16</v>
      </c>
      <c r="C1318" s="1" t="s">
        <v>24</v>
      </c>
      <c r="D1318" s="1" t="s">
        <v>2594</v>
      </c>
      <c r="E1318" s="1">
        <v>5186.9570000000003</v>
      </c>
      <c r="F1318" s="1">
        <v>8521.74</v>
      </c>
    </row>
    <row r="1319" spans="1:6" x14ac:dyDescent="0.25">
      <c r="A1319" s="1" t="s">
        <v>2595</v>
      </c>
      <c r="B1319" s="1" t="s">
        <v>12</v>
      </c>
      <c r="C1319" s="1" t="s">
        <v>17</v>
      </c>
      <c r="D1319" s="1" t="s">
        <v>2596</v>
      </c>
      <c r="E1319" s="1">
        <v>2684.3060999999998</v>
      </c>
      <c r="F1319" s="1">
        <v>5903.53</v>
      </c>
    </row>
    <row r="1320" spans="1:6" x14ac:dyDescent="0.25">
      <c r="A1320" s="1" t="s">
        <v>2597</v>
      </c>
      <c r="B1320" s="1" t="s">
        <v>20</v>
      </c>
      <c r="C1320" s="1" t="s">
        <v>42</v>
      </c>
      <c r="D1320" s="1" t="s">
        <v>2598</v>
      </c>
      <c r="E1320" s="1">
        <v>1513.1176</v>
      </c>
      <c r="F1320" s="1">
        <v>1151.27</v>
      </c>
    </row>
    <row r="1321" spans="1:6" x14ac:dyDescent="0.25">
      <c r="A1321" s="1" t="s">
        <v>2599</v>
      </c>
      <c r="B1321" s="1" t="s">
        <v>29</v>
      </c>
      <c r="C1321" s="1" t="s">
        <v>39</v>
      </c>
      <c r="D1321" s="1" t="s">
        <v>2600</v>
      </c>
      <c r="E1321" s="1">
        <v>3866.8195000000001</v>
      </c>
      <c r="F1321" s="1">
        <v>6121.49</v>
      </c>
    </row>
    <row r="1322" spans="1:6" x14ac:dyDescent="0.25">
      <c r="A1322" s="1" t="s">
        <v>2601</v>
      </c>
      <c r="B1322" s="1" t="s">
        <v>12</v>
      </c>
      <c r="C1322" s="1" t="s">
        <v>64</v>
      </c>
      <c r="D1322" s="1" t="s">
        <v>2602</v>
      </c>
      <c r="E1322" s="1">
        <v>906.5005000000001</v>
      </c>
      <c r="F1322" s="1">
        <v>1098.6500000000001</v>
      </c>
    </row>
    <row r="1323" spans="1:6" x14ac:dyDescent="0.25">
      <c r="A1323" s="1" t="s">
        <v>2603</v>
      </c>
      <c r="B1323" s="1" t="s">
        <v>8</v>
      </c>
      <c r="C1323" s="1" t="s">
        <v>24</v>
      </c>
      <c r="D1323" s="1" t="s">
        <v>2604</v>
      </c>
      <c r="E1323" s="1">
        <v>6464</v>
      </c>
      <c r="F1323" s="1">
        <v>7952</v>
      </c>
    </row>
    <row r="1324" spans="1:6" x14ac:dyDescent="0.25">
      <c r="A1324" s="1" t="s">
        <v>2605</v>
      </c>
      <c r="B1324" s="1" t="s">
        <v>20</v>
      </c>
      <c r="C1324" s="1" t="s">
        <v>39</v>
      </c>
      <c r="D1324" s="1" t="s">
        <v>868</v>
      </c>
      <c r="E1324" s="1">
        <v>4529.0627999999997</v>
      </c>
      <c r="F1324" s="1">
        <v>6828.92</v>
      </c>
    </row>
    <row r="1325" spans="1:6" x14ac:dyDescent="0.25">
      <c r="A1325" s="1" t="s">
        <v>2606</v>
      </c>
      <c r="B1325" s="1" t="s">
        <v>29</v>
      </c>
      <c r="C1325" s="1" t="s">
        <v>13</v>
      </c>
      <c r="D1325" s="1" t="s">
        <v>2607</v>
      </c>
      <c r="E1325" s="1">
        <v>622.82159999999999</v>
      </c>
      <c r="F1325" s="1">
        <v>131.36000000000001</v>
      </c>
    </row>
    <row r="1326" spans="1:6" x14ac:dyDescent="0.25">
      <c r="A1326" s="1" t="s">
        <v>2608</v>
      </c>
      <c r="B1326" s="1" t="s">
        <v>8</v>
      </c>
      <c r="C1326" s="1" t="s">
        <v>61</v>
      </c>
      <c r="D1326" s="1" t="s">
        <v>2609</v>
      </c>
      <c r="E1326" s="1">
        <v>3344.6792</v>
      </c>
      <c r="F1326" s="1">
        <v>3232.59</v>
      </c>
    </row>
    <row r="1327" spans="1:6" x14ac:dyDescent="0.25">
      <c r="A1327" s="1" t="s">
        <v>2610</v>
      </c>
      <c r="B1327" s="1" t="s">
        <v>29</v>
      </c>
      <c r="C1327" s="1" t="s">
        <v>9</v>
      </c>
      <c r="D1327" s="1" t="s">
        <v>2611</v>
      </c>
      <c r="E1327" s="1">
        <v>1996.8125</v>
      </c>
      <c r="F1327" s="1">
        <v>3326.25</v>
      </c>
    </row>
    <row r="1328" spans="1:6" x14ac:dyDescent="0.25">
      <c r="A1328" s="1" t="s">
        <v>2612</v>
      </c>
      <c r="B1328" s="1" t="s">
        <v>8</v>
      </c>
      <c r="C1328" s="1" t="s">
        <v>45</v>
      </c>
      <c r="D1328" s="1" t="s">
        <v>2613</v>
      </c>
      <c r="E1328" s="1">
        <v>1399.5973999999999</v>
      </c>
      <c r="F1328" s="1">
        <v>1551.03</v>
      </c>
    </row>
    <row r="1329" spans="1:6" x14ac:dyDescent="0.25">
      <c r="A1329" s="1" t="s">
        <v>2614</v>
      </c>
      <c r="B1329" s="1" t="s">
        <v>29</v>
      </c>
      <c r="C1329" s="1" t="s">
        <v>52</v>
      </c>
      <c r="D1329" s="1" t="s">
        <v>2615</v>
      </c>
      <c r="E1329" s="1">
        <v>5382.3182000000006</v>
      </c>
      <c r="F1329" s="1">
        <v>8417.7900000000009</v>
      </c>
    </row>
    <row r="1330" spans="1:6" x14ac:dyDescent="0.25">
      <c r="A1330" s="1" t="s">
        <v>2616</v>
      </c>
      <c r="B1330" s="1" t="s">
        <v>20</v>
      </c>
      <c r="C1330" s="1" t="s">
        <v>30</v>
      </c>
      <c r="D1330" s="1" t="s">
        <v>2617</v>
      </c>
      <c r="E1330" s="1">
        <v>4173.2695999999996</v>
      </c>
      <c r="F1330" s="1">
        <v>4174.17</v>
      </c>
    </row>
    <row r="1331" spans="1:6" x14ac:dyDescent="0.25">
      <c r="A1331" s="1" t="s">
        <v>2618</v>
      </c>
      <c r="B1331" s="1" t="s">
        <v>29</v>
      </c>
      <c r="C1331" s="1" t="s">
        <v>64</v>
      </c>
      <c r="D1331" s="1" t="s">
        <v>2619</v>
      </c>
      <c r="E1331" s="1">
        <v>4639.7565000000004</v>
      </c>
      <c r="F1331" s="1">
        <v>7526.83</v>
      </c>
    </row>
    <row r="1332" spans="1:6" x14ac:dyDescent="0.25">
      <c r="A1332" s="1" t="s">
        <v>2620</v>
      </c>
      <c r="B1332" s="1" t="s">
        <v>12</v>
      </c>
      <c r="C1332" s="1" t="s">
        <v>64</v>
      </c>
      <c r="D1332" s="1" t="s">
        <v>2621</v>
      </c>
      <c r="E1332" s="1">
        <v>685.87120000000004</v>
      </c>
      <c r="F1332" s="1">
        <v>273.33999999999997</v>
      </c>
    </row>
    <row r="1333" spans="1:6" x14ac:dyDescent="0.25">
      <c r="A1333" s="1" t="s">
        <v>2622</v>
      </c>
      <c r="B1333" s="1" t="s">
        <v>12</v>
      </c>
      <c r="C1333" s="1" t="s">
        <v>52</v>
      </c>
      <c r="D1333" s="1" t="s">
        <v>2623</v>
      </c>
      <c r="E1333" s="1">
        <v>5211.2295999999997</v>
      </c>
      <c r="F1333" s="1">
        <v>5353.67</v>
      </c>
    </row>
    <row r="1334" spans="1:6" x14ac:dyDescent="0.25">
      <c r="A1334" s="1" t="s">
        <v>2624</v>
      </c>
      <c r="B1334" s="1" t="s">
        <v>29</v>
      </c>
      <c r="C1334" s="1" t="s">
        <v>42</v>
      </c>
      <c r="D1334" s="1" t="s">
        <v>2625</v>
      </c>
      <c r="E1334" s="1">
        <v>3053.2776000000003</v>
      </c>
      <c r="F1334" s="1">
        <v>3754.82</v>
      </c>
    </row>
    <row r="1335" spans="1:6" x14ac:dyDescent="0.25">
      <c r="A1335" s="1" t="s">
        <v>2626</v>
      </c>
      <c r="B1335" s="1" t="s">
        <v>12</v>
      </c>
      <c r="C1335" s="1" t="s">
        <v>52</v>
      </c>
      <c r="D1335" s="1" t="s">
        <v>2627</v>
      </c>
      <c r="E1335" s="1">
        <v>2158.3310000000001</v>
      </c>
      <c r="F1335" s="1">
        <v>3685.18</v>
      </c>
    </row>
    <row r="1336" spans="1:6" x14ac:dyDescent="0.25">
      <c r="A1336" s="1" t="s">
        <v>2628</v>
      </c>
      <c r="B1336" s="1" t="s">
        <v>12</v>
      </c>
      <c r="C1336" s="1" t="s">
        <v>30</v>
      </c>
      <c r="D1336" s="1" t="s">
        <v>2629</v>
      </c>
      <c r="E1336" s="1">
        <v>2014.0880999999999</v>
      </c>
      <c r="F1336" s="1">
        <v>4092.13</v>
      </c>
    </row>
    <row r="1337" spans="1:6" x14ac:dyDescent="0.25">
      <c r="A1337" s="1" t="s">
        <v>2630</v>
      </c>
      <c r="B1337" s="1" t="s">
        <v>29</v>
      </c>
      <c r="C1337" s="1" t="s">
        <v>24</v>
      </c>
      <c r="D1337" s="1" t="s">
        <v>2631</v>
      </c>
      <c r="E1337" s="1">
        <v>4150.8996000000006</v>
      </c>
      <c r="F1337" s="1">
        <v>5368.97</v>
      </c>
    </row>
    <row r="1338" spans="1:6" x14ac:dyDescent="0.25">
      <c r="A1338" s="1" t="s">
        <v>2632</v>
      </c>
      <c r="B1338" s="1" t="s">
        <v>12</v>
      </c>
      <c r="C1338" s="1" t="s">
        <v>45</v>
      </c>
      <c r="D1338" s="1" t="s">
        <v>2633</v>
      </c>
      <c r="E1338" s="1">
        <v>717.49035000000003</v>
      </c>
      <c r="F1338" s="1">
        <v>232.61</v>
      </c>
    </row>
    <row r="1339" spans="1:6" x14ac:dyDescent="0.25">
      <c r="A1339" s="1" t="s">
        <v>2634</v>
      </c>
      <c r="B1339" s="1" t="s">
        <v>8</v>
      </c>
      <c r="C1339" s="1" t="s">
        <v>39</v>
      </c>
      <c r="D1339" s="1" t="s">
        <v>2635</v>
      </c>
      <c r="E1339" s="1">
        <v>1554.1905999999999</v>
      </c>
      <c r="F1339" s="1">
        <v>1817.57</v>
      </c>
    </row>
    <row r="1340" spans="1:6" x14ac:dyDescent="0.25">
      <c r="A1340" s="1" t="s">
        <v>2636</v>
      </c>
      <c r="B1340" s="1" t="s">
        <v>29</v>
      </c>
      <c r="C1340" s="1" t="s">
        <v>30</v>
      </c>
      <c r="D1340" s="1" t="s">
        <v>2637</v>
      </c>
      <c r="E1340" s="1">
        <v>1413.3027999999999</v>
      </c>
      <c r="F1340" s="1">
        <v>1574.66</v>
      </c>
    </row>
    <row r="1341" spans="1:6" x14ac:dyDescent="0.25">
      <c r="A1341" s="1" t="s">
        <v>2638</v>
      </c>
      <c r="B1341" s="1" t="s">
        <v>8</v>
      </c>
      <c r="C1341" s="1" t="s">
        <v>17</v>
      </c>
      <c r="D1341" s="1" t="s">
        <v>2639</v>
      </c>
      <c r="E1341" s="1">
        <v>3997.4841999999999</v>
      </c>
      <c r="F1341" s="1">
        <v>9452.66</v>
      </c>
    </row>
    <row r="1342" spans="1:6" x14ac:dyDescent="0.25">
      <c r="A1342" s="1" t="s">
        <v>2640</v>
      </c>
      <c r="B1342" s="1" t="s">
        <v>29</v>
      </c>
      <c r="C1342" s="1" t="s">
        <v>42</v>
      </c>
      <c r="D1342" s="1" t="s">
        <v>2641</v>
      </c>
      <c r="E1342" s="1">
        <v>6736.3576000000003</v>
      </c>
      <c r="F1342" s="1">
        <v>7086.77</v>
      </c>
    </row>
    <row r="1343" spans="1:6" x14ac:dyDescent="0.25">
      <c r="A1343" s="1" t="s">
        <v>2642</v>
      </c>
      <c r="B1343" s="1" t="s">
        <v>12</v>
      </c>
      <c r="C1343" s="1" t="s">
        <v>30</v>
      </c>
      <c r="D1343" s="1" t="s">
        <v>2643</v>
      </c>
      <c r="E1343" s="1">
        <v>4299.8369000000002</v>
      </c>
      <c r="F1343" s="1">
        <v>8836.83</v>
      </c>
    </row>
    <row r="1344" spans="1:6" x14ac:dyDescent="0.25">
      <c r="A1344" s="1" t="s">
        <v>2644</v>
      </c>
      <c r="B1344" s="1" t="s">
        <v>20</v>
      </c>
      <c r="C1344" s="1" t="s">
        <v>45</v>
      </c>
      <c r="D1344" s="1" t="s">
        <v>2645</v>
      </c>
      <c r="E1344" s="1">
        <v>1424.2748000000001</v>
      </c>
      <c r="F1344" s="1">
        <v>2498.04</v>
      </c>
    </row>
    <row r="1345" spans="1:6" x14ac:dyDescent="0.25">
      <c r="A1345" s="1" t="s">
        <v>2646</v>
      </c>
      <c r="B1345" s="1" t="s">
        <v>8</v>
      </c>
      <c r="C1345" s="1" t="s">
        <v>17</v>
      </c>
      <c r="D1345" s="1" t="s">
        <v>2647</v>
      </c>
      <c r="E1345" s="1">
        <v>2690.5275000000001</v>
      </c>
      <c r="F1345" s="1">
        <v>5094.25</v>
      </c>
    </row>
    <row r="1346" spans="1:6" x14ac:dyDescent="0.25">
      <c r="A1346" s="1" t="s">
        <v>2648</v>
      </c>
      <c r="B1346" s="1" t="s">
        <v>29</v>
      </c>
      <c r="C1346" s="1" t="s">
        <v>52</v>
      </c>
      <c r="D1346" s="1" t="s">
        <v>2649</v>
      </c>
      <c r="E1346" s="1">
        <v>4228.6643000000004</v>
      </c>
      <c r="F1346" s="1">
        <v>6319.77</v>
      </c>
    </row>
    <row r="1347" spans="1:6" x14ac:dyDescent="0.25">
      <c r="A1347" s="1" t="s">
        <v>2650</v>
      </c>
      <c r="B1347" s="1" t="s">
        <v>16</v>
      </c>
      <c r="C1347" s="1" t="s">
        <v>17</v>
      </c>
      <c r="D1347" s="1" t="s">
        <v>2651</v>
      </c>
      <c r="E1347" s="1">
        <v>2395.9930000000004</v>
      </c>
      <c r="F1347" s="1">
        <v>3447.26</v>
      </c>
    </row>
    <row r="1348" spans="1:6" x14ac:dyDescent="0.25">
      <c r="A1348" s="1" t="s">
        <v>2652</v>
      </c>
      <c r="B1348" s="1" t="s">
        <v>20</v>
      </c>
      <c r="C1348" s="1" t="s">
        <v>9</v>
      </c>
      <c r="D1348" s="1" t="s">
        <v>2653</v>
      </c>
      <c r="E1348" s="1">
        <v>2006.989</v>
      </c>
      <c r="F1348" s="1">
        <v>2739.98</v>
      </c>
    </row>
    <row r="1349" spans="1:6" x14ac:dyDescent="0.25">
      <c r="A1349" s="1" t="s">
        <v>2654</v>
      </c>
      <c r="B1349" s="1" t="s">
        <v>16</v>
      </c>
      <c r="C1349" s="1" t="s">
        <v>9</v>
      </c>
      <c r="D1349" s="1" t="s">
        <v>2655</v>
      </c>
      <c r="E1349" s="1">
        <v>4218.9650000000001</v>
      </c>
      <c r="F1349" s="1">
        <v>4958.62</v>
      </c>
    </row>
    <row r="1350" spans="1:6" x14ac:dyDescent="0.25">
      <c r="A1350" s="1" t="s">
        <v>2656</v>
      </c>
      <c r="B1350" s="1" t="s">
        <v>8</v>
      </c>
      <c r="C1350" s="1" t="s">
        <v>21</v>
      </c>
      <c r="D1350" s="1" t="s">
        <v>2657</v>
      </c>
      <c r="E1350" s="1">
        <v>6338.15</v>
      </c>
      <c r="F1350" s="1">
        <v>7784.2</v>
      </c>
    </row>
    <row r="1351" spans="1:6" x14ac:dyDescent="0.25">
      <c r="A1351" s="1" t="s">
        <v>2658</v>
      </c>
      <c r="B1351" s="1" t="s">
        <v>20</v>
      </c>
      <c r="C1351" s="1" t="s">
        <v>24</v>
      </c>
      <c r="D1351" s="1" t="s">
        <v>2659</v>
      </c>
      <c r="E1351" s="1">
        <v>1078.6070999999999</v>
      </c>
      <c r="F1351" s="1">
        <v>980.69</v>
      </c>
    </row>
    <row r="1352" spans="1:6" x14ac:dyDescent="0.25">
      <c r="A1352" s="1" t="s">
        <v>2660</v>
      </c>
      <c r="B1352" s="1" t="s">
        <v>29</v>
      </c>
      <c r="C1352" s="1" t="s">
        <v>39</v>
      </c>
      <c r="D1352" s="1" t="s">
        <v>2661</v>
      </c>
      <c r="E1352" s="1">
        <v>924.6825</v>
      </c>
      <c r="F1352" s="1">
        <v>772.15</v>
      </c>
    </row>
    <row r="1353" spans="1:6" x14ac:dyDescent="0.25">
      <c r="A1353" s="1" t="s">
        <v>2662</v>
      </c>
      <c r="B1353" s="1" t="s">
        <v>12</v>
      </c>
      <c r="C1353" s="1" t="s">
        <v>9</v>
      </c>
      <c r="D1353" s="1" t="s">
        <v>2663</v>
      </c>
      <c r="E1353" s="1">
        <v>2718.6424999999999</v>
      </c>
      <c r="F1353" s="1">
        <v>2958.19</v>
      </c>
    </row>
    <row r="1354" spans="1:6" x14ac:dyDescent="0.25">
      <c r="A1354" s="1" t="s">
        <v>2664</v>
      </c>
      <c r="B1354" s="1" t="s">
        <v>12</v>
      </c>
      <c r="C1354" s="1" t="s">
        <v>24</v>
      </c>
      <c r="D1354" s="1" t="s">
        <v>2665</v>
      </c>
      <c r="E1354" s="1">
        <v>1640.2730000000001</v>
      </c>
      <c r="F1354" s="1">
        <v>2533.94</v>
      </c>
    </row>
    <row r="1355" spans="1:6" x14ac:dyDescent="0.25">
      <c r="A1355" s="1" t="s">
        <v>2666</v>
      </c>
      <c r="B1355" s="1" t="s">
        <v>29</v>
      </c>
      <c r="C1355" s="1" t="s">
        <v>52</v>
      </c>
      <c r="D1355" s="1" t="s">
        <v>2667</v>
      </c>
      <c r="E1355" s="1">
        <v>6671.4949999999999</v>
      </c>
      <c r="F1355" s="1">
        <v>8228.66</v>
      </c>
    </row>
    <row r="1356" spans="1:6" x14ac:dyDescent="0.25">
      <c r="A1356" s="1" t="s">
        <v>2668</v>
      </c>
      <c r="B1356" s="1" t="s">
        <v>20</v>
      </c>
      <c r="C1356" s="1" t="s">
        <v>45</v>
      </c>
      <c r="D1356" s="1" t="s">
        <v>2669</v>
      </c>
      <c r="E1356" s="1">
        <v>5344.0752000000002</v>
      </c>
      <c r="F1356" s="1">
        <v>7123.64</v>
      </c>
    </row>
    <row r="1357" spans="1:6" x14ac:dyDescent="0.25">
      <c r="A1357" s="1" t="s">
        <v>2670</v>
      </c>
      <c r="B1357" s="1" t="s">
        <v>29</v>
      </c>
      <c r="C1357" s="1" t="s">
        <v>24</v>
      </c>
      <c r="D1357" s="1" t="s">
        <v>2671</v>
      </c>
      <c r="E1357" s="1">
        <v>2759.4769999999999</v>
      </c>
      <c r="F1357" s="1">
        <v>3895.65</v>
      </c>
    </row>
    <row r="1358" spans="1:6" x14ac:dyDescent="0.25">
      <c r="A1358" s="1" t="s">
        <v>2672</v>
      </c>
      <c r="B1358" s="1" t="s">
        <v>20</v>
      </c>
      <c r="C1358" s="1" t="s">
        <v>39</v>
      </c>
      <c r="D1358" s="1" t="s">
        <v>2673</v>
      </c>
      <c r="E1358" s="1">
        <v>5325.2511999999997</v>
      </c>
      <c r="F1358" s="1">
        <v>5483.24</v>
      </c>
    </row>
    <row r="1359" spans="1:6" x14ac:dyDescent="0.25">
      <c r="A1359" s="1" t="s">
        <v>2674</v>
      </c>
      <c r="B1359" s="1" t="s">
        <v>29</v>
      </c>
      <c r="C1359" s="1" t="s">
        <v>17</v>
      </c>
      <c r="D1359" s="1" t="s">
        <v>2675</v>
      </c>
      <c r="E1359" s="1">
        <v>4385.4750000000004</v>
      </c>
      <c r="F1359" s="1">
        <v>7064.5</v>
      </c>
    </row>
    <row r="1360" spans="1:6" x14ac:dyDescent="0.25">
      <c r="A1360" s="1" t="s">
        <v>2676</v>
      </c>
      <c r="B1360" s="1" t="s">
        <v>12</v>
      </c>
      <c r="C1360" s="1" t="s">
        <v>24</v>
      </c>
      <c r="D1360" s="1" t="s">
        <v>2677</v>
      </c>
      <c r="E1360" s="1">
        <v>695.21900000000005</v>
      </c>
      <c r="F1360" s="1">
        <v>433.82</v>
      </c>
    </row>
    <row r="1361" spans="1:6" x14ac:dyDescent="0.25">
      <c r="A1361" s="1" t="s">
        <v>2678</v>
      </c>
      <c r="B1361" s="1" t="s">
        <v>8</v>
      </c>
      <c r="C1361" s="1" t="s">
        <v>61</v>
      </c>
      <c r="D1361" s="1" t="s">
        <v>2679</v>
      </c>
      <c r="E1361" s="1">
        <v>4550.9999000000007</v>
      </c>
      <c r="F1361" s="1">
        <v>9420.93</v>
      </c>
    </row>
    <row r="1362" spans="1:6" x14ac:dyDescent="0.25">
      <c r="A1362" s="1" t="s">
        <v>2680</v>
      </c>
      <c r="B1362" s="1" t="s">
        <v>8</v>
      </c>
      <c r="C1362" s="1" t="s">
        <v>61</v>
      </c>
      <c r="D1362" s="1" t="s">
        <v>2681</v>
      </c>
      <c r="E1362" s="1">
        <v>1236.252</v>
      </c>
      <c r="F1362" s="1">
        <v>836.65</v>
      </c>
    </row>
    <row r="1363" spans="1:6" x14ac:dyDescent="0.25">
      <c r="A1363" s="1" t="s">
        <v>2682</v>
      </c>
      <c r="B1363" s="1" t="s">
        <v>16</v>
      </c>
      <c r="C1363" s="1" t="s">
        <v>17</v>
      </c>
      <c r="D1363" s="1" t="s">
        <v>2683</v>
      </c>
      <c r="E1363" s="1">
        <v>707.46800000000007</v>
      </c>
      <c r="F1363" s="1">
        <v>305.10000000000002</v>
      </c>
    </row>
    <row r="1364" spans="1:6" x14ac:dyDescent="0.25">
      <c r="A1364" s="1" t="s">
        <v>2684</v>
      </c>
      <c r="B1364" s="1" t="s">
        <v>29</v>
      </c>
      <c r="C1364" s="1" t="s">
        <v>45</v>
      </c>
      <c r="D1364" s="1" t="s">
        <v>2685</v>
      </c>
      <c r="E1364" s="1">
        <v>2242.9250000000002</v>
      </c>
      <c r="F1364" s="1">
        <v>2323.9</v>
      </c>
    </row>
    <row r="1365" spans="1:6" x14ac:dyDescent="0.25">
      <c r="A1365" s="1" t="s">
        <v>2686</v>
      </c>
      <c r="B1365" s="1" t="s">
        <v>29</v>
      </c>
      <c r="C1365" s="1" t="s">
        <v>113</v>
      </c>
      <c r="D1365" s="1" t="s">
        <v>2687</v>
      </c>
      <c r="E1365" s="1">
        <v>3729.116</v>
      </c>
      <c r="F1365" s="1">
        <v>3453.6</v>
      </c>
    </row>
    <row r="1366" spans="1:6" x14ac:dyDescent="0.25">
      <c r="A1366" s="1" t="s">
        <v>2688</v>
      </c>
      <c r="B1366" s="1" t="s">
        <v>8</v>
      </c>
      <c r="C1366" s="1" t="s">
        <v>45</v>
      </c>
      <c r="D1366" s="1" t="s">
        <v>2689</v>
      </c>
      <c r="E1366" s="1">
        <v>2259.8954000000003</v>
      </c>
      <c r="F1366" s="1">
        <v>4092.78</v>
      </c>
    </row>
    <row r="1367" spans="1:6" x14ac:dyDescent="0.25">
      <c r="A1367" s="1" t="s">
        <v>2690</v>
      </c>
      <c r="B1367" s="1" t="s">
        <v>29</v>
      </c>
      <c r="C1367" s="1" t="s">
        <v>9</v>
      </c>
      <c r="D1367" s="1" t="s">
        <v>2691</v>
      </c>
      <c r="E1367" s="1">
        <v>891.89599999999996</v>
      </c>
      <c r="F1367" s="1">
        <v>870.88</v>
      </c>
    </row>
    <row r="1368" spans="1:6" x14ac:dyDescent="0.25">
      <c r="A1368" s="1" t="s">
        <v>2692</v>
      </c>
      <c r="B1368" s="1" t="s">
        <v>16</v>
      </c>
      <c r="C1368" s="1" t="s">
        <v>9</v>
      </c>
      <c r="D1368" s="1" t="s">
        <v>2693</v>
      </c>
      <c r="E1368" s="1">
        <v>1255.2985000000001</v>
      </c>
      <c r="F1368" s="1">
        <v>1373.27</v>
      </c>
    </row>
    <row r="1369" spans="1:6" x14ac:dyDescent="0.25">
      <c r="A1369" s="1" t="s">
        <v>2694</v>
      </c>
      <c r="B1369" s="1" t="s">
        <v>16</v>
      </c>
      <c r="C1369" s="1" t="s">
        <v>113</v>
      </c>
      <c r="D1369" s="1" t="s">
        <v>2695</v>
      </c>
      <c r="E1369" s="1">
        <v>787.65440000000001</v>
      </c>
      <c r="F1369" s="1">
        <v>326.88</v>
      </c>
    </row>
    <row r="1370" spans="1:6" x14ac:dyDescent="0.25">
      <c r="A1370" s="1" t="s">
        <v>2696</v>
      </c>
      <c r="B1370" s="1" t="s">
        <v>8</v>
      </c>
      <c r="C1370" s="1" t="s">
        <v>61</v>
      </c>
      <c r="D1370" s="1" t="s">
        <v>2697</v>
      </c>
      <c r="E1370" s="1">
        <v>1957.8520000000001</v>
      </c>
      <c r="F1370" s="1">
        <v>2143.9</v>
      </c>
    </row>
    <row r="1371" spans="1:6" x14ac:dyDescent="0.25">
      <c r="A1371" s="1" t="s">
        <v>2698</v>
      </c>
      <c r="B1371" s="1" t="s">
        <v>20</v>
      </c>
      <c r="C1371" s="1" t="s">
        <v>64</v>
      </c>
      <c r="D1371" s="1" t="s">
        <v>663</v>
      </c>
      <c r="E1371" s="1">
        <v>5173.3073999999997</v>
      </c>
      <c r="F1371" s="1">
        <v>7920.86</v>
      </c>
    </row>
    <row r="1372" spans="1:6" x14ac:dyDescent="0.25">
      <c r="A1372" s="1" t="s">
        <v>2699</v>
      </c>
      <c r="B1372" s="1" t="s">
        <v>12</v>
      </c>
      <c r="C1372" s="1" t="s">
        <v>64</v>
      </c>
      <c r="D1372" s="1" t="s">
        <v>331</v>
      </c>
      <c r="E1372" s="1">
        <v>4391.0923999999995</v>
      </c>
      <c r="F1372" s="1">
        <v>6708.78</v>
      </c>
    </row>
    <row r="1373" spans="1:6" x14ac:dyDescent="0.25">
      <c r="A1373" s="1" t="s">
        <v>2700</v>
      </c>
      <c r="B1373" s="1" t="s">
        <v>16</v>
      </c>
      <c r="C1373" s="1" t="s">
        <v>30</v>
      </c>
      <c r="D1373" s="1" t="s">
        <v>2701</v>
      </c>
      <c r="E1373" s="1">
        <v>4765.7031999999999</v>
      </c>
      <c r="F1373" s="1">
        <v>4847.3900000000003</v>
      </c>
    </row>
    <row r="1374" spans="1:6" x14ac:dyDescent="0.25">
      <c r="A1374" s="1" t="s">
        <v>2702</v>
      </c>
      <c r="B1374" s="1" t="s">
        <v>29</v>
      </c>
      <c r="C1374" s="1" t="s">
        <v>30</v>
      </c>
      <c r="D1374" s="1" t="s">
        <v>2703</v>
      </c>
      <c r="E1374" s="1">
        <v>2921.2420000000002</v>
      </c>
      <c r="F1374" s="1">
        <v>3560.65</v>
      </c>
    </row>
    <row r="1375" spans="1:6" x14ac:dyDescent="0.25">
      <c r="A1375" s="1" t="s">
        <v>2704</v>
      </c>
      <c r="B1375" s="1" t="s">
        <v>29</v>
      </c>
      <c r="C1375" s="1" t="s">
        <v>64</v>
      </c>
      <c r="D1375" s="1" t="s">
        <v>2705</v>
      </c>
      <c r="E1375" s="1">
        <v>1081.0124000000001</v>
      </c>
      <c r="F1375" s="1">
        <v>854.43</v>
      </c>
    </row>
    <row r="1376" spans="1:6" x14ac:dyDescent="0.25">
      <c r="A1376" s="1" t="s">
        <v>2706</v>
      </c>
      <c r="B1376" s="1" t="s">
        <v>16</v>
      </c>
      <c r="C1376" s="1" t="s">
        <v>126</v>
      </c>
      <c r="D1376" s="1" t="s">
        <v>2707</v>
      </c>
      <c r="E1376" s="1">
        <v>1326.7270000000001</v>
      </c>
      <c r="F1376" s="1">
        <v>1503.14</v>
      </c>
    </row>
    <row r="1377" spans="1:6" x14ac:dyDescent="0.25">
      <c r="A1377" s="1" t="s">
        <v>2708</v>
      </c>
      <c r="B1377" s="1" t="s">
        <v>20</v>
      </c>
      <c r="C1377" s="1" t="s">
        <v>113</v>
      </c>
      <c r="D1377" s="1" t="s">
        <v>2709</v>
      </c>
      <c r="E1377" s="1">
        <v>6848.0889999999999</v>
      </c>
      <c r="F1377" s="1">
        <v>6789.4</v>
      </c>
    </row>
    <row r="1378" spans="1:6" x14ac:dyDescent="0.25">
      <c r="A1378" s="1" t="s">
        <v>2710</v>
      </c>
      <c r="B1378" s="1" t="s">
        <v>8</v>
      </c>
      <c r="C1378" s="1" t="s">
        <v>126</v>
      </c>
      <c r="D1378" s="1" t="s">
        <v>2711</v>
      </c>
      <c r="E1378" s="1">
        <v>6918.8778499999999</v>
      </c>
      <c r="F1378" s="1">
        <v>6865.11</v>
      </c>
    </row>
    <row r="1379" spans="1:6" x14ac:dyDescent="0.25">
      <c r="A1379" s="1" t="s">
        <v>2712</v>
      </c>
      <c r="B1379" s="1" t="s">
        <v>29</v>
      </c>
      <c r="C1379" s="1" t="s">
        <v>45</v>
      </c>
      <c r="D1379" s="1" t="s">
        <v>2713</v>
      </c>
      <c r="E1379" s="1">
        <v>641.76639999999998</v>
      </c>
      <c r="F1379" s="1">
        <v>208.48</v>
      </c>
    </row>
    <row r="1380" spans="1:6" x14ac:dyDescent="0.25">
      <c r="A1380" s="1" t="s">
        <v>2714</v>
      </c>
      <c r="B1380" s="1" t="s">
        <v>16</v>
      </c>
      <c r="C1380" s="1" t="s">
        <v>9</v>
      </c>
      <c r="D1380" s="1" t="s">
        <v>2715</v>
      </c>
      <c r="E1380" s="1">
        <v>3805.9025000000001</v>
      </c>
      <c r="F1380" s="1">
        <v>7346.45</v>
      </c>
    </row>
    <row r="1381" spans="1:6" x14ac:dyDescent="0.25">
      <c r="A1381" s="1" t="s">
        <v>2716</v>
      </c>
      <c r="B1381" s="1" t="s">
        <v>29</v>
      </c>
      <c r="C1381" s="1" t="s">
        <v>13</v>
      </c>
      <c r="D1381" s="1" t="s">
        <v>2717</v>
      </c>
      <c r="E1381" s="1">
        <v>531.74919999999997</v>
      </c>
      <c r="F1381" s="1">
        <v>46.69</v>
      </c>
    </row>
    <row r="1382" spans="1:6" x14ac:dyDescent="0.25">
      <c r="A1382" s="1" t="s">
        <v>2718</v>
      </c>
      <c r="B1382" s="1" t="s">
        <v>20</v>
      </c>
      <c r="C1382" s="1" t="s">
        <v>64</v>
      </c>
      <c r="D1382" s="1" t="s">
        <v>2292</v>
      </c>
      <c r="E1382" s="1">
        <v>3689.3504500000004</v>
      </c>
      <c r="F1382" s="1">
        <v>3411.07</v>
      </c>
    </row>
    <row r="1383" spans="1:6" x14ac:dyDescent="0.25">
      <c r="A1383" s="1" t="s">
        <v>2719</v>
      </c>
      <c r="B1383" s="1" t="s">
        <v>29</v>
      </c>
      <c r="C1383" s="1" t="s">
        <v>21</v>
      </c>
      <c r="D1383" s="1" t="s">
        <v>2720</v>
      </c>
      <c r="E1383" s="1">
        <v>3169.8870000000002</v>
      </c>
      <c r="F1383" s="1">
        <v>4854.34</v>
      </c>
    </row>
    <row r="1384" spans="1:6" x14ac:dyDescent="0.25">
      <c r="A1384" s="1" t="s">
        <v>2721</v>
      </c>
      <c r="B1384" s="1" t="s">
        <v>8</v>
      </c>
      <c r="C1384" s="1" t="s">
        <v>64</v>
      </c>
      <c r="D1384" s="1" t="s">
        <v>2722</v>
      </c>
      <c r="E1384" s="1">
        <v>3777.4461500000002</v>
      </c>
      <c r="F1384" s="1">
        <v>3505.29</v>
      </c>
    </row>
    <row r="1385" spans="1:6" x14ac:dyDescent="0.25">
      <c r="A1385" s="1" t="s">
        <v>2723</v>
      </c>
      <c r="B1385" s="1" t="s">
        <v>20</v>
      </c>
      <c r="C1385" s="1" t="s">
        <v>52</v>
      </c>
      <c r="D1385" s="1" t="s">
        <v>2724</v>
      </c>
      <c r="E1385" s="1">
        <v>4149.0770000000002</v>
      </c>
      <c r="F1385" s="1">
        <v>8109.06</v>
      </c>
    </row>
    <row r="1386" spans="1:6" x14ac:dyDescent="0.25">
      <c r="A1386" s="1" t="s">
        <v>2725</v>
      </c>
      <c r="B1386" s="1" t="s">
        <v>29</v>
      </c>
      <c r="C1386" s="1" t="s">
        <v>45</v>
      </c>
      <c r="D1386" s="1" t="s">
        <v>2726</v>
      </c>
      <c r="E1386" s="1">
        <v>6346.415</v>
      </c>
      <c r="F1386" s="1">
        <v>7795.22</v>
      </c>
    </row>
    <row r="1387" spans="1:6" x14ac:dyDescent="0.25">
      <c r="A1387" s="1" t="s">
        <v>2727</v>
      </c>
      <c r="B1387" s="1" t="s">
        <v>12</v>
      </c>
      <c r="C1387" s="1" t="s">
        <v>42</v>
      </c>
      <c r="D1387" s="1" t="s">
        <v>2728</v>
      </c>
      <c r="E1387" s="1">
        <v>6164.7255500000001</v>
      </c>
      <c r="F1387" s="1">
        <v>6058.53</v>
      </c>
    </row>
    <row r="1388" spans="1:6" x14ac:dyDescent="0.25">
      <c r="A1388" s="1" t="s">
        <v>2729</v>
      </c>
      <c r="B1388" s="1" t="s">
        <v>12</v>
      </c>
      <c r="C1388" s="1" t="s">
        <v>9</v>
      </c>
      <c r="D1388" s="1" t="s">
        <v>2730</v>
      </c>
      <c r="E1388" s="1">
        <v>4091.4715999999999</v>
      </c>
      <c r="F1388" s="1">
        <v>6087.24</v>
      </c>
    </row>
    <row r="1389" spans="1:6" x14ac:dyDescent="0.25">
      <c r="A1389" s="1" t="s">
        <v>2731</v>
      </c>
      <c r="B1389" s="1" t="s">
        <v>8</v>
      </c>
      <c r="C1389" s="1" t="s">
        <v>30</v>
      </c>
      <c r="D1389" s="1" t="s">
        <v>2732</v>
      </c>
      <c r="E1389" s="1">
        <v>3295.4612999999995</v>
      </c>
      <c r="F1389" s="1">
        <v>4738.07</v>
      </c>
    </row>
    <row r="1390" spans="1:6" x14ac:dyDescent="0.25">
      <c r="A1390" s="1" t="s">
        <v>2733</v>
      </c>
      <c r="B1390" s="1" t="s">
        <v>8</v>
      </c>
      <c r="C1390" s="1" t="s">
        <v>126</v>
      </c>
      <c r="D1390" s="1" t="s">
        <v>2734</v>
      </c>
      <c r="E1390" s="1">
        <v>5133.1444000000001</v>
      </c>
      <c r="F1390" s="1">
        <v>7988.18</v>
      </c>
    </row>
    <row r="1391" spans="1:6" x14ac:dyDescent="0.25">
      <c r="A1391" s="1" t="s">
        <v>2735</v>
      </c>
      <c r="B1391" s="1" t="s">
        <v>20</v>
      </c>
      <c r="C1391" s="1" t="s">
        <v>45</v>
      </c>
      <c r="D1391" s="1" t="s">
        <v>2736</v>
      </c>
      <c r="E1391" s="1">
        <v>3945.1291999999999</v>
      </c>
      <c r="F1391" s="1">
        <v>9311.16</v>
      </c>
    </row>
    <row r="1392" spans="1:6" x14ac:dyDescent="0.25">
      <c r="A1392" s="1" t="s">
        <v>2737</v>
      </c>
      <c r="B1392" s="1" t="s">
        <v>8</v>
      </c>
      <c r="C1392" s="1" t="s">
        <v>13</v>
      </c>
      <c r="D1392" s="1" t="s">
        <v>2738</v>
      </c>
      <c r="E1392" s="1">
        <v>6186.0357999999997</v>
      </c>
      <c r="F1392" s="1">
        <v>9803.51</v>
      </c>
    </row>
    <row r="1393" spans="1:6" x14ac:dyDescent="0.25">
      <c r="A1393" s="1" t="s">
        <v>2739</v>
      </c>
      <c r="B1393" s="1" t="s">
        <v>29</v>
      </c>
      <c r="C1393" s="1" t="s">
        <v>30</v>
      </c>
      <c r="D1393" s="1" t="s">
        <v>2740</v>
      </c>
      <c r="E1393" s="1">
        <v>2519.5640999999996</v>
      </c>
      <c r="F1393" s="1">
        <v>3422.99</v>
      </c>
    </row>
    <row r="1394" spans="1:6" x14ac:dyDescent="0.25">
      <c r="A1394" s="1" t="s">
        <v>2741</v>
      </c>
      <c r="B1394" s="1" t="s">
        <v>29</v>
      </c>
      <c r="C1394" s="1" t="s">
        <v>9</v>
      </c>
      <c r="D1394" s="1" t="s">
        <v>2742</v>
      </c>
      <c r="E1394" s="1">
        <v>6003.7975999999999</v>
      </c>
      <c r="F1394" s="1">
        <v>8093.82</v>
      </c>
    </row>
    <row r="1395" spans="1:6" x14ac:dyDescent="0.25">
      <c r="A1395" s="1" t="s">
        <v>2743</v>
      </c>
      <c r="B1395" s="1" t="s">
        <v>29</v>
      </c>
      <c r="C1395" s="1" t="s">
        <v>30</v>
      </c>
      <c r="D1395" s="1" t="s">
        <v>2744</v>
      </c>
      <c r="E1395" s="1">
        <v>4942.5744000000004</v>
      </c>
      <c r="F1395" s="1">
        <v>5048.38</v>
      </c>
    </row>
    <row r="1396" spans="1:6" x14ac:dyDescent="0.25">
      <c r="A1396" s="1" t="s">
        <v>2745</v>
      </c>
      <c r="B1396" s="1" t="s">
        <v>20</v>
      </c>
      <c r="C1396" s="1" t="s">
        <v>13</v>
      </c>
      <c r="D1396" s="1" t="s">
        <v>2746</v>
      </c>
      <c r="E1396" s="1">
        <v>1965.0916</v>
      </c>
      <c r="F1396" s="1">
        <v>2526.02</v>
      </c>
    </row>
    <row r="1397" spans="1:6" x14ac:dyDescent="0.25">
      <c r="A1397" s="1" t="s">
        <v>2747</v>
      </c>
      <c r="B1397" s="1" t="s">
        <v>12</v>
      </c>
      <c r="C1397" s="1" t="s">
        <v>17</v>
      </c>
      <c r="D1397" s="1" t="s">
        <v>2748</v>
      </c>
      <c r="E1397" s="1">
        <v>5617.5139999999992</v>
      </c>
      <c r="F1397" s="1">
        <v>8823.2999999999993</v>
      </c>
    </row>
    <row r="1398" spans="1:6" x14ac:dyDescent="0.25">
      <c r="A1398" s="1" t="s">
        <v>2749</v>
      </c>
      <c r="B1398" s="1" t="s">
        <v>12</v>
      </c>
      <c r="C1398" s="1" t="s">
        <v>61</v>
      </c>
      <c r="D1398" s="1" t="s">
        <v>2750</v>
      </c>
      <c r="E1398" s="1">
        <v>3999.5866000000001</v>
      </c>
      <c r="F1398" s="1">
        <v>6033.77</v>
      </c>
    </row>
    <row r="1399" spans="1:6" x14ac:dyDescent="0.25">
      <c r="A1399" s="1" t="s">
        <v>2751</v>
      </c>
      <c r="B1399" s="1" t="s">
        <v>20</v>
      </c>
      <c r="C1399" s="1" t="s">
        <v>24</v>
      </c>
      <c r="D1399" s="1" t="s">
        <v>2752</v>
      </c>
      <c r="E1399" s="1">
        <v>2483.9016000000001</v>
      </c>
      <c r="F1399" s="1">
        <v>3420.52</v>
      </c>
    </row>
    <row r="1400" spans="1:6" x14ac:dyDescent="0.25">
      <c r="A1400" s="1" t="s">
        <v>2753</v>
      </c>
      <c r="B1400" s="1" t="s">
        <v>12</v>
      </c>
      <c r="C1400" s="1" t="s">
        <v>42</v>
      </c>
      <c r="D1400" s="1" t="s">
        <v>2754</v>
      </c>
      <c r="E1400" s="1">
        <v>5589.4166999999989</v>
      </c>
      <c r="F1400" s="1">
        <v>8626.1299999999992</v>
      </c>
    </row>
    <row r="1401" spans="1:6" x14ac:dyDescent="0.25">
      <c r="A1401" s="1" t="s">
        <v>2755</v>
      </c>
      <c r="B1401" s="1" t="s">
        <v>29</v>
      </c>
      <c r="C1401" s="1" t="s">
        <v>13</v>
      </c>
      <c r="D1401" s="1" t="s">
        <v>2756</v>
      </c>
      <c r="E1401" s="1">
        <v>3090.3503999999998</v>
      </c>
      <c r="F1401" s="1">
        <v>2943.58</v>
      </c>
    </row>
    <row r="1402" spans="1:6" x14ac:dyDescent="0.25">
      <c r="A1402" s="1" t="s">
        <v>2757</v>
      </c>
      <c r="B1402" s="1" t="s">
        <v>12</v>
      </c>
      <c r="C1402" s="1" t="s">
        <v>52</v>
      </c>
      <c r="D1402" s="1" t="s">
        <v>2758</v>
      </c>
      <c r="E1402" s="1">
        <v>7115.39</v>
      </c>
      <c r="F1402" s="1">
        <v>8820.52</v>
      </c>
    </row>
    <row r="1403" spans="1:6" x14ac:dyDescent="0.25">
      <c r="A1403" s="1" t="s">
        <v>2759</v>
      </c>
      <c r="B1403" s="1" t="s">
        <v>20</v>
      </c>
      <c r="C1403" s="1" t="s">
        <v>45</v>
      </c>
      <c r="D1403" s="1" t="s">
        <v>2760</v>
      </c>
      <c r="E1403" s="1">
        <v>1269.6147999999998</v>
      </c>
      <c r="F1403" s="1">
        <v>2080.04</v>
      </c>
    </row>
    <row r="1404" spans="1:6" x14ac:dyDescent="0.25">
      <c r="A1404" s="1" t="s">
        <v>2761</v>
      </c>
      <c r="B1404" s="1" t="s">
        <v>12</v>
      </c>
      <c r="C1404" s="1" t="s">
        <v>42</v>
      </c>
      <c r="D1404" s="1" t="s">
        <v>2762</v>
      </c>
      <c r="E1404" s="1">
        <v>1249.5050000000001</v>
      </c>
      <c r="F1404" s="1">
        <v>1292.25</v>
      </c>
    </row>
    <row r="1405" spans="1:6" x14ac:dyDescent="0.25">
      <c r="A1405" s="1" t="s">
        <v>2763</v>
      </c>
      <c r="B1405" s="1" t="s">
        <v>12</v>
      </c>
      <c r="C1405" s="1" t="s">
        <v>113</v>
      </c>
      <c r="D1405" s="1" t="s">
        <v>2764</v>
      </c>
      <c r="E1405" s="1">
        <v>1986.2760000000001</v>
      </c>
      <c r="F1405" s="1">
        <v>1589.6</v>
      </c>
    </row>
    <row r="1406" spans="1:6" x14ac:dyDescent="0.25">
      <c r="A1406" s="1" t="s">
        <v>2765</v>
      </c>
      <c r="B1406" s="1" t="s">
        <v>29</v>
      </c>
      <c r="C1406" s="1" t="s">
        <v>61</v>
      </c>
      <c r="D1406" s="1" t="s">
        <v>2766</v>
      </c>
      <c r="E1406" s="1">
        <v>1498.0263</v>
      </c>
      <c r="F1406" s="1">
        <v>1691.57</v>
      </c>
    </row>
    <row r="1407" spans="1:6" x14ac:dyDescent="0.25">
      <c r="A1407" s="1" t="s">
        <v>2767</v>
      </c>
      <c r="B1407" s="1" t="s">
        <v>29</v>
      </c>
      <c r="C1407" s="1" t="s">
        <v>9</v>
      </c>
      <c r="D1407" s="1" t="s">
        <v>2768</v>
      </c>
      <c r="E1407" s="1">
        <v>6897.6814000000004</v>
      </c>
      <c r="F1407" s="1">
        <v>6842.44</v>
      </c>
    </row>
    <row r="1408" spans="1:6" x14ac:dyDescent="0.25">
      <c r="A1408" s="1" t="s">
        <v>2769</v>
      </c>
      <c r="B1408" s="1" t="s">
        <v>20</v>
      </c>
      <c r="C1408" s="1" t="s">
        <v>61</v>
      </c>
      <c r="D1408" s="1" t="s">
        <v>2770</v>
      </c>
      <c r="E1408" s="1">
        <v>1649.0890000000002</v>
      </c>
      <c r="F1408" s="1">
        <v>2672.3</v>
      </c>
    </row>
    <row r="1409" spans="1:6" x14ac:dyDescent="0.25">
      <c r="A1409" s="1" t="s">
        <v>2771</v>
      </c>
      <c r="B1409" s="1" t="s">
        <v>8</v>
      </c>
      <c r="C1409" s="1" t="s">
        <v>61</v>
      </c>
      <c r="D1409" s="1" t="s">
        <v>2772</v>
      </c>
      <c r="E1409" s="1">
        <v>8740.2759999999998</v>
      </c>
      <c r="F1409" s="1">
        <v>9363.9500000000007</v>
      </c>
    </row>
    <row r="1410" spans="1:6" x14ac:dyDescent="0.25">
      <c r="A1410" s="1" t="s">
        <v>2773</v>
      </c>
      <c r="B1410" s="1" t="s">
        <v>29</v>
      </c>
      <c r="C1410" s="1" t="s">
        <v>52</v>
      </c>
      <c r="D1410" s="1" t="s">
        <v>2774</v>
      </c>
      <c r="E1410" s="1">
        <v>3525.7628500000001</v>
      </c>
      <c r="F1410" s="1">
        <v>3236.11</v>
      </c>
    </row>
    <row r="1411" spans="1:6" x14ac:dyDescent="0.25">
      <c r="A1411" s="1" t="s">
        <v>2775</v>
      </c>
      <c r="B1411" s="1" t="s">
        <v>29</v>
      </c>
      <c r="C1411" s="1" t="s">
        <v>42</v>
      </c>
      <c r="D1411" s="1" t="s">
        <v>2776</v>
      </c>
      <c r="E1411" s="1">
        <v>7349.3216000000002</v>
      </c>
      <c r="F1411" s="1">
        <v>7783.32</v>
      </c>
    </row>
    <row r="1412" spans="1:6" x14ac:dyDescent="0.25">
      <c r="A1412" s="1" t="s">
        <v>2777</v>
      </c>
      <c r="B1412" s="1" t="s">
        <v>8</v>
      </c>
      <c r="C1412" s="1" t="s">
        <v>52</v>
      </c>
      <c r="D1412" s="1" t="s">
        <v>2778</v>
      </c>
      <c r="E1412" s="1">
        <v>1958.2425000000001</v>
      </c>
      <c r="F1412" s="1">
        <v>2651.35</v>
      </c>
    </row>
    <row r="1413" spans="1:6" x14ac:dyDescent="0.25">
      <c r="A1413" s="1" t="s">
        <v>2779</v>
      </c>
      <c r="B1413" s="1" t="s">
        <v>16</v>
      </c>
      <c r="C1413" s="1" t="s">
        <v>39</v>
      </c>
      <c r="D1413" s="1" t="s">
        <v>2780</v>
      </c>
      <c r="E1413" s="1">
        <v>3769.8447000000001</v>
      </c>
      <c r="F1413" s="1">
        <v>7604.29</v>
      </c>
    </row>
    <row r="1414" spans="1:6" x14ac:dyDescent="0.25">
      <c r="A1414" s="1" t="s">
        <v>2781</v>
      </c>
      <c r="B1414" s="1" t="s">
        <v>29</v>
      </c>
      <c r="C1414" s="1" t="s">
        <v>52</v>
      </c>
      <c r="D1414" s="1" t="s">
        <v>2782</v>
      </c>
      <c r="E1414" s="1">
        <v>861.3383</v>
      </c>
      <c r="F1414" s="1">
        <v>976.59</v>
      </c>
    </row>
    <row r="1415" spans="1:6" x14ac:dyDescent="0.25">
      <c r="A1415" s="1" t="s">
        <v>2783</v>
      </c>
      <c r="B1415" s="1" t="s">
        <v>29</v>
      </c>
      <c r="C1415" s="1" t="s">
        <v>113</v>
      </c>
      <c r="D1415" s="1" t="s">
        <v>2784</v>
      </c>
      <c r="E1415" s="1">
        <v>1486.931</v>
      </c>
      <c r="F1415" s="1">
        <v>2193.1799999999998</v>
      </c>
    </row>
    <row r="1416" spans="1:6" x14ac:dyDescent="0.25">
      <c r="A1416" s="1" t="s">
        <v>2785</v>
      </c>
      <c r="B1416" s="1" t="s">
        <v>29</v>
      </c>
      <c r="C1416" s="1" t="s">
        <v>42</v>
      </c>
      <c r="D1416" s="1" t="s">
        <v>2786</v>
      </c>
      <c r="E1416" s="1">
        <v>4981.1405000000004</v>
      </c>
      <c r="F1416" s="1">
        <v>9958.09</v>
      </c>
    </row>
    <row r="1417" spans="1:6" x14ac:dyDescent="0.25">
      <c r="A1417" s="1" t="s">
        <v>2787</v>
      </c>
      <c r="B1417" s="1" t="s">
        <v>20</v>
      </c>
      <c r="C1417" s="1" t="s">
        <v>126</v>
      </c>
      <c r="D1417" s="1" t="s">
        <v>2788</v>
      </c>
      <c r="E1417" s="1">
        <v>804.81</v>
      </c>
      <c r="F1417" s="1">
        <v>326</v>
      </c>
    </row>
    <row r="1418" spans="1:6" x14ac:dyDescent="0.25">
      <c r="A1418" s="1" t="s">
        <v>2789</v>
      </c>
      <c r="B1418" s="1" t="s">
        <v>20</v>
      </c>
      <c r="C1418" s="1" t="s">
        <v>64</v>
      </c>
      <c r="D1418" s="1" t="s">
        <v>2790</v>
      </c>
      <c r="E1418" s="1">
        <v>2098.1743000000001</v>
      </c>
      <c r="F1418" s="1">
        <v>4319.3900000000003</v>
      </c>
    </row>
    <row r="1419" spans="1:6" x14ac:dyDescent="0.25">
      <c r="A1419" s="1" t="s">
        <v>2791</v>
      </c>
      <c r="B1419" s="1" t="s">
        <v>12</v>
      </c>
      <c r="C1419" s="1" t="s">
        <v>61</v>
      </c>
      <c r="D1419" s="1" t="s">
        <v>2792</v>
      </c>
      <c r="E1419" s="1">
        <v>1247.4650999999999</v>
      </c>
      <c r="F1419" s="1">
        <v>1266.8900000000001</v>
      </c>
    </row>
    <row r="1420" spans="1:6" x14ac:dyDescent="0.25">
      <c r="A1420" s="1" t="s">
        <v>2793</v>
      </c>
      <c r="B1420" s="1" t="s">
        <v>8</v>
      </c>
      <c r="C1420" s="1" t="s">
        <v>61</v>
      </c>
      <c r="D1420" s="1" t="s">
        <v>2794</v>
      </c>
      <c r="E1420" s="1">
        <v>635.31050000000005</v>
      </c>
      <c r="F1420" s="1">
        <v>300.69</v>
      </c>
    </row>
    <row r="1421" spans="1:6" x14ac:dyDescent="0.25">
      <c r="A1421" s="1" t="s">
        <v>2795</v>
      </c>
      <c r="B1421" s="1" t="s">
        <v>29</v>
      </c>
      <c r="C1421" s="1" t="s">
        <v>17</v>
      </c>
      <c r="D1421" s="1" t="s">
        <v>2796</v>
      </c>
      <c r="E1421" s="1">
        <v>1965.875</v>
      </c>
      <c r="F1421" s="1">
        <v>3257.5</v>
      </c>
    </row>
    <row r="1422" spans="1:6" x14ac:dyDescent="0.25">
      <c r="A1422" s="1" t="s">
        <v>2797</v>
      </c>
      <c r="B1422" s="1" t="s">
        <v>29</v>
      </c>
      <c r="C1422" s="1" t="s">
        <v>39</v>
      </c>
      <c r="D1422" s="1" t="s">
        <v>2798</v>
      </c>
      <c r="E1422" s="1">
        <v>3351.1774999999998</v>
      </c>
      <c r="F1422" s="1">
        <v>6335.95</v>
      </c>
    </row>
    <row r="1423" spans="1:6" x14ac:dyDescent="0.25">
      <c r="A1423" s="1" t="s">
        <v>2799</v>
      </c>
      <c r="B1423" s="1" t="s">
        <v>20</v>
      </c>
      <c r="C1423" s="1" t="s">
        <v>61</v>
      </c>
      <c r="D1423" s="1" t="s">
        <v>1839</v>
      </c>
      <c r="E1423" s="1">
        <v>6490.4974999999995</v>
      </c>
      <c r="F1423" s="1">
        <v>7987.33</v>
      </c>
    </row>
    <row r="1424" spans="1:6" x14ac:dyDescent="0.25">
      <c r="A1424" s="1" t="s">
        <v>2800</v>
      </c>
      <c r="B1424" s="1" t="s">
        <v>20</v>
      </c>
      <c r="C1424" s="1" t="s">
        <v>64</v>
      </c>
      <c r="D1424" s="1" t="s">
        <v>2801</v>
      </c>
      <c r="E1424" s="1">
        <v>6123.7619999999997</v>
      </c>
      <c r="F1424" s="1">
        <v>9531.7999999999993</v>
      </c>
    </row>
    <row r="1425" spans="1:6" x14ac:dyDescent="0.25">
      <c r="A1425" s="1" t="s">
        <v>2802</v>
      </c>
      <c r="B1425" s="1" t="s">
        <v>29</v>
      </c>
      <c r="C1425" s="1" t="s">
        <v>17</v>
      </c>
      <c r="D1425" s="1" t="s">
        <v>2803</v>
      </c>
      <c r="E1425" s="1">
        <v>4464.5145999999995</v>
      </c>
      <c r="F1425" s="1">
        <v>6835.37</v>
      </c>
    </row>
    <row r="1426" spans="1:6" x14ac:dyDescent="0.25">
      <c r="A1426" s="1" t="s">
        <v>2804</v>
      </c>
      <c r="B1426" s="1" t="s">
        <v>12</v>
      </c>
      <c r="C1426" s="1" t="s">
        <v>64</v>
      </c>
      <c r="D1426" s="1" t="s">
        <v>2805</v>
      </c>
      <c r="E1426" s="1">
        <v>3421.1075000000001</v>
      </c>
      <c r="F1426" s="1">
        <v>3894.81</v>
      </c>
    </row>
    <row r="1427" spans="1:6" x14ac:dyDescent="0.25">
      <c r="A1427" s="1" t="s">
        <v>2806</v>
      </c>
      <c r="B1427" s="1" t="s">
        <v>29</v>
      </c>
      <c r="C1427" s="1" t="s">
        <v>64</v>
      </c>
      <c r="D1427" s="1" t="s">
        <v>2807</v>
      </c>
      <c r="E1427" s="1">
        <v>1597.8329999999999</v>
      </c>
      <c r="F1427" s="1">
        <v>2553.1</v>
      </c>
    </row>
    <row r="1428" spans="1:6" x14ac:dyDescent="0.25">
      <c r="A1428" s="1" t="s">
        <v>2808</v>
      </c>
      <c r="B1428" s="1" t="s">
        <v>8</v>
      </c>
      <c r="C1428" s="1" t="s">
        <v>39</v>
      </c>
      <c r="D1428" s="1" t="s">
        <v>2308</v>
      </c>
      <c r="E1428" s="1">
        <v>718.95830000000001</v>
      </c>
      <c r="F1428" s="1">
        <v>234.18</v>
      </c>
    </row>
    <row r="1429" spans="1:6" x14ac:dyDescent="0.25">
      <c r="A1429" s="1" t="s">
        <v>2809</v>
      </c>
      <c r="B1429" s="1" t="s">
        <v>29</v>
      </c>
      <c r="C1429" s="1" t="s">
        <v>45</v>
      </c>
      <c r="D1429" s="1" t="s">
        <v>2810</v>
      </c>
      <c r="E1429" s="1">
        <v>1034.5753999999999</v>
      </c>
      <c r="F1429" s="1">
        <v>906.06</v>
      </c>
    </row>
    <row r="1430" spans="1:6" x14ac:dyDescent="0.25">
      <c r="A1430" s="1" t="s">
        <v>2811</v>
      </c>
      <c r="B1430" s="1" t="s">
        <v>8</v>
      </c>
      <c r="C1430" s="1" t="s">
        <v>13</v>
      </c>
      <c r="D1430" s="1" t="s">
        <v>2812</v>
      </c>
      <c r="E1430" s="1">
        <v>8811.7407999999996</v>
      </c>
      <c r="F1430" s="1">
        <v>9445.16</v>
      </c>
    </row>
    <row r="1431" spans="1:6" x14ac:dyDescent="0.25">
      <c r="A1431" s="1" t="s">
        <v>2813</v>
      </c>
      <c r="B1431" s="1" t="s">
        <v>20</v>
      </c>
      <c r="C1431" s="1" t="s">
        <v>61</v>
      </c>
      <c r="D1431" s="1" t="s">
        <v>2814</v>
      </c>
      <c r="E1431" s="1">
        <v>4878.3432000000003</v>
      </c>
      <c r="F1431" s="1">
        <v>4682.72</v>
      </c>
    </row>
    <row r="1432" spans="1:6" x14ac:dyDescent="0.25">
      <c r="A1432" s="1" t="s">
        <v>2815</v>
      </c>
      <c r="B1432" s="1" t="s">
        <v>8</v>
      </c>
      <c r="C1432" s="1" t="s">
        <v>21</v>
      </c>
      <c r="D1432" s="1" t="s">
        <v>1503</v>
      </c>
      <c r="E1432" s="1">
        <v>2115.2584000000002</v>
      </c>
      <c r="F1432" s="1">
        <v>2375.38</v>
      </c>
    </row>
    <row r="1433" spans="1:6" x14ac:dyDescent="0.25">
      <c r="A1433" s="1" t="s">
        <v>2816</v>
      </c>
      <c r="B1433" s="1" t="s">
        <v>29</v>
      </c>
      <c r="C1433" s="1" t="s">
        <v>21</v>
      </c>
      <c r="D1433" s="1" t="s">
        <v>2817</v>
      </c>
      <c r="E1433" s="1">
        <v>2926.346</v>
      </c>
      <c r="F1433" s="1">
        <v>5391.88</v>
      </c>
    </row>
    <row r="1434" spans="1:6" x14ac:dyDescent="0.25">
      <c r="A1434" s="1" t="s">
        <v>2818</v>
      </c>
      <c r="B1434" s="1" t="s">
        <v>8</v>
      </c>
      <c r="C1434" s="1" t="s">
        <v>42</v>
      </c>
      <c r="D1434" s="1" t="s">
        <v>2819</v>
      </c>
      <c r="E1434" s="1">
        <v>851.13100000000009</v>
      </c>
      <c r="F1434" s="1">
        <v>638.41999999999996</v>
      </c>
    </row>
    <row r="1435" spans="1:6" x14ac:dyDescent="0.25">
      <c r="A1435" s="1" t="s">
        <v>2820</v>
      </c>
      <c r="B1435" s="1" t="s">
        <v>8</v>
      </c>
      <c r="C1435" s="1" t="s">
        <v>64</v>
      </c>
      <c r="D1435" s="1" t="s">
        <v>2821</v>
      </c>
      <c r="E1435" s="1">
        <v>6437.0595999999996</v>
      </c>
      <c r="F1435" s="1">
        <v>8730.9699999999993</v>
      </c>
    </row>
    <row r="1436" spans="1:6" x14ac:dyDescent="0.25">
      <c r="A1436" s="1" t="s">
        <v>2822</v>
      </c>
      <c r="B1436" s="1" t="s">
        <v>20</v>
      </c>
      <c r="C1436" s="1" t="s">
        <v>17</v>
      </c>
      <c r="D1436" s="1" t="s">
        <v>2823</v>
      </c>
      <c r="E1436" s="1">
        <v>4438.0984499999995</v>
      </c>
      <c r="F1436" s="1">
        <v>4211.87</v>
      </c>
    </row>
    <row r="1437" spans="1:6" x14ac:dyDescent="0.25">
      <c r="A1437" s="1" t="s">
        <v>2824</v>
      </c>
      <c r="B1437" s="1" t="s">
        <v>29</v>
      </c>
      <c r="C1437" s="1" t="s">
        <v>45</v>
      </c>
      <c r="D1437" s="1" t="s">
        <v>2825</v>
      </c>
      <c r="E1437" s="1">
        <v>5111.6785000000009</v>
      </c>
      <c r="F1437" s="1">
        <v>8384.8700000000008</v>
      </c>
    </row>
    <row r="1438" spans="1:6" x14ac:dyDescent="0.25">
      <c r="A1438" s="1" t="s">
        <v>2826</v>
      </c>
      <c r="B1438" s="1" t="s">
        <v>29</v>
      </c>
      <c r="C1438" s="1" t="s">
        <v>39</v>
      </c>
      <c r="D1438" s="1" t="s">
        <v>2827</v>
      </c>
      <c r="E1438" s="1">
        <v>3136.7345</v>
      </c>
      <c r="F1438" s="1">
        <v>5859.41</v>
      </c>
    </row>
    <row r="1439" spans="1:6" x14ac:dyDescent="0.25">
      <c r="A1439" s="1" t="s">
        <v>2828</v>
      </c>
      <c r="B1439" s="1" t="s">
        <v>29</v>
      </c>
      <c r="C1439" s="1" t="s">
        <v>113</v>
      </c>
      <c r="D1439" s="1" t="s">
        <v>2829</v>
      </c>
      <c r="E1439" s="1">
        <v>4926.8998000000001</v>
      </c>
      <c r="F1439" s="1">
        <v>7503.22</v>
      </c>
    </row>
    <row r="1440" spans="1:6" x14ac:dyDescent="0.25">
      <c r="A1440" s="1" t="s">
        <v>2830</v>
      </c>
      <c r="B1440" s="1" t="s">
        <v>16</v>
      </c>
      <c r="C1440" s="1" t="s">
        <v>30</v>
      </c>
      <c r="D1440" s="1" t="s">
        <v>2831</v>
      </c>
      <c r="E1440" s="1">
        <v>3579.0034999999998</v>
      </c>
      <c r="F1440" s="1">
        <v>6842.23</v>
      </c>
    </row>
    <row r="1441" spans="1:6" x14ac:dyDescent="0.25">
      <c r="A1441" s="1" t="s">
        <v>2832</v>
      </c>
      <c r="B1441" s="1" t="s">
        <v>20</v>
      </c>
      <c r="C1441" s="1" t="s">
        <v>21</v>
      </c>
      <c r="D1441" s="1" t="s">
        <v>2833</v>
      </c>
      <c r="E1441" s="1">
        <v>3989.6525000000001</v>
      </c>
      <c r="F1441" s="1">
        <v>4652.87</v>
      </c>
    </row>
    <row r="1442" spans="1:6" x14ac:dyDescent="0.25">
      <c r="A1442" s="1" t="s">
        <v>2834</v>
      </c>
      <c r="B1442" s="1" t="s">
        <v>16</v>
      </c>
      <c r="C1442" s="1" t="s">
        <v>45</v>
      </c>
      <c r="D1442" s="1" t="s">
        <v>2835</v>
      </c>
      <c r="E1442" s="1">
        <v>4953.9949999999999</v>
      </c>
      <c r="F1442" s="1">
        <v>5938.66</v>
      </c>
    </row>
    <row r="1443" spans="1:6" x14ac:dyDescent="0.25">
      <c r="A1443" s="1" t="s">
        <v>2836</v>
      </c>
      <c r="B1443" s="1" t="s">
        <v>8</v>
      </c>
      <c r="C1443" s="1" t="s">
        <v>21</v>
      </c>
      <c r="D1443" s="1" t="s">
        <v>2837</v>
      </c>
      <c r="E1443" s="1">
        <v>3095.2701500000003</v>
      </c>
      <c r="F1443" s="1">
        <v>2775.69</v>
      </c>
    </row>
    <row r="1444" spans="1:6" x14ac:dyDescent="0.25">
      <c r="A1444" s="1" t="s">
        <v>2838</v>
      </c>
      <c r="B1444" s="1" t="s">
        <v>16</v>
      </c>
      <c r="C1444" s="1" t="s">
        <v>126</v>
      </c>
      <c r="D1444" s="1" t="s">
        <v>2839</v>
      </c>
      <c r="E1444" s="1">
        <v>6811.3180000000011</v>
      </c>
      <c r="F1444" s="1">
        <v>9281.35</v>
      </c>
    </row>
    <row r="1445" spans="1:6" x14ac:dyDescent="0.25">
      <c r="A1445" s="1" t="s">
        <v>2840</v>
      </c>
      <c r="B1445" s="1" t="s">
        <v>16</v>
      </c>
      <c r="C1445" s="1" t="s">
        <v>21</v>
      </c>
      <c r="D1445" s="1" t="s">
        <v>2841</v>
      </c>
      <c r="E1445" s="1">
        <v>3470.6956000000005</v>
      </c>
      <c r="F1445" s="1">
        <v>4368.67</v>
      </c>
    </row>
    <row r="1446" spans="1:6" x14ac:dyDescent="0.25">
      <c r="A1446" s="1" t="s">
        <v>2842</v>
      </c>
      <c r="B1446" s="1" t="s">
        <v>29</v>
      </c>
      <c r="C1446" s="1" t="s">
        <v>39</v>
      </c>
      <c r="D1446" s="1" t="s">
        <v>2843</v>
      </c>
      <c r="E1446" s="1">
        <v>4587.6949999999997</v>
      </c>
      <c r="F1446" s="1">
        <v>7047.75</v>
      </c>
    </row>
    <row r="1447" spans="1:6" x14ac:dyDescent="0.25">
      <c r="A1447" s="1" t="s">
        <v>2844</v>
      </c>
      <c r="B1447" s="1" t="s">
        <v>20</v>
      </c>
      <c r="C1447" s="1" t="s">
        <v>17</v>
      </c>
      <c r="D1447" s="1" t="s">
        <v>2845</v>
      </c>
      <c r="E1447" s="1">
        <v>689.27350000000001</v>
      </c>
      <c r="F1447" s="1">
        <v>511.55</v>
      </c>
    </row>
    <row r="1448" spans="1:6" x14ac:dyDescent="0.25">
      <c r="A1448" s="1" t="s">
        <v>2846</v>
      </c>
      <c r="B1448" s="1" t="s">
        <v>29</v>
      </c>
      <c r="C1448" s="1" t="s">
        <v>9</v>
      </c>
      <c r="D1448" s="1" t="s">
        <v>2847</v>
      </c>
      <c r="E1448" s="1">
        <v>3670.5950000000003</v>
      </c>
      <c r="F1448" s="1">
        <v>4227.46</v>
      </c>
    </row>
    <row r="1449" spans="1:6" x14ac:dyDescent="0.25">
      <c r="A1449" s="1" t="s">
        <v>2848</v>
      </c>
      <c r="B1449" s="1" t="s">
        <v>29</v>
      </c>
      <c r="C1449" s="1" t="s">
        <v>17</v>
      </c>
      <c r="D1449" s="1" t="s">
        <v>2849</v>
      </c>
      <c r="E1449" s="1">
        <v>4609.1316000000006</v>
      </c>
      <c r="F1449" s="1">
        <v>9556.1200000000008</v>
      </c>
    </row>
    <row r="1450" spans="1:6" x14ac:dyDescent="0.25">
      <c r="A1450" s="1" t="s">
        <v>2850</v>
      </c>
      <c r="B1450" s="1" t="s">
        <v>8</v>
      </c>
      <c r="C1450" s="1" t="s">
        <v>42</v>
      </c>
      <c r="D1450" s="1" t="s">
        <v>2851</v>
      </c>
      <c r="E1450" s="1">
        <v>9055.8484000000008</v>
      </c>
      <c r="F1450" s="1">
        <v>9150.64</v>
      </c>
    </row>
    <row r="1451" spans="1:6" x14ac:dyDescent="0.25">
      <c r="A1451" s="1" t="s">
        <v>2852</v>
      </c>
      <c r="B1451" s="1" t="s">
        <v>29</v>
      </c>
      <c r="C1451" s="1" t="s">
        <v>30</v>
      </c>
      <c r="D1451" s="1" t="s">
        <v>2853</v>
      </c>
      <c r="E1451" s="1">
        <v>1518.3470000000002</v>
      </c>
      <c r="F1451" s="1">
        <v>1851.54</v>
      </c>
    </row>
    <row r="1452" spans="1:6" x14ac:dyDescent="0.25">
      <c r="A1452" s="1" t="s">
        <v>2854</v>
      </c>
      <c r="B1452" s="1" t="s">
        <v>29</v>
      </c>
      <c r="C1452" s="1" t="s">
        <v>9</v>
      </c>
      <c r="D1452" s="1" t="s">
        <v>2855</v>
      </c>
      <c r="E1452" s="1">
        <v>7633.7449999999999</v>
      </c>
      <c r="F1452" s="1">
        <v>9511.66</v>
      </c>
    </row>
    <row r="1453" spans="1:6" x14ac:dyDescent="0.25">
      <c r="A1453" s="1" t="s">
        <v>2856</v>
      </c>
      <c r="B1453" s="1" t="s">
        <v>12</v>
      </c>
      <c r="C1453" s="1" t="s">
        <v>17</v>
      </c>
      <c r="D1453" s="1" t="s">
        <v>2857</v>
      </c>
      <c r="E1453" s="1">
        <v>2136.9354999999996</v>
      </c>
      <c r="F1453" s="1">
        <v>4424.1499999999996</v>
      </c>
    </row>
    <row r="1454" spans="1:6" x14ac:dyDescent="0.25">
      <c r="A1454" s="1" t="s">
        <v>2858</v>
      </c>
      <c r="B1454" s="1" t="s">
        <v>16</v>
      </c>
      <c r="C1454" s="1" t="s">
        <v>24</v>
      </c>
      <c r="D1454" s="1" t="s">
        <v>2859</v>
      </c>
      <c r="E1454" s="1">
        <v>5822.3736000000008</v>
      </c>
      <c r="F1454" s="1">
        <v>7827.02</v>
      </c>
    </row>
    <row r="1455" spans="1:6" x14ac:dyDescent="0.25">
      <c r="A1455" s="1" t="s">
        <v>2860</v>
      </c>
      <c r="B1455" s="1" t="s">
        <v>16</v>
      </c>
      <c r="C1455" s="1" t="s">
        <v>21</v>
      </c>
      <c r="D1455" s="1" t="s">
        <v>2861</v>
      </c>
      <c r="E1455" s="1">
        <v>1532.2926</v>
      </c>
      <c r="F1455" s="1">
        <v>2789.98</v>
      </c>
    </row>
    <row r="1456" spans="1:6" x14ac:dyDescent="0.25">
      <c r="A1456" s="1" t="s">
        <v>2862</v>
      </c>
      <c r="B1456" s="1" t="s">
        <v>20</v>
      </c>
      <c r="C1456" s="1" t="s">
        <v>126</v>
      </c>
      <c r="D1456" s="1" t="s">
        <v>2863</v>
      </c>
      <c r="E1456" s="1">
        <v>1951.0067999999999</v>
      </c>
      <c r="F1456" s="1">
        <v>3921.64</v>
      </c>
    </row>
    <row r="1457" spans="1:6" x14ac:dyDescent="0.25">
      <c r="A1457" s="1" t="s">
        <v>2864</v>
      </c>
      <c r="B1457" s="1" t="s">
        <v>16</v>
      </c>
      <c r="C1457" s="1" t="s">
        <v>17</v>
      </c>
      <c r="D1457" s="1" t="s">
        <v>2865</v>
      </c>
      <c r="E1457" s="1">
        <v>3075.3365000000003</v>
      </c>
      <c r="F1457" s="1">
        <v>4682.43</v>
      </c>
    </row>
    <row r="1458" spans="1:6" x14ac:dyDescent="0.25">
      <c r="A1458" s="1" t="s">
        <v>2866</v>
      </c>
      <c r="B1458" s="1" t="s">
        <v>29</v>
      </c>
      <c r="C1458" s="1" t="s">
        <v>9</v>
      </c>
      <c r="D1458" s="1" t="s">
        <v>2867</v>
      </c>
      <c r="E1458" s="1">
        <v>5858.7672000000002</v>
      </c>
      <c r="F1458" s="1">
        <v>7880.54</v>
      </c>
    </row>
    <row r="1459" spans="1:6" x14ac:dyDescent="0.25">
      <c r="A1459" s="1" t="s">
        <v>2868</v>
      </c>
      <c r="B1459" s="1" t="s">
        <v>8</v>
      </c>
      <c r="C1459" s="1" t="s">
        <v>52</v>
      </c>
      <c r="D1459" s="1" t="s">
        <v>2869</v>
      </c>
      <c r="E1459" s="1">
        <v>2276.5587</v>
      </c>
      <c r="F1459" s="1">
        <v>4801.51</v>
      </c>
    </row>
    <row r="1460" spans="1:6" x14ac:dyDescent="0.25">
      <c r="A1460" s="1" t="s">
        <v>2870</v>
      </c>
      <c r="B1460" s="1" t="s">
        <v>29</v>
      </c>
      <c r="C1460" s="1" t="s">
        <v>126</v>
      </c>
      <c r="D1460" s="1" t="s">
        <v>2871</v>
      </c>
      <c r="E1460" s="1">
        <v>5553.6095500000001</v>
      </c>
      <c r="F1460" s="1">
        <v>5404.93</v>
      </c>
    </row>
    <row r="1461" spans="1:6" x14ac:dyDescent="0.25">
      <c r="A1461" s="1" t="s">
        <v>2872</v>
      </c>
      <c r="B1461" s="1" t="s">
        <v>29</v>
      </c>
      <c r="C1461" s="1" t="s">
        <v>21</v>
      </c>
      <c r="D1461" s="1" t="s">
        <v>2873</v>
      </c>
      <c r="E1461" s="1">
        <v>6356.6904000000013</v>
      </c>
      <c r="F1461" s="1">
        <v>8612.7800000000007</v>
      </c>
    </row>
    <row r="1462" spans="1:6" x14ac:dyDescent="0.25">
      <c r="A1462" s="1" t="s">
        <v>2874</v>
      </c>
      <c r="B1462" s="1" t="s">
        <v>8</v>
      </c>
      <c r="C1462" s="1" t="s">
        <v>61</v>
      </c>
      <c r="D1462" s="1" t="s">
        <v>2875</v>
      </c>
      <c r="E1462" s="1">
        <v>1522.85</v>
      </c>
      <c r="F1462" s="1">
        <v>2273</v>
      </c>
    </row>
    <row r="1463" spans="1:6" x14ac:dyDescent="0.25">
      <c r="A1463" s="1" t="s">
        <v>2876</v>
      </c>
      <c r="B1463" s="1" t="s">
        <v>8</v>
      </c>
      <c r="C1463" s="1" t="s">
        <v>39</v>
      </c>
      <c r="D1463" s="1" t="s">
        <v>2877</v>
      </c>
      <c r="E1463" s="1">
        <v>5308.4610000000002</v>
      </c>
      <c r="F1463" s="1">
        <v>8290.4500000000007</v>
      </c>
    </row>
    <row r="1464" spans="1:6" x14ac:dyDescent="0.25">
      <c r="A1464" s="1" t="s">
        <v>2878</v>
      </c>
      <c r="B1464" s="1" t="s">
        <v>8</v>
      </c>
      <c r="C1464" s="1" t="s">
        <v>42</v>
      </c>
      <c r="D1464" s="1" t="s">
        <v>2879</v>
      </c>
      <c r="E1464" s="1">
        <v>2504.9227000000001</v>
      </c>
      <c r="F1464" s="1">
        <v>5418.71</v>
      </c>
    </row>
    <row r="1465" spans="1:6" x14ac:dyDescent="0.25">
      <c r="A1465" s="1" t="s">
        <v>2880</v>
      </c>
      <c r="B1465" s="1" t="s">
        <v>29</v>
      </c>
      <c r="C1465" s="1" t="s">
        <v>42</v>
      </c>
      <c r="D1465" s="1" t="s">
        <v>2881</v>
      </c>
      <c r="E1465" s="1">
        <v>3340.8854000000001</v>
      </c>
      <c r="F1465" s="1">
        <v>4815.0600000000004</v>
      </c>
    </row>
    <row r="1466" spans="1:6" x14ac:dyDescent="0.25">
      <c r="A1466" s="1" t="s">
        <v>2882</v>
      </c>
      <c r="B1466" s="1" t="s">
        <v>29</v>
      </c>
      <c r="C1466" s="1" t="s">
        <v>17</v>
      </c>
      <c r="D1466" s="1" t="s">
        <v>2883</v>
      </c>
      <c r="E1466" s="1">
        <v>1783.5119</v>
      </c>
      <c r="F1466" s="1">
        <v>1372.74</v>
      </c>
    </row>
    <row r="1467" spans="1:6" x14ac:dyDescent="0.25">
      <c r="A1467" s="1" t="s">
        <v>2884</v>
      </c>
      <c r="B1467" s="1" t="s">
        <v>20</v>
      </c>
      <c r="C1467" s="1" t="s">
        <v>13</v>
      </c>
      <c r="D1467" s="1" t="s">
        <v>2885</v>
      </c>
      <c r="E1467" s="1">
        <v>2986.4555</v>
      </c>
      <c r="F1467" s="1">
        <v>6720.15</v>
      </c>
    </row>
    <row r="1468" spans="1:6" x14ac:dyDescent="0.25">
      <c r="A1468" s="1" t="s">
        <v>2886</v>
      </c>
      <c r="B1468" s="1" t="s">
        <v>29</v>
      </c>
      <c r="C1468" s="1" t="s">
        <v>21</v>
      </c>
      <c r="D1468" s="1" t="s">
        <v>169</v>
      </c>
      <c r="E1468" s="1">
        <v>3937.8080000000004</v>
      </c>
      <c r="F1468" s="1">
        <v>3676.8</v>
      </c>
    </row>
    <row r="1469" spans="1:6" x14ac:dyDescent="0.25">
      <c r="A1469" s="1" t="s">
        <v>2887</v>
      </c>
      <c r="B1469" s="1" t="s">
        <v>29</v>
      </c>
      <c r="C1469" s="1" t="s">
        <v>21</v>
      </c>
      <c r="D1469" s="1" t="s">
        <v>2888</v>
      </c>
      <c r="E1469" s="1">
        <v>7103.42</v>
      </c>
      <c r="F1469" s="1">
        <v>8804.56</v>
      </c>
    </row>
    <row r="1470" spans="1:6" x14ac:dyDescent="0.25">
      <c r="A1470" s="1" t="s">
        <v>2889</v>
      </c>
      <c r="B1470" s="1" t="s">
        <v>29</v>
      </c>
      <c r="C1470" s="1" t="s">
        <v>9</v>
      </c>
      <c r="D1470" s="1" t="s">
        <v>1108</v>
      </c>
      <c r="E1470" s="1">
        <v>745.78250000000003</v>
      </c>
      <c r="F1470" s="1">
        <v>327.71</v>
      </c>
    </row>
    <row r="1471" spans="1:6" x14ac:dyDescent="0.25">
      <c r="A1471" s="1" t="s">
        <v>2890</v>
      </c>
      <c r="B1471" s="1" t="s">
        <v>29</v>
      </c>
      <c r="C1471" s="1" t="s">
        <v>52</v>
      </c>
      <c r="D1471" s="1" t="s">
        <v>2891</v>
      </c>
      <c r="E1471" s="1">
        <v>3881.4929000000002</v>
      </c>
      <c r="F1471" s="1">
        <v>9139.17</v>
      </c>
    </row>
    <row r="1472" spans="1:6" x14ac:dyDescent="0.25">
      <c r="A1472" s="1" t="s">
        <v>2892</v>
      </c>
      <c r="B1472" s="1" t="s">
        <v>20</v>
      </c>
      <c r="C1472" s="1" t="s">
        <v>39</v>
      </c>
      <c r="D1472" s="1" t="s">
        <v>2893</v>
      </c>
      <c r="E1472" s="1">
        <v>7929.1272000000008</v>
      </c>
      <c r="F1472" s="1">
        <v>8442.19</v>
      </c>
    </row>
    <row r="1473" spans="1:6" x14ac:dyDescent="0.25">
      <c r="A1473" s="1" t="s">
        <v>2894</v>
      </c>
      <c r="B1473" s="1" t="s">
        <v>29</v>
      </c>
      <c r="C1473" s="1" t="s">
        <v>61</v>
      </c>
      <c r="D1473" s="1" t="s">
        <v>2895</v>
      </c>
      <c r="E1473" s="1">
        <v>4231.0940000000001</v>
      </c>
      <c r="F1473" s="1">
        <v>8291.32</v>
      </c>
    </row>
    <row r="1474" spans="1:6" x14ac:dyDescent="0.25">
      <c r="A1474" s="1" t="s">
        <v>2896</v>
      </c>
      <c r="B1474" s="1" t="s">
        <v>29</v>
      </c>
      <c r="C1474" s="1" t="s">
        <v>21</v>
      </c>
      <c r="D1474" s="1" t="s">
        <v>2897</v>
      </c>
      <c r="E1474" s="1">
        <v>7267.5080000000007</v>
      </c>
      <c r="F1474" s="1">
        <v>7690.35</v>
      </c>
    </row>
    <row r="1475" spans="1:6" x14ac:dyDescent="0.25">
      <c r="A1475" s="1" t="s">
        <v>2898</v>
      </c>
      <c r="B1475" s="1" t="s">
        <v>29</v>
      </c>
      <c r="C1475" s="1" t="s">
        <v>30</v>
      </c>
      <c r="D1475" s="1" t="s">
        <v>1312</v>
      </c>
      <c r="E1475" s="1">
        <v>1996.0616</v>
      </c>
      <c r="F1475" s="1">
        <v>1700.07</v>
      </c>
    </row>
    <row r="1476" spans="1:6" x14ac:dyDescent="0.25">
      <c r="A1476" s="1" t="s">
        <v>2899</v>
      </c>
      <c r="B1476" s="1" t="s">
        <v>20</v>
      </c>
      <c r="C1476" s="1" t="s">
        <v>17</v>
      </c>
      <c r="D1476" s="1" t="s">
        <v>2900</v>
      </c>
      <c r="E1476" s="1">
        <v>3486.3084000000003</v>
      </c>
      <c r="F1476" s="1">
        <v>4391.63</v>
      </c>
    </row>
    <row r="1477" spans="1:6" x14ac:dyDescent="0.25">
      <c r="A1477" s="1" t="s">
        <v>2901</v>
      </c>
      <c r="B1477" s="1" t="s">
        <v>12</v>
      </c>
      <c r="C1477" s="1" t="s">
        <v>42</v>
      </c>
      <c r="D1477" s="1" t="s">
        <v>2902</v>
      </c>
      <c r="E1477" s="1">
        <v>5012.3936000000003</v>
      </c>
      <c r="F1477" s="1">
        <v>5127.72</v>
      </c>
    </row>
    <row r="1478" spans="1:6" x14ac:dyDescent="0.25">
      <c r="A1478" s="1" t="s">
        <v>2903</v>
      </c>
      <c r="B1478" s="1" t="s">
        <v>8</v>
      </c>
      <c r="C1478" s="1" t="s">
        <v>42</v>
      </c>
      <c r="D1478" s="1" t="s">
        <v>737</v>
      </c>
      <c r="E1478" s="1">
        <v>1836.2525000000001</v>
      </c>
      <c r="F1478" s="1">
        <v>2969.45</v>
      </c>
    </row>
    <row r="1479" spans="1:6" x14ac:dyDescent="0.25">
      <c r="A1479" s="1" t="s">
        <v>2904</v>
      </c>
      <c r="B1479" s="1" t="s">
        <v>12</v>
      </c>
      <c r="C1479" s="1" t="s">
        <v>61</v>
      </c>
      <c r="D1479" s="1" t="s">
        <v>2905</v>
      </c>
      <c r="E1479" s="1">
        <v>6471.7849999999999</v>
      </c>
      <c r="F1479" s="1">
        <v>7962.38</v>
      </c>
    </row>
    <row r="1480" spans="1:6" x14ac:dyDescent="0.25">
      <c r="A1480" s="1" t="s">
        <v>2906</v>
      </c>
      <c r="B1480" s="1" t="s">
        <v>16</v>
      </c>
      <c r="C1480" s="1" t="s">
        <v>17</v>
      </c>
      <c r="D1480" s="1" t="s">
        <v>2907</v>
      </c>
      <c r="E1480" s="1">
        <v>4967.4575000000004</v>
      </c>
      <c r="F1480" s="1">
        <v>8122.65</v>
      </c>
    </row>
    <row r="1481" spans="1:6" x14ac:dyDescent="0.25">
      <c r="A1481" s="1" t="s">
        <v>2908</v>
      </c>
      <c r="B1481" s="1" t="s">
        <v>8</v>
      </c>
      <c r="C1481" s="1" t="s">
        <v>9</v>
      </c>
      <c r="D1481" s="1" t="s">
        <v>2909</v>
      </c>
      <c r="E1481" s="1">
        <v>3070.7332000000001</v>
      </c>
      <c r="F1481" s="1">
        <v>3780.49</v>
      </c>
    </row>
    <row r="1482" spans="1:6" x14ac:dyDescent="0.25">
      <c r="A1482" s="1" t="s">
        <v>2910</v>
      </c>
      <c r="B1482" s="1" t="s">
        <v>29</v>
      </c>
      <c r="C1482" s="1" t="s">
        <v>126</v>
      </c>
      <c r="D1482" s="1" t="s">
        <v>2911</v>
      </c>
      <c r="E1482" s="1">
        <v>1544.9780000000001</v>
      </c>
      <c r="F1482" s="1">
        <v>1899.96</v>
      </c>
    </row>
    <row r="1483" spans="1:6" x14ac:dyDescent="0.25">
      <c r="A1483" s="1" t="s">
        <v>2912</v>
      </c>
      <c r="B1483" s="1" t="s">
        <v>20</v>
      </c>
      <c r="C1483" s="1" t="s">
        <v>24</v>
      </c>
      <c r="D1483" s="1" t="s">
        <v>2342</v>
      </c>
      <c r="E1483" s="1">
        <v>3181.8387999999995</v>
      </c>
      <c r="F1483" s="1">
        <v>4623.8599999999997</v>
      </c>
    </row>
    <row r="1484" spans="1:6" x14ac:dyDescent="0.25">
      <c r="A1484" s="1" t="s">
        <v>2913</v>
      </c>
      <c r="B1484" s="1" t="s">
        <v>12</v>
      </c>
      <c r="C1484" s="1" t="s">
        <v>24</v>
      </c>
      <c r="D1484" s="1" t="s">
        <v>2914</v>
      </c>
      <c r="E1484" s="1">
        <v>621.97699999999998</v>
      </c>
      <c r="F1484" s="1">
        <v>271.06</v>
      </c>
    </row>
    <row r="1485" spans="1:6" x14ac:dyDescent="0.25">
      <c r="A1485" s="1" t="s">
        <v>2915</v>
      </c>
      <c r="B1485" s="1" t="s">
        <v>16</v>
      </c>
      <c r="C1485" s="1" t="s">
        <v>42</v>
      </c>
      <c r="D1485" s="1" t="s">
        <v>2916</v>
      </c>
      <c r="E1485" s="1">
        <v>5476.1312000000007</v>
      </c>
      <c r="F1485" s="1">
        <v>7317.84</v>
      </c>
    </row>
    <row r="1486" spans="1:6" x14ac:dyDescent="0.25">
      <c r="A1486" s="1" t="s">
        <v>2917</v>
      </c>
      <c r="B1486" s="1" t="s">
        <v>16</v>
      </c>
      <c r="C1486" s="1" t="s">
        <v>13</v>
      </c>
      <c r="D1486" s="1" t="s">
        <v>2918</v>
      </c>
      <c r="E1486" s="1">
        <v>2774.3017999999997</v>
      </c>
      <c r="F1486" s="1">
        <v>3921.21</v>
      </c>
    </row>
    <row r="1487" spans="1:6" x14ac:dyDescent="0.25">
      <c r="A1487" s="1" t="s">
        <v>2919</v>
      </c>
      <c r="B1487" s="1" t="s">
        <v>29</v>
      </c>
      <c r="C1487" s="1" t="s">
        <v>126</v>
      </c>
      <c r="D1487" s="1" t="s">
        <v>2920</v>
      </c>
      <c r="E1487" s="1">
        <v>3870.9940000000001</v>
      </c>
      <c r="F1487" s="1">
        <v>6129.08</v>
      </c>
    </row>
    <row r="1488" spans="1:6" x14ac:dyDescent="0.25">
      <c r="A1488" s="1" t="s">
        <v>2921</v>
      </c>
      <c r="B1488" s="1" t="s">
        <v>16</v>
      </c>
      <c r="C1488" s="1" t="s">
        <v>113</v>
      </c>
      <c r="D1488" s="1" t="s">
        <v>2922</v>
      </c>
      <c r="E1488" s="1">
        <v>625.8999</v>
      </c>
      <c r="F1488" s="1">
        <v>340.27</v>
      </c>
    </row>
    <row r="1489" spans="1:6" x14ac:dyDescent="0.25">
      <c r="A1489" s="1" t="s">
        <v>2923</v>
      </c>
      <c r="B1489" s="1" t="s">
        <v>29</v>
      </c>
      <c r="C1489" s="1" t="s">
        <v>21</v>
      </c>
      <c r="D1489" s="1" t="s">
        <v>2924</v>
      </c>
      <c r="E1489" s="1">
        <v>2681.24</v>
      </c>
      <c r="F1489" s="1">
        <v>4847.2</v>
      </c>
    </row>
    <row r="1490" spans="1:6" x14ac:dyDescent="0.25">
      <c r="A1490" s="1" t="s">
        <v>2925</v>
      </c>
      <c r="B1490" s="1" t="s">
        <v>29</v>
      </c>
      <c r="C1490" s="1" t="s">
        <v>21</v>
      </c>
      <c r="D1490" s="1" t="s">
        <v>2926</v>
      </c>
      <c r="E1490" s="1">
        <v>5346.9558500000003</v>
      </c>
      <c r="F1490" s="1">
        <v>5183.91</v>
      </c>
    </row>
    <row r="1491" spans="1:6" x14ac:dyDescent="0.25">
      <c r="A1491" s="1" t="s">
        <v>2927</v>
      </c>
      <c r="B1491" s="1" t="s">
        <v>20</v>
      </c>
      <c r="C1491" s="1" t="s">
        <v>42</v>
      </c>
      <c r="D1491" s="1" t="s">
        <v>2928</v>
      </c>
      <c r="E1491" s="1">
        <v>3633.125</v>
      </c>
      <c r="F1491" s="1">
        <v>6962.5</v>
      </c>
    </row>
    <row r="1492" spans="1:6" x14ac:dyDescent="0.25">
      <c r="A1492" s="1" t="s">
        <v>2929</v>
      </c>
      <c r="B1492" s="1" t="s">
        <v>12</v>
      </c>
      <c r="C1492" s="1" t="s">
        <v>24</v>
      </c>
      <c r="D1492" s="1" t="s">
        <v>2930</v>
      </c>
      <c r="E1492" s="1">
        <v>9784.3816999999999</v>
      </c>
      <c r="F1492" s="1">
        <v>9929.82</v>
      </c>
    </row>
    <row r="1493" spans="1:6" x14ac:dyDescent="0.25">
      <c r="A1493" s="1" t="s">
        <v>2931</v>
      </c>
      <c r="B1493" s="1" t="s">
        <v>20</v>
      </c>
      <c r="C1493" s="1" t="s">
        <v>64</v>
      </c>
      <c r="D1493" s="1" t="s">
        <v>2932</v>
      </c>
      <c r="E1493" s="1">
        <v>4255.3823999999995</v>
      </c>
      <c r="F1493" s="1">
        <v>4267.4799999999996</v>
      </c>
    </row>
    <row r="1494" spans="1:6" x14ac:dyDescent="0.25">
      <c r="A1494" s="1" t="s">
        <v>2933</v>
      </c>
      <c r="B1494" s="1" t="s">
        <v>16</v>
      </c>
      <c r="C1494" s="1" t="s">
        <v>24</v>
      </c>
      <c r="D1494" s="1" t="s">
        <v>2934</v>
      </c>
      <c r="E1494" s="1">
        <v>3080.6390000000001</v>
      </c>
      <c r="F1494" s="1">
        <v>6974.7</v>
      </c>
    </row>
    <row r="1495" spans="1:6" x14ac:dyDescent="0.25">
      <c r="A1495" s="1" t="s">
        <v>2935</v>
      </c>
      <c r="B1495" s="1" t="s">
        <v>29</v>
      </c>
      <c r="C1495" s="1" t="s">
        <v>13</v>
      </c>
      <c r="D1495" s="1" t="s">
        <v>2936</v>
      </c>
      <c r="E1495" s="1">
        <v>9315.9186500000014</v>
      </c>
      <c r="F1495" s="1">
        <v>9428.7900000000009</v>
      </c>
    </row>
    <row r="1496" spans="1:6" x14ac:dyDescent="0.25">
      <c r="A1496" s="1" t="s">
        <v>2937</v>
      </c>
      <c r="B1496" s="1" t="s">
        <v>29</v>
      </c>
      <c r="C1496" s="1" t="s">
        <v>52</v>
      </c>
      <c r="D1496" s="1" t="s">
        <v>2938</v>
      </c>
      <c r="E1496" s="1">
        <v>706.6925</v>
      </c>
      <c r="F1496" s="1">
        <v>275.58999999999997</v>
      </c>
    </row>
    <row r="1497" spans="1:6" x14ac:dyDescent="0.25">
      <c r="A1497" s="1" t="s">
        <v>2939</v>
      </c>
      <c r="B1497" s="1" t="s">
        <v>12</v>
      </c>
      <c r="C1497" s="1" t="s">
        <v>30</v>
      </c>
      <c r="D1497" s="1" t="s">
        <v>2940</v>
      </c>
      <c r="E1497" s="1">
        <v>2681.6050999999998</v>
      </c>
      <c r="F1497" s="1">
        <v>5896.23</v>
      </c>
    </row>
    <row r="1498" spans="1:6" x14ac:dyDescent="0.25">
      <c r="A1498" s="1" t="s">
        <v>2941</v>
      </c>
      <c r="B1498" s="1" t="s">
        <v>8</v>
      </c>
      <c r="C1498" s="1" t="s">
        <v>45</v>
      </c>
      <c r="D1498" s="1" t="s">
        <v>2942</v>
      </c>
      <c r="E1498" s="1">
        <v>5465.8156000000008</v>
      </c>
      <c r="F1498" s="1">
        <v>7302.67</v>
      </c>
    </row>
    <row r="1499" spans="1:6" x14ac:dyDescent="0.25">
      <c r="A1499" s="1" t="s">
        <v>2943</v>
      </c>
      <c r="B1499" s="1" t="s">
        <v>29</v>
      </c>
      <c r="C1499" s="1" t="s">
        <v>61</v>
      </c>
      <c r="D1499" s="1" t="s">
        <v>2944</v>
      </c>
      <c r="E1499" s="1">
        <v>3146.4608000000003</v>
      </c>
      <c r="F1499" s="1">
        <v>6154.56</v>
      </c>
    </row>
    <row r="1500" spans="1:6" x14ac:dyDescent="0.25">
      <c r="A1500" s="1" t="s">
        <v>2945</v>
      </c>
      <c r="B1500" s="1" t="s">
        <v>12</v>
      </c>
      <c r="C1500" s="1" t="s">
        <v>113</v>
      </c>
      <c r="D1500" s="1" t="s">
        <v>2946</v>
      </c>
      <c r="E1500" s="1">
        <v>2276.6</v>
      </c>
      <c r="F1500" s="1">
        <v>2368.8000000000002</v>
      </c>
    </row>
    <row r="1501" spans="1:6" x14ac:dyDescent="0.25">
      <c r="A1501" s="1" t="s">
        <v>2947</v>
      </c>
      <c r="B1501" s="1" t="s">
        <v>20</v>
      </c>
      <c r="C1501" s="1" t="s">
        <v>64</v>
      </c>
      <c r="D1501" s="1" t="s">
        <v>1238</v>
      </c>
      <c r="E1501" s="1">
        <v>3706.4777999999997</v>
      </c>
      <c r="F1501" s="1">
        <v>5528.41</v>
      </c>
    </row>
    <row r="1502" spans="1:6" x14ac:dyDescent="0.25">
      <c r="A1502" s="1" t="s">
        <v>2948</v>
      </c>
      <c r="B1502" s="1" t="s">
        <v>12</v>
      </c>
      <c r="C1502" s="1" t="s">
        <v>42</v>
      </c>
      <c r="D1502" s="1" t="s">
        <v>2949</v>
      </c>
      <c r="E1502" s="1">
        <v>2125.3027000000002</v>
      </c>
      <c r="F1502" s="1">
        <v>4392.71</v>
      </c>
    </row>
    <row r="1503" spans="1:6" x14ac:dyDescent="0.25">
      <c r="A1503" s="1" t="s">
        <v>2950</v>
      </c>
      <c r="B1503" s="1" t="s">
        <v>12</v>
      </c>
      <c r="C1503" s="1" t="s">
        <v>24</v>
      </c>
      <c r="D1503" s="1" t="s">
        <v>2951</v>
      </c>
      <c r="E1503" s="1">
        <v>787.93600000000004</v>
      </c>
      <c r="F1503" s="1">
        <v>523.52</v>
      </c>
    </row>
    <row r="1504" spans="1:6" x14ac:dyDescent="0.25">
      <c r="A1504" s="1" t="s">
        <v>2952</v>
      </c>
      <c r="B1504" s="1" t="s">
        <v>12</v>
      </c>
      <c r="C1504" s="1" t="s">
        <v>126</v>
      </c>
      <c r="D1504" s="1" t="s">
        <v>2953</v>
      </c>
      <c r="E1504" s="1">
        <v>4157.6316000000006</v>
      </c>
      <c r="F1504" s="1">
        <v>8506.1200000000008</v>
      </c>
    </row>
    <row r="1505" spans="1:6" x14ac:dyDescent="0.25">
      <c r="A1505" s="1" t="s">
        <v>2954</v>
      </c>
      <c r="B1505" s="1" t="s">
        <v>29</v>
      </c>
      <c r="C1505" s="1" t="s">
        <v>17</v>
      </c>
      <c r="D1505" s="1" t="s">
        <v>2955</v>
      </c>
      <c r="E1505" s="1">
        <v>6641.74</v>
      </c>
      <c r="F1505" s="1">
        <v>6979.25</v>
      </c>
    </row>
    <row r="1506" spans="1:6" x14ac:dyDescent="0.25">
      <c r="A1506" s="1" t="s">
        <v>2956</v>
      </c>
      <c r="B1506" s="1" t="s">
        <v>12</v>
      </c>
      <c r="C1506" s="1" t="s">
        <v>13</v>
      </c>
      <c r="D1506" s="1" t="s">
        <v>2957</v>
      </c>
      <c r="E1506" s="1">
        <v>3922.9535999999998</v>
      </c>
      <c r="F1506" s="1">
        <v>3889.72</v>
      </c>
    </row>
    <row r="1507" spans="1:6" x14ac:dyDescent="0.25">
      <c r="A1507" s="1" t="s">
        <v>2958</v>
      </c>
      <c r="B1507" s="1" t="s">
        <v>29</v>
      </c>
      <c r="C1507" s="1" t="s">
        <v>21</v>
      </c>
      <c r="D1507" s="1" t="s">
        <v>2959</v>
      </c>
      <c r="E1507" s="1">
        <v>2458.9674</v>
      </c>
      <c r="F1507" s="1">
        <v>3377.53</v>
      </c>
    </row>
    <row r="1508" spans="1:6" x14ac:dyDescent="0.25">
      <c r="A1508" s="1" t="s">
        <v>2960</v>
      </c>
      <c r="B1508" s="1" t="s">
        <v>20</v>
      </c>
      <c r="C1508" s="1" t="s">
        <v>21</v>
      </c>
      <c r="D1508" s="1" t="s">
        <v>2961</v>
      </c>
      <c r="E1508" s="1">
        <v>1608.8071500000001</v>
      </c>
      <c r="F1508" s="1">
        <v>1185.8900000000001</v>
      </c>
    </row>
    <row r="1509" spans="1:6" x14ac:dyDescent="0.25">
      <c r="A1509" s="1" t="s">
        <v>2962</v>
      </c>
      <c r="B1509" s="1" t="s">
        <v>29</v>
      </c>
      <c r="C1509" s="1" t="s">
        <v>21</v>
      </c>
      <c r="D1509" s="1" t="s">
        <v>2963</v>
      </c>
      <c r="E1509" s="1">
        <v>3190.7028999999998</v>
      </c>
      <c r="F1509" s="1">
        <v>7272.17</v>
      </c>
    </row>
    <row r="1510" spans="1:6" x14ac:dyDescent="0.25">
      <c r="A1510" s="1" t="s">
        <v>2964</v>
      </c>
      <c r="B1510" s="1" t="s">
        <v>8</v>
      </c>
      <c r="C1510" s="1" t="s">
        <v>39</v>
      </c>
      <c r="D1510" s="1" t="s">
        <v>2965</v>
      </c>
      <c r="E1510" s="1">
        <v>3988.5488</v>
      </c>
      <c r="F1510" s="1">
        <v>3964.26</v>
      </c>
    </row>
    <row r="1511" spans="1:6" x14ac:dyDescent="0.25">
      <c r="A1511" s="1" t="s">
        <v>2966</v>
      </c>
      <c r="B1511" s="1" t="s">
        <v>29</v>
      </c>
      <c r="C1511" s="1" t="s">
        <v>126</v>
      </c>
      <c r="D1511" s="1" t="s">
        <v>2967</v>
      </c>
      <c r="E1511" s="1">
        <v>2792.2224999999999</v>
      </c>
      <c r="F1511" s="1">
        <v>5330.75</v>
      </c>
    </row>
    <row r="1512" spans="1:6" x14ac:dyDescent="0.25">
      <c r="A1512" s="1" t="s">
        <v>2968</v>
      </c>
      <c r="B1512" s="1" t="s">
        <v>20</v>
      </c>
      <c r="C1512" s="1" t="s">
        <v>13</v>
      </c>
      <c r="D1512" s="1" t="s">
        <v>2969</v>
      </c>
      <c r="E1512" s="1">
        <v>3912.3835999999997</v>
      </c>
      <c r="F1512" s="1">
        <v>5883.42</v>
      </c>
    </row>
    <row r="1513" spans="1:6" x14ac:dyDescent="0.25">
      <c r="A1513" s="1" t="s">
        <v>2970</v>
      </c>
      <c r="B1513" s="1" t="s">
        <v>8</v>
      </c>
      <c r="C1513" s="1" t="s">
        <v>17</v>
      </c>
      <c r="D1513" s="1" t="s">
        <v>2588</v>
      </c>
      <c r="E1513" s="1">
        <v>4259.941499999999</v>
      </c>
      <c r="F1513" s="1">
        <v>8744.0499999999993</v>
      </c>
    </row>
    <row r="1514" spans="1:6" x14ac:dyDescent="0.25">
      <c r="A1514" s="1" t="s">
        <v>2971</v>
      </c>
      <c r="B1514" s="1" t="s">
        <v>20</v>
      </c>
      <c r="C1514" s="1" t="s">
        <v>17</v>
      </c>
      <c r="D1514" s="1" t="s">
        <v>2972</v>
      </c>
      <c r="E1514" s="1">
        <v>1200.9040500000001</v>
      </c>
      <c r="F1514" s="1">
        <v>749.63</v>
      </c>
    </row>
    <row r="1515" spans="1:6" x14ac:dyDescent="0.25">
      <c r="A1515" s="1" t="s">
        <v>2973</v>
      </c>
      <c r="B1515" s="1" t="s">
        <v>29</v>
      </c>
      <c r="C1515" s="1" t="s">
        <v>21</v>
      </c>
      <c r="D1515" s="1" t="s">
        <v>2974</v>
      </c>
      <c r="E1515" s="1">
        <v>4924.6163500000002</v>
      </c>
      <c r="F1515" s="1">
        <v>4732.21</v>
      </c>
    </row>
    <row r="1516" spans="1:6" x14ac:dyDescent="0.25">
      <c r="A1516" s="1" t="s">
        <v>2975</v>
      </c>
      <c r="B1516" s="1" t="s">
        <v>29</v>
      </c>
      <c r="C1516" s="1" t="s">
        <v>61</v>
      </c>
      <c r="D1516" s="1" t="s">
        <v>2976</v>
      </c>
      <c r="E1516" s="1">
        <v>4379.2588999999998</v>
      </c>
      <c r="F1516" s="1">
        <v>4148.9399999999996</v>
      </c>
    </row>
    <row r="1517" spans="1:6" x14ac:dyDescent="0.25">
      <c r="A1517" s="1" t="s">
        <v>2977</v>
      </c>
      <c r="B1517" s="1" t="s">
        <v>16</v>
      </c>
      <c r="C1517" s="1" t="s">
        <v>21</v>
      </c>
      <c r="D1517" s="1" t="s">
        <v>2978</v>
      </c>
      <c r="E1517" s="1">
        <v>743.90300000000002</v>
      </c>
      <c r="F1517" s="1">
        <v>443.46</v>
      </c>
    </row>
    <row r="1518" spans="1:6" x14ac:dyDescent="0.25">
      <c r="A1518" s="1" t="s">
        <v>2979</v>
      </c>
      <c r="B1518" s="1" t="s">
        <v>12</v>
      </c>
      <c r="C1518" s="1" t="s">
        <v>113</v>
      </c>
      <c r="D1518" s="1" t="s">
        <v>2980</v>
      </c>
      <c r="E1518" s="1">
        <v>1176.9069999999999</v>
      </c>
      <c r="F1518" s="1">
        <v>1147.3</v>
      </c>
    </row>
    <row r="1519" spans="1:6" x14ac:dyDescent="0.25">
      <c r="A1519" s="1" t="s">
        <v>2981</v>
      </c>
      <c r="B1519" s="1" t="s">
        <v>29</v>
      </c>
      <c r="C1519" s="1" t="s">
        <v>21</v>
      </c>
      <c r="D1519" s="1" t="s">
        <v>2982</v>
      </c>
      <c r="E1519" s="1">
        <v>4981.3685999999998</v>
      </c>
      <c r="F1519" s="1">
        <v>7595.54</v>
      </c>
    </row>
    <row r="1520" spans="1:6" x14ac:dyDescent="0.25">
      <c r="A1520" s="1" t="s">
        <v>2983</v>
      </c>
      <c r="B1520" s="1" t="s">
        <v>20</v>
      </c>
      <c r="C1520" s="1" t="s">
        <v>9</v>
      </c>
      <c r="D1520" s="1" t="s">
        <v>2984</v>
      </c>
      <c r="E1520" s="1">
        <v>5699.7574999999997</v>
      </c>
      <c r="F1520" s="1">
        <v>6933.01</v>
      </c>
    </row>
    <row r="1521" spans="1:6" x14ac:dyDescent="0.25">
      <c r="A1521" s="1" t="s">
        <v>2985</v>
      </c>
      <c r="B1521" s="1" t="s">
        <v>8</v>
      </c>
      <c r="C1521" s="1" t="s">
        <v>52</v>
      </c>
      <c r="D1521" s="1" t="s">
        <v>2986</v>
      </c>
      <c r="E1521" s="1">
        <v>748.6880000000001</v>
      </c>
      <c r="F1521" s="1">
        <v>452.16</v>
      </c>
    </row>
    <row r="1522" spans="1:6" x14ac:dyDescent="0.25">
      <c r="A1522" s="1" t="s">
        <v>2987</v>
      </c>
      <c r="B1522" s="1" t="s">
        <v>29</v>
      </c>
      <c r="C1522" s="1" t="s">
        <v>113</v>
      </c>
      <c r="D1522" s="1" t="s">
        <v>2988</v>
      </c>
      <c r="E1522" s="1">
        <v>3924.9160000000002</v>
      </c>
      <c r="F1522" s="1">
        <v>6227.12</v>
      </c>
    </row>
    <row r="1523" spans="1:6" x14ac:dyDescent="0.25">
      <c r="A1523" s="1" t="s">
        <v>2989</v>
      </c>
      <c r="B1523" s="1" t="s">
        <v>8</v>
      </c>
      <c r="C1523" s="1" t="s">
        <v>30</v>
      </c>
      <c r="D1523" s="1" t="s">
        <v>2990</v>
      </c>
      <c r="E1523" s="1">
        <v>3489.3365000000003</v>
      </c>
      <c r="F1523" s="1">
        <v>6642.97</v>
      </c>
    </row>
    <row r="1524" spans="1:6" x14ac:dyDescent="0.25">
      <c r="A1524" s="1" t="s">
        <v>2991</v>
      </c>
      <c r="B1524" s="1" t="s">
        <v>20</v>
      </c>
      <c r="C1524" s="1" t="s">
        <v>113</v>
      </c>
      <c r="D1524" s="1" t="s">
        <v>2992</v>
      </c>
      <c r="E1524" s="1">
        <v>3736.7341000000001</v>
      </c>
      <c r="F1524" s="1">
        <v>8747.93</v>
      </c>
    </row>
    <row r="1525" spans="1:6" x14ac:dyDescent="0.25">
      <c r="A1525" s="1" t="s">
        <v>2993</v>
      </c>
      <c r="B1525" s="1" t="s">
        <v>8</v>
      </c>
      <c r="C1525" s="1" t="s">
        <v>21</v>
      </c>
      <c r="D1525" s="1" t="s">
        <v>2994</v>
      </c>
      <c r="E1525" s="1">
        <v>4281.3185000000003</v>
      </c>
      <c r="F1525" s="1">
        <v>8402.93</v>
      </c>
    </row>
    <row r="1526" spans="1:6" x14ac:dyDescent="0.25">
      <c r="A1526" s="1" t="s">
        <v>2995</v>
      </c>
      <c r="B1526" s="1" t="s">
        <v>16</v>
      </c>
      <c r="C1526" s="1" t="s">
        <v>21</v>
      </c>
      <c r="D1526" s="1" t="s">
        <v>2996</v>
      </c>
      <c r="E1526" s="1">
        <v>4258.9611000000004</v>
      </c>
      <c r="F1526" s="1">
        <v>8741.77</v>
      </c>
    </row>
    <row r="1527" spans="1:6" x14ac:dyDescent="0.25">
      <c r="A1527" s="1" t="s">
        <v>2997</v>
      </c>
      <c r="B1527" s="1" t="s">
        <v>12</v>
      </c>
      <c r="C1527" s="1" t="s">
        <v>21</v>
      </c>
      <c r="D1527" s="1" t="s">
        <v>563</v>
      </c>
      <c r="E1527" s="1">
        <v>1316.1521499999999</v>
      </c>
      <c r="F1527" s="1">
        <v>872.89</v>
      </c>
    </row>
    <row r="1528" spans="1:6" x14ac:dyDescent="0.25">
      <c r="A1528" s="1" t="s">
        <v>2998</v>
      </c>
      <c r="B1528" s="1" t="s">
        <v>29</v>
      </c>
      <c r="C1528" s="1" t="s">
        <v>113</v>
      </c>
      <c r="D1528" s="1" t="s">
        <v>2999</v>
      </c>
      <c r="E1528" s="1">
        <v>4544.8705000000009</v>
      </c>
      <c r="F1528" s="1">
        <v>7354.31</v>
      </c>
    </row>
    <row r="1529" spans="1:6" x14ac:dyDescent="0.25">
      <c r="A1529" s="1" t="s">
        <v>3000</v>
      </c>
      <c r="B1529" s="1" t="s">
        <v>16</v>
      </c>
      <c r="C1529" s="1" t="s">
        <v>113</v>
      </c>
      <c r="D1529" s="1" t="s">
        <v>3001</v>
      </c>
      <c r="E1529" s="1">
        <v>899.95249999999999</v>
      </c>
      <c r="F1529" s="1">
        <v>533.27</v>
      </c>
    </row>
    <row r="1530" spans="1:6" x14ac:dyDescent="0.25">
      <c r="A1530" s="1" t="s">
        <v>3002</v>
      </c>
      <c r="B1530" s="1" t="s">
        <v>12</v>
      </c>
      <c r="C1530" s="1" t="s">
        <v>42</v>
      </c>
      <c r="D1530" s="1" t="s">
        <v>3003</v>
      </c>
      <c r="E1530" s="1">
        <v>7419.7480000000005</v>
      </c>
      <c r="F1530" s="1">
        <v>7863.35</v>
      </c>
    </row>
    <row r="1531" spans="1:6" x14ac:dyDescent="0.25">
      <c r="A1531" s="1" t="s">
        <v>3004</v>
      </c>
      <c r="B1531" s="1" t="s">
        <v>8</v>
      </c>
      <c r="C1531" s="1" t="s">
        <v>64</v>
      </c>
      <c r="D1531" s="1" t="s">
        <v>3005</v>
      </c>
      <c r="E1531" s="1">
        <v>4892.8720000000003</v>
      </c>
      <c r="F1531" s="1">
        <v>7987.04</v>
      </c>
    </row>
    <row r="1532" spans="1:6" x14ac:dyDescent="0.25">
      <c r="A1532" s="1" t="s">
        <v>3006</v>
      </c>
      <c r="B1532" s="1" t="s">
        <v>29</v>
      </c>
      <c r="C1532" s="1" t="s">
        <v>21</v>
      </c>
      <c r="D1532" s="1" t="s">
        <v>3007</v>
      </c>
      <c r="E1532" s="1">
        <v>2374.0120000000002</v>
      </c>
      <c r="F1532" s="1">
        <v>2755.9</v>
      </c>
    </row>
    <row r="1533" spans="1:6" x14ac:dyDescent="0.25">
      <c r="A1533" s="1" t="s">
        <v>3008</v>
      </c>
      <c r="B1533" s="1" t="s">
        <v>8</v>
      </c>
      <c r="C1533" s="1" t="s">
        <v>64</v>
      </c>
      <c r="D1533" s="1" t="s">
        <v>3009</v>
      </c>
      <c r="E1533" s="1">
        <v>2093.8809999999999</v>
      </c>
      <c r="F1533" s="1">
        <v>3706.7</v>
      </c>
    </row>
    <row r="1534" spans="1:6" x14ac:dyDescent="0.25">
      <c r="A1534" s="1" t="s">
        <v>3010</v>
      </c>
      <c r="B1534" s="1" t="s">
        <v>12</v>
      </c>
      <c r="C1534" s="1" t="s">
        <v>39</v>
      </c>
      <c r="D1534" s="1" t="s">
        <v>3011</v>
      </c>
      <c r="E1534" s="1">
        <v>6687.3336000000008</v>
      </c>
      <c r="F1534" s="1">
        <v>9099.02</v>
      </c>
    </row>
    <row r="1535" spans="1:6" x14ac:dyDescent="0.25">
      <c r="A1535" s="1" t="s">
        <v>3012</v>
      </c>
      <c r="B1535" s="1" t="s">
        <v>12</v>
      </c>
      <c r="C1535" s="1" t="s">
        <v>126</v>
      </c>
      <c r="D1535" s="1" t="s">
        <v>3013</v>
      </c>
      <c r="E1535" s="1">
        <v>5543.5935000000009</v>
      </c>
      <c r="F1535" s="1">
        <v>9170.17</v>
      </c>
    </row>
    <row r="1536" spans="1:6" x14ac:dyDescent="0.25">
      <c r="A1536" s="1" t="s">
        <v>3014</v>
      </c>
      <c r="B1536" s="1" t="s">
        <v>8</v>
      </c>
      <c r="C1536" s="1" t="s">
        <v>126</v>
      </c>
      <c r="D1536" s="1" t="s">
        <v>3015</v>
      </c>
      <c r="E1536" s="1">
        <v>5007.0646500000003</v>
      </c>
      <c r="F1536" s="1">
        <v>4820.3900000000003</v>
      </c>
    </row>
    <row r="1537" spans="1:6" x14ac:dyDescent="0.25">
      <c r="A1537" s="1" t="s">
        <v>3016</v>
      </c>
      <c r="B1537" s="1" t="s">
        <v>12</v>
      </c>
      <c r="C1537" s="1" t="s">
        <v>30</v>
      </c>
      <c r="D1537" s="1" t="s">
        <v>3017</v>
      </c>
      <c r="E1537" s="1">
        <v>5579.6130000000003</v>
      </c>
      <c r="F1537" s="1">
        <v>9235.66</v>
      </c>
    </row>
    <row r="1538" spans="1:6" x14ac:dyDescent="0.25">
      <c r="A1538" s="1" t="s">
        <v>3018</v>
      </c>
      <c r="B1538" s="1" t="s">
        <v>12</v>
      </c>
      <c r="C1538" s="1" t="s">
        <v>9</v>
      </c>
      <c r="D1538" s="1" t="s">
        <v>3019</v>
      </c>
      <c r="E1538" s="1">
        <v>2125.0625</v>
      </c>
      <c r="F1538" s="1">
        <v>2166.75</v>
      </c>
    </row>
    <row r="1539" spans="1:6" x14ac:dyDescent="0.25">
      <c r="A1539" s="1" t="s">
        <v>3020</v>
      </c>
      <c r="B1539" s="1" t="s">
        <v>8</v>
      </c>
      <c r="C1539" s="1" t="s">
        <v>45</v>
      </c>
      <c r="D1539" s="1" t="s">
        <v>3021</v>
      </c>
      <c r="E1539" s="1">
        <v>1299.4546</v>
      </c>
      <c r="F1539" s="1">
        <v>1378.37</v>
      </c>
    </row>
    <row r="1540" spans="1:6" x14ac:dyDescent="0.25">
      <c r="A1540" s="1" t="s">
        <v>3022</v>
      </c>
      <c r="B1540" s="1" t="s">
        <v>12</v>
      </c>
      <c r="C1540" s="1" t="s">
        <v>42</v>
      </c>
      <c r="D1540" s="1" t="s">
        <v>3023</v>
      </c>
      <c r="E1540" s="1">
        <v>5062.5635000000002</v>
      </c>
      <c r="F1540" s="1">
        <v>8295.57</v>
      </c>
    </row>
    <row r="1541" spans="1:6" x14ac:dyDescent="0.25">
      <c r="A1541" s="1" t="s">
        <v>3024</v>
      </c>
      <c r="B1541" s="1" t="s">
        <v>29</v>
      </c>
      <c r="C1541" s="1" t="s">
        <v>13</v>
      </c>
      <c r="D1541" s="1" t="s">
        <v>3025</v>
      </c>
      <c r="E1541" s="1">
        <v>1566.2850000000001</v>
      </c>
      <c r="F1541" s="1">
        <v>1938.7</v>
      </c>
    </row>
    <row r="1542" spans="1:6" x14ac:dyDescent="0.25">
      <c r="A1542" s="1" t="s">
        <v>3026</v>
      </c>
      <c r="B1542" s="1" t="s">
        <v>8</v>
      </c>
      <c r="C1542" s="1" t="s">
        <v>42</v>
      </c>
      <c r="D1542" s="1" t="s">
        <v>2213</v>
      </c>
      <c r="E1542" s="1">
        <v>2850.1340000000005</v>
      </c>
      <c r="F1542" s="1">
        <v>5222.5200000000004</v>
      </c>
    </row>
    <row r="1543" spans="1:6" x14ac:dyDescent="0.25">
      <c r="A1543" s="1" t="s">
        <v>3027</v>
      </c>
      <c r="B1543" s="1" t="s">
        <v>29</v>
      </c>
      <c r="C1543" s="1" t="s">
        <v>64</v>
      </c>
      <c r="D1543" s="1" t="s">
        <v>3028</v>
      </c>
      <c r="E1543" s="1">
        <v>6208.7088000000003</v>
      </c>
      <c r="F1543" s="1">
        <v>8395.16</v>
      </c>
    </row>
    <row r="1544" spans="1:6" x14ac:dyDescent="0.25">
      <c r="A1544" s="1" t="s">
        <v>3029</v>
      </c>
      <c r="B1544" s="1" t="s">
        <v>29</v>
      </c>
      <c r="C1544" s="1" t="s">
        <v>113</v>
      </c>
      <c r="D1544" s="1" t="s">
        <v>3030</v>
      </c>
      <c r="E1544" s="1">
        <v>5647.4361999999992</v>
      </c>
      <c r="F1544" s="1">
        <v>8874.89</v>
      </c>
    </row>
    <row r="1545" spans="1:6" x14ac:dyDescent="0.25">
      <c r="A1545" s="1" t="s">
        <v>3031</v>
      </c>
      <c r="B1545" s="1" t="s">
        <v>8</v>
      </c>
      <c r="C1545" s="1" t="s">
        <v>42</v>
      </c>
      <c r="D1545" s="1" t="s">
        <v>3032</v>
      </c>
      <c r="E1545" s="1">
        <v>1918.9641999999997</v>
      </c>
      <c r="F1545" s="1">
        <v>2446.4899999999998</v>
      </c>
    </row>
    <row r="1546" spans="1:6" x14ac:dyDescent="0.25">
      <c r="A1546" s="1" t="s">
        <v>3033</v>
      </c>
      <c r="B1546" s="1" t="s">
        <v>29</v>
      </c>
      <c r="C1546" s="1" t="s">
        <v>42</v>
      </c>
      <c r="D1546" s="1" t="s">
        <v>3034</v>
      </c>
      <c r="E1546" s="1">
        <v>718.4443</v>
      </c>
      <c r="F1546" s="1">
        <v>508.01</v>
      </c>
    </row>
    <row r="1547" spans="1:6" x14ac:dyDescent="0.25">
      <c r="A1547" s="1" t="s">
        <v>3035</v>
      </c>
      <c r="B1547" s="1" t="s">
        <v>20</v>
      </c>
      <c r="C1547" s="1" t="s">
        <v>9</v>
      </c>
      <c r="D1547" s="1" t="s">
        <v>3036</v>
      </c>
      <c r="E1547" s="1">
        <v>3578.6660000000002</v>
      </c>
      <c r="F1547" s="1">
        <v>4527.45</v>
      </c>
    </row>
    <row r="1548" spans="1:6" x14ac:dyDescent="0.25">
      <c r="A1548" s="1" t="s">
        <v>3037</v>
      </c>
      <c r="B1548" s="1" t="s">
        <v>29</v>
      </c>
      <c r="C1548" s="1" t="s">
        <v>24</v>
      </c>
      <c r="D1548" s="1" t="s">
        <v>3038</v>
      </c>
      <c r="E1548" s="1">
        <v>2678.0852999999997</v>
      </c>
      <c r="F1548" s="1">
        <v>3691.67</v>
      </c>
    </row>
    <row r="1549" spans="1:6" x14ac:dyDescent="0.25">
      <c r="A1549" s="1" t="s">
        <v>3039</v>
      </c>
      <c r="B1549" s="1" t="s">
        <v>16</v>
      </c>
      <c r="C1549" s="1" t="s">
        <v>61</v>
      </c>
      <c r="D1549" s="1" t="s">
        <v>3040</v>
      </c>
      <c r="E1549" s="1">
        <v>1577.8040000000001</v>
      </c>
      <c r="F1549" s="1">
        <v>2395.12</v>
      </c>
    </row>
    <row r="1550" spans="1:6" x14ac:dyDescent="0.25">
      <c r="A1550" s="1" t="s">
        <v>3041</v>
      </c>
      <c r="B1550" s="1" t="s">
        <v>29</v>
      </c>
      <c r="C1550" s="1" t="s">
        <v>24</v>
      </c>
      <c r="D1550" s="1" t="s">
        <v>3042</v>
      </c>
      <c r="E1550" s="1">
        <v>2677.0059999999999</v>
      </c>
      <c r="F1550" s="1">
        <v>5883.8</v>
      </c>
    </row>
    <row r="1551" spans="1:6" x14ac:dyDescent="0.25">
      <c r="A1551" s="1" t="s">
        <v>3043</v>
      </c>
      <c r="B1551" s="1" t="s">
        <v>29</v>
      </c>
      <c r="C1551" s="1" t="s">
        <v>61</v>
      </c>
      <c r="D1551" s="1" t="s">
        <v>3044</v>
      </c>
      <c r="E1551" s="1">
        <v>508.93849999999998</v>
      </c>
      <c r="F1551" s="1">
        <v>15.15</v>
      </c>
    </row>
    <row r="1552" spans="1:6" x14ac:dyDescent="0.25">
      <c r="A1552" s="1" t="s">
        <v>3045</v>
      </c>
      <c r="B1552" s="1" t="s">
        <v>12</v>
      </c>
      <c r="C1552" s="1" t="s">
        <v>45</v>
      </c>
      <c r="D1552" s="1" t="s">
        <v>3046</v>
      </c>
      <c r="E1552" s="1">
        <v>4567.1862000000001</v>
      </c>
      <c r="F1552" s="1">
        <v>7012.39</v>
      </c>
    </row>
    <row r="1553" spans="1:6" x14ac:dyDescent="0.25">
      <c r="A1553" s="1" t="s">
        <v>3047</v>
      </c>
      <c r="B1553" s="1" t="s">
        <v>12</v>
      </c>
      <c r="C1553" s="1" t="s">
        <v>45</v>
      </c>
      <c r="D1553" s="1" t="s">
        <v>1302</v>
      </c>
      <c r="E1553" s="1">
        <v>678.74749999999995</v>
      </c>
      <c r="F1553" s="1">
        <v>238.33</v>
      </c>
    </row>
    <row r="1554" spans="1:6" x14ac:dyDescent="0.25">
      <c r="A1554" s="1" t="s">
        <v>3048</v>
      </c>
      <c r="B1554" s="1" t="s">
        <v>8</v>
      </c>
      <c r="C1554" s="1" t="s">
        <v>13</v>
      </c>
      <c r="D1554" s="1" t="s">
        <v>3049</v>
      </c>
      <c r="E1554" s="1">
        <v>5177.2253000000001</v>
      </c>
      <c r="F1554" s="1">
        <v>5002.38</v>
      </c>
    </row>
    <row r="1555" spans="1:6" x14ac:dyDescent="0.25">
      <c r="A1555" s="1" t="s">
        <v>3050</v>
      </c>
      <c r="B1555" s="1" t="s">
        <v>20</v>
      </c>
      <c r="C1555" s="1" t="s">
        <v>113</v>
      </c>
      <c r="D1555" s="1" t="s">
        <v>3051</v>
      </c>
      <c r="E1555" s="1">
        <v>1514.3213999999998</v>
      </c>
      <c r="F1555" s="1">
        <v>1748.83</v>
      </c>
    </row>
    <row r="1556" spans="1:6" x14ac:dyDescent="0.25">
      <c r="A1556" s="1" t="s">
        <v>3052</v>
      </c>
      <c r="B1556" s="1" t="s">
        <v>29</v>
      </c>
      <c r="C1556" s="1" t="s">
        <v>30</v>
      </c>
      <c r="D1556" s="1" t="s">
        <v>3053</v>
      </c>
      <c r="E1556" s="1">
        <v>6489.4823999999999</v>
      </c>
      <c r="F1556" s="1">
        <v>6806.23</v>
      </c>
    </row>
    <row r="1557" spans="1:6" x14ac:dyDescent="0.25">
      <c r="A1557" s="1" t="s">
        <v>3054</v>
      </c>
      <c r="B1557" s="1" t="s">
        <v>20</v>
      </c>
      <c r="C1557" s="1" t="s">
        <v>24</v>
      </c>
      <c r="D1557" s="1" t="s">
        <v>3055</v>
      </c>
      <c r="E1557" s="1">
        <v>6529.9849999999997</v>
      </c>
      <c r="F1557" s="1">
        <v>8039.98</v>
      </c>
    </row>
    <row r="1558" spans="1:6" x14ac:dyDescent="0.25">
      <c r="A1558" s="1" t="s">
        <v>3056</v>
      </c>
      <c r="B1558" s="1" t="s">
        <v>20</v>
      </c>
      <c r="C1558" s="1" t="s">
        <v>30</v>
      </c>
      <c r="D1558" s="1" t="s">
        <v>3057</v>
      </c>
      <c r="E1558" s="1">
        <v>5074.7884000000004</v>
      </c>
      <c r="F1558" s="1">
        <v>6727.63</v>
      </c>
    </row>
    <row r="1559" spans="1:6" x14ac:dyDescent="0.25">
      <c r="A1559" s="1" t="s">
        <v>3058</v>
      </c>
      <c r="B1559" s="1" t="s">
        <v>8</v>
      </c>
      <c r="C1559" s="1" t="s">
        <v>113</v>
      </c>
      <c r="D1559" s="1" t="s">
        <v>3059</v>
      </c>
      <c r="E1559" s="1">
        <v>1465.3328000000001</v>
      </c>
      <c r="F1559" s="1">
        <v>2244.96</v>
      </c>
    </row>
    <row r="1560" spans="1:6" x14ac:dyDescent="0.25">
      <c r="A1560" s="1" t="s">
        <v>3060</v>
      </c>
      <c r="B1560" s="1" t="s">
        <v>20</v>
      </c>
      <c r="C1560" s="1" t="s">
        <v>113</v>
      </c>
      <c r="D1560" s="1" t="s">
        <v>3061</v>
      </c>
      <c r="E1560" s="1">
        <v>1425.9605000000001</v>
      </c>
      <c r="F1560" s="1">
        <v>2057.69</v>
      </c>
    </row>
    <row r="1561" spans="1:6" x14ac:dyDescent="0.25">
      <c r="A1561" s="1" t="s">
        <v>3062</v>
      </c>
      <c r="B1561" s="1" t="s">
        <v>12</v>
      </c>
      <c r="C1561" s="1" t="s">
        <v>52</v>
      </c>
      <c r="D1561" s="1" t="s">
        <v>1702</v>
      </c>
      <c r="E1561" s="1">
        <v>4275.9227000000001</v>
      </c>
      <c r="F1561" s="1">
        <v>4038.42</v>
      </c>
    </row>
    <row r="1562" spans="1:6" x14ac:dyDescent="0.25">
      <c r="A1562" s="1" t="s">
        <v>3063</v>
      </c>
      <c r="B1562" s="1" t="s">
        <v>16</v>
      </c>
      <c r="C1562" s="1" t="s">
        <v>113</v>
      </c>
      <c r="D1562" s="1" t="s">
        <v>3064</v>
      </c>
      <c r="E1562" s="1">
        <v>6894.5092000000004</v>
      </c>
      <c r="F1562" s="1">
        <v>9403.69</v>
      </c>
    </row>
    <row r="1563" spans="1:6" x14ac:dyDescent="0.25">
      <c r="A1563" s="1" t="s">
        <v>3065</v>
      </c>
      <c r="B1563" s="1" t="s">
        <v>29</v>
      </c>
      <c r="C1563" s="1" t="s">
        <v>42</v>
      </c>
      <c r="D1563" s="1" t="s">
        <v>3066</v>
      </c>
      <c r="E1563" s="1">
        <v>689.83304999999996</v>
      </c>
      <c r="F1563" s="1">
        <v>203.03</v>
      </c>
    </row>
    <row r="1564" spans="1:6" x14ac:dyDescent="0.25">
      <c r="A1564" s="1" t="s">
        <v>3067</v>
      </c>
      <c r="B1564" s="1" t="s">
        <v>8</v>
      </c>
      <c r="C1564" s="1" t="s">
        <v>52</v>
      </c>
      <c r="D1564" s="1" t="s">
        <v>3068</v>
      </c>
      <c r="E1564" s="1">
        <v>4741.5408000000007</v>
      </c>
      <c r="F1564" s="1">
        <v>6237.56</v>
      </c>
    </row>
    <row r="1565" spans="1:6" x14ac:dyDescent="0.25">
      <c r="A1565" s="1" t="s">
        <v>3069</v>
      </c>
      <c r="B1565" s="1" t="s">
        <v>29</v>
      </c>
      <c r="C1565" s="1" t="s">
        <v>21</v>
      </c>
      <c r="D1565" s="1" t="s">
        <v>3070</v>
      </c>
      <c r="E1565" s="1">
        <v>1871.7086999999999</v>
      </c>
      <c r="F1565" s="1">
        <v>2324.9299999999998</v>
      </c>
    </row>
    <row r="1566" spans="1:6" x14ac:dyDescent="0.25">
      <c r="A1566" s="1" t="s">
        <v>3071</v>
      </c>
      <c r="B1566" s="1" t="s">
        <v>8</v>
      </c>
      <c r="C1566" s="1" t="s">
        <v>45</v>
      </c>
      <c r="D1566" s="1" t="s">
        <v>3072</v>
      </c>
      <c r="E1566" s="1">
        <v>5516.6863999999996</v>
      </c>
      <c r="F1566" s="1">
        <v>5700.78</v>
      </c>
    </row>
    <row r="1567" spans="1:6" x14ac:dyDescent="0.25">
      <c r="A1567" s="1" t="s">
        <v>3073</v>
      </c>
      <c r="B1567" s="1" t="s">
        <v>29</v>
      </c>
      <c r="C1567" s="1" t="s">
        <v>113</v>
      </c>
      <c r="D1567" s="1" t="s">
        <v>3074</v>
      </c>
      <c r="E1567" s="1">
        <v>7382.5680000000002</v>
      </c>
      <c r="F1567" s="1">
        <v>7821.1</v>
      </c>
    </row>
    <row r="1568" spans="1:6" x14ac:dyDescent="0.25">
      <c r="A1568" s="1" t="s">
        <v>3075</v>
      </c>
      <c r="B1568" s="1" t="s">
        <v>29</v>
      </c>
      <c r="C1568" s="1" t="s">
        <v>17</v>
      </c>
      <c r="D1568" s="1" t="s">
        <v>3076</v>
      </c>
      <c r="E1568" s="1">
        <v>2009.8930000000003</v>
      </c>
      <c r="F1568" s="1">
        <v>2745.26</v>
      </c>
    </row>
    <row r="1569" spans="1:6" x14ac:dyDescent="0.25">
      <c r="A1569" s="1" t="s">
        <v>3077</v>
      </c>
      <c r="B1569" s="1" t="s">
        <v>16</v>
      </c>
      <c r="C1569" s="1" t="s">
        <v>64</v>
      </c>
      <c r="D1569" s="1" t="s">
        <v>1073</v>
      </c>
      <c r="E1569" s="1">
        <v>4286.4939999999997</v>
      </c>
      <c r="F1569" s="1">
        <v>8805.7999999999993</v>
      </c>
    </row>
    <row r="1570" spans="1:6" x14ac:dyDescent="0.25">
      <c r="A1570" s="1" t="s">
        <v>3078</v>
      </c>
      <c r="B1570" s="1" t="s">
        <v>12</v>
      </c>
      <c r="C1570" s="1" t="s">
        <v>52</v>
      </c>
      <c r="D1570" s="1" t="s">
        <v>3079</v>
      </c>
      <c r="E1570" s="1">
        <v>1298.1961000000001</v>
      </c>
      <c r="F1570" s="1">
        <v>1856.27</v>
      </c>
    </row>
    <row r="1571" spans="1:6" x14ac:dyDescent="0.25">
      <c r="A1571" s="1" t="s">
        <v>3080</v>
      </c>
      <c r="B1571" s="1" t="s">
        <v>20</v>
      </c>
      <c r="C1571" s="1" t="s">
        <v>21</v>
      </c>
      <c r="D1571" s="1" t="s">
        <v>3081</v>
      </c>
      <c r="E1571" s="1">
        <v>6281.8175000000001</v>
      </c>
      <c r="F1571" s="1">
        <v>7709.09</v>
      </c>
    </row>
    <row r="1572" spans="1:6" x14ac:dyDescent="0.25">
      <c r="A1572" s="1" t="s">
        <v>3082</v>
      </c>
      <c r="B1572" s="1" t="s">
        <v>8</v>
      </c>
      <c r="C1572" s="1" t="s">
        <v>30</v>
      </c>
      <c r="D1572" s="1" t="s">
        <v>3083</v>
      </c>
      <c r="E1572" s="1">
        <v>7085.66</v>
      </c>
      <c r="F1572" s="1">
        <v>8780.8799999999992</v>
      </c>
    </row>
    <row r="1573" spans="1:6" x14ac:dyDescent="0.25">
      <c r="A1573" s="1" t="s">
        <v>3084</v>
      </c>
      <c r="B1573" s="1" t="s">
        <v>8</v>
      </c>
      <c r="C1573" s="1" t="s">
        <v>39</v>
      </c>
      <c r="D1573" s="1" t="s">
        <v>3085</v>
      </c>
      <c r="E1573" s="1">
        <v>1244.8433</v>
      </c>
      <c r="F1573" s="1">
        <v>2013.09</v>
      </c>
    </row>
    <row r="1574" spans="1:6" x14ac:dyDescent="0.25">
      <c r="A1574" s="1" t="s">
        <v>3086</v>
      </c>
      <c r="B1574" s="1" t="s">
        <v>16</v>
      </c>
      <c r="C1574" s="1" t="s">
        <v>24</v>
      </c>
      <c r="D1574" s="1" t="s">
        <v>3087</v>
      </c>
      <c r="E1574" s="1">
        <v>5441.5079999999998</v>
      </c>
      <c r="F1574" s="1">
        <v>8984.56</v>
      </c>
    </row>
    <row r="1575" spans="1:6" x14ac:dyDescent="0.25">
      <c r="A1575" s="1" t="s">
        <v>3088</v>
      </c>
      <c r="B1575" s="1" t="s">
        <v>29</v>
      </c>
      <c r="C1575" s="1" t="s">
        <v>61</v>
      </c>
      <c r="D1575" s="1" t="s">
        <v>3089</v>
      </c>
      <c r="E1575" s="1">
        <v>4963.1965999999993</v>
      </c>
      <c r="F1575" s="1">
        <v>7564.74</v>
      </c>
    </row>
    <row r="1576" spans="1:6" x14ac:dyDescent="0.25">
      <c r="A1576" s="1" t="s">
        <v>3090</v>
      </c>
      <c r="B1576" s="1" t="s">
        <v>20</v>
      </c>
      <c r="C1576" s="1" t="s">
        <v>113</v>
      </c>
      <c r="D1576" s="1" t="s">
        <v>3091</v>
      </c>
      <c r="E1576" s="1">
        <v>2976.3958000000002</v>
      </c>
      <c r="F1576" s="1">
        <v>5759.06</v>
      </c>
    </row>
    <row r="1577" spans="1:6" x14ac:dyDescent="0.25">
      <c r="A1577" s="1" t="s">
        <v>3092</v>
      </c>
      <c r="B1577" s="1" t="s">
        <v>12</v>
      </c>
      <c r="C1577" s="1" t="s">
        <v>17</v>
      </c>
      <c r="D1577" s="1" t="s">
        <v>3093</v>
      </c>
      <c r="E1577" s="1">
        <v>5285.2089999999998</v>
      </c>
      <c r="F1577" s="1">
        <v>8700.3799999999992</v>
      </c>
    </row>
    <row r="1578" spans="1:6" x14ac:dyDescent="0.25">
      <c r="A1578" s="1" t="s">
        <v>3094</v>
      </c>
      <c r="B1578" s="1" t="s">
        <v>8</v>
      </c>
      <c r="C1578" s="1" t="s">
        <v>126</v>
      </c>
      <c r="D1578" s="1" t="s">
        <v>3095</v>
      </c>
      <c r="E1578" s="1">
        <v>2426.5388000000003</v>
      </c>
      <c r="F1578" s="1">
        <v>3265.32</v>
      </c>
    </row>
    <row r="1579" spans="1:6" x14ac:dyDescent="0.25">
      <c r="A1579" s="1" t="s">
        <v>3096</v>
      </c>
      <c r="B1579" s="1" t="s">
        <v>16</v>
      </c>
      <c r="C1579" s="1" t="s">
        <v>21</v>
      </c>
      <c r="D1579" s="1" t="s">
        <v>3097</v>
      </c>
      <c r="E1579" s="1">
        <v>6229.6324999999997</v>
      </c>
      <c r="F1579" s="1">
        <v>7639.51</v>
      </c>
    </row>
    <row r="1580" spans="1:6" x14ac:dyDescent="0.25">
      <c r="A1580" s="1" t="s">
        <v>3098</v>
      </c>
      <c r="B1580" s="1" t="s">
        <v>12</v>
      </c>
      <c r="C1580" s="1" t="s">
        <v>61</v>
      </c>
      <c r="D1580" s="1" t="s">
        <v>3099</v>
      </c>
      <c r="E1580" s="1">
        <v>4204.6549999999997</v>
      </c>
      <c r="F1580" s="1">
        <v>4939.54</v>
      </c>
    </row>
    <row r="1581" spans="1:6" x14ac:dyDescent="0.25">
      <c r="A1581" s="1" t="s">
        <v>3100</v>
      </c>
      <c r="B1581" s="1" t="s">
        <v>29</v>
      </c>
      <c r="C1581" s="1" t="s">
        <v>52</v>
      </c>
      <c r="D1581" s="1" t="s">
        <v>3101</v>
      </c>
      <c r="E1581" s="1">
        <v>7489.4615999999996</v>
      </c>
      <c r="F1581" s="1">
        <v>7942.57</v>
      </c>
    </row>
    <row r="1582" spans="1:6" x14ac:dyDescent="0.25">
      <c r="A1582" s="1" t="s">
        <v>3102</v>
      </c>
      <c r="B1582" s="1" t="s">
        <v>29</v>
      </c>
      <c r="C1582" s="1" t="s">
        <v>13</v>
      </c>
      <c r="D1582" s="1" t="s">
        <v>3103</v>
      </c>
      <c r="E1582" s="1">
        <v>5596.5380000000005</v>
      </c>
      <c r="F1582" s="1">
        <v>8638.2000000000007</v>
      </c>
    </row>
    <row r="1583" spans="1:6" x14ac:dyDescent="0.25">
      <c r="A1583" s="1" t="s">
        <v>3104</v>
      </c>
      <c r="B1583" s="1" t="s">
        <v>12</v>
      </c>
      <c r="C1583" s="1" t="s">
        <v>13</v>
      </c>
      <c r="D1583" s="1" t="s">
        <v>3105</v>
      </c>
      <c r="E1583" s="1">
        <v>3780.3055999999997</v>
      </c>
      <c r="F1583" s="1">
        <v>5559.84</v>
      </c>
    </row>
    <row r="1584" spans="1:6" x14ac:dyDescent="0.25">
      <c r="A1584" s="1" t="s">
        <v>3106</v>
      </c>
      <c r="B1584" s="1" t="s">
        <v>16</v>
      </c>
      <c r="C1584" s="1" t="s">
        <v>17</v>
      </c>
      <c r="D1584" s="1" t="s">
        <v>3107</v>
      </c>
      <c r="E1584" s="1">
        <v>1475.0336</v>
      </c>
      <c r="F1584" s="1">
        <v>2267.52</v>
      </c>
    </row>
    <row r="1585" spans="1:6" x14ac:dyDescent="0.25">
      <c r="A1585" s="1" t="s">
        <v>3108</v>
      </c>
      <c r="B1585" s="1" t="s">
        <v>12</v>
      </c>
      <c r="C1585" s="1" t="s">
        <v>24</v>
      </c>
      <c r="D1585" s="1" t="s">
        <v>3109</v>
      </c>
      <c r="E1585" s="1">
        <v>4864.4397500000005</v>
      </c>
      <c r="F1585" s="1">
        <v>4667.8500000000004</v>
      </c>
    </row>
    <row r="1586" spans="1:6" x14ac:dyDescent="0.25">
      <c r="A1586" s="1" t="s">
        <v>3110</v>
      </c>
      <c r="B1586" s="1" t="s">
        <v>12</v>
      </c>
      <c r="C1586" s="1" t="s">
        <v>30</v>
      </c>
      <c r="D1586" s="1" t="s">
        <v>3111</v>
      </c>
      <c r="E1586" s="1">
        <v>7013.69</v>
      </c>
      <c r="F1586" s="1">
        <v>8684.92</v>
      </c>
    </row>
    <row r="1587" spans="1:6" x14ac:dyDescent="0.25">
      <c r="A1587" s="1" t="s">
        <v>3112</v>
      </c>
      <c r="B1587" s="1" t="s">
        <v>29</v>
      </c>
      <c r="C1587" s="1" t="s">
        <v>42</v>
      </c>
      <c r="D1587" s="1" t="s">
        <v>3113</v>
      </c>
      <c r="E1587" s="1">
        <v>4406.0224999999991</v>
      </c>
      <c r="F1587" s="1">
        <v>8680.0499999999993</v>
      </c>
    </row>
    <row r="1588" spans="1:6" x14ac:dyDescent="0.25">
      <c r="A1588" s="1" t="s">
        <v>3114</v>
      </c>
      <c r="B1588" s="1" t="s">
        <v>29</v>
      </c>
      <c r="C1588" s="1" t="s">
        <v>24</v>
      </c>
      <c r="D1588" s="1" t="s">
        <v>3115</v>
      </c>
      <c r="E1588" s="1">
        <v>6425.915</v>
      </c>
      <c r="F1588" s="1">
        <v>7901.22</v>
      </c>
    </row>
    <row r="1589" spans="1:6" x14ac:dyDescent="0.25">
      <c r="A1589" s="1" t="s">
        <v>3116</v>
      </c>
      <c r="B1589" s="1" t="s">
        <v>12</v>
      </c>
      <c r="C1589" s="1" t="s">
        <v>21</v>
      </c>
      <c r="D1589" s="1" t="s">
        <v>3117</v>
      </c>
      <c r="E1589" s="1">
        <v>1779.0194999999999</v>
      </c>
      <c r="F1589" s="1">
        <v>2325.4899999999998</v>
      </c>
    </row>
    <row r="1590" spans="1:6" x14ac:dyDescent="0.25">
      <c r="A1590" s="1" t="s">
        <v>3118</v>
      </c>
      <c r="B1590" s="1" t="s">
        <v>20</v>
      </c>
      <c r="C1590" s="1" t="s">
        <v>61</v>
      </c>
      <c r="D1590" s="1" t="s">
        <v>3119</v>
      </c>
      <c r="E1590" s="1">
        <v>3696.6177999999995</v>
      </c>
      <c r="F1590" s="1">
        <v>5511.41</v>
      </c>
    </row>
    <row r="1591" spans="1:6" x14ac:dyDescent="0.25">
      <c r="A1591" s="1" t="s">
        <v>3120</v>
      </c>
      <c r="B1591" s="1" t="s">
        <v>29</v>
      </c>
      <c r="C1591" s="1" t="s">
        <v>21</v>
      </c>
      <c r="D1591" s="1" t="s">
        <v>3121</v>
      </c>
      <c r="E1591" s="1">
        <v>2576.5250000000001</v>
      </c>
      <c r="F1591" s="1">
        <v>4614.5</v>
      </c>
    </row>
    <row r="1592" spans="1:6" x14ac:dyDescent="0.25">
      <c r="A1592" s="1" t="s">
        <v>3122</v>
      </c>
      <c r="B1592" s="1" t="s">
        <v>29</v>
      </c>
      <c r="C1592" s="1" t="s">
        <v>30</v>
      </c>
      <c r="D1592" s="1" t="s">
        <v>3123</v>
      </c>
      <c r="E1592" s="1">
        <v>6025.3873999999996</v>
      </c>
      <c r="F1592" s="1">
        <v>9526.5300000000007</v>
      </c>
    </row>
    <row r="1593" spans="1:6" x14ac:dyDescent="0.25">
      <c r="A1593" s="1" t="s">
        <v>3124</v>
      </c>
      <c r="B1593" s="1" t="s">
        <v>12</v>
      </c>
      <c r="C1593" s="1" t="s">
        <v>9</v>
      </c>
      <c r="D1593" s="1" t="s">
        <v>3125</v>
      </c>
      <c r="E1593" s="1">
        <v>5414.2984000000006</v>
      </c>
      <c r="F1593" s="1">
        <v>5584.43</v>
      </c>
    </row>
    <row r="1594" spans="1:6" x14ac:dyDescent="0.25">
      <c r="A1594" s="1" t="s">
        <v>3126</v>
      </c>
      <c r="B1594" s="1" t="s">
        <v>29</v>
      </c>
      <c r="C1594" s="1" t="s">
        <v>52</v>
      </c>
      <c r="D1594" s="1" t="s">
        <v>3127</v>
      </c>
      <c r="E1594" s="1">
        <v>8039.5969000000005</v>
      </c>
      <c r="F1594" s="1">
        <v>8063.74</v>
      </c>
    </row>
    <row r="1595" spans="1:6" x14ac:dyDescent="0.25">
      <c r="A1595" s="1" t="s">
        <v>3128</v>
      </c>
      <c r="B1595" s="1" t="s">
        <v>12</v>
      </c>
      <c r="C1595" s="1" t="s">
        <v>30</v>
      </c>
      <c r="D1595" s="1" t="s">
        <v>3129</v>
      </c>
      <c r="E1595" s="1">
        <v>3584.5731000000001</v>
      </c>
      <c r="F1595" s="1">
        <v>5228.09</v>
      </c>
    </row>
    <row r="1596" spans="1:6" x14ac:dyDescent="0.25">
      <c r="A1596" s="1" t="s">
        <v>3130</v>
      </c>
      <c r="B1596" s="1" t="s">
        <v>12</v>
      </c>
      <c r="C1596" s="1" t="s">
        <v>52</v>
      </c>
      <c r="D1596" s="1" t="s">
        <v>3131</v>
      </c>
      <c r="E1596" s="1">
        <v>2147.2456000000002</v>
      </c>
      <c r="F1596" s="1">
        <v>1761.76</v>
      </c>
    </row>
    <row r="1597" spans="1:6" x14ac:dyDescent="0.25">
      <c r="A1597" s="1" t="s">
        <v>3132</v>
      </c>
      <c r="B1597" s="1" t="s">
        <v>16</v>
      </c>
      <c r="C1597" s="1" t="s">
        <v>13</v>
      </c>
      <c r="D1597" s="1" t="s">
        <v>3133</v>
      </c>
      <c r="E1597" s="1">
        <v>3663.7775000000001</v>
      </c>
      <c r="F1597" s="1">
        <v>4218.37</v>
      </c>
    </row>
    <row r="1598" spans="1:6" x14ac:dyDescent="0.25">
      <c r="A1598" s="1" t="s">
        <v>3134</v>
      </c>
      <c r="B1598" s="1" t="s">
        <v>20</v>
      </c>
      <c r="C1598" s="1" t="s">
        <v>52</v>
      </c>
      <c r="D1598" s="1" t="s">
        <v>3135</v>
      </c>
      <c r="E1598" s="1">
        <v>2260.2029499999999</v>
      </c>
      <c r="F1598" s="1">
        <v>1882.57</v>
      </c>
    </row>
    <row r="1599" spans="1:6" x14ac:dyDescent="0.25">
      <c r="A1599" s="1" t="s">
        <v>3136</v>
      </c>
      <c r="B1599" s="1" t="s">
        <v>12</v>
      </c>
      <c r="C1599" s="1" t="s">
        <v>126</v>
      </c>
      <c r="D1599" s="1" t="s">
        <v>3137</v>
      </c>
      <c r="E1599" s="1">
        <v>4323.4241999999995</v>
      </c>
      <c r="F1599" s="1">
        <v>6480.38</v>
      </c>
    </row>
    <row r="1600" spans="1:6" x14ac:dyDescent="0.25">
      <c r="A1600" s="1" t="s">
        <v>3138</v>
      </c>
      <c r="B1600" s="1" t="s">
        <v>16</v>
      </c>
      <c r="C1600" s="1" t="s">
        <v>64</v>
      </c>
      <c r="D1600" s="1" t="s">
        <v>3139</v>
      </c>
      <c r="E1600" s="1">
        <v>4913.1559999999999</v>
      </c>
      <c r="F1600" s="1">
        <v>8023.92</v>
      </c>
    </row>
    <row r="1601" spans="1:6" x14ac:dyDescent="0.25">
      <c r="A1601" s="1" t="s">
        <v>3140</v>
      </c>
      <c r="B1601" s="1" t="s">
        <v>29</v>
      </c>
      <c r="C1601" s="1" t="s">
        <v>21</v>
      </c>
      <c r="D1601" s="1" t="s">
        <v>3141</v>
      </c>
      <c r="E1601" s="1">
        <v>3067.0924999999997</v>
      </c>
      <c r="F1601" s="1">
        <v>5704.65</v>
      </c>
    </row>
    <row r="1602" spans="1:6" x14ac:dyDescent="0.25">
      <c r="A1602" s="1" t="s">
        <v>3142</v>
      </c>
      <c r="B1602" s="1" t="s">
        <v>20</v>
      </c>
      <c r="C1602" s="1" t="s">
        <v>61</v>
      </c>
      <c r="D1602" s="1" t="s">
        <v>3143</v>
      </c>
      <c r="E1602" s="1">
        <v>1554.7642000000001</v>
      </c>
      <c r="F1602" s="1">
        <v>2452.94</v>
      </c>
    </row>
    <row r="1603" spans="1:6" x14ac:dyDescent="0.25">
      <c r="A1603" s="1" t="s">
        <v>3144</v>
      </c>
      <c r="B1603" s="1" t="s">
        <v>20</v>
      </c>
      <c r="C1603" s="1" t="s">
        <v>126</v>
      </c>
      <c r="D1603" s="1" t="s">
        <v>271</v>
      </c>
      <c r="E1603" s="1">
        <v>3148.4232000000002</v>
      </c>
      <c r="F1603" s="1">
        <v>3894.74</v>
      </c>
    </row>
    <row r="1604" spans="1:6" x14ac:dyDescent="0.25">
      <c r="A1604" s="1" t="s">
        <v>3145</v>
      </c>
      <c r="B1604" s="1" t="s">
        <v>29</v>
      </c>
      <c r="C1604" s="1" t="s">
        <v>64</v>
      </c>
      <c r="D1604" s="1" t="s">
        <v>3146</v>
      </c>
      <c r="E1604" s="1">
        <v>3309.7498000000001</v>
      </c>
      <c r="F1604" s="1">
        <v>3005.08</v>
      </c>
    </row>
    <row r="1605" spans="1:6" x14ac:dyDescent="0.25">
      <c r="A1605" s="1" t="s">
        <v>3147</v>
      </c>
      <c r="B1605" s="1" t="s">
        <v>16</v>
      </c>
      <c r="C1605" s="1" t="s">
        <v>39</v>
      </c>
      <c r="D1605" s="1" t="s">
        <v>3148</v>
      </c>
      <c r="E1605" s="1">
        <v>596.98839999999996</v>
      </c>
      <c r="F1605" s="1">
        <v>142.63</v>
      </c>
    </row>
    <row r="1606" spans="1:6" x14ac:dyDescent="0.25">
      <c r="A1606" s="1" t="s">
        <v>3149</v>
      </c>
      <c r="B1606" s="1" t="s">
        <v>16</v>
      </c>
      <c r="C1606" s="1" t="s">
        <v>64</v>
      </c>
      <c r="D1606" s="1" t="s">
        <v>3150</v>
      </c>
      <c r="E1606" s="1">
        <v>5988.9764999999998</v>
      </c>
      <c r="F1606" s="1">
        <v>9303.35</v>
      </c>
    </row>
    <row r="1607" spans="1:6" x14ac:dyDescent="0.25">
      <c r="A1607" s="1" t="s">
        <v>3151</v>
      </c>
      <c r="B1607" s="1" t="s">
        <v>8</v>
      </c>
      <c r="C1607" s="1" t="s">
        <v>30</v>
      </c>
      <c r="D1607" s="1" t="s">
        <v>3152</v>
      </c>
      <c r="E1607" s="1">
        <v>7173.348</v>
      </c>
      <c r="F1607" s="1">
        <v>7583.35</v>
      </c>
    </row>
    <row r="1608" spans="1:6" x14ac:dyDescent="0.25">
      <c r="A1608" s="1" t="s">
        <v>3153</v>
      </c>
      <c r="B1608" s="1" t="s">
        <v>16</v>
      </c>
      <c r="C1608" s="1" t="s">
        <v>52</v>
      </c>
      <c r="D1608" s="1" t="s">
        <v>3154</v>
      </c>
      <c r="E1608" s="1">
        <v>5091.3901999999998</v>
      </c>
      <c r="F1608" s="1">
        <v>7916.19</v>
      </c>
    </row>
    <row r="1609" spans="1:6" x14ac:dyDescent="0.25">
      <c r="A1609" s="1" t="s">
        <v>3155</v>
      </c>
      <c r="B1609" s="1" t="s">
        <v>12</v>
      </c>
      <c r="C1609" s="1" t="s">
        <v>13</v>
      </c>
      <c r="D1609" s="1" t="s">
        <v>1595</v>
      </c>
      <c r="E1609" s="1">
        <v>2181.5464999999999</v>
      </c>
      <c r="F1609" s="1">
        <v>3736.77</v>
      </c>
    </row>
    <row r="1610" spans="1:6" x14ac:dyDescent="0.25">
      <c r="A1610" s="1" t="s">
        <v>3156</v>
      </c>
      <c r="B1610" s="1" t="s">
        <v>29</v>
      </c>
      <c r="C1610" s="1" t="s">
        <v>30</v>
      </c>
      <c r="D1610" s="1" t="s">
        <v>3157</v>
      </c>
      <c r="E1610" s="1">
        <v>4461.1656000000003</v>
      </c>
      <c r="F1610" s="1">
        <v>6713.84</v>
      </c>
    </row>
    <row r="1611" spans="1:6" x14ac:dyDescent="0.25">
      <c r="A1611" s="1" t="s">
        <v>3158</v>
      </c>
      <c r="B1611" s="1" t="s">
        <v>29</v>
      </c>
      <c r="C1611" s="1" t="s">
        <v>17</v>
      </c>
      <c r="D1611" s="1" t="s">
        <v>3159</v>
      </c>
      <c r="E1611" s="1">
        <v>6210.9874</v>
      </c>
      <c r="F1611" s="1">
        <v>9846.5300000000007</v>
      </c>
    </row>
    <row r="1612" spans="1:6" x14ac:dyDescent="0.25">
      <c r="A1612" s="1" t="s">
        <v>3160</v>
      </c>
      <c r="B1612" s="1" t="s">
        <v>29</v>
      </c>
      <c r="C1612" s="1" t="s">
        <v>39</v>
      </c>
      <c r="D1612" s="1" t="s">
        <v>3161</v>
      </c>
      <c r="E1612" s="1">
        <v>1481.5396999999998</v>
      </c>
      <c r="F1612" s="1">
        <v>2652.81</v>
      </c>
    </row>
    <row r="1613" spans="1:6" x14ac:dyDescent="0.25">
      <c r="A1613" s="1" t="s">
        <v>3162</v>
      </c>
      <c r="B1613" s="1" t="s">
        <v>8</v>
      </c>
      <c r="C1613" s="1" t="s">
        <v>126</v>
      </c>
      <c r="D1613" s="1" t="s">
        <v>3163</v>
      </c>
      <c r="E1613" s="1">
        <v>4227.4616500000002</v>
      </c>
      <c r="F1613" s="1">
        <v>3986.59</v>
      </c>
    </row>
    <row r="1614" spans="1:6" x14ac:dyDescent="0.25">
      <c r="A1614" s="1" t="s">
        <v>3164</v>
      </c>
      <c r="B1614" s="1" t="s">
        <v>8</v>
      </c>
      <c r="C1614" s="1" t="s">
        <v>9</v>
      </c>
      <c r="D1614" s="1" t="s">
        <v>3165</v>
      </c>
      <c r="E1614" s="1">
        <v>6099.6191999999992</v>
      </c>
      <c r="F1614" s="1">
        <v>9490.8799999999992</v>
      </c>
    </row>
    <row r="1615" spans="1:6" x14ac:dyDescent="0.25">
      <c r="A1615" s="1" t="s">
        <v>3166</v>
      </c>
      <c r="B1615" s="1" t="s">
        <v>20</v>
      </c>
      <c r="C1615" s="1" t="s">
        <v>61</v>
      </c>
      <c r="D1615" s="1" t="s">
        <v>3167</v>
      </c>
      <c r="E1615" s="1">
        <v>1444.0472</v>
      </c>
      <c r="F1615" s="1">
        <v>1600.08</v>
      </c>
    </row>
    <row r="1616" spans="1:6" x14ac:dyDescent="0.25">
      <c r="A1616" s="1" t="s">
        <v>3168</v>
      </c>
      <c r="B1616" s="1" t="s">
        <v>29</v>
      </c>
      <c r="C1616" s="1" t="s">
        <v>113</v>
      </c>
      <c r="D1616" s="1" t="s">
        <v>3169</v>
      </c>
      <c r="E1616" s="1">
        <v>3236.1545000000001</v>
      </c>
      <c r="F1616" s="1">
        <v>4637.55</v>
      </c>
    </row>
    <row r="1617" spans="1:6" x14ac:dyDescent="0.25">
      <c r="A1617" s="1" t="s">
        <v>3170</v>
      </c>
      <c r="B1617" s="1" t="s">
        <v>12</v>
      </c>
      <c r="C1617" s="1" t="s">
        <v>113</v>
      </c>
      <c r="D1617" s="1" t="s">
        <v>3171</v>
      </c>
      <c r="E1617" s="1">
        <v>4863.1797999999999</v>
      </c>
      <c r="F1617" s="1">
        <v>7395.22</v>
      </c>
    </row>
    <row r="1618" spans="1:6" x14ac:dyDescent="0.25">
      <c r="A1618" s="1" t="s">
        <v>3172</v>
      </c>
      <c r="B1618" s="1" t="s">
        <v>29</v>
      </c>
      <c r="C1618" s="1" t="s">
        <v>42</v>
      </c>
      <c r="D1618" s="1" t="s">
        <v>75</v>
      </c>
      <c r="E1618" s="1">
        <v>5637.5224000000007</v>
      </c>
      <c r="F1618" s="1">
        <v>7555.18</v>
      </c>
    </row>
    <row r="1619" spans="1:6" x14ac:dyDescent="0.25">
      <c r="A1619" s="1" t="s">
        <v>3173</v>
      </c>
      <c r="B1619" s="1" t="s">
        <v>16</v>
      </c>
      <c r="C1619" s="1" t="s">
        <v>61</v>
      </c>
      <c r="D1619" s="1" t="s">
        <v>3174</v>
      </c>
      <c r="E1619" s="1">
        <v>4911.0878000000002</v>
      </c>
      <c r="F1619" s="1">
        <v>7476.42</v>
      </c>
    </row>
    <row r="1620" spans="1:6" x14ac:dyDescent="0.25">
      <c r="A1620" s="1" t="s">
        <v>3175</v>
      </c>
      <c r="B1620" s="1" t="s">
        <v>16</v>
      </c>
      <c r="C1620" s="1" t="s">
        <v>126</v>
      </c>
      <c r="D1620" s="1" t="s">
        <v>3176</v>
      </c>
      <c r="E1620" s="1">
        <v>2937.0160999999998</v>
      </c>
      <c r="F1620" s="1">
        <v>6586.53</v>
      </c>
    </row>
    <row r="1621" spans="1:6" x14ac:dyDescent="0.25">
      <c r="A1621" s="1" t="s">
        <v>3177</v>
      </c>
      <c r="B1621" s="1" t="s">
        <v>12</v>
      </c>
      <c r="C1621" s="1" t="s">
        <v>52</v>
      </c>
      <c r="D1621" s="1" t="s">
        <v>3178</v>
      </c>
      <c r="E1621" s="1">
        <v>6273.1677</v>
      </c>
      <c r="F1621" s="1">
        <v>9785.0300000000007</v>
      </c>
    </row>
    <row r="1622" spans="1:6" x14ac:dyDescent="0.25">
      <c r="A1622" s="1" t="s">
        <v>3179</v>
      </c>
      <c r="B1622" s="1" t="s">
        <v>8</v>
      </c>
      <c r="C1622" s="1" t="s">
        <v>42</v>
      </c>
      <c r="D1622" s="1" t="s">
        <v>3180</v>
      </c>
      <c r="E1622" s="1">
        <v>1832.1132</v>
      </c>
      <c r="F1622" s="1">
        <v>1958.99</v>
      </c>
    </row>
    <row r="1623" spans="1:6" x14ac:dyDescent="0.25">
      <c r="A1623" s="1" t="s">
        <v>3181</v>
      </c>
      <c r="B1623" s="1" t="s">
        <v>8</v>
      </c>
      <c r="C1623" s="1" t="s">
        <v>21</v>
      </c>
      <c r="D1623" s="1" t="s">
        <v>3182</v>
      </c>
      <c r="E1623" s="1">
        <v>4377.478000000001</v>
      </c>
      <c r="F1623" s="1">
        <v>7049.96</v>
      </c>
    </row>
    <row r="1624" spans="1:6" x14ac:dyDescent="0.25">
      <c r="A1624" s="1" t="s">
        <v>3183</v>
      </c>
      <c r="B1624" s="1" t="s">
        <v>16</v>
      </c>
      <c r="C1624" s="1" t="s">
        <v>21</v>
      </c>
      <c r="D1624" s="1" t="s">
        <v>3184</v>
      </c>
      <c r="E1624" s="1">
        <v>3375.1250000000005</v>
      </c>
      <c r="F1624" s="1">
        <v>5227.5</v>
      </c>
    </row>
    <row r="1625" spans="1:6" x14ac:dyDescent="0.25">
      <c r="A1625" s="1" t="s">
        <v>3185</v>
      </c>
      <c r="B1625" s="1" t="s">
        <v>8</v>
      </c>
      <c r="C1625" s="1" t="s">
        <v>42</v>
      </c>
      <c r="D1625" s="1" t="s">
        <v>3186</v>
      </c>
      <c r="E1625" s="1">
        <v>2860.19</v>
      </c>
      <c r="F1625" s="1">
        <v>3146.92</v>
      </c>
    </row>
    <row r="1626" spans="1:6" x14ac:dyDescent="0.25">
      <c r="A1626" s="1" t="s">
        <v>3187</v>
      </c>
      <c r="B1626" s="1" t="s">
        <v>12</v>
      </c>
      <c r="C1626" s="1" t="s">
        <v>39</v>
      </c>
      <c r="D1626" s="1" t="s">
        <v>3188</v>
      </c>
      <c r="E1626" s="1">
        <v>3085.06</v>
      </c>
      <c r="F1626" s="1">
        <v>4457</v>
      </c>
    </row>
    <row r="1627" spans="1:6" x14ac:dyDescent="0.25">
      <c r="A1627" s="1" t="s">
        <v>3189</v>
      </c>
      <c r="B1627" s="1" t="s">
        <v>29</v>
      </c>
      <c r="C1627" s="1" t="s">
        <v>61</v>
      </c>
      <c r="D1627" s="1" t="s">
        <v>3190</v>
      </c>
      <c r="E1627" s="1">
        <v>1834.4362000000001</v>
      </c>
      <c r="F1627" s="1">
        <v>3103.34</v>
      </c>
    </row>
    <row r="1628" spans="1:6" x14ac:dyDescent="0.25">
      <c r="A1628" s="1" t="s">
        <v>3191</v>
      </c>
      <c r="B1628" s="1" t="s">
        <v>29</v>
      </c>
      <c r="C1628" s="1" t="s">
        <v>126</v>
      </c>
      <c r="D1628" s="1" t="s">
        <v>1330</v>
      </c>
      <c r="E1628" s="1">
        <v>731.82600000000002</v>
      </c>
      <c r="F1628" s="1">
        <v>399.7</v>
      </c>
    </row>
    <row r="1629" spans="1:6" x14ac:dyDescent="0.25">
      <c r="A1629" s="1" t="s">
        <v>3192</v>
      </c>
      <c r="B1629" s="1" t="s">
        <v>29</v>
      </c>
      <c r="C1629" s="1" t="s">
        <v>126</v>
      </c>
      <c r="D1629" s="1" t="s">
        <v>3193</v>
      </c>
      <c r="E1629" s="1">
        <v>3307.01</v>
      </c>
      <c r="F1629" s="1">
        <v>6237.8</v>
      </c>
    </row>
    <row r="1630" spans="1:6" x14ac:dyDescent="0.25">
      <c r="A1630" s="1" t="s">
        <v>3194</v>
      </c>
      <c r="B1630" s="1" t="s">
        <v>29</v>
      </c>
      <c r="C1630" s="1" t="s">
        <v>126</v>
      </c>
      <c r="D1630" s="1" t="s">
        <v>3195</v>
      </c>
      <c r="E1630" s="1">
        <v>887.57099999999991</v>
      </c>
      <c r="F1630" s="1">
        <v>656.9</v>
      </c>
    </row>
    <row r="1631" spans="1:6" x14ac:dyDescent="0.25">
      <c r="A1631" s="1" t="s">
        <v>3196</v>
      </c>
      <c r="B1631" s="1" t="s">
        <v>29</v>
      </c>
      <c r="C1631" s="1" t="s">
        <v>42</v>
      </c>
      <c r="D1631" s="1" t="s">
        <v>3197</v>
      </c>
      <c r="E1631" s="1">
        <v>2408.7650000000003</v>
      </c>
      <c r="F1631" s="1">
        <v>4241.7</v>
      </c>
    </row>
    <row r="1632" spans="1:6" x14ac:dyDescent="0.25">
      <c r="A1632" s="1" t="s">
        <v>3198</v>
      </c>
      <c r="B1632" s="1" t="s">
        <v>20</v>
      </c>
      <c r="C1632" s="1" t="s">
        <v>17</v>
      </c>
      <c r="D1632" s="1" t="s">
        <v>3199</v>
      </c>
      <c r="E1632" s="1">
        <v>4928.5120000000006</v>
      </c>
      <c r="F1632" s="1">
        <v>8051.84</v>
      </c>
    </row>
    <row r="1633" spans="1:6" x14ac:dyDescent="0.25">
      <c r="A1633" s="1" t="s">
        <v>3200</v>
      </c>
      <c r="B1633" s="1" t="s">
        <v>20</v>
      </c>
      <c r="C1633" s="1" t="s">
        <v>13</v>
      </c>
      <c r="D1633" s="1" t="s">
        <v>3201</v>
      </c>
      <c r="E1633" s="1">
        <v>1754.2889</v>
      </c>
      <c r="F1633" s="1">
        <v>3389.97</v>
      </c>
    </row>
    <row r="1634" spans="1:6" x14ac:dyDescent="0.25">
      <c r="A1634" s="1" t="s">
        <v>3202</v>
      </c>
      <c r="B1634" s="1" t="s">
        <v>29</v>
      </c>
      <c r="C1634" s="1" t="s">
        <v>52</v>
      </c>
      <c r="D1634" s="1" t="s">
        <v>3203</v>
      </c>
      <c r="E1634" s="1">
        <v>4752.9369999999999</v>
      </c>
      <c r="F1634" s="1">
        <v>7332.65</v>
      </c>
    </row>
    <row r="1635" spans="1:6" x14ac:dyDescent="0.25">
      <c r="A1635" s="1" t="s">
        <v>3204</v>
      </c>
      <c r="B1635" s="1" t="s">
        <v>29</v>
      </c>
      <c r="C1635" s="1" t="s">
        <v>126</v>
      </c>
      <c r="D1635" s="1" t="s">
        <v>3205</v>
      </c>
      <c r="E1635" s="1">
        <v>1040.8094000000001</v>
      </c>
      <c r="F1635" s="1">
        <v>932.43</v>
      </c>
    </row>
    <row r="1636" spans="1:6" x14ac:dyDescent="0.25">
      <c r="A1636" s="1" t="s">
        <v>3206</v>
      </c>
      <c r="B1636" s="1" t="s">
        <v>8</v>
      </c>
      <c r="C1636" s="1" t="s">
        <v>13</v>
      </c>
      <c r="D1636" s="1" t="s">
        <v>3207</v>
      </c>
      <c r="E1636" s="1">
        <v>2923.7455000000004</v>
      </c>
      <c r="F1636" s="1">
        <v>4406.8100000000004</v>
      </c>
    </row>
    <row r="1637" spans="1:6" x14ac:dyDescent="0.25">
      <c r="A1637" s="1" t="s">
        <v>3208</v>
      </c>
      <c r="B1637" s="1" t="s">
        <v>29</v>
      </c>
      <c r="C1637" s="1" t="s">
        <v>61</v>
      </c>
      <c r="D1637" s="1" t="s">
        <v>3209</v>
      </c>
      <c r="E1637" s="1">
        <v>650.73850000000004</v>
      </c>
      <c r="F1637" s="1">
        <v>274.07</v>
      </c>
    </row>
    <row r="1638" spans="1:6" x14ac:dyDescent="0.25">
      <c r="A1638" s="1" t="s">
        <v>3210</v>
      </c>
      <c r="B1638" s="1" t="s">
        <v>8</v>
      </c>
      <c r="C1638" s="1" t="s">
        <v>39</v>
      </c>
      <c r="D1638" s="1" t="s">
        <v>3211</v>
      </c>
      <c r="E1638" s="1">
        <v>768.97250000000008</v>
      </c>
      <c r="F1638" s="1">
        <v>358.63</v>
      </c>
    </row>
    <row r="1639" spans="1:6" x14ac:dyDescent="0.25">
      <c r="A1639" s="1" t="s">
        <v>3212</v>
      </c>
      <c r="B1639" s="1" t="s">
        <v>12</v>
      </c>
      <c r="C1639" s="1" t="s">
        <v>21</v>
      </c>
      <c r="D1639" s="1" t="s">
        <v>3213</v>
      </c>
      <c r="E1639" s="1">
        <v>1951.1935000000001</v>
      </c>
      <c r="F1639" s="1">
        <v>2459.65</v>
      </c>
    </row>
    <row r="1640" spans="1:6" x14ac:dyDescent="0.25">
      <c r="A1640" s="1" t="s">
        <v>3214</v>
      </c>
      <c r="B1640" s="1" t="s">
        <v>29</v>
      </c>
      <c r="C1640" s="1" t="s">
        <v>42</v>
      </c>
      <c r="D1640" s="1" t="s">
        <v>3215</v>
      </c>
      <c r="E1640" s="1">
        <v>4585.2581000000009</v>
      </c>
      <c r="F1640" s="1">
        <v>4369.26</v>
      </c>
    </row>
    <row r="1641" spans="1:6" x14ac:dyDescent="0.25">
      <c r="A1641" s="1" t="s">
        <v>3216</v>
      </c>
      <c r="B1641" s="1" t="s">
        <v>20</v>
      </c>
      <c r="C1641" s="1" t="s">
        <v>39</v>
      </c>
      <c r="D1641" s="1" t="s">
        <v>3217</v>
      </c>
      <c r="E1641" s="1">
        <v>989.07799999999997</v>
      </c>
      <c r="F1641" s="1">
        <v>1086.8399999999999</v>
      </c>
    </row>
    <row r="1642" spans="1:6" x14ac:dyDescent="0.25">
      <c r="A1642" s="1" t="s">
        <v>3218</v>
      </c>
      <c r="B1642" s="1" t="s">
        <v>29</v>
      </c>
      <c r="C1642" s="1" t="s">
        <v>45</v>
      </c>
      <c r="D1642" s="1" t="s">
        <v>3219</v>
      </c>
      <c r="E1642" s="1">
        <v>1873.6816000000001</v>
      </c>
      <c r="F1642" s="1">
        <v>2020.12</v>
      </c>
    </row>
    <row r="1643" spans="1:6" x14ac:dyDescent="0.25">
      <c r="A1643" s="1" t="s">
        <v>3220</v>
      </c>
      <c r="B1643" s="1" t="s">
        <v>16</v>
      </c>
      <c r="C1643" s="1" t="s">
        <v>52</v>
      </c>
      <c r="D1643" s="1" t="s">
        <v>3221</v>
      </c>
      <c r="E1643" s="1">
        <v>4307.9719999999998</v>
      </c>
      <c r="F1643" s="1">
        <v>8462.16</v>
      </c>
    </row>
    <row r="1644" spans="1:6" x14ac:dyDescent="0.25">
      <c r="A1644" s="1" t="s">
        <v>3222</v>
      </c>
      <c r="B1644" s="1" t="s">
        <v>16</v>
      </c>
      <c r="C1644" s="1" t="s">
        <v>64</v>
      </c>
      <c r="D1644" s="1" t="s">
        <v>3223</v>
      </c>
      <c r="E1644" s="1">
        <v>1959.52565</v>
      </c>
      <c r="F1644" s="1">
        <v>1560.99</v>
      </c>
    </row>
    <row r="1645" spans="1:6" x14ac:dyDescent="0.25">
      <c r="A1645" s="1" t="s">
        <v>3224</v>
      </c>
      <c r="B1645" s="1" t="s">
        <v>8</v>
      </c>
      <c r="C1645" s="1" t="s">
        <v>61</v>
      </c>
      <c r="D1645" s="1" t="s">
        <v>3225</v>
      </c>
      <c r="E1645" s="1">
        <v>4299.3032000000003</v>
      </c>
      <c r="F1645" s="1">
        <v>4317.3900000000003</v>
      </c>
    </row>
    <row r="1646" spans="1:6" x14ac:dyDescent="0.25">
      <c r="A1646" s="1" t="s">
        <v>3226</v>
      </c>
      <c r="B1646" s="1" t="s">
        <v>16</v>
      </c>
      <c r="C1646" s="1" t="s">
        <v>45</v>
      </c>
      <c r="D1646" s="1" t="s">
        <v>3227</v>
      </c>
      <c r="E1646" s="1">
        <v>2920.2440000000001</v>
      </c>
      <c r="F1646" s="1">
        <v>5378.32</v>
      </c>
    </row>
    <row r="1647" spans="1:6" x14ac:dyDescent="0.25">
      <c r="A1647" s="1" t="s">
        <v>3228</v>
      </c>
      <c r="B1647" s="1" t="s">
        <v>20</v>
      </c>
      <c r="C1647" s="1" t="s">
        <v>9</v>
      </c>
      <c r="D1647" s="1" t="s">
        <v>3229</v>
      </c>
      <c r="E1647" s="1">
        <v>3429.712</v>
      </c>
      <c r="F1647" s="1">
        <v>4308.3999999999996</v>
      </c>
    </row>
    <row r="1648" spans="1:6" x14ac:dyDescent="0.25">
      <c r="A1648" s="1" t="s">
        <v>3230</v>
      </c>
      <c r="B1648" s="1" t="s">
        <v>16</v>
      </c>
      <c r="C1648" s="1" t="s">
        <v>39</v>
      </c>
      <c r="D1648" s="1" t="s">
        <v>3231</v>
      </c>
      <c r="E1648" s="1">
        <v>2994.6263999999996</v>
      </c>
      <c r="F1648" s="1">
        <v>4301.08</v>
      </c>
    </row>
    <row r="1649" spans="1:6" x14ac:dyDescent="0.25">
      <c r="A1649" s="1" t="s">
        <v>3232</v>
      </c>
      <c r="B1649" s="1" t="s">
        <v>16</v>
      </c>
      <c r="C1649" s="1" t="s">
        <v>30</v>
      </c>
      <c r="D1649" s="1" t="s">
        <v>3233</v>
      </c>
      <c r="E1649" s="1">
        <v>5762.2075000000004</v>
      </c>
      <c r="F1649" s="1">
        <v>9567.65</v>
      </c>
    </row>
    <row r="1650" spans="1:6" x14ac:dyDescent="0.25">
      <c r="A1650" s="1" t="s">
        <v>3234</v>
      </c>
      <c r="B1650" s="1" t="s">
        <v>20</v>
      </c>
      <c r="C1650" s="1" t="s">
        <v>113</v>
      </c>
      <c r="D1650" s="1" t="s">
        <v>3235</v>
      </c>
      <c r="E1650" s="1">
        <v>5875.1455999999998</v>
      </c>
      <c r="F1650" s="1">
        <v>6108.12</v>
      </c>
    </row>
    <row r="1651" spans="1:6" x14ac:dyDescent="0.25">
      <c r="A1651" s="1" t="s">
        <v>3236</v>
      </c>
      <c r="B1651" s="1" t="s">
        <v>29</v>
      </c>
      <c r="C1651" s="1" t="s">
        <v>45</v>
      </c>
      <c r="D1651" s="1" t="s">
        <v>2084</v>
      </c>
      <c r="E1651" s="1">
        <v>929.21749999999997</v>
      </c>
      <c r="F1651" s="1">
        <v>572.29</v>
      </c>
    </row>
    <row r="1652" spans="1:6" x14ac:dyDescent="0.25">
      <c r="A1652" s="1" t="s">
        <v>3237</v>
      </c>
      <c r="B1652" s="1" t="s">
        <v>12</v>
      </c>
      <c r="C1652" s="1" t="s">
        <v>39</v>
      </c>
      <c r="D1652" s="1" t="s">
        <v>2798</v>
      </c>
      <c r="E1652" s="1">
        <v>3581.9657000000002</v>
      </c>
      <c r="F1652" s="1">
        <v>3296.22</v>
      </c>
    </row>
    <row r="1653" spans="1:6" x14ac:dyDescent="0.25">
      <c r="A1653" s="1" t="s">
        <v>3238</v>
      </c>
      <c r="B1653" s="1" t="s">
        <v>16</v>
      </c>
      <c r="C1653" s="1" t="s">
        <v>45</v>
      </c>
      <c r="D1653" s="1" t="s">
        <v>3239</v>
      </c>
      <c r="E1653" s="1">
        <v>2814.6083000000003</v>
      </c>
      <c r="F1653" s="1">
        <v>5382.81</v>
      </c>
    </row>
    <row r="1654" spans="1:6" x14ac:dyDescent="0.25">
      <c r="A1654" s="1" t="s">
        <v>3240</v>
      </c>
      <c r="B1654" s="1" t="s">
        <v>29</v>
      </c>
      <c r="C1654" s="1" t="s">
        <v>113</v>
      </c>
      <c r="D1654" s="1" t="s">
        <v>466</v>
      </c>
      <c r="E1654" s="1">
        <v>2386.9038</v>
      </c>
      <c r="F1654" s="1">
        <v>5099.74</v>
      </c>
    </row>
    <row r="1655" spans="1:6" x14ac:dyDescent="0.25">
      <c r="A1655" s="1" t="s">
        <v>3241</v>
      </c>
      <c r="B1655" s="1" t="s">
        <v>20</v>
      </c>
      <c r="C1655" s="1" t="s">
        <v>64</v>
      </c>
      <c r="D1655" s="1" t="s">
        <v>3242</v>
      </c>
      <c r="E1655" s="1">
        <v>2021.4518</v>
      </c>
      <c r="F1655" s="1">
        <v>3538.26</v>
      </c>
    </row>
    <row r="1656" spans="1:6" x14ac:dyDescent="0.25">
      <c r="A1656" s="1" t="s">
        <v>3243</v>
      </c>
      <c r="B1656" s="1" t="s">
        <v>29</v>
      </c>
      <c r="C1656" s="1" t="s">
        <v>9</v>
      </c>
      <c r="D1656" s="1" t="s">
        <v>1886</v>
      </c>
      <c r="E1656" s="1">
        <v>3148.9624999999996</v>
      </c>
      <c r="F1656" s="1">
        <v>3531.95</v>
      </c>
    </row>
    <row r="1657" spans="1:6" x14ac:dyDescent="0.25">
      <c r="A1657" s="1" t="s">
        <v>3244</v>
      </c>
      <c r="B1657" s="1" t="s">
        <v>8</v>
      </c>
      <c r="C1657" s="1" t="s">
        <v>13</v>
      </c>
      <c r="D1657" s="1" t="s">
        <v>2707</v>
      </c>
      <c r="E1657" s="1">
        <v>1594.3504</v>
      </c>
      <c r="F1657" s="1">
        <v>1243.58</v>
      </c>
    </row>
    <row r="1658" spans="1:6" x14ac:dyDescent="0.25">
      <c r="A1658" s="1" t="s">
        <v>3245</v>
      </c>
      <c r="B1658" s="1" t="s">
        <v>8</v>
      </c>
      <c r="C1658" s="1" t="s">
        <v>30</v>
      </c>
      <c r="D1658" s="1" t="s">
        <v>514</v>
      </c>
      <c r="E1658" s="1">
        <v>6223.3220000000001</v>
      </c>
      <c r="F1658" s="1">
        <v>8416.65</v>
      </c>
    </row>
    <row r="1659" spans="1:6" x14ac:dyDescent="0.25">
      <c r="A1659" s="1" t="s">
        <v>3246</v>
      </c>
      <c r="B1659" s="1" t="s">
        <v>8</v>
      </c>
      <c r="C1659" s="1" t="s">
        <v>21</v>
      </c>
      <c r="D1659" s="1" t="s">
        <v>3247</v>
      </c>
      <c r="E1659" s="1">
        <v>1836.6155000000001</v>
      </c>
      <c r="F1659" s="1">
        <v>2430.21</v>
      </c>
    </row>
    <row r="1660" spans="1:6" x14ac:dyDescent="0.25">
      <c r="A1660" s="1" t="s">
        <v>3248</v>
      </c>
      <c r="B1660" s="1" t="s">
        <v>8</v>
      </c>
      <c r="C1660" s="1" t="s">
        <v>126</v>
      </c>
      <c r="D1660" s="1" t="s">
        <v>3249</v>
      </c>
      <c r="E1660" s="1">
        <v>3053.4272000000001</v>
      </c>
      <c r="F1660" s="1">
        <v>3755.04</v>
      </c>
    </row>
    <row r="1661" spans="1:6" x14ac:dyDescent="0.25">
      <c r="A1661" s="1" t="s">
        <v>3250</v>
      </c>
      <c r="B1661" s="1" t="s">
        <v>20</v>
      </c>
      <c r="C1661" s="1" t="s">
        <v>52</v>
      </c>
      <c r="D1661" s="1" t="s">
        <v>3251</v>
      </c>
      <c r="E1661" s="1">
        <v>9429.9045000000006</v>
      </c>
      <c r="F1661" s="1">
        <v>9550.7000000000007</v>
      </c>
    </row>
    <row r="1662" spans="1:6" x14ac:dyDescent="0.25">
      <c r="A1662" s="1" t="s">
        <v>3252</v>
      </c>
      <c r="B1662" s="1" t="s">
        <v>20</v>
      </c>
      <c r="C1662" s="1" t="s">
        <v>61</v>
      </c>
      <c r="D1662" s="1" t="s">
        <v>163</v>
      </c>
      <c r="E1662" s="1">
        <v>2482.4816000000001</v>
      </c>
      <c r="F1662" s="1">
        <v>2252.8200000000002</v>
      </c>
    </row>
    <row r="1663" spans="1:6" x14ac:dyDescent="0.25">
      <c r="A1663" s="1" t="s">
        <v>3253</v>
      </c>
      <c r="B1663" s="1" t="s">
        <v>12</v>
      </c>
      <c r="C1663" s="1" t="s">
        <v>61</v>
      </c>
      <c r="D1663" s="1" t="s">
        <v>3254</v>
      </c>
      <c r="E1663" s="1">
        <v>3749.6449999999995</v>
      </c>
      <c r="F1663" s="1">
        <v>4332.8599999999997</v>
      </c>
    </row>
    <row r="1664" spans="1:6" x14ac:dyDescent="0.25">
      <c r="A1664" s="1" t="s">
        <v>3255</v>
      </c>
      <c r="B1664" s="1" t="s">
        <v>29</v>
      </c>
      <c r="C1664" s="1" t="s">
        <v>9</v>
      </c>
      <c r="D1664" s="1" t="s">
        <v>3256</v>
      </c>
      <c r="E1664" s="1">
        <v>4092.0060000000003</v>
      </c>
      <c r="F1664" s="1">
        <v>6530.92</v>
      </c>
    </row>
    <row r="1665" spans="1:6" x14ac:dyDescent="0.25">
      <c r="A1665" s="1" t="s">
        <v>3257</v>
      </c>
      <c r="B1665" s="1" t="s">
        <v>8</v>
      </c>
      <c r="C1665" s="1" t="s">
        <v>9</v>
      </c>
      <c r="D1665" s="1" t="s">
        <v>359</v>
      </c>
      <c r="E1665" s="1">
        <v>4463.24</v>
      </c>
      <c r="F1665" s="1">
        <v>8807.2000000000007</v>
      </c>
    </row>
    <row r="1666" spans="1:6" x14ac:dyDescent="0.25">
      <c r="A1666" s="1" t="s">
        <v>3258</v>
      </c>
      <c r="B1666" s="1" t="s">
        <v>12</v>
      </c>
      <c r="C1666" s="1" t="s">
        <v>113</v>
      </c>
      <c r="D1666" s="1" t="s">
        <v>3259</v>
      </c>
      <c r="E1666" s="1">
        <v>5401.4291999999996</v>
      </c>
      <c r="F1666" s="1">
        <v>8450.74</v>
      </c>
    </row>
    <row r="1667" spans="1:6" x14ac:dyDescent="0.25">
      <c r="A1667" s="1" t="s">
        <v>3260</v>
      </c>
      <c r="B1667" s="1" t="s">
        <v>8</v>
      </c>
      <c r="C1667" s="1" t="s">
        <v>24</v>
      </c>
      <c r="D1667" s="1" t="s">
        <v>3261</v>
      </c>
      <c r="E1667" s="1">
        <v>3462.5288</v>
      </c>
      <c r="F1667" s="1">
        <v>4356.66</v>
      </c>
    </row>
    <row r="1668" spans="1:6" x14ac:dyDescent="0.25">
      <c r="A1668" s="1" t="s">
        <v>3262</v>
      </c>
      <c r="B1668" s="1" t="s">
        <v>29</v>
      </c>
      <c r="C1668" s="1" t="s">
        <v>64</v>
      </c>
      <c r="D1668" s="1" t="s">
        <v>3263</v>
      </c>
      <c r="E1668" s="1">
        <v>5401.7081999999991</v>
      </c>
      <c r="F1668" s="1">
        <v>8307.98</v>
      </c>
    </row>
    <row r="1669" spans="1:6" x14ac:dyDescent="0.25">
      <c r="A1669" s="1" t="s">
        <v>3264</v>
      </c>
      <c r="B1669" s="1" t="s">
        <v>16</v>
      </c>
      <c r="C1669" s="1" t="s">
        <v>13</v>
      </c>
      <c r="D1669" s="1" t="s">
        <v>3265</v>
      </c>
      <c r="E1669" s="1">
        <v>2380.0402999999997</v>
      </c>
      <c r="F1669" s="1">
        <v>5081.1899999999996</v>
      </c>
    </row>
    <row r="1670" spans="1:6" x14ac:dyDescent="0.25">
      <c r="A1670" s="1" t="s">
        <v>3266</v>
      </c>
      <c r="B1670" s="1" t="s">
        <v>20</v>
      </c>
      <c r="C1670" s="1" t="s">
        <v>64</v>
      </c>
      <c r="D1670" s="1" t="s">
        <v>3267</v>
      </c>
      <c r="E1670" s="1">
        <v>8833.411900000001</v>
      </c>
      <c r="F1670" s="1">
        <v>8912.74</v>
      </c>
    </row>
    <row r="1671" spans="1:6" x14ac:dyDescent="0.25">
      <c r="A1671" s="1" t="s">
        <v>3268</v>
      </c>
      <c r="B1671" s="1" t="s">
        <v>16</v>
      </c>
      <c r="C1671" s="1" t="s">
        <v>17</v>
      </c>
      <c r="D1671" s="1" t="s">
        <v>3269</v>
      </c>
      <c r="E1671" s="1">
        <v>562.32500000000005</v>
      </c>
      <c r="F1671" s="1">
        <v>83.1</v>
      </c>
    </row>
    <row r="1672" spans="1:6" x14ac:dyDescent="0.25">
      <c r="A1672" s="1" t="s">
        <v>3270</v>
      </c>
      <c r="B1672" s="1" t="s">
        <v>20</v>
      </c>
      <c r="C1672" s="1" t="s">
        <v>17</v>
      </c>
      <c r="D1672" s="1" t="s">
        <v>601</v>
      </c>
      <c r="E1672" s="1">
        <v>5869.4795000000004</v>
      </c>
      <c r="F1672" s="1">
        <v>9762.69</v>
      </c>
    </row>
    <row r="1673" spans="1:6" x14ac:dyDescent="0.25">
      <c r="A1673" s="1" t="s">
        <v>3271</v>
      </c>
      <c r="B1673" s="1" t="s">
        <v>29</v>
      </c>
      <c r="C1673" s="1" t="s">
        <v>24</v>
      </c>
      <c r="D1673" s="1" t="s">
        <v>3272</v>
      </c>
      <c r="E1673" s="1">
        <v>1474.2635</v>
      </c>
      <c r="F1673" s="1">
        <v>2165.0300000000002</v>
      </c>
    </row>
    <row r="1674" spans="1:6" x14ac:dyDescent="0.25">
      <c r="A1674" s="1" t="s">
        <v>3273</v>
      </c>
      <c r="B1674" s="1" t="s">
        <v>29</v>
      </c>
      <c r="C1674" s="1" t="s">
        <v>39</v>
      </c>
      <c r="D1674" s="1" t="s">
        <v>3274</v>
      </c>
      <c r="E1674" s="1">
        <v>2193.7860000000001</v>
      </c>
      <c r="F1674" s="1">
        <v>4577.8</v>
      </c>
    </row>
    <row r="1675" spans="1:6" x14ac:dyDescent="0.25">
      <c r="A1675" s="1" t="s">
        <v>3275</v>
      </c>
      <c r="B1675" s="1" t="s">
        <v>12</v>
      </c>
      <c r="C1675" s="1" t="s">
        <v>64</v>
      </c>
      <c r="D1675" s="1" t="s">
        <v>3276</v>
      </c>
      <c r="E1675" s="1">
        <v>1860.41</v>
      </c>
      <c r="F1675" s="1">
        <v>1813.88</v>
      </c>
    </row>
    <row r="1676" spans="1:6" x14ac:dyDescent="0.25">
      <c r="A1676" s="1" t="s">
        <v>3277</v>
      </c>
      <c r="B1676" s="1" t="s">
        <v>8</v>
      </c>
      <c r="C1676" s="1" t="s">
        <v>113</v>
      </c>
      <c r="D1676" s="1" t="s">
        <v>3278</v>
      </c>
      <c r="E1676" s="1">
        <v>785.07709999999997</v>
      </c>
      <c r="F1676" s="1">
        <v>662.97</v>
      </c>
    </row>
    <row r="1677" spans="1:6" x14ac:dyDescent="0.25">
      <c r="A1677" s="1" t="s">
        <v>3279</v>
      </c>
      <c r="B1677" s="1" t="s">
        <v>8</v>
      </c>
      <c r="C1677" s="1" t="s">
        <v>30</v>
      </c>
      <c r="D1677" s="1" t="s">
        <v>697</v>
      </c>
      <c r="E1677" s="1">
        <v>4571.1359999999995</v>
      </c>
      <c r="F1677" s="1">
        <v>7019.2</v>
      </c>
    </row>
    <row r="1678" spans="1:6" x14ac:dyDescent="0.25">
      <c r="A1678" s="1" t="s">
        <v>3280</v>
      </c>
      <c r="B1678" s="1" t="s">
        <v>8</v>
      </c>
      <c r="C1678" s="1" t="s">
        <v>52</v>
      </c>
      <c r="D1678" s="1" t="s">
        <v>3281</v>
      </c>
      <c r="E1678" s="1">
        <v>2881.2470000000003</v>
      </c>
      <c r="F1678" s="1">
        <v>4329.54</v>
      </c>
    </row>
    <row r="1679" spans="1:6" x14ac:dyDescent="0.25">
      <c r="A1679" s="1" t="s">
        <v>3282</v>
      </c>
      <c r="B1679" s="1" t="s">
        <v>20</v>
      </c>
      <c r="C1679" s="1" t="s">
        <v>9</v>
      </c>
      <c r="D1679" s="1" t="s">
        <v>3283</v>
      </c>
      <c r="E1679" s="1">
        <v>3760.0040000000004</v>
      </c>
      <c r="F1679" s="1">
        <v>3704.55</v>
      </c>
    </row>
    <row r="1680" spans="1:6" x14ac:dyDescent="0.25">
      <c r="A1680" s="1" t="s">
        <v>3284</v>
      </c>
      <c r="B1680" s="1" t="s">
        <v>29</v>
      </c>
      <c r="C1680" s="1" t="s">
        <v>39</v>
      </c>
      <c r="D1680" s="1" t="s">
        <v>3285</v>
      </c>
      <c r="E1680" s="1">
        <v>1153.4715000000001</v>
      </c>
      <c r="F1680" s="1">
        <v>1188.1300000000001</v>
      </c>
    </row>
    <row r="1681" spans="1:6" x14ac:dyDescent="0.25">
      <c r="A1681" s="1" t="s">
        <v>3286</v>
      </c>
      <c r="B1681" s="1" t="s">
        <v>29</v>
      </c>
      <c r="C1681" s="1" t="s">
        <v>42</v>
      </c>
      <c r="D1681" s="1" t="s">
        <v>3287</v>
      </c>
      <c r="E1681" s="1">
        <v>7067.72</v>
      </c>
      <c r="F1681" s="1">
        <v>8756.9599999999991</v>
      </c>
    </row>
    <row r="1682" spans="1:6" x14ac:dyDescent="0.25">
      <c r="A1682" s="1" t="s">
        <v>3288</v>
      </c>
      <c r="B1682" s="1" t="s">
        <v>29</v>
      </c>
      <c r="C1682" s="1" t="s">
        <v>30</v>
      </c>
      <c r="D1682" s="1" t="s">
        <v>3289</v>
      </c>
      <c r="E1682" s="1">
        <v>3279.3623000000002</v>
      </c>
      <c r="F1682" s="1">
        <v>2972.58</v>
      </c>
    </row>
    <row r="1683" spans="1:6" x14ac:dyDescent="0.25">
      <c r="A1683" s="1" t="s">
        <v>3290</v>
      </c>
      <c r="B1683" s="1" t="s">
        <v>29</v>
      </c>
      <c r="C1683" s="1" t="s">
        <v>39</v>
      </c>
      <c r="D1683" s="1" t="s">
        <v>3291</v>
      </c>
      <c r="E1683" s="1">
        <v>5288.7173000000003</v>
      </c>
      <c r="F1683" s="1">
        <v>8116.47</v>
      </c>
    </row>
    <row r="1684" spans="1:6" x14ac:dyDescent="0.25">
      <c r="A1684" s="1" t="s">
        <v>3292</v>
      </c>
      <c r="B1684" s="1" t="s">
        <v>29</v>
      </c>
      <c r="C1684" s="1" t="s">
        <v>45</v>
      </c>
      <c r="D1684" s="1" t="s">
        <v>3293</v>
      </c>
      <c r="E1684" s="1">
        <v>4815.6025000000009</v>
      </c>
      <c r="F1684" s="1">
        <v>7846.55</v>
      </c>
    </row>
    <row r="1685" spans="1:6" x14ac:dyDescent="0.25">
      <c r="A1685" s="1" t="s">
        <v>3294</v>
      </c>
      <c r="B1685" s="1" t="s">
        <v>8</v>
      </c>
      <c r="C1685" s="1" t="s">
        <v>61</v>
      </c>
      <c r="D1685" s="1" t="s">
        <v>3295</v>
      </c>
      <c r="E1685" s="1">
        <v>3610.4750000000004</v>
      </c>
      <c r="F1685" s="1">
        <v>4147.3</v>
      </c>
    </row>
    <row r="1686" spans="1:6" x14ac:dyDescent="0.25">
      <c r="A1686" s="1" t="s">
        <v>3296</v>
      </c>
      <c r="B1686" s="1" t="s">
        <v>29</v>
      </c>
      <c r="C1686" s="1" t="s">
        <v>24</v>
      </c>
      <c r="D1686" s="1" t="s">
        <v>3297</v>
      </c>
      <c r="E1686" s="1">
        <v>4133.7236000000003</v>
      </c>
      <c r="F1686" s="1">
        <v>8450.52</v>
      </c>
    </row>
    <row r="1687" spans="1:6" x14ac:dyDescent="0.25">
      <c r="A1687" s="1" t="s">
        <v>3298</v>
      </c>
      <c r="B1687" s="1" t="s">
        <v>29</v>
      </c>
      <c r="C1687" s="1" t="s">
        <v>113</v>
      </c>
      <c r="D1687" s="1" t="s">
        <v>3299</v>
      </c>
      <c r="E1687" s="1">
        <v>5009.1616000000004</v>
      </c>
      <c r="F1687" s="1">
        <v>6631.12</v>
      </c>
    </row>
    <row r="1688" spans="1:6" x14ac:dyDescent="0.25">
      <c r="A1688" s="1" t="s">
        <v>3300</v>
      </c>
      <c r="B1688" s="1" t="s">
        <v>16</v>
      </c>
      <c r="C1688" s="1" t="s">
        <v>13</v>
      </c>
      <c r="D1688" s="1" t="s">
        <v>3301</v>
      </c>
      <c r="E1688" s="1">
        <v>3434.8968</v>
      </c>
      <c r="F1688" s="1">
        <v>3335.11</v>
      </c>
    </row>
    <row r="1689" spans="1:6" x14ac:dyDescent="0.25">
      <c r="A1689" s="1" t="s">
        <v>3302</v>
      </c>
      <c r="B1689" s="1" t="s">
        <v>29</v>
      </c>
      <c r="C1689" s="1" t="s">
        <v>113</v>
      </c>
      <c r="D1689" s="1" t="s">
        <v>3097</v>
      </c>
      <c r="E1689" s="1">
        <v>1938.4744000000001</v>
      </c>
      <c r="F1689" s="1">
        <v>1634.63</v>
      </c>
    </row>
    <row r="1690" spans="1:6" x14ac:dyDescent="0.25">
      <c r="A1690" s="1" t="s">
        <v>3303</v>
      </c>
      <c r="B1690" s="1" t="s">
        <v>20</v>
      </c>
      <c r="C1690" s="1" t="s">
        <v>13</v>
      </c>
      <c r="D1690" s="1" t="s">
        <v>2534</v>
      </c>
      <c r="E1690" s="1">
        <v>4076.3728000000001</v>
      </c>
      <c r="F1690" s="1">
        <v>4064.06</v>
      </c>
    </row>
    <row r="1691" spans="1:6" x14ac:dyDescent="0.25">
      <c r="A1691" s="1" t="s">
        <v>3304</v>
      </c>
      <c r="B1691" s="1" t="s">
        <v>16</v>
      </c>
      <c r="C1691" s="1" t="s">
        <v>64</v>
      </c>
      <c r="D1691" s="1" t="s">
        <v>3305</v>
      </c>
      <c r="E1691" s="1">
        <v>2508.8009999999995</v>
      </c>
      <c r="F1691" s="1">
        <v>3463.45</v>
      </c>
    </row>
    <row r="1692" spans="1:6" x14ac:dyDescent="0.25">
      <c r="A1692" s="1" t="s">
        <v>3306</v>
      </c>
      <c r="B1692" s="1" t="s">
        <v>29</v>
      </c>
      <c r="C1692" s="1" t="s">
        <v>17</v>
      </c>
      <c r="D1692" s="1" t="s">
        <v>3307</v>
      </c>
      <c r="E1692" s="1">
        <v>1266.8991999999998</v>
      </c>
      <c r="F1692" s="1">
        <v>1322.24</v>
      </c>
    </row>
    <row r="1693" spans="1:6" x14ac:dyDescent="0.25">
      <c r="A1693" s="1" t="s">
        <v>3308</v>
      </c>
      <c r="B1693" s="1" t="s">
        <v>16</v>
      </c>
      <c r="C1693" s="1" t="s">
        <v>21</v>
      </c>
      <c r="D1693" s="1" t="s">
        <v>3309</v>
      </c>
      <c r="E1693" s="1">
        <v>4958.369850000001</v>
      </c>
      <c r="F1693" s="1">
        <v>4768.3100000000004</v>
      </c>
    </row>
    <row r="1694" spans="1:6" x14ac:dyDescent="0.25">
      <c r="A1694" s="1" t="s">
        <v>3310</v>
      </c>
      <c r="B1694" s="1" t="s">
        <v>20</v>
      </c>
      <c r="C1694" s="1" t="s">
        <v>45</v>
      </c>
      <c r="D1694" s="1" t="s">
        <v>3311</v>
      </c>
      <c r="E1694" s="1">
        <v>5790.05</v>
      </c>
      <c r="F1694" s="1">
        <v>7053.4</v>
      </c>
    </row>
    <row r="1695" spans="1:6" x14ac:dyDescent="0.25">
      <c r="A1695" s="1" t="s">
        <v>3312</v>
      </c>
      <c r="B1695" s="1" t="s">
        <v>29</v>
      </c>
      <c r="C1695" s="1" t="s">
        <v>126</v>
      </c>
      <c r="D1695" s="1" t="s">
        <v>3313</v>
      </c>
      <c r="E1695" s="1">
        <v>1921.2145</v>
      </c>
      <c r="F1695" s="1">
        <v>3305.15</v>
      </c>
    </row>
    <row r="1696" spans="1:6" x14ac:dyDescent="0.25">
      <c r="A1696" s="1" t="s">
        <v>3314</v>
      </c>
      <c r="B1696" s="1" t="s">
        <v>29</v>
      </c>
      <c r="C1696" s="1" t="s">
        <v>52</v>
      </c>
      <c r="D1696" s="1" t="s">
        <v>3315</v>
      </c>
      <c r="E1696" s="1">
        <v>2533.1518000000001</v>
      </c>
      <c r="F1696" s="1">
        <v>4728.26</v>
      </c>
    </row>
    <row r="1697" spans="1:6" x14ac:dyDescent="0.25">
      <c r="A1697" s="1" t="s">
        <v>3316</v>
      </c>
      <c r="B1697" s="1" t="s">
        <v>12</v>
      </c>
      <c r="C1697" s="1" t="s">
        <v>126</v>
      </c>
      <c r="D1697" s="1" t="s">
        <v>3317</v>
      </c>
      <c r="E1697" s="1">
        <v>3717.3424999999997</v>
      </c>
      <c r="F1697" s="1">
        <v>7149.65</v>
      </c>
    </row>
    <row r="1698" spans="1:6" x14ac:dyDescent="0.25">
      <c r="A1698" s="1" t="s">
        <v>3318</v>
      </c>
      <c r="B1698" s="1" t="s">
        <v>12</v>
      </c>
      <c r="C1698" s="1" t="s">
        <v>42</v>
      </c>
      <c r="D1698" s="1" t="s">
        <v>3319</v>
      </c>
      <c r="E1698" s="1">
        <v>2304.0170500000004</v>
      </c>
      <c r="F1698" s="1">
        <v>1929.43</v>
      </c>
    </row>
    <row r="1699" spans="1:6" x14ac:dyDescent="0.25">
      <c r="A1699" s="1" t="s">
        <v>3320</v>
      </c>
      <c r="B1699" s="1" t="s">
        <v>12</v>
      </c>
      <c r="C1699" s="1" t="s">
        <v>17</v>
      </c>
      <c r="D1699" s="1" t="s">
        <v>3267</v>
      </c>
      <c r="E1699" s="1">
        <v>1248.4407999999999</v>
      </c>
      <c r="F1699" s="1">
        <v>1740.56</v>
      </c>
    </row>
    <row r="1700" spans="1:6" x14ac:dyDescent="0.25">
      <c r="A1700" s="1" t="s">
        <v>3321</v>
      </c>
      <c r="B1700" s="1" t="s">
        <v>29</v>
      </c>
      <c r="C1700" s="1" t="s">
        <v>45</v>
      </c>
      <c r="D1700" s="1" t="s">
        <v>3322</v>
      </c>
      <c r="E1700" s="1">
        <v>846.71839999999997</v>
      </c>
      <c r="F1700" s="1">
        <v>509.88</v>
      </c>
    </row>
    <row r="1701" spans="1:6" x14ac:dyDescent="0.25">
      <c r="A1701" s="1" t="s">
        <v>3323</v>
      </c>
      <c r="B1701" s="1" t="s">
        <v>16</v>
      </c>
      <c r="C1701" s="1" t="s">
        <v>24</v>
      </c>
      <c r="D1701" s="1" t="s">
        <v>3324</v>
      </c>
      <c r="E1701" s="1">
        <v>3308.3587000000002</v>
      </c>
      <c r="F1701" s="1">
        <v>4759.93</v>
      </c>
    </row>
    <row r="1702" spans="1:6" x14ac:dyDescent="0.25">
      <c r="A1702" s="1" t="s">
        <v>3325</v>
      </c>
      <c r="B1702" s="1" t="s">
        <v>8</v>
      </c>
      <c r="C1702" s="1" t="s">
        <v>30</v>
      </c>
      <c r="D1702" s="1" t="s">
        <v>3326</v>
      </c>
      <c r="E1702" s="1">
        <v>4671.4396000000006</v>
      </c>
      <c r="F1702" s="1">
        <v>6134.47</v>
      </c>
    </row>
    <row r="1703" spans="1:6" x14ac:dyDescent="0.25">
      <c r="A1703" s="1" t="s">
        <v>3327</v>
      </c>
      <c r="B1703" s="1" t="s">
        <v>29</v>
      </c>
      <c r="C1703" s="1" t="s">
        <v>45</v>
      </c>
      <c r="D1703" s="1" t="s">
        <v>3328</v>
      </c>
      <c r="E1703" s="1">
        <v>4620.4360999999999</v>
      </c>
      <c r="F1703" s="1">
        <v>6983.79</v>
      </c>
    </row>
    <row r="1704" spans="1:6" x14ac:dyDescent="0.25">
      <c r="A1704" s="1" t="s">
        <v>3329</v>
      </c>
      <c r="B1704" s="1" t="s">
        <v>29</v>
      </c>
      <c r="C1704" s="1" t="s">
        <v>61</v>
      </c>
      <c r="D1704" s="1" t="s">
        <v>3330</v>
      </c>
      <c r="E1704" s="1">
        <v>1256.8879999999999</v>
      </c>
      <c r="F1704" s="1">
        <v>860.1</v>
      </c>
    </row>
    <row r="1705" spans="1:6" x14ac:dyDescent="0.25">
      <c r="A1705" s="1" t="s">
        <v>3331</v>
      </c>
      <c r="B1705" s="1" t="s">
        <v>8</v>
      </c>
      <c r="C1705" s="1" t="s">
        <v>24</v>
      </c>
      <c r="D1705" s="1" t="s">
        <v>3332</v>
      </c>
      <c r="E1705" s="1">
        <v>1244.4844000000001</v>
      </c>
      <c r="F1705" s="1">
        <v>1094.83</v>
      </c>
    </row>
    <row r="1706" spans="1:6" x14ac:dyDescent="0.25">
      <c r="A1706" s="1" t="s">
        <v>3333</v>
      </c>
      <c r="B1706" s="1" t="s">
        <v>29</v>
      </c>
      <c r="C1706" s="1" t="s">
        <v>42</v>
      </c>
      <c r="D1706" s="1" t="s">
        <v>3334</v>
      </c>
      <c r="E1706" s="1">
        <v>817.27120000000002</v>
      </c>
      <c r="F1706" s="1">
        <v>737.84</v>
      </c>
    </row>
    <row r="1707" spans="1:6" x14ac:dyDescent="0.25">
      <c r="A1707" s="1" t="s">
        <v>3335</v>
      </c>
      <c r="B1707" s="1" t="s">
        <v>29</v>
      </c>
      <c r="C1707" s="1" t="s">
        <v>39</v>
      </c>
      <c r="D1707" s="1" t="s">
        <v>3336</v>
      </c>
      <c r="E1707" s="1">
        <v>2682.1965</v>
      </c>
      <c r="F1707" s="1">
        <v>2333.9</v>
      </c>
    </row>
    <row r="1708" spans="1:6" x14ac:dyDescent="0.25">
      <c r="A1708" s="1" t="s">
        <v>3337</v>
      </c>
      <c r="B1708" s="1" t="s">
        <v>12</v>
      </c>
      <c r="C1708" s="1" t="s">
        <v>9</v>
      </c>
      <c r="D1708" s="1" t="s">
        <v>3338</v>
      </c>
      <c r="E1708" s="1">
        <v>5070.1656000000003</v>
      </c>
      <c r="F1708" s="1">
        <v>5193.37</v>
      </c>
    </row>
    <row r="1709" spans="1:6" x14ac:dyDescent="0.25">
      <c r="A1709" s="1" t="s">
        <v>3339</v>
      </c>
      <c r="B1709" s="1" t="s">
        <v>12</v>
      </c>
      <c r="C1709" s="1" t="s">
        <v>61</v>
      </c>
      <c r="D1709" s="1" t="s">
        <v>3340</v>
      </c>
      <c r="E1709" s="1">
        <v>2128.9804999999997</v>
      </c>
      <c r="F1709" s="1">
        <v>4402.6499999999996</v>
      </c>
    </row>
    <row r="1710" spans="1:6" x14ac:dyDescent="0.25">
      <c r="A1710" s="1" t="s">
        <v>3341</v>
      </c>
      <c r="B1710" s="1" t="s">
        <v>20</v>
      </c>
      <c r="C1710" s="1" t="s">
        <v>45</v>
      </c>
      <c r="D1710" s="1" t="s">
        <v>2863</v>
      </c>
      <c r="E1710" s="1">
        <v>1944.0581999999999</v>
      </c>
      <c r="F1710" s="1">
        <v>3902.86</v>
      </c>
    </row>
    <row r="1711" spans="1:6" x14ac:dyDescent="0.25">
      <c r="A1711" s="1" t="s">
        <v>3342</v>
      </c>
      <c r="B1711" s="1" t="s">
        <v>29</v>
      </c>
      <c r="C1711" s="1" t="s">
        <v>42</v>
      </c>
      <c r="D1711" s="1" t="s">
        <v>3343</v>
      </c>
      <c r="E1711" s="1">
        <v>5188.1921999999995</v>
      </c>
      <c r="F1711" s="1">
        <v>8083.09</v>
      </c>
    </row>
    <row r="1712" spans="1:6" x14ac:dyDescent="0.25">
      <c r="A1712" s="1" t="s">
        <v>3344</v>
      </c>
      <c r="B1712" s="1" t="s">
        <v>12</v>
      </c>
      <c r="C1712" s="1" t="s">
        <v>113</v>
      </c>
      <c r="D1712" s="1" t="s">
        <v>3345</v>
      </c>
      <c r="E1712" s="1">
        <v>6704.5716000000011</v>
      </c>
      <c r="F1712" s="1">
        <v>9124.3700000000008</v>
      </c>
    </row>
    <row r="1713" spans="1:6" x14ac:dyDescent="0.25">
      <c r="A1713" s="1" t="s">
        <v>3346</v>
      </c>
      <c r="B1713" s="1" t="s">
        <v>16</v>
      </c>
      <c r="C1713" s="1" t="s">
        <v>113</v>
      </c>
      <c r="D1713" s="1" t="s">
        <v>3347</v>
      </c>
      <c r="E1713" s="1">
        <v>2450.7224000000001</v>
      </c>
      <c r="F1713" s="1">
        <v>2216.73</v>
      </c>
    </row>
    <row r="1714" spans="1:6" x14ac:dyDescent="0.25">
      <c r="A1714" s="1" t="s">
        <v>3348</v>
      </c>
      <c r="B1714" s="1" t="s">
        <v>29</v>
      </c>
      <c r="C1714" s="1" t="s">
        <v>42</v>
      </c>
      <c r="D1714" s="1" t="s">
        <v>3349</v>
      </c>
      <c r="E1714" s="1">
        <v>3631.6125999999999</v>
      </c>
      <c r="F1714" s="1">
        <v>7282.82</v>
      </c>
    </row>
    <row r="1715" spans="1:6" x14ac:dyDescent="0.25">
      <c r="A1715" s="1" t="s">
        <v>3350</v>
      </c>
      <c r="B1715" s="1" t="s">
        <v>12</v>
      </c>
      <c r="C1715" s="1" t="s">
        <v>9</v>
      </c>
      <c r="D1715" s="1" t="s">
        <v>3351</v>
      </c>
      <c r="E1715" s="1">
        <v>5039.4910000000009</v>
      </c>
      <c r="F1715" s="1">
        <v>8253.6200000000008</v>
      </c>
    </row>
    <row r="1716" spans="1:6" x14ac:dyDescent="0.25">
      <c r="A1716" s="1" t="s">
        <v>3352</v>
      </c>
      <c r="B1716" s="1" t="s">
        <v>16</v>
      </c>
      <c r="C1716" s="1" t="s">
        <v>45</v>
      </c>
      <c r="D1716" s="1" t="s">
        <v>3353</v>
      </c>
      <c r="E1716" s="1">
        <v>3490.2622999999999</v>
      </c>
      <c r="F1716" s="1">
        <v>8081.79</v>
      </c>
    </row>
    <row r="1717" spans="1:6" x14ac:dyDescent="0.25">
      <c r="A1717" s="1" t="s">
        <v>3354</v>
      </c>
      <c r="B1717" s="1" t="s">
        <v>16</v>
      </c>
      <c r="C1717" s="1" t="s">
        <v>42</v>
      </c>
      <c r="D1717" s="1" t="s">
        <v>3355</v>
      </c>
      <c r="E1717" s="1">
        <v>6149.9024000000009</v>
      </c>
      <c r="F1717" s="1">
        <v>8308.68</v>
      </c>
    </row>
    <row r="1718" spans="1:6" x14ac:dyDescent="0.25">
      <c r="A1718" s="1" t="s">
        <v>3356</v>
      </c>
      <c r="B1718" s="1" t="s">
        <v>16</v>
      </c>
      <c r="C1718" s="1" t="s">
        <v>13</v>
      </c>
      <c r="D1718" s="1" t="s">
        <v>3357</v>
      </c>
      <c r="E1718" s="1">
        <v>1232.1893</v>
      </c>
      <c r="F1718" s="1">
        <v>1978.89</v>
      </c>
    </row>
    <row r="1719" spans="1:6" x14ac:dyDescent="0.25">
      <c r="A1719" s="1" t="s">
        <v>3358</v>
      </c>
      <c r="B1719" s="1" t="s">
        <v>29</v>
      </c>
      <c r="C1719" s="1" t="s">
        <v>24</v>
      </c>
      <c r="D1719" s="1" t="s">
        <v>3359</v>
      </c>
      <c r="E1719" s="1">
        <v>5277.3332</v>
      </c>
      <c r="F1719" s="1">
        <v>7025.49</v>
      </c>
    </row>
    <row r="1720" spans="1:6" x14ac:dyDescent="0.25">
      <c r="A1720" s="1" t="s">
        <v>3360</v>
      </c>
      <c r="B1720" s="1" t="s">
        <v>29</v>
      </c>
      <c r="C1720" s="1" t="s">
        <v>113</v>
      </c>
      <c r="D1720" s="1" t="s">
        <v>3361</v>
      </c>
      <c r="E1720" s="1">
        <v>3380.6572000000001</v>
      </c>
      <c r="F1720" s="1">
        <v>7785.56</v>
      </c>
    </row>
    <row r="1721" spans="1:6" x14ac:dyDescent="0.25">
      <c r="A1721" s="1" t="s">
        <v>3362</v>
      </c>
      <c r="B1721" s="1" t="s">
        <v>20</v>
      </c>
      <c r="C1721" s="1" t="s">
        <v>24</v>
      </c>
      <c r="D1721" s="1" t="s">
        <v>3363</v>
      </c>
      <c r="E1721" s="1">
        <v>3465.0391999999997</v>
      </c>
      <c r="F1721" s="1">
        <v>6895.44</v>
      </c>
    </row>
    <row r="1722" spans="1:6" x14ac:dyDescent="0.25">
      <c r="A1722" s="1" t="s">
        <v>3364</v>
      </c>
      <c r="B1722" s="1" t="s">
        <v>8</v>
      </c>
      <c r="C1722" s="1" t="s">
        <v>52</v>
      </c>
      <c r="D1722" s="1" t="s">
        <v>3365</v>
      </c>
      <c r="E1722" s="1">
        <v>1765.7510000000002</v>
      </c>
      <c r="F1722" s="1">
        <v>2812.78</v>
      </c>
    </row>
    <row r="1723" spans="1:6" x14ac:dyDescent="0.25">
      <c r="A1723" s="1" t="s">
        <v>3366</v>
      </c>
      <c r="B1723" s="1" t="s">
        <v>20</v>
      </c>
      <c r="C1723" s="1" t="s">
        <v>64</v>
      </c>
      <c r="D1723" s="1" t="s">
        <v>3367</v>
      </c>
      <c r="E1723" s="1">
        <v>903.83879999999999</v>
      </c>
      <c r="F1723" s="1">
        <v>939.16</v>
      </c>
    </row>
    <row r="1724" spans="1:6" x14ac:dyDescent="0.25">
      <c r="A1724" s="1" t="s">
        <v>3368</v>
      </c>
      <c r="B1724" s="1" t="s">
        <v>16</v>
      </c>
      <c r="C1724" s="1" t="s">
        <v>42</v>
      </c>
      <c r="D1724" s="1" t="s">
        <v>3369</v>
      </c>
      <c r="E1724" s="1">
        <v>1285.95</v>
      </c>
      <c r="F1724" s="1">
        <v>1429</v>
      </c>
    </row>
    <row r="1725" spans="1:6" x14ac:dyDescent="0.25">
      <c r="A1725" s="1" t="s">
        <v>3370</v>
      </c>
      <c r="B1725" s="1" t="s">
        <v>20</v>
      </c>
      <c r="C1725" s="1" t="s">
        <v>17</v>
      </c>
      <c r="D1725" s="1" t="s">
        <v>3371</v>
      </c>
      <c r="E1725" s="1">
        <v>3173.2411999999999</v>
      </c>
      <c r="F1725" s="1">
        <v>6216.84</v>
      </c>
    </row>
    <row r="1726" spans="1:6" x14ac:dyDescent="0.25">
      <c r="A1726" s="1" t="s">
        <v>3372</v>
      </c>
      <c r="B1726" s="1" t="s">
        <v>29</v>
      </c>
      <c r="C1726" s="1" t="s">
        <v>45</v>
      </c>
      <c r="D1726" s="1" t="s">
        <v>3373</v>
      </c>
      <c r="E1726" s="1">
        <v>7469.4713000000002</v>
      </c>
      <c r="F1726" s="1">
        <v>7453.98</v>
      </c>
    </row>
    <row r="1727" spans="1:6" x14ac:dyDescent="0.25">
      <c r="A1727" s="1" t="s">
        <v>3374</v>
      </c>
      <c r="B1727" s="1" t="s">
        <v>12</v>
      </c>
      <c r="C1727" s="1" t="s">
        <v>21</v>
      </c>
      <c r="D1727" s="1" t="s">
        <v>3375</v>
      </c>
      <c r="E1727" s="1">
        <v>5096.9550000000008</v>
      </c>
      <c r="F1727" s="1">
        <v>8358.1</v>
      </c>
    </row>
    <row r="1728" spans="1:6" x14ac:dyDescent="0.25">
      <c r="A1728" s="1" t="s">
        <v>3376</v>
      </c>
      <c r="B1728" s="1" t="s">
        <v>12</v>
      </c>
      <c r="C1728" s="1" t="s">
        <v>52</v>
      </c>
      <c r="D1728" s="1" t="s">
        <v>3377</v>
      </c>
      <c r="E1728" s="1">
        <v>2350.4499999999998</v>
      </c>
      <c r="F1728" s="1">
        <v>2721.25</v>
      </c>
    </row>
    <row r="1729" spans="1:6" x14ac:dyDescent="0.25">
      <c r="A1729" s="1" t="s">
        <v>3378</v>
      </c>
      <c r="B1729" s="1" t="s">
        <v>29</v>
      </c>
      <c r="C1729" s="1" t="s">
        <v>9</v>
      </c>
      <c r="D1729" s="1" t="s">
        <v>3379</v>
      </c>
      <c r="E1729" s="1">
        <v>1850.0629999999999</v>
      </c>
      <c r="F1729" s="1">
        <v>3000.14</v>
      </c>
    </row>
    <row r="1730" spans="1:6" x14ac:dyDescent="0.25">
      <c r="A1730" s="1" t="s">
        <v>3380</v>
      </c>
      <c r="B1730" s="1" t="s">
        <v>12</v>
      </c>
      <c r="C1730" s="1" t="s">
        <v>24</v>
      </c>
      <c r="D1730" s="1" t="s">
        <v>3381</v>
      </c>
      <c r="E1730" s="1">
        <v>2544.5682999999999</v>
      </c>
      <c r="F1730" s="1">
        <v>3465.37</v>
      </c>
    </row>
    <row r="1731" spans="1:6" x14ac:dyDescent="0.25">
      <c r="A1731" s="1" t="s">
        <v>3382</v>
      </c>
      <c r="B1731" s="1" t="s">
        <v>16</v>
      </c>
      <c r="C1731" s="1" t="s">
        <v>126</v>
      </c>
      <c r="D1731" s="1" t="s">
        <v>3383</v>
      </c>
      <c r="E1731" s="1">
        <v>2418.9985999999999</v>
      </c>
      <c r="F1731" s="1">
        <v>3252.54</v>
      </c>
    </row>
    <row r="1732" spans="1:6" x14ac:dyDescent="0.25">
      <c r="A1732" s="1" t="s">
        <v>3384</v>
      </c>
      <c r="B1732" s="1" t="s">
        <v>29</v>
      </c>
      <c r="C1732" s="1" t="s">
        <v>42</v>
      </c>
      <c r="D1732" s="1" t="s">
        <v>2097</v>
      </c>
      <c r="E1732" s="1">
        <v>5889.2784000000001</v>
      </c>
      <c r="F1732" s="1">
        <v>6124.18</v>
      </c>
    </row>
    <row r="1733" spans="1:6" x14ac:dyDescent="0.25">
      <c r="A1733" s="1" t="s">
        <v>3385</v>
      </c>
      <c r="B1733" s="1" t="s">
        <v>16</v>
      </c>
      <c r="C1733" s="1" t="s">
        <v>64</v>
      </c>
      <c r="D1733" s="1" t="s">
        <v>3386</v>
      </c>
      <c r="E1733" s="1">
        <v>4514.9745000000003</v>
      </c>
      <c r="F1733" s="1">
        <v>9337.15</v>
      </c>
    </row>
    <row r="1734" spans="1:6" x14ac:dyDescent="0.25">
      <c r="A1734" s="1" t="s">
        <v>3387</v>
      </c>
      <c r="B1734" s="1" t="s">
        <v>12</v>
      </c>
      <c r="C1734" s="1" t="s">
        <v>113</v>
      </c>
      <c r="D1734" s="1" t="s">
        <v>3388</v>
      </c>
      <c r="E1734" s="1">
        <v>7386.3432000000003</v>
      </c>
      <c r="F1734" s="1">
        <v>7825.39</v>
      </c>
    </row>
    <row r="1735" spans="1:6" x14ac:dyDescent="0.25">
      <c r="A1735" s="1" t="s">
        <v>3389</v>
      </c>
      <c r="B1735" s="1" t="s">
        <v>29</v>
      </c>
      <c r="C1735" s="1" t="s">
        <v>126</v>
      </c>
      <c r="D1735" s="1" t="s">
        <v>3390</v>
      </c>
      <c r="E1735" s="1">
        <v>3496.1374999999998</v>
      </c>
      <c r="F1735" s="1">
        <v>3994.85</v>
      </c>
    </row>
    <row r="1736" spans="1:6" x14ac:dyDescent="0.25">
      <c r="A1736" s="1" t="s">
        <v>3391</v>
      </c>
      <c r="B1736" s="1" t="s">
        <v>20</v>
      </c>
      <c r="C1736" s="1" t="s">
        <v>42</v>
      </c>
      <c r="D1736" s="1" t="s">
        <v>3392</v>
      </c>
      <c r="E1736" s="1">
        <v>5151.7015999999994</v>
      </c>
      <c r="F1736" s="1">
        <v>7884.24</v>
      </c>
    </row>
    <row r="1737" spans="1:6" x14ac:dyDescent="0.25">
      <c r="A1737" s="1" t="s">
        <v>3393</v>
      </c>
      <c r="B1737" s="1" t="s">
        <v>12</v>
      </c>
      <c r="C1737" s="1" t="s">
        <v>9</v>
      </c>
      <c r="D1737" s="1" t="s">
        <v>3394</v>
      </c>
      <c r="E1737" s="1">
        <v>1276.8485000000001</v>
      </c>
      <c r="F1737" s="1">
        <v>1726.33</v>
      </c>
    </row>
    <row r="1738" spans="1:6" x14ac:dyDescent="0.25">
      <c r="A1738" s="1" t="s">
        <v>3395</v>
      </c>
      <c r="B1738" s="1" t="s">
        <v>29</v>
      </c>
      <c r="C1738" s="1" t="s">
        <v>61</v>
      </c>
      <c r="D1738" s="1" t="s">
        <v>3396</v>
      </c>
      <c r="E1738" s="1">
        <v>1031.5900000000001</v>
      </c>
      <c r="F1738" s="1">
        <v>781.75</v>
      </c>
    </row>
    <row r="1739" spans="1:6" x14ac:dyDescent="0.25">
      <c r="A1739" s="1" t="s">
        <v>3397</v>
      </c>
      <c r="B1739" s="1" t="s">
        <v>16</v>
      </c>
      <c r="C1739" s="1" t="s">
        <v>52</v>
      </c>
      <c r="D1739" s="1" t="s">
        <v>607</v>
      </c>
      <c r="E1739" s="1">
        <v>3227.3</v>
      </c>
      <c r="F1739" s="1">
        <v>3636.4</v>
      </c>
    </row>
    <row r="1740" spans="1:6" x14ac:dyDescent="0.25">
      <c r="A1740" s="1" t="s">
        <v>3398</v>
      </c>
      <c r="B1740" s="1" t="s">
        <v>16</v>
      </c>
      <c r="C1740" s="1" t="s">
        <v>64</v>
      </c>
      <c r="D1740" s="1" t="s">
        <v>3399</v>
      </c>
      <c r="E1740" s="1">
        <v>4968.6187</v>
      </c>
      <c r="F1740" s="1">
        <v>7573.93</v>
      </c>
    </row>
    <row r="1741" spans="1:6" x14ac:dyDescent="0.25">
      <c r="A1741" s="1" t="s">
        <v>3400</v>
      </c>
      <c r="B1741" s="1" t="s">
        <v>16</v>
      </c>
      <c r="C1741" s="1" t="s">
        <v>13</v>
      </c>
      <c r="D1741" s="1" t="s">
        <v>3401</v>
      </c>
      <c r="E1741" s="1">
        <v>4053.8092999999999</v>
      </c>
      <c r="F1741" s="1">
        <v>9604.89</v>
      </c>
    </row>
    <row r="1742" spans="1:6" x14ac:dyDescent="0.25">
      <c r="A1742" s="1" t="s">
        <v>3402</v>
      </c>
      <c r="B1742" s="1" t="s">
        <v>16</v>
      </c>
      <c r="C1742" s="1" t="s">
        <v>30</v>
      </c>
      <c r="D1742" s="1" t="s">
        <v>3403</v>
      </c>
      <c r="E1742" s="1">
        <v>947.34850000000006</v>
      </c>
      <c r="F1742" s="1">
        <v>1209.05</v>
      </c>
    </row>
    <row r="1743" spans="1:6" x14ac:dyDescent="0.25">
      <c r="A1743" s="1" t="s">
        <v>3404</v>
      </c>
      <c r="B1743" s="1" t="s">
        <v>29</v>
      </c>
      <c r="C1743" s="1" t="s">
        <v>45</v>
      </c>
      <c r="D1743" s="1" t="s">
        <v>3405</v>
      </c>
      <c r="E1743" s="1">
        <v>4062.1960000000004</v>
      </c>
      <c r="F1743" s="1">
        <v>6476.72</v>
      </c>
    </row>
    <row r="1744" spans="1:6" x14ac:dyDescent="0.25">
      <c r="A1744" s="1" t="s">
        <v>3406</v>
      </c>
      <c r="B1744" s="1" t="s">
        <v>12</v>
      </c>
      <c r="C1744" s="1" t="s">
        <v>9</v>
      </c>
      <c r="D1744" s="1" t="s">
        <v>3407</v>
      </c>
      <c r="E1744" s="1">
        <v>5773.7960000000003</v>
      </c>
      <c r="F1744" s="1">
        <v>5992.95</v>
      </c>
    </row>
    <row r="1745" spans="1:6" x14ac:dyDescent="0.25">
      <c r="A1745" s="1" t="s">
        <v>3408</v>
      </c>
      <c r="B1745" s="1" t="s">
        <v>29</v>
      </c>
      <c r="C1745" s="1" t="s">
        <v>126</v>
      </c>
      <c r="D1745" s="1" t="s">
        <v>3409</v>
      </c>
      <c r="E1745" s="1">
        <v>4250.0773000000008</v>
      </c>
      <c r="F1745" s="1">
        <v>8721.11</v>
      </c>
    </row>
    <row r="1746" spans="1:6" x14ac:dyDescent="0.25">
      <c r="A1746" s="1" t="s">
        <v>3410</v>
      </c>
      <c r="B1746" s="1" t="s">
        <v>16</v>
      </c>
      <c r="C1746" s="1" t="s">
        <v>61</v>
      </c>
      <c r="D1746" s="1" t="s">
        <v>3411</v>
      </c>
      <c r="E1746" s="1">
        <v>1697.6321500000001</v>
      </c>
      <c r="F1746" s="1">
        <v>1280.8900000000001</v>
      </c>
    </row>
    <row r="1747" spans="1:6" x14ac:dyDescent="0.25">
      <c r="A1747" s="1" t="s">
        <v>3412</v>
      </c>
      <c r="B1747" s="1" t="s">
        <v>29</v>
      </c>
      <c r="C1747" s="1" t="s">
        <v>61</v>
      </c>
      <c r="D1747" s="1" t="s">
        <v>3413</v>
      </c>
      <c r="E1747" s="1">
        <v>6128.1751999999997</v>
      </c>
      <c r="F1747" s="1">
        <v>9539.2800000000007</v>
      </c>
    </row>
    <row r="1748" spans="1:6" x14ac:dyDescent="0.25">
      <c r="A1748" s="1" t="s">
        <v>3414</v>
      </c>
      <c r="B1748" s="1" t="s">
        <v>29</v>
      </c>
      <c r="C1748" s="1" t="s">
        <v>17</v>
      </c>
      <c r="D1748" s="1" t="s">
        <v>3415</v>
      </c>
      <c r="E1748" s="1">
        <v>719.00760000000002</v>
      </c>
      <c r="F1748" s="1">
        <v>322.07</v>
      </c>
    </row>
    <row r="1749" spans="1:6" x14ac:dyDescent="0.25">
      <c r="A1749" s="1" t="s">
        <v>3416</v>
      </c>
      <c r="B1749" s="1" t="s">
        <v>16</v>
      </c>
      <c r="C1749" s="1" t="s">
        <v>21</v>
      </c>
      <c r="D1749" s="1" t="s">
        <v>3417</v>
      </c>
      <c r="E1749" s="1">
        <v>4404.1549999999997</v>
      </c>
      <c r="F1749" s="1">
        <v>5205.54</v>
      </c>
    </row>
    <row r="1750" spans="1:6" x14ac:dyDescent="0.25">
      <c r="A1750" s="1" t="s">
        <v>3418</v>
      </c>
      <c r="B1750" s="1" t="s">
        <v>20</v>
      </c>
      <c r="C1750" s="1" t="s">
        <v>64</v>
      </c>
      <c r="D1750" s="1" t="s">
        <v>3419</v>
      </c>
      <c r="E1750" s="1">
        <v>986.17090000000007</v>
      </c>
      <c r="F1750" s="1">
        <v>1130.6300000000001</v>
      </c>
    </row>
    <row r="1751" spans="1:6" x14ac:dyDescent="0.25">
      <c r="A1751" s="1" t="s">
        <v>3420</v>
      </c>
      <c r="B1751" s="1" t="s">
        <v>16</v>
      </c>
      <c r="C1751" s="1" t="s">
        <v>24</v>
      </c>
      <c r="D1751" s="1" t="s">
        <v>3421</v>
      </c>
      <c r="E1751" s="1">
        <v>7676.7327500000001</v>
      </c>
      <c r="F1751" s="1">
        <v>7675.65</v>
      </c>
    </row>
    <row r="1752" spans="1:6" x14ac:dyDescent="0.25">
      <c r="A1752" s="1" t="s">
        <v>3422</v>
      </c>
      <c r="B1752" s="1" t="s">
        <v>29</v>
      </c>
      <c r="C1752" s="1" t="s">
        <v>24</v>
      </c>
      <c r="D1752" s="1" t="s">
        <v>3423</v>
      </c>
      <c r="E1752" s="1">
        <v>2847.59</v>
      </c>
      <c r="F1752" s="1">
        <v>3130.12</v>
      </c>
    </row>
    <row r="1753" spans="1:6" x14ac:dyDescent="0.25">
      <c r="A1753" s="1" t="s">
        <v>3424</v>
      </c>
      <c r="B1753" s="1" t="s">
        <v>29</v>
      </c>
      <c r="C1753" s="1" t="s">
        <v>113</v>
      </c>
      <c r="D1753" s="1" t="s">
        <v>3425</v>
      </c>
      <c r="E1753" s="1">
        <v>3782.3225000000002</v>
      </c>
      <c r="F1753" s="1">
        <v>7294.05</v>
      </c>
    </row>
    <row r="1754" spans="1:6" x14ac:dyDescent="0.25">
      <c r="A1754" s="1" t="s">
        <v>3426</v>
      </c>
      <c r="B1754" s="1" t="s">
        <v>29</v>
      </c>
      <c r="C1754" s="1" t="s">
        <v>113</v>
      </c>
      <c r="D1754" s="1" t="s">
        <v>3427</v>
      </c>
      <c r="E1754" s="1">
        <v>1246.2950000000001</v>
      </c>
      <c r="F1754" s="1">
        <v>1356.9</v>
      </c>
    </row>
    <row r="1755" spans="1:6" x14ac:dyDescent="0.25">
      <c r="A1755" s="1" t="s">
        <v>3428</v>
      </c>
      <c r="B1755" s="1" t="s">
        <v>8</v>
      </c>
      <c r="C1755" s="1" t="s">
        <v>45</v>
      </c>
      <c r="D1755" s="1" t="s">
        <v>3429</v>
      </c>
      <c r="E1755" s="1">
        <v>2013.2655999999999</v>
      </c>
      <c r="F1755" s="1">
        <v>1719.62</v>
      </c>
    </row>
    <row r="1756" spans="1:6" x14ac:dyDescent="0.25">
      <c r="A1756" s="1" t="s">
        <v>3430</v>
      </c>
      <c r="B1756" s="1" t="s">
        <v>20</v>
      </c>
      <c r="C1756" s="1" t="s">
        <v>126</v>
      </c>
      <c r="D1756" s="1" t="s">
        <v>3431</v>
      </c>
      <c r="E1756" s="1">
        <v>3666.7708000000002</v>
      </c>
      <c r="F1756" s="1">
        <v>8558.84</v>
      </c>
    </row>
    <row r="1757" spans="1:6" x14ac:dyDescent="0.25">
      <c r="A1757" s="1" t="s">
        <v>3432</v>
      </c>
      <c r="B1757" s="1" t="s">
        <v>16</v>
      </c>
      <c r="C1757" s="1" t="s">
        <v>13</v>
      </c>
      <c r="D1757" s="1" t="s">
        <v>3433</v>
      </c>
      <c r="E1757" s="1">
        <v>3470.6633000000002</v>
      </c>
      <c r="F1757" s="1">
        <v>3177.18</v>
      </c>
    </row>
    <row r="1758" spans="1:6" x14ac:dyDescent="0.25">
      <c r="A1758" s="1" t="s">
        <v>3434</v>
      </c>
      <c r="B1758" s="1" t="s">
        <v>8</v>
      </c>
      <c r="C1758" s="1" t="s">
        <v>64</v>
      </c>
      <c r="D1758" s="1" t="s">
        <v>3435</v>
      </c>
      <c r="E1758" s="1">
        <v>4336.5084999999999</v>
      </c>
      <c r="F1758" s="1">
        <v>6975.47</v>
      </c>
    </row>
    <row r="1759" spans="1:6" x14ac:dyDescent="0.25">
      <c r="A1759" s="1" t="s">
        <v>3436</v>
      </c>
      <c r="B1759" s="1" t="s">
        <v>20</v>
      </c>
      <c r="C1759" s="1" t="s">
        <v>24</v>
      </c>
      <c r="D1759" s="1" t="s">
        <v>3437</v>
      </c>
      <c r="E1759" s="1">
        <v>2401.4449999999997</v>
      </c>
      <c r="F1759" s="1">
        <v>2535.2600000000002</v>
      </c>
    </row>
    <row r="1760" spans="1:6" x14ac:dyDescent="0.25">
      <c r="A1760" s="1" t="s">
        <v>3438</v>
      </c>
      <c r="B1760" s="1" t="s">
        <v>12</v>
      </c>
      <c r="C1760" s="1" t="s">
        <v>21</v>
      </c>
      <c r="D1760" s="1" t="s">
        <v>1829</v>
      </c>
      <c r="E1760" s="1">
        <v>821.40900000000011</v>
      </c>
      <c r="F1760" s="1">
        <v>584.38</v>
      </c>
    </row>
    <row r="1761" spans="1:6" x14ac:dyDescent="0.25">
      <c r="A1761" s="1" t="s">
        <v>3439</v>
      </c>
      <c r="B1761" s="1" t="s">
        <v>8</v>
      </c>
      <c r="C1761" s="1" t="s">
        <v>45</v>
      </c>
      <c r="D1761" s="1" t="s">
        <v>3440</v>
      </c>
      <c r="E1761" s="1">
        <v>4502.6749999999993</v>
      </c>
      <c r="F1761" s="1">
        <v>5336.9</v>
      </c>
    </row>
    <row r="1762" spans="1:6" x14ac:dyDescent="0.25">
      <c r="A1762" s="1" t="s">
        <v>3441</v>
      </c>
      <c r="B1762" s="1" t="s">
        <v>16</v>
      </c>
      <c r="C1762" s="1" t="s">
        <v>113</v>
      </c>
      <c r="D1762" s="1" t="s">
        <v>3442</v>
      </c>
      <c r="E1762" s="1">
        <v>3803.1997999999999</v>
      </c>
      <c r="F1762" s="1">
        <v>7681.86</v>
      </c>
    </row>
    <row r="1763" spans="1:6" x14ac:dyDescent="0.25">
      <c r="A1763" s="1" t="s">
        <v>3443</v>
      </c>
      <c r="B1763" s="1" t="s">
        <v>12</v>
      </c>
      <c r="C1763" s="1" t="s">
        <v>13</v>
      </c>
      <c r="D1763" s="1" t="s">
        <v>3444</v>
      </c>
      <c r="E1763" s="1">
        <v>5077.7273999999998</v>
      </c>
      <c r="F1763" s="1">
        <v>7758.86</v>
      </c>
    </row>
    <row r="1764" spans="1:6" x14ac:dyDescent="0.25">
      <c r="A1764" s="1" t="s">
        <v>3445</v>
      </c>
      <c r="B1764" s="1" t="s">
        <v>8</v>
      </c>
      <c r="C1764" s="1" t="s">
        <v>39</v>
      </c>
      <c r="D1764" s="1" t="s">
        <v>3446</v>
      </c>
      <c r="E1764" s="1">
        <v>2675.6752999999999</v>
      </c>
      <c r="F1764" s="1">
        <v>5059.71</v>
      </c>
    </row>
    <row r="1765" spans="1:6" x14ac:dyDescent="0.25">
      <c r="A1765" s="1" t="s">
        <v>3447</v>
      </c>
      <c r="B1765" s="1" t="s">
        <v>16</v>
      </c>
      <c r="C1765" s="1" t="s">
        <v>64</v>
      </c>
      <c r="D1765" s="1" t="s">
        <v>3448</v>
      </c>
      <c r="E1765" s="1">
        <v>4337.6513999999997</v>
      </c>
      <c r="F1765" s="1">
        <v>4104.4399999999996</v>
      </c>
    </row>
    <row r="1766" spans="1:6" x14ac:dyDescent="0.25">
      <c r="A1766" s="1" t="s">
        <v>3449</v>
      </c>
      <c r="B1766" s="1" t="s">
        <v>20</v>
      </c>
      <c r="C1766" s="1" t="s">
        <v>24</v>
      </c>
      <c r="D1766" s="1" t="s">
        <v>3450</v>
      </c>
      <c r="E1766" s="1">
        <v>3672.0617999999999</v>
      </c>
      <c r="F1766" s="1">
        <v>8573.14</v>
      </c>
    </row>
    <row r="1767" spans="1:6" x14ac:dyDescent="0.25">
      <c r="A1767" s="1" t="s">
        <v>3451</v>
      </c>
      <c r="B1767" s="1" t="s">
        <v>8</v>
      </c>
      <c r="C1767" s="1" t="s">
        <v>9</v>
      </c>
      <c r="D1767" s="1" t="s">
        <v>717</v>
      </c>
      <c r="E1767" s="1">
        <v>6258.3751499999998</v>
      </c>
      <c r="F1767" s="1">
        <v>6158.69</v>
      </c>
    </row>
    <row r="1768" spans="1:6" x14ac:dyDescent="0.25">
      <c r="A1768" s="1" t="s">
        <v>3452</v>
      </c>
      <c r="B1768" s="1" t="s">
        <v>16</v>
      </c>
      <c r="C1768" s="1" t="s">
        <v>113</v>
      </c>
      <c r="D1768" s="1" t="s">
        <v>3453</v>
      </c>
      <c r="E1768" s="1">
        <v>4898.0632000000005</v>
      </c>
      <c r="F1768" s="1">
        <v>6467.74</v>
      </c>
    </row>
    <row r="1769" spans="1:6" x14ac:dyDescent="0.25">
      <c r="A1769" s="1" t="s">
        <v>3454</v>
      </c>
      <c r="B1769" s="1" t="s">
        <v>29</v>
      </c>
      <c r="C1769" s="1" t="s">
        <v>45</v>
      </c>
      <c r="D1769" s="1" t="s">
        <v>3455</v>
      </c>
      <c r="E1769" s="1">
        <v>1089.8869999999999</v>
      </c>
      <c r="F1769" s="1">
        <v>1310.86</v>
      </c>
    </row>
    <row r="1770" spans="1:6" x14ac:dyDescent="0.25">
      <c r="A1770" s="1" t="s">
        <v>3456</v>
      </c>
      <c r="B1770" s="1" t="s">
        <v>16</v>
      </c>
      <c r="C1770" s="1" t="s">
        <v>17</v>
      </c>
      <c r="D1770" s="1" t="s">
        <v>3457</v>
      </c>
      <c r="E1770" s="1">
        <v>3105.3515000000002</v>
      </c>
      <c r="F1770" s="1">
        <v>5789.67</v>
      </c>
    </row>
    <row r="1771" spans="1:6" x14ac:dyDescent="0.25">
      <c r="A1771" s="1" t="s">
        <v>3458</v>
      </c>
      <c r="B1771" s="1" t="s">
        <v>8</v>
      </c>
      <c r="C1771" s="1" t="s">
        <v>30</v>
      </c>
      <c r="D1771" s="1" t="s">
        <v>3459</v>
      </c>
      <c r="E1771" s="1">
        <v>3817.4607000000001</v>
      </c>
      <c r="F1771" s="1">
        <v>8966.11</v>
      </c>
    </row>
    <row r="1772" spans="1:6" x14ac:dyDescent="0.25">
      <c r="A1772" s="1" t="s">
        <v>3460</v>
      </c>
      <c r="B1772" s="1" t="s">
        <v>20</v>
      </c>
      <c r="C1772" s="1" t="s">
        <v>21</v>
      </c>
      <c r="D1772" s="1" t="s">
        <v>3461</v>
      </c>
      <c r="E1772" s="1">
        <v>3632.0574999999999</v>
      </c>
      <c r="F1772" s="1">
        <v>5694.65</v>
      </c>
    </row>
    <row r="1773" spans="1:6" x14ac:dyDescent="0.25">
      <c r="A1773" s="1" t="s">
        <v>3462</v>
      </c>
      <c r="B1773" s="1" t="s">
        <v>8</v>
      </c>
      <c r="C1773" s="1" t="s">
        <v>42</v>
      </c>
      <c r="D1773" s="1" t="s">
        <v>3463</v>
      </c>
      <c r="E1773" s="1">
        <v>6272.3440500000006</v>
      </c>
      <c r="F1773" s="1">
        <v>6173.63</v>
      </c>
    </row>
    <row r="1774" spans="1:6" x14ac:dyDescent="0.25">
      <c r="A1774" s="1" t="s">
        <v>3464</v>
      </c>
      <c r="B1774" s="1" t="s">
        <v>12</v>
      </c>
      <c r="C1774" s="1" t="s">
        <v>17</v>
      </c>
      <c r="D1774" s="1" t="s">
        <v>3465</v>
      </c>
      <c r="E1774" s="1">
        <v>6431.3544000000002</v>
      </c>
      <c r="F1774" s="1">
        <v>8722.58</v>
      </c>
    </row>
    <row r="1775" spans="1:6" x14ac:dyDescent="0.25">
      <c r="A1775" s="1" t="s">
        <v>3466</v>
      </c>
      <c r="B1775" s="1" t="s">
        <v>8</v>
      </c>
      <c r="C1775" s="1" t="s">
        <v>21</v>
      </c>
      <c r="D1775" s="1" t="s">
        <v>3467</v>
      </c>
      <c r="E1775" s="1">
        <v>3390.395</v>
      </c>
      <c r="F1775" s="1">
        <v>3853.86</v>
      </c>
    </row>
    <row r="1776" spans="1:6" x14ac:dyDescent="0.25">
      <c r="A1776" s="1" t="s">
        <v>3468</v>
      </c>
      <c r="B1776" s="1" t="s">
        <v>29</v>
      </c>
      <c r="C1776" s="1" t="s">
        <v>13</v>
      </c>
      <c r="D1776" s="1" t="s">
        <v>3469</v>
      </c>
      <c r="E1776" s="1">
        <v>8600.619999999999</v>
      </c>
      <c r="F1776" s="1">
        <v>9205.25</v>
      </c>
    </row>
    <row r="1777" spans="1:6" x14ac:dyDescent="0.25">
      <c r="A1777" s="1" t="s">
        <v>3470</v>
      </c>
      <c r="B1777" s="1" t="s">
        <v>16</v>
      </c>
      <c r="C1777" s="1" t="s">
        <v>39</v>
      </c>
      <c r="D1777" s="1" t="s">
        <v>3471</v>
      </c>
      <c r="E1777" s="1">
        <v>3804.6064999999999</v>
      </c>
      <c r="F1777" s="1">
        <v>7343.57</v>
      </c>
    </row>
    <row r="1778" spans="1:6" x14ac:dyDescent="0.25">
      <c r="A1778" s="1" t="s">
        <v>3472</v>
      </c>
      <c r="B1778" s="1" t="s">
        <v>29</v>
      </c>
      <c r="C1778" s="1" t="s">
        <v>42</v>
      </c>
      <c r="D1778" s="1" t="s">
        <v>3473</v>
      </c>
      <c r="E1778" s="1">
        <v>5865.1730000000007</v>
      </c>
      <c r="F1778" s="1">
        <v>9754.86</v>
      </c>
    </row>
    <row r="1779" spans="1:6" x14ac:dyDescent="0.25">
      <c r="A1779" s="1" t="s">
        <v>3474</v>
      </c>
      <c r="B1779" s="1" t="s">
        <v>29</v>
      </c>
      <c r="C1779" s="1" t="s">
        <v>30</v>
      </c>
      <c r="D1779" s="1" t="s">
        <v>3475</v>
      </c>
      <c r="E1779" s="1">
        <v>3474.3004500000002</v>
      </c>
      <c r="F1779" s="1">
        <v>3181.07</v>
      </c>
    </row>
    <row r="1780" spans="1:6" x14ac:dyDescent="0.25">
      <c r="A1780" s="1" t="s">
        <v>3476</v>
      </c>
      <c r="B1780" s="1" t="s">
        <v>20</v>
      </c>
      <c r="C1780" s="1" t="s">
        <v>9</v>
      </c>
      <c r="D1780" s="1" t="s">
        <v>3477</v>
      </c>
      <c r="E1780" s="1">
        <v>835.06</v>
      </c>
      <c r="F1780" s="1">
        <v>609.20000000000005</v>
      </c>
    </row>
    <row r="1781" spans="1:6" x14ac:dyDescent="0.25">
      <c r="A1781" s="1" t="s">
        <v>3478</v>
      </c>
      <c r="B1781" s="1" t="s">
        <v>29</v>
      </c>
      <c r="C1781" s="1" t="s">
        <v>21</v>
      </c>
      <c r="D1781" s="1" t="s">
        <v>3479</v>
      </c>
      <c r="E1781" s="1">
        <v>6662.9149999999991</v>
      </c>
      <c r="F1781" s="1">
        <v>8217.2199999999993</v>
      </c>
    </row>
    <row r="1782" spans="1:6" x14ac:dyDescent="0.25">
      <c r="A1782" s="1" t="s">
        <v>3480</v>
      </c>
      <c r="B1782" s="1" t="s">
        <v>20</v>
      </c>
      <c r="C1782" s="1" t="s">
        <v>30</v>
      </c>
      <c r="D1782" s="1" t="s">
        <v>3481</v>
      </c>
      <c r="E1782" s="1">
        <v>1005.125</v>
      </c>
      <c r="F1782" s="1">
        <v>673.5</v>
      </c>
    </row>
    <row r="1783" spans="1:6" x14ac:dyDescent="0.25">
      <c r="A1783" s="1" t="s">
        <v>3482</v>
      </c>
      <c r="B1783" s="1" t="s">
        <v>8</v>
      </c>
      <c r="C1783" s="1" t="s">
        <v>113</v>
      </c>
      <c r="D1783" s="1" t="s">
        <v>3483</v>
      </c>
      <c r="E1783" s="1">
        <v>2357.4970000000003</v>
      </c>
      <c r="F1783" s="1">
        <v>3148.3</v>
      </c>
    </row>
    <row r="1784" spans="1:6" x14ac:dyDescent="0.25">
      <c r="A1784" s="1" t="s">
        <v>3484</v>
      </c>
      <c r="B1784" s="1" t="s">
        <v>29</v>
      </c>
      <c r="C1784" s="1" t="s">
        <v>61</v>
      </c>
      <c r="D1784" s="1" t="s">
        <v>3485</v>
      </c>
      <c r="E1784" s="1">
        <v>1517.92515</v>
      </c>
      <c r="F1784" s="1">
        <v>1088.69</v>
      </c>
    </row>
    <row r="1785" spans="1:6" x14ac:dyDescent="0.25">
      <c r="A1785" s="1" t="s">
        <v>3486</v>
      </c>
      <c r="B1785" s="1" t="s">
        <v>8</v>
      </c>
      <c r="C1785" s="1" t="s">
        <v>21</v>
      </c>
      <c r="D1785" s="1" t="s">
        <v>3487</v>
      </c>
      <c r="E1785" s="1">
        <v>3517.9487999999997</v>
      </c>
      <c r="F1785" s="1">
        <v>5203.3599999999997</v>
      </c>
    </row>
    <row r="1786" spans="1:6" x14ac:dyDescent="0.25">
      <c r="A1786" s="1" t="s">
        <v>3488</v>
      </c>
      <c r="B1786" s="1" t="s">
        <v>29</v>
      </c>
      <c r="C1786" s="1" t="s">
        <v>42</v>
      </c>
      <c r="D1786" s="1" t="s">
        <v>3489</v>
      </c>
      <c r="E1786" s="1">
        <v>2301.0616</v>
      </c>
      <c r="F1786" s="1">
        <v>2648.62</v>
      </c>
    </row>
    <row r="1787" spans="1:6" x14ac:dyDescent="0.25">
      <c r="A1787" s="1" t="s">
        <v>3490</v>
      </c>
      <c r="B1787" s="1" t="s">
        <v>29</v>
      </c>
      <c r="C1787" s="1" t="s">
        <v>45</v>
      </c>
      <c r="D1787" s="1" t="s">
        <v>3491</v>
      </c>
      <c r="E1787" s="1">
        <v>6342.0823999999993</v>
      </c>
      <c r="F1787" s="1">
        <v>6638.73</v>
      </c>
    </row>
    <row r="1788" spans="1:6" x14ac:dyDescent="0.25">
      <c r="A1788" s="1" t="s">
        <v>3492</v>
      </c>
      <c r="B1788" s="1" t="s">
        <v>29</v>
      </c>
      <c r="C1788" s="1" t="s">
        <v>64</v>
      </c>
      <c r="D1788" s="1" t="s">
        <v>3493</v>
      </c>
      <c r="E1788" s="1">
        <v>1967.4357500000001</v>
      </c>
      <c r="F1788" s="1">
        <v>1569.45</v>
      </c>
    </row>
    <row r="1789" spans="1:6" x14ac:dyDescent="0.25">
      <c r="A1789" s="1" t="s">
        <v>3494</v>
      </c>
      <c r="B1789" s="1" t="s">
        <v>8</v>
      </c>
      <c r="C1789" s="1" t="s">
        <v>126</v>
      </c>
      <c r="D1789" s="1" t="s">
        <v>3495</v>
      </c>
      <c r="E1789" s="1">
        <v>2109.9560000000001</v>
      </c>
      <c r="F1789" s="1">
        <v>3577.68</v>
      </c>
    </row>
    <row r="1790" spans="1:6" x14ac:dyDescent="0.25">
      <c r="A1790" s="1" t="s">
        <v>3496</v>
      </c>
      <c r="B1790" s="1" t="s">
        <v>20</v>
      </c>
      <c r="C1790" s="1" t="s">
        <v>21</v>
      </c>
      <c r="D1790" s="1" t="s">
        <v>3497</v>
      </c>
      <c r="E1790" s="1">
        <v>3805.3670000000002</v>
      </c>
      <c r="F1790" s="1">
        <v>7345.26</v>
      </c>
    </row>
    <row r="1791" spans="1:6" x14ac:dyDescent="0.25">
      <c r="A1791" s="1" t="s">
        <v>3498</v>
      </c>
      <c r="B1791" s="1" t="s">
        <v>29</v>
      </c>
      <c r="C1791" s="1" t="s">
        <v>17</v>
      </c>
      <c r="D1791" s="1" t="s">
        <v>3499</v>
      </c>
      <c r="E1791" s="1">
        <v>6043.0019999999995</v>
      </c>
      <c r="F1791" s="1">
        <v>9556.9</v>
      </c>
    </row>
    <row r="1792" spans="1:6" x14ac:dyDescent="0.25">
      <c r="A1792" s="1" t="s">
        <v>3500</v>
      </c>
      <c r="B1792" s="1" t="s">
        <v>12</v>
      </c>
      <c r="C1792" s="1" t="s">
        <v>64</v>
      </c>
      <c r="D1792" s="1" t="s">
        <v>3501</v>
      </c>
      <c r="E1792" s="1">
        <v>3734.7872000000002</v>
      </c>
      <c r="F1792" s="1">
        <v>4757.04</v>
      </c>
    </row>
    <row r="1793" spans="1:6" x14ac:dyDescent="0.25">
      <c r="A1793" s="1" t="s">
        <v>3502</v>
      </c>
      <c r="B1793" s="1" t="s">
        <v>8</v>
      </c>
      <c r="C1793" s="1" t="s">
        <v>9</v>
      </c>
      <c r="D1793" s="1" t="s">
        <v>3503</v>
      </c>
      <c r="E1793" s="1">
        <v>5210.7251999999999</v>
      </c>
      <c r="F1793" s="1">
        <v>7984.28</v>
      </c>
    </row>
    <row r="1794" spans="1:6" x14ac:dyDescent="0.25">
      <c r="A1794" s="1" t="s">
        <v>3504</v>
      </c>
      <c r="B1794" s="1" t="s">
        <v>29</v>
      </c>
      <c r="C1794" s="1" t="s">
        <v>21</v>
      </c>
      <c r="D1794" s="1" t="s">
        <v>3505</v>
      </c>
      <c r="E1794" s="1">
        <v>6916.8395500000006</v>
      </c>
      <c r="F1794" s="1">
        <v>6862.93</v>
      </c>
    </row>
    <row r="1795" spans="1:6" x14ac:dyDescent="0.25">
      <c r="A1795" s="1" t="s">
        <v>3506</v>
      </c>
      <c r="B1795" s="1" t="s">
        <v>29</v>
      </c>
      <c r="C1795" s="1" t="s">
        <v>126</v>
      </c>
      <c r="D1795" s="1" t="s">
        <v>3507</v>
      </c>
      <c r="E1795" s="1">
        <v>843.21950000000004</v>
      </c>
      <c r="F1795" s="1">
        <v>762.71</v>
      </c>
    </row>
    <row r="1796" spans="1:6" x14ac:dyDescent="0.25">
      <c r="A1796" s="1" t="s">
        <v>3508</v>
      </c>
      <c r="B1796" s="1" t="s">
        <v>29</v>
      </c>
      <c r="C1796" s="1" t="s">
        <v>113</v>
      </c>
      <c r="D1796" s="1" t="s">
        <v>3509</v>
      </c>
      <c r="E1796" s="1">
        <v>3312.1368000000002</v>
      </c>
      <c r="F1796" s="1">
        <v>3195.61</v>
      </c>
    </row>
    <row r="1797" spans="1:6" x14ac:dyDescent="0.25">
      <c r="A1797" s="1" t="s">
        <v>3510</v>
      </c>
      <c r="B1797" s="1" t="s">
        <v>29</v>
      </c>
      <c r="C1797" s="1" t="s">
        <v>52</v>
      </c>
      <c r="D1797" s="1" t="s">
        <v>3511</v>
      </c>
      <c r="E1797" s="1">
        <v>4503.0485000000008</v>
      </c>
      <c r="F1797" s="1">
        <v>7278.27</v>
      </c>
    </row>
    <row r="1798" spans="1:6" x14ac:dyDescent="0.25">
      <c r="A1798" s="1" t="s">
        <v>3512</v>
      </c>
      <c r="B1798" s="1" t="s">
        <v>29</v>
      </c>
      <c r="C1798" s="1" t="s">
        <v>113</v>
      </c>
      <c r="D1798" s="1" t="s">
        <v>2588</v>
      </c>
      <c r="E1798" s="1">
        <v>2379.0781999999999</v>
      </c>
      <c r="F1798" s="1">
        <v>3239.79</v>
      </c>
    </row>
    <row r="1799" spans="1:6" x14ac:dyDescent="0.25">
      <c r="A1799" s="1" t="s">
        <v>3513</v>
      </c>
      <c r="B1799" s="1" t="s">
        <v>29</v>
      </c>
      <c r="C1799" s="1" t="s">
        <v>61</v>
      </c>
      <c r="D1799" s="1" t="s">
        <v>3514</v>
      </c>
      <c r="E1799" s="1">
        <v>3572.9336000000003</v>
      </c>
      <c r="F1799" s="1">
        <v>3286.56</v>
      </c>
    </row>
    <row r="1800" spans="1:6" x14ac:dyDescent="0.25">
      <c r="A1800" s="1" t="s">
        <v>3515</v>
      </c>
      <c r="B1800" s="1" t="s">
        <v>12</v>
      </c>
      <c r="C1800" s="1" t="s">
        <v>30</v>
      </c>
      <c r="D1800" s="1" t="s">
        <v>3516</v>
      </c>
      <c r="E1800" s="1">
        <v>3344.6118000000001</v>
      </c>
      <c r="F1800" s="1">
        <v>7688.14</v>
      </c>
    </row>
    <row r="1801" spans="1:6" x14ac:dyDescent="0.25">
      <c r="A1801" s="1" t="s">
        <v>3517</v>
      </c>
      <c r="B1801" s="1" t="s">
        <v>8</v>
      </c>
      <c r="C1801" s="1" t="s">
        <v>13</v>
      </c>
      <c r="D1801" s="1" t="s">
        <v>3518</v>
      </c>
      <c r="E1801" s="1">
        <v>921.61680000000001</v>
      </c>
      <c r="F1801" s="1">
        <v>479.11</v>
      </c>
    </row>
    <row r="1802" spans="1:6" x14ac:dyDescent="0.25">
      <c r="A1802" s="1" t="s">
        <v>3519</v>
      </c>
      <c r="B1802" s="1" t="s">
        <v>12</v>
      </c>
      <c r="C1802" s="1" t="s">
        <v>13</v>
      </c>
      <c r="D1802" s="1" t="s">
        <v>3520</v>
      </c>
      <c r="E1802" s="1">
        <v>1742.0676000000001</v>
      </c>
      <c r="F1802" s="1">
        <v>1826.57</v>
      </c>
    </row>
    <row r="1803" spans="1:6" x14ac:dyDescent="0.25">
      <c r="A1803" s="1" t="s">
        <v>3521</v>
      </c>
      <c r="B1803" s="1" t="s">
        <v>16</v>
      </c>
      <c r="C1803" s="1" t="s">
        <v>21</v>
      </c>
      <c r="D1803" s="1" t="s">
        <v>3522</v>
      </c>
      <c r="E1803" s="1">
        <v>3901.7208000000001</v>
      </c>
      <c r="F1803" s="1">
        <v>9193.84</v>
      </c>
    </row>
    <row r="1804" spans="1:6" x14ac:dyDescent="0.25">
      <c r="A1804" s="1" t="s">
        <v>3523</v>
      </c>
      <c r="B1804" s="1" t="s">
        <v>12</v>
      </c>
      <c r="C1804" s="1" t="s">
        <v>61</v>
      </c>
      <c r="D1804" s="1" t="s">
        <v>3524</v>
      </c>
      <c r="E1804" s="1">
        <v>6853.3624000000009</v>
      </c>
      <c r="F1804" s="1">
        <v>9343.18</v>
      </c>
    </row>
    <row r="1805" spans="1:6" x14ac:dyDescent="0.25">
      <c r="A1805" s="1" t="s">
        <v>3525</v>
      </c>
      <c r="B1805" s="1" t="s">
        <v>12</v>
      </c>
      <c r="C1805" s="1" t="s">
        <v>21</v>
      </c>
      <c r="D1805" s="1" t="s">
        <v>3526</v>
      </c>
      <c r="E1805" s="1">
        <v>5061.1984000000002</v>
      </c>
      <c r="F1805" s="1">
        <v>5183.18</v>
      </c>
    </row>
    <row r="1806" spans="1:6" x14ac:dyDescent="0.25">
      <c r="A1806" s="1" t="s">
        <v>3527</v>
      </c>
      <c r="B1806" s="1" t="s">
        <v>20</v>
      </c>
      <c r="C1806" s="1" t="s">
        <v>21</v>
      </c>
      <c r="D1806" s="1" t="s">
        <v>3528</v>
      </c>
      <c r="E1806" s="1">
        <v>4080.6875</v>
      </c>
      <c r="F1806" s="1">
        <v>4774.25</v>
      </c>
    </row>
    <row r="1807" spans="1:6" x14ac:dyDescent="0.25">
      <c r="A1807" s="1" t="s">
        <v>3529</v>
      </c>
      <c r="B1807" s="1" t="s">
        <v>20</v>
      </c>
      <c r="C1807" s="1" t="s">
        <v>52</v>
      </c>
      <c r="D1807" s="1" t="s">
        <v>3530</v>
      </c>
      <c r="E1807" s="1">
        <v>4628.8250000000007</v>
      </c>
      <c r="F1807" s="1">
        <v>5505.1</v>
      </c>
    </row>
    <row r="1808" spans="1:6" x14ac:dyDescent="0.25">
      <c r="A1808" s="1" t="s">
        <v>3531</v>
      </c>
      <c r="B1808" s="1" t="s">
        <v>29</v>
      </c>
      <c r="C1808" s="1" t="s">
        <v>21</v>
      </c>
      <c r="D1808" s="1" t="s">
        <v>3532</v>
      </c>
      <c r="E1808" s="1">
        <v>1160.7575000000002</v>
      </c>
      <c r="F1808" s="1">
        <v>881.01</v>
      </c>
    </row>
    <row r="1809" spans="1:6" x14ac:dyDescent="0.25">
      <c r="A1809" s="1" t="s">
        <v>3533</v>
      </c>
      <c r="B1809" s="1" t="s">
        <v>16</v>
      </c>
      <c r="C1809" s="1" t="s">
        <v>24</v>
      </c>
      <c r="D1809" s="1" t="s">
        <v>3534</v>
      </c>
      <c r="E1809" s="1">
        <v>5737.0174999999999</v>
      </c>
      <c r="F1809" s="1">
        <v>6982.69</v>
      </c>
    </row>
    <row r="1810" spans="1:6" x14ac:dyDescent="0.25">
      <c r="A1810" s="1" t="s">
        <v>3535</v>
      </c>
      <c r="B1810" s="1" t="s">
        <v>29</v>
      </c>
      <c r="C1810" s="1" t="s">
        <v>9</v>
      </c>
      <c r="D1810" s="1" t="s">
        <v>3536</v>
      </c>
      <c r="E1810" s="1">
        <v>5863.0444000000007</v>
      </c>
      <c r="F1810" s="1">
        <v>7886.83</v>
      </c>
    </row>
    <row r="1811" spans="1:6" x14ac:dyDescent="0.25">
      <c r="A1811" s="1" t="s">
        <v>3537</v>
      </c>
      <c r="B1811" s="1" t="s">
        <v>16</v>
      </c>
      <c r="C1811" s="1" t="s">
        <v>64</v>
      </c>
      <c r="D1811" s="1" t="s">
        <v>3538</v>
      </c>
      <c r="E1811" s="1">
        <v>4548.5840000000007</v>
      </c>
      <c r="F1811" s="1">
        <v>5953.8</v>
      </c>
    </row>
    <row r="1812" spans="1:6" x14ac:dyDescent="0.25">
      <c r="A1812" s="1" t="s">
        <v>3539</v>
      </c>
      <c r="B1812" s="1" t="s">
        <v>29</v>
      </c>
      <c r="C1812" s="1" t="s">
        <v>126</v>
      </c>
      <c r="D1812" s="1" t="s">
        <v>3540</v>
      </c>
      <c r="E1812" s="1">
        <v>669.15250000000003</v>
      </c>
      <c r="F1812" s="1">
        <v>307.55</v>
      </c>
    </row>
    <row r="1813" spans="1:6" x14ac:dyDescent="0.25">
      <c r="A1813" s="1" t="s">
        <v>3541</v>
      </c>
      <c r="B1813" s="1" t="s">
        <v>29</v>
      </c>
      <c r="C1813" s="1" t="s">
        <v>9</v>
      </c>
      <c r="D1813" s="1" t="s">
        <v>3542</v>
      </c>
      <c r="E1813" s="1">
        <v>6895.6774999999998</v>
      </c>
      <c r="F1813" s="1">
        <v>8527.57</v>
      </c>
    </row>
    <row r="1814" spans="1:6" x14ac:dyDescent="0.25">
      <c r="A1814" s="1" t="s">
        <v>3543</v>
      </c>
      <c r="B1814" s="1" t="s">
        <v>29</v>
      </c>
      <c r="C1814" s="1" t="s">
        <v>9</v>
      </c>
      <c r="D1814" s="1" t="s">
        <v>3544</v>
      </c>
      <c r="E1814" s="1">
        <v>3469.99</v>
      </c>
      <c r="F1814" s="1">
        <v>8027</v>
      </c>
    </row>
    <row r="1815" spans="1:6" x14ac:dyDescent="0.25">
      <c r="A1815" s="1" t="s">
        <v>3545</v>
      </c>
      <c r="B1815" s="1" t="s">
        <v>16</v>
      </c>
      <c r="C1815" s="1" t="s">
        <v>39</v>
      </c>
      <c r="D1815" s="1" t="s">
        <v>3546</v>
      </c>
      <c r="E1815" s="1">
        <v>5493.1915000000008</v>
      </c>
      <c r="F1815" s="1">
        <v>9078.5300000000007</v>
      </c>
    </row>
    <row r="1816" spans="1:6" x14ac:dyDescent="0.25">
      <c r="A1816" s="1" t="s">
        <v>3547</v>
      </c>
      <c r="B1816" s="1" t="s">
        <v>8</v>
      </c>
      <c r="C1816" s="1" t="s">
        <v>24</v>
      </c>
      <c r="D1816" s="1" t="s">
        <v>3548</v>
      </c>
      <c r="E1816" s="1">
        <v>4740.0967000000001</v>
      </c>
      <c r="F1816" s="1">
        <v>9860.69</v>
      </c>
    </row>
    <row r="1817" spans="1:6" x14ac:dyDescent="0.25">
      <c r="A1817" s="1" t="s">
        <v>3549</v>
      </c>
      <c r="B1817" s="1" t="s">
        <v>16</v>
      </c>
      <c r="C1817" s="1" t="s">
        <v>42</v>
      </c>
      <c r="D1817" s="1" t="s">
        <v>2578</v>
      </c>
      <c r="E1817" s="1">
        <v>5922.665</v>
      </c>
      <c r="F1817" s="1">
        <v>7230.22</v>
      </c>
    </row>
    <row r="1818" spans="1:6" x14ac:dyDescent="0.25">
      <c r="A1818" s="1" t="s">
        <v>3550</v>
      </c>
      <c r="B1818" s="1" t="s">
        <v>29</v>
      </c>
      <c r="C1818" s="1" t="s">
        <v>52</v>
      </c>
      <c r="D1818" s="1" t="s">
        <v>3551</v>
      </c>
      <c r="E1818" s="1">
        <v>6308.6212000000005</v>
      </c>
      <c r="F1818" s="1">
        <v>8542.09</v>
      </c>
    </row>
    <row r="1819" spans="1:6" x14ac:dyDescent="0.25">
      <c r="A1819" s="1" t="s">
        <v>3552</v>
      </c>
      <c r="B1819" s="1" t="s">
        <v>16</v>
      </c>
      <c r="C1819" s="1" t="s">
        <v>113</v>
      </c>
      <c r="D1819" s="1" t="s">
        <v>2999</v>
      </c>
      <c r="E1819" s="1">
        <v>3123.2334000000001</v>
      </c>
      <c r="F1819" s="1">
        <v>7089.82</v>
      </c>
    </row>
    <row r="1820" spans="1:6" x14ac:dyDescent="0.25">
      <c r="A1820" s="1" t="s">
        <v>3553</v>
      </c>
      <c r="B1820" s="1" t="s">
        <v>29</v>
      </c>
      <c r="C1820" s="1" t="s">
        <v>64</v>
      </c>
      <c r="D1820" s="1" t="s">
        <v>1426</v>
      </c>
      <c r="E1820" s="1">
        <v>5731.1224999999995</v>
      </c>
      <c r="F1820" s="1">
        <v>6974.83</v>
      </c>
    </row>
    <row r="1821" spans="1:6" x14ac:dyDescent="0.25">
      <c r="A1821" s="1" t="s">
        <v>3554</v>
      </c>
      <c r="B1821" s="1" t="s">
        <v>20</v>
      </c>
      <c r="C1821" s="1" t="s">
        <v>24</v>
      </c>
      <c r="D1821" s="1" t="s">
        <v>3555</v>
      </c>
      <c r="E1821" s="1">
        <v>5347.2629999999999</v>
      </c>
      <c r="F1821" s="1">
        <v>8215.7000000000007</v>
      </c>
    </row>
    <row r="1822" spans="1:6" x14ac:dyDescent="0.25">
      <c r="A1822" s="1" t="s">
        <v>3556</v>
      </c>
      <c r="B1822" s="1" t="s">
        <v>16</v>
      </c>
      <c r="C1822" s="1" t="s">
        <v>45</v>
      </c>
      <c r="D1822" s="1" t="s">
        <v>3557</v>
      </c>
      <c r="E1822" s="1">
        <v>4948.6904000000004</v>
      </c>
      <c r="F1822" s="1">
        <v>5055.33</v>
      </c>
    </row>
    <row r="1823" spans="1:6" x14ac:dyDescent="0.25">
      <c r="A1823" s="1" t="s">
        <v>3558</v>
      </c>
      <c r="B1823" s="1" t="s">
        <v>16</v>
      </c>
      <c r="C1823" s="1" t="s">
        <v>52</v>
      </c>
      <c r="D1823" s="1" t="s">
        <v>3559</v>
      </c>
      <c r="E1823" s="1">
        <v>3565.0762999999997</v>
      </c>
      <c r="F1823" s="1">
        <v>8283.99</v>
      </c>
    </row>
    <row r="1824" spans="1:6" x14ac:dyDescent="0.25">
      <c r="A1824" s="1" t="s">
        <v>3560</v>
      </c>
      <c r="B1824" s="1" t="s">
        <v>12</v>
      </c>
      <c r="C1824" s="1" t="s">
        <v>9</v>
      </c>
      <c r="D1824" s="1" t="s">
        <v>3561</v>
      </c>
      <c r="E1824" s="1">
        <v>1568.597</v>
      </c>
      <c r="F1824" s="1">
        <v>2888.1</v>
      </c>
    </row>
    <row r="1825" spans="1:6" x14ac:dyDescent="0.25">
      <c r="A1825" s="1" t="s">
        <v>3562</v>
      </c>
      <c r="B1825" s="1" t="s">
        <v>20</v>
      </c>
      <c r="C1825" s="1" t="s">
        <v>126</v>
      </c>
      <c r="D1825" s="1" t="s">
        <v>3563</v>
      </c>
      <c r="E1825" s="1">
        <v>5323.6870000000008</v>
      </c>
      <c r="F1825" s="1">
        <v>8770.34</v>
      </c>
    </row>
    <row r="1826" spans="1:6" x14ac:dyDescent="0.25">
      <c r="A1826" s="1" t="s">
        <v>3564</v>
      </c>
      <c r="B1826" s="1" t="s">
        <v>8</v>
      </c>
      <c r="C1826" s="1" t="s">
        <v>45</v>
      </c>
      <c r="D1826" s="1" t="s">
        <v>3565</v>
      </c>
      <c r="E1826" s="1">
        <v>5963.8778999999995</v>
      </c>
      <c r="F1826" s="1">
        <v>9260.81</v>
      </c>
    </row>
    <row r="1827" spans="1:6" x14ac:dyDescent="0.25">
      <c r="A1827" s="1" t="s">
        <v>3566</v>
      </c>
      <c r="B1827" s="1" t="s">
        <v>12</v>
      </c>
      <c r="C1827" s="1" t="s">
        <v>113</v>
      </c>
      <c r="D1827" s="1" t="s">
        <v>3567</v>
      </c>
      <c r="E1827" s="1">
        <v>6170.6552000000001</v>
      </c>
      <c r="F1827" s="1">
        <v>9611.2800000000007</v>
      </c>
    </row>
    <row r="1828" spans="1:6" x14ac:dyDescent="0.25">
      <c r="A1828" s="1" t="s">
        <v>3568</v>
      </c>
      <c r="B1828" s="1" t="s">
        <v>16</v>
      </c>
      <c r="C1828" s="1" t="s">
        <v>17</v>
      </c>
      <c r="D1828" s="1" t="s">
        <v>3569</v>
      </c>
      <c r="E1828" s="1">
        <v>3416.7138</v>
      </c>
      <c r="F1828" s="1">
        <v>3119.48</v>
      </c>
    </row>
    <row r="1829" spans="1:6" x14ac:dyDescent="0.25">
      <c r="A1829" s="1" t="s">
        <v>3570</v>
      </c>
      <c r="B1829" s="1" t="s">
        <v>16</v>
      </c>
      <c r="C1829" s="1" t="s">
        <v>64</v>
      </c>
      <c r="D1829" s="1" t="s">
        <v>3571</v>
      </c>
      <c r="E1829" s="1">
        <v>4735.8008</v>
      </c>
      <c r="F1829" s="1">
        <v>4813.41</v>
      </c>
    </row>
    <row r="1830" spans="1:6" x14ac:dyDescent="0.25">
      <c r="A1830" s="1" t="s">
        <v>3572</v>
      </c>
      <c r="B1830" s="1" t="s">
        <v>29</v>
      </c>
      <c r="C1830" s="1" t="s">
        <v>126</v>
      </c>
      <c r="D1830" s="1" t="s">
        <v>3573</v>
      </c>
      <c r="E1830" s="1">
        <v>5756.0640000000003</v>
      </c>
      <c r="F1830" s="1">
        <v>9556.48</v>
      </c>
    </row>
    <row r="1831" spans="1:6" x14ac:dyDescent="0.25">
      <c r="A1831" s="1" t="s">
        <v>3574</v>
      </c>
      <c r="B1831" s="1" t="s">
        <v>12</v>
      </c>
      <c r="C1831" s="1" t="s">
        <v>17</v>
      </c>
      <c r="D1831" s="1" t="s">
        <v>3575</v>
      </c>
      <c r="E1831" s="1">
        <v>631.87670000000003</v>
      </c>
      <c r="F1831" s="1">
        <v>306.69</v>
      </c>
    </row>
    <row r="1832" spans="1:6" x14ac:dyDescent="0.25">
      <c r="A1832" s="1" t="s">
        <v>3576</v>
      </c>
      <c r="B1832" s="1" t="s">
        <v>16</v>
      </c>
      <c r="C1832" s="1" t="s">
        <v>17</v>
      </c>
      <c r="D1832" s="1" t="s">
        <v>3577</v>
      </c>
      <c r="E1832" s="1">
        <v>4735.5335000000005</v>
      </c>
      <c r="F1832" s="1">
        <v>7700.97</v>
      </c>
    </row>
    <row r="1833" spans="1:6" x14ac:dyDescent="0.25">
      <c r="A1833" s="1" t="s">
        <v>3578</v>
      </c>
      <c r="B1833" s="1" t="s">
        <v>29</v>
      </c>
      <c r="C1833" s="1" t="s">
        <v>39</v>
      </c>
      <c r="D1833" s="1" t="s">
        <v>3579</v>
      </c>
      <c r="E1833" s="1">
        <v>1554.8079</v>
      </c>
      <c r="F1833" s="1">
        <v>1787.81</v>
      </c>
    </row>
    <row r="1834" spans="1:6" x14ac:dyDescent="0.25">
      <c r="A1834" s="1" t="s">
        <v>3580</v>
      </c>
      <c r="B1834" s="1" t="s">
        <v>16</v>
      </c>
      <c r="C1834" s="1" t="s">
        <v>42</v>
      </c>
      <c r="D1834" s="1" t="s">
        <v>3581</v>
      </c>
      <c r="E1834" s="1">
        <v>1010.9525</v>
      </c>
      <c r="F1834" s="1">
        <v>681.27</v>
      </c>
    </row>
    <row r="1835" spans="1:6" x14ac:dyDescent="0.25">
      <c r="A1835" s="1" t="s">
        <v>3582</v>
      </c>
      <c r="B1835" s="1" t="s">
        <v>20</v>
      </c>
      <c r="C1835" s="1" t="s">
        <v>52</v>
      </c>
      <c r="D1835" s="1" t="s">
        <v>3583</v>
      </c>
      <c r="E1835" s="1">
        <v>3080.172</v>
      </c>
      <c r="F1835" s="1">
        <v>6000.4</v>
      </c>
    </row>
    <row r="1836" spans="1:6" x14ac:dyDescent="0.25">
      <c r="A1836" s="1" t="s">
        <v>3584</v>
      </c>
      <c r="B1836" s="1" t="s">
        <v>29</v>
      </c>
      <c r="C1836" s="1" t="s">
        <v>9</v>
      </c>
      <c r="D1836" s="1" t="s">
        <v>3585</v>
      </c>
      <c r="E1836" s="1">
        <v>1884.1959999999999</v>
      </c>
      <c r="F1836" s="1">
        <v>2516.7199999999998</v>
      </c>
    </row>
    <row r="1837" spans="1:6" x14ac:dyDescent="0.25">
      <c r="A1837" s="1" t="s">
        <v>3586</v>
      </c>
      <c r="B1837" s="1" t="s">
        <v>20</v>
      </c>
      <c r="C1837" s="1" t="s">
        <v>42</v>
      </c>
      <c r="D1837" s="1" t="s">
        <v>3587</v>
      </c>
      <c r="E1837" s="1">
        <v>4849.0474999999997</v>
      </c>
      <c r="F1837" s="1">
        <v>9664.5499999999993</v>
      </c>
    </row>
    <row r="1838" spans="1:6" x14ac:dyDescent="0.25">
      <c r="A1838" s="1" t="s">
        <v>3588</v>
      </c>
      <c r="B1838" s="1" t="s">
        <v>29</v>
      </c>
      <c r="C1838" s="1" t="s">
        <v>13</v>
      </c>
      <c r="D1838" s="1" t="s">
        <v>3217</v>
      </c>
      <c r="E1838" s="1">
        <v>3486.6552000000006</v>
      </c>
      <c r="F1838" s="1">
        <v>4392.1400000000003</v>
      </c>
    </row>
    <row r="1839" spans="1:6" x14ac:dyDescent="0.25">
      <c r="A1839" s="1" t="s">
        <v>3589</v>
      </c>
      <c r="B1839" s="1" t="s">
        <v>12</v>
      </c>
      <c r="C1839" s="1" t="s">
        <v>64</v>
      </c>
      <c r="D1839" s="1" t="s">
        <v>3590</v>
      </c>
      <c r="E1839" s="1">
        <v>4487.0540000000001</v>
      </c>
      <c r="F1839" s="1">
        <v>8860.1200000000008</v>
      </c>
    </row>
    <row r="1840" spans="1:6" x14ac:dyDescent="0.25">
      <c r="A1840" s="1" t="s">
        <v>3591</v>
      </c>
      <c r="B1840" s="1" t="s">
        <v>29</v>
      </c>
      <c r="C1840" s="1" t="s">
        <v>30</v>
      </c>
      <c r="D1840" s="1" t="s">
        <v>3592</v>
      </c>
      <c r="E1840" s="1">
        <v>2893.1864</v>
      </c>
      <c r="F1840" s="1">
        <v>2719.53</v>
      </c>
    </row>
    <row r="1841" spans="1:6" x14ac:dyDescent="0.25">
      <c r="A1841" s="1" t="s">
        <v>3593</v>
      </c>
      <c r="B1841" s="1" t="s">
        <v>29</v>
      </c>
      <c r="C1841" s="1" t="s">
        <v>24</v>
      </c>
      <c r="D1841" s="1" t="s">
        <v>3594</v>
      </c>
      <c r="E1841" s="1">
        <v>4154.4376000000002</v>
      </c>
      <c r="F1841" s="1">
        <v>4152.7700000000004</v>
      </c>
    </row>
    <row r="1842" spans="1:6" x14ac:dyDescent="0.25">
      <c r="A1842" s="1" t="s">
        <v>3595</v>
      </c>
      <c r="B1842" s="1" t="s">
        <v>29</v>
      </c>
      <c r="C1842" s="1" t="s">
        <v>24</v>
      </c>
      <c r="D1842" s="1" t="s">
        <v>3596</v>
      </c>
      <c r="E1842" s="1">
        <v>1187.2085000000002</v>
      </c>
      <c r="F1842" s="1">
        <v>1249.47</v>
      </c>
    </row>
    <row r="1843" spans="1:6" x14ac:dyDescent="0.25">
      <c r="A1843" s="1" t="s">
        <v>3597</v>
      </c>
      <c r="B1843" s="1" t="s">
        <v>29</v>
      </c>
      <c r="C1843" s="1" t="s">
        <v>52</v>
      </c>
      <c r="D1843" s="1" t="s">
        <v>3598</v>
      </c>
      <c r="E1843" s="1">
        <v>935.40079999999989</v>
      </c>
      <c r="F1843" s="1">
        <v>1012.56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tabColor theme="4"/>
  </sheetPr>
  <dimension ref="A1:V1"/>
  <sheetViews>
    <sheetView workbookViewId="0">
      <selection activeCell="L5" sqref="L5"/>
    </sheetView>
  </sheetViews>
  <sheetFormatPr defaultRowHeight="15" x14ac:dyDescent="0.25"/>
  <cols>
    <col min="11" max="11" width="3.85546875" customWidth="1"/>
    <col min="12" max="12" width="2.85546875" customWidth="1"/>
  </cols>
  <sheetData>
    <row r="1" spans="1:22" ht="409.6" customHeight="1" x14ac:dyDescent="0.25">
      <c r="A1" s="185" t="s">
        <v>3945</v>
      </c>
      <c r="B1" s="185"/>
      <c r="C1" s="185"/>
      <c r="D1" s="185"/>
      <c r="E1" s="185"/>
      <c r="F1" s="185"/>
      <c r="G1" s="185"/>
      <c r="H1" s="185"/>
      <c r="I1" s="185"/>
      <c r="J1" s="185"/>
      <c r="M1" s="185" t="s">
        <v>3601</v>
      </c>
      <c r="N1" s="186"/>
      <c r="O1" s="186"/>
      <c r="P1" s="186"/>
      <c r="Q1" s="186"/>
      <c r="R1" s="186"/>
      <c r="S1" s="186"/>
      <c r="T1" s="186"/>
      <c r="U1" s="186"/>
      <c r="V1" s="186"/>
    </row>
  </sheetData>
  <mergeCells count="2">
    <mergeCell ref="A1:J1"/>
    <mergeCell ref="M1:V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1">
    <tabColor theme="5"/>
  </sheetPr>
  <dimension ref="A1:BRS1847"/>
  <sheetViews>
    <sheetView zoomScale="140" zoomScaleNormal="140" workbookViewId="0">
      <selection activeCell="A12" sqref="A12"/>
    </sheetView>
  </sheetViews>
  <sheetFormatPr defaultRowHeight="15" x14ac:dyDescent="0.25"/>
  <cols>
    <col min="1" max="2" width="14.140625" customWidth="1"/>
    <col min="3" max="3" width="15.140625" customWidth="1"/>
    <col min="4" max="4" width="12.5703125" customWidth="1"/>
  </cols>
  <sheetData>
    <row r="1" spans="1:1839" x14ac:dyDescent="0.25">
      <c r="A1" s="2" t="s">
        <v>3600</v>
      </c>
    </row>
    <row r="2" spans="1:1839" ht="18.600000000000001" customHeight="1" x14ac:dyDescent="0.25"/>
    <row r="3" spans="1:1839" x14ac:dyDescent="0.25">
      <c r="A3" s="12" t="s">
        <v>1</v>
      </c>
      <c r="B3" s="1" t="s">
        <v>7</v>
      </c>
      <c r="C3" s="1" t="s">
        <v>11</v>
      </c>
      <c r="D3" s="1"/>
      <c r="E3" s="1"/>
      <c r="F3" s="1" t="s">
        <v>23</v>
      </c>
      <c r="G3" s="1" t="s">
        <v>26</v>
      </c>
      <c r="H3" s="1" t="s">
        <v>28</v>
      </c>
      <c r="I3" s="1" t="s">
        <v>32</v>
      </c>
      <c r="J3" s="1" t="s">
        <v>34</v>
      </c>
      <c r="K3" s="1" t="s">
        <v>36</v>
      </c>
      <c r="L3" s="1" t="s">
        <v>38</v>
      </c>
      <c r="M3" s="1" t="s">
        <v>41</v>
      </c>
      <c r="N3" s="1" t="s">
        <v>44</v>
      </c>
      <c r="O3" s="1" t="s">
        <v>47</v>
      </c>
      <c r="P3" s="1" t="s">
        <v>49</v>
      </c>
      <c r="Q3" s="1" t="s">
        <v>51</v>
      </c>
      <c r="R3" s="1" t="s">
        <v>54</v>
      </c>
      <c r="S3" s="1" t="s">
        <v>56</v>
      </c>
      <c r="T3" s="1" t="s">
        <v>58</v>
      </c>
      <c r="U3" s="1" t="s">
        <v>60</v>
      </c>
      <c r="V3" s="1" t="s">
        <v>63</v>
      </c>
      <c r="W3" s="1" t="s">
        <v>66</v>
      </c>
      <c r="X3" s="1" t="s">
        <v>68</v>
      </c>
      <c r="Y3" s="1" t="s">
        <v>70</v>
      </c>
      <c r="Z3" s="1" t="s">
        <v>72</v>
      </c>
      <c r="AA3" s="1" t="s">
        <v>74</v>
      </c>
      <c r="AB3" s="1" t="s">
        <v>76</v>
      </c>
      <c r="AC3" s="1" t="s">
        <v>78</v>
      </c>
      <c r="AD3" s="1" t="s">
        <v>80</v>
      </c>
      <c r="AE3" s="1" t="s">
        <v>82</v>
      </c>
      <c r="AF3" s="1" t="s">
        <v>84</v>
      </c>
      <c r="AG3" s="1" t="s">
        <v>86</v>
      </c>
      <c r="AH3" s="1" t="s">
        <v>88</v>
      </c>
      <c r="AI3" s="1" t="s">
        <v>90</v>
      </c>
      <c r="AJ3" s="1" t="s">
        <v>92</v>
      </c>
      <c r="AK3" s="1" t="s">
        <v>94</v>
      </c>
      <c r="AL3" s="1" t="s">
        <v>96</v>
      </c>
      <c r="AM3" s="1" t="s">
        <v>98</v>
      </c>
      <c r="AN3" s="1" t="s">
        <v>100</v>
      </c>
      <c r="AO3" s="1" t="s">
        <v>102</v>
      </c>
      <c r="AP3" s="1" t="s">
        <v>104</v>
      </c>
      <c r="AQ3" s="1" t="s">
        <v>106</v>
      </c>
      <c r="AR3" s="1" t="s">
        <v>108</v>
      </c>
      <c r="AS3" s="1" t="s">
        <v>110</v>
      </c>
      <c r="AT3" s="1" t="s">
        <v>112</v>
      </c>
      <c r="AU3" s="1" t="s">
        <v>115</v>
      </c>
      <c r="AV3" s="1" t="s">
        <v>117</v>
      </c>
      <c r="AW3" s="1" t="s">
        <v>119</v>
      </c>
      <c r="AX3" s="1" t="s">
        <v>121</v>
      </c>
      <c r="AY3" s="1" t="s">
        <v>123</v>
      </c>
      <c r="AZ3" s="1" t="s">
        <v>125</v>
      </c>
      <c r="BA3" s="1" t="s">
        <v>128</v>
      </c>
      <c r="BB3" s="1" t="s">
        <v>130</v>
      </c>
      <c r="BC3" s="1" t="s">
        <v>132</v>
      </c>
      <c r="BD3" s="1" t="s">
        <v>134</v>
      </c>
      <c r="BE3" s="1" t="s">
        <v>136</v>
      </c>
      <c r="BF3" s="1" t="s">
        <v>138</v>
      </c>
      <c r="BG3" s="1" t="s">
        <v>140</v>
      </c>
      <c r="BH3" s="1" t="s">
        <v>142</v>
      </c>
      <c r="BI3" s="1" t="s">
        <v>144</v>
      </c>
      <c r="BJ3" s="1" t="s">
        <v>146</v>
      </c>
      <c r="BK3" s="1" t="s">
        <v>148</v>
      </c>
      <c r="BL3" s="1" t="s">
        <v>150</v>
      </c>
      <c r="BM3" s="1" t="s">
        <v>152</v>
      </c>
      <c r="BN3" s="1" t="s">
        <v>154</v>
      </c>
      <c r="BO3" s="1" t="s">
        <v>156</v>
      </c>
      <c r="BP3" s="1" t="s">
        <v>158</v>
      </c>
      <c r="BQ3" s="1" t="s">
        <v>160</v>
      </c>
      <c r="BR3" s="1" t="s">
        <v>162</v>
      </c>
      <c r="BS3" s="1" t="s">
        <v>164</v>
      </c>
      <c r="BT3" s="1" t="s">
        <v>166</v>
      </c>
      <c r="BU3" s="1" t="s">
        <v>168</v>
      </c>
      <c r="BV3" s="1" t="s">
        <v>170</v>
      </c>
      <c r="BW3" s="1" t="s">
        <v>172</v>
      </c>
      <c r="BX3" s="1" t="s">
        <v>174</v>
      </c>
      <c r="BY3" s="1" t="s">
        <v>176</v>
      </c>
      <c r="BZ3" s="1" t="s">
        <v>178</v>
      </c>
      <c r="CA3" s="1" t="s">
        <v>180</v>
      </c>
      <c r="CB3" s="1" t="s">
        <v>182</v>
      </c>
      <c r="CC3" s="1" t="s">
        <v>184</v>
      </c>
      <c r="CD3" s="1" t="s">
        <v>186</v>
      </c>
      <c r="CE3" s="1" t="s">
        <v>188</v>
      </c>
      <c r="CF3" s="1" t="s">
        <v>190</v>
      </c>
      <c r="CG3" s="1" t="s">
        <v>192</v>
      </c>
      <c r="CH3" s="1" t="s">
        <v>194</v>
      </c>
      <c r="CI3" s="1" t="s">
        <v>196</v>
      </c>
      <c r="CJ3" s="1" t="s">
        <v>198</v>
      </c>
      <c r="CK3" s="1" t="s">
        <v>200</v>
      </c>
      <c r="CL3" s="1" t="s">
        <v>202</v>
      </c>
      <c r="CM3" s="1" t="s">
        <v>204</v>
      </c>
      <c r="CN3" s="1" t="s">
        <v>206</v>
      </c>
      <c r="CO3" s="1" t="s">
        <v>208</v>
      </c>
      <c r="CP3" s="1" t="s">
        <v>209</v>
      </c>
      <c r="CQ3" s="1" t="s">
        <v>210</v>
      </c>
      <c r="CR3" s="1" t="s">
        <v>212</v>
      </c>
      <c r="CS3" s="1" t="s">
        <v>214</v>
      </c>
      <c r="CT3" s="1" t="s">
        <v>216</v>
      </c>
      <c r="CU3" s="1" t="s">
        <v>218</v>
      </c>
      <c r="CV3" s="1" t="s">
        <v>220</v>
      </c>
      <c r="CW3" s="1" t="s">
        <v>222</v>
      </c>
      <c r="CX3" s="1" t="s">
        <v>224</v>
      </c>
      <c r="CY3" s="1" t="s">
        <v>226</v>
      </c>
      <c r="CZ3" s="1" t="s">
        <v>228</v>
      </c>
      <c r="DA3" s="1" t="s">
        <v>230</v>
      </c>
      <c r="DB3" s="1" t="s">
        <v>232</v>
      </c>
      <c r="DC3" s="1" t="s">
        <v>234</v>
      </c>
      <c r="DD3" s="1" t="s">
        <v>236</v>
      </c>
      <c r="DE3" s="1" t="s">
        <v>238</v>
      </c>
      <c r="DF3" s="1" t="s">
        <v>240</v>
      </c>
      <c r="DG3" s="1" t="s">
        <v>242</v>
      </c>
      <c r="DH3" s="1" t="s">
        <v>244</v>
      </c>
      <c r="DI3" s="1" t="s">
        <v>246</v>
      </c>
      <c r="DJ3" s="1" t="s">
        <v>248</v>
      </c>
      <c r="DK3" s="1" t="s">
        <v>250</v>
      </c>
      <c r="DL3" s="1" t="s">
        <v>252</v>
      </c>
      <c r="DM3" s="1" t="s">
        <v>254</v>
      </c>
      <c r="DN3" s="1" t="s">
        <v>256</v>
      </c>
      <c r="DO3" s="1" t="s">
        <v>258</v>
      </c>
      <c r="DP3" s="1" t="s">
        <v>260</v>
      </c>
      <c r="DQ3" s="1" t="s">
        <v>262</v>
      </c>
      <c r="DR3" s="1" t="s">
        <v>264</v>
      </c>
      <c r="DS3" s="1" t="s">
        <v>266</v>
      </c>
      <c r="DT3" s="1" t="s">
        <v>268</v>
      </c>
      <c r="DU3" s="1" t="s">
        <v>270</v>
      </c>
      <c r="DV3" s="1" t="s">
        <v>272</v>
      </c>
      <c r="DW3" s="1" t="s">
        <v>274</v>
      </c>
      <c r="DX3" s="1" t="s">
        <v>276</v>
      </c>
      <c r="DY3" s="1" t="s">
        <v>278</v>
      </c>
      <c r="DZ3" s="1" t="s">
        <v>280</v>
      </c>
      <c r="EA3" s="1" t="s">
        <v>282</v>
      </c>
      <c r="EB3" s="1" t="s">
        <v>284</v>
      </c>
      <c r="EC3" s="1" t="s">
        <v>286</v>
      </c>
      <c r="ED3" s="1" t="s">
        <v>288</v>
      </c>
      <c r="EE3" s="1" t="s">
        <v>290</v>
      </c>
      <c r="EF3" s="1" t="s">
        <v>292</v>
      </c>
      <c r="EG3" s="1" t="s">
        <v>294</v>
      </c>
      <c r="EH3" s="1" t="s">
        <v>296</v>
      </c>
      <c r="EI3" s="1" t="s">
        <v>298</v>
      </c>
      <c r="EJ3" s="1" t="s">
        <v>300</v>
      </c>
      <c r="EK3" s="1" t="s">
        <v>302</v>
      </c>
      <c r="EL3" s="1" t="s">
        <v>304</v>
      </c>
      <c r="EM3" s="1" t="s">
        <v>306</v>
      </c>
      <c r="EN3" s="1" t="s">
        <v>308</v>
      </c>
      <c r="EO3" s="1" t="s">
        <v>310</v>
      </c>
      <c r="EP3" s="1" t="s">
        <v>312</v>
      </c>
      <c r="EQ3" s="1" t="s">
        <v>314</v>
      </c>
      <c r="ER3" s="1" t="s">
        <v>316</v>
      </c>
      <c r="ES3" s="1" t="s">
        <v>318</v>
      </c>
      <c r="ET3" s="1" t="s">
        <v>320</v>
      </c>
      <c r="EU3" s="1" t="s">
        <v>322</v>
      </c>
      <c r="EV3" s="1" t="s">
        <v>324</v>
      </c>
      <c r="EW3" s="1" t="s">
        <v>326</v>
      </c>
      <c r="EX3" s="1" t="s">
        <v>328</v>
      </c>
      <c r="EY3" s="1" t="s">
        <v>330</v>
      </c>
      <c r="EZ3" s="1" t="s">
        <v>332</v>
      </c>
      <c r="FA3" s="1" t="s">
        <v>334</v>
      </c>
      <c r="FB3" s="1" t="s">
        <v>336</v>
      </c>
      <c r="FC3" s="1" t="s">
        <v>338</v>
      </c>
      <c r="FD3" s="1" t="s">
        <v>340</v>
      </c>
      <c r="FE3" s="1" t="s">
        <v>342</v>
      </c>
      <c r="FF3" s="1" t="s">
        <v>344</v>
      </c>
      <c r="FG3" s="1" t="s">
        <v>346</v>
      </c>
      <c r="FH3" s="1" t="s">
        <v>348</v>
      </c>
      <c r="FI3" s="1" t="s">
        <v>350</v>
      </c>
      <c r="FJ3" s="1" t="s">
        <v>352</v>
      </c>
      <c r="FK3" s="1" t="s">
        <v>354</v>
      </c>
      <c r="FL3" s="1" t="s">
        <v>356</v>
      </c>
      <c r="FM3" s="1" t="s">
        <v>358</v>
      </c>
      <c r="FN3" s="1" t="s">
        <v>360</v>
      </c>
      <c r="FO3" s="1" t="s">
        <v>362</v>
      </c>
      <c r="FP3" s="1" t="s">
        <v>364</v>
      </c>
      <c r="FQ3" s="1" t="s">
        <v>366</v>
      </c>
      <c r="FR3" s="1" t="s">
        <v>368</v>
      </c>
      <c r="FS3" s="1" t="s">
        <v>370</v>
      </c>
      <c r="FT3" s="1" t="s">
        <v>372</v>
      </c>
      <c r="FU3" s="1" t="s">
        <v>374</v>
      </c>
      <c r="FV3" s="1" t="s">
        <v>376</v>
      </c>
      <c r="FW3" s="1" t="s">
        <v>378</v>
      </c>
      <c r="FX3" s="1" t="s">
        <v>380</v>
      </c>
      <c r="FY3" s="1" t="s">
        <v>382</v>
      </c>
      <c r="FZ3" s="1" t="s">
        <v>384</v>
      </c>
      <c r="GA3" s="1" t="s">
        <v>386</v>
      </c>
      <c r="GB3" s="1" t="s">
        <v>388</v>
      </c>
      <c r="GC3" s="1" t="s">
        <v>390</v>
      </c>
      <c r="GD3" s="1" t="s">
        <v>392</v>
      </c>
      <c r="GE3" s="1" t="s">
        <v>394</v>
      </c>
      <c r="GF3" s="1" t="s">
        <v>396</v>
      </c>
      <c r="GG3" s="1" t="s">
        <v>398</v>
      </c>
      <c r="GH3" s="1" t="s">
        <v>400</v>
      </c>
      <c r="GI3" s="1" t="s">
        <v>402</v>
      </c>
      <c r="GJ3" s="1" t="s">
        <v>404</v>
      </c>
      <c r="GK3" s="1" t="s">
        <v>406</v>
      </c>
      <c r="GL3" s="1" t="s">
        <v>408</v>
      </c>
      <c r="GM3" s="1" t="s">
        <v>410</v>
      </c>
      <c r="GN3" s="1" t="s">
        <v>411</v>
      </c>
      <c r="GO3" s="1" t="s">
        <v>413</v>
      </c>
      <c r="GP3" s="1" t="s">
        <v>415</v>
      </c>
      <c r="GQ3" s="1" t="s">
        <v>417</v>
      </c>
      <c r="GR3" s="1" t="s">
        <v>419</v>
      </c>
      <c r="GS3" s="1" t="s">
        <v>421</v>
      </c>
      <c r="GT3" s="1" t="s">
        <v>423</v>
      </c>
      <c r="GU3" s="1" t="s">
        <v>425</v>
      </c>
      <c r="GV3" s="1" t="s">
        <v>427</v>
      </c>
      <c r="GW3" s="1" t="s">
        <v>429</v>
      </c>
      <c r="GX3" s="1" t="s">
        <v>431</v>
      </c>
      <c r="GY3" s="1" t="s">
        <v>433</v>
      </c>
      <c r="GZ3" s="1" t="s">
        <v>435</v>
      </c>
      <c r="HA3" s="1" t="s">
        <v>437</v>
      </c>
      <c r="HB3" s="1" t="s">
        <v>439</v>
      </c>
      <c r="HC3" s="1" t="s">
        <v>441</v>
      </c>
      <c r="HD3" s="1" t="s">
        <v>443</v>
      </c>
      <c r="HE3" s="1" t="s">
        <v>445</v>
      </c>
      <c r="HF3" s="1" t="s">
        <v>447</v>
      </c>
      <c r="HG3" s="1" t="s">
        <v>449</v>
      </c>
      <c r="HH3" s="1" t="s">
        <v>451</v>
      </c>
      <c r="HI3" s="1" t="s">
        <v>453</v>
      </c>
      <c r="HJ3" s="1" t="s">
        <v>455</v>
      </c>
      <c r="HK3" s="1" t="s">
        <v>457</v>
      </c>
      <c r="HL3" s="1" t="s">
        <v>459</v>
      </c>
      <c r="HM3" s="1" t="s">
        <v>461</v>
      </c>
      <c r="HN3" s="1" t="s">
        <v>463</v>
      </c>
      <c r="HO3" s="1" t="s">
        <v>465</v>
      </c>
      <c r="HP3" s="1" t="s">
        <v>467</v>
      </c>
      <c r="HQ3" s="1" t="s">
        <v>469</v>
      </c>
      <c r="HR3" s="1" t="s">
        <v>471</v>
      </c>
      <c r="HS3" s="1" t="s">
        <v>473</v>
      </c>
      <c r="HT3" s="1" t="s">
        <v>475</v>
      </c>
      <c r="HU3" s="1" t="s">
        <v>477</v>
      </c>
      <c r="HV3" s="1" t="s">
        <v>479</v>
      </c>
      <c r="HW3" s="1" t="s">
        <v>481</v>
      </c>
      <c r="HX3" s="1" t="s">
        <v>483</v>
      </c>
      <c r="HY3" s="1" t="s">
        <v>485</v>
      </c>
      <c r="HZ3" s="1" t="s">
        <v>487</v>
      </c>
      <c r="IA3" s="1" t="s">
        <v>489</v>
      </c>
      <c r="IB3" s="1" t="s">
        <v>491</v>
      </c>
      <c r="IC3" s="1" t="s">
        <v>493</v>
      </c>
      <c r="ID3" s="1" t="s">
        <v>495</v>
      </c>
      <c r="IE3" s="1" t="s">
        <v>497</v>
      </c>
      <c r="IF3" s="1" t="s">
        <v>499</v>
      </c>
      <c r="IG3" s="1" t="s">
        <v>501</v>
      </c>
      <c r="IH3" s="1" t="s">
        <v>503</v>
      </c>
      <c r="II3" s="1" t="s">
        <v>505</v>
      </c>
      <c r="IJ3" s="1" t="s">
        <v>507</v>
      </c>
      <c r="IK3" s="1" t="s">
        <v>509</v>
      </c>
      <c r="IL3" s="1" t="s">
        <v>511</v>
      </c>
      <c r="IM3" s="1" t="s">
        <v>513</v>
      </c>
      <c r="IN3" s="1" t="s">
        <v>515</v>
      </c>
      <c r="IO3" s="1" t="s">
        <v>517</v>
      </c>
      <c r="IP3" s="1" t="s">
        <v>519</v>
      </c>
      <c r="IQ3" s="1" t="s">
        <v>521</v>
      </c>
      <c r="IR3" s="1" t="s">
        <v>523</v>
      </c>
      <c r="IS3" s="1" t="s">
        <v>525</v>
      </c>
      <c r="IT3" s="1" t="s">
        <v>527</v>
      </c>
      <c r="IU3" s="1" t="s">
        <v>529</v>
      </c>
      <c r="IV3" s="1" t="s">
        <v>531</v>
      </c>
      <c r="IW3" s="1" t="s">
        <v>532</v>
      </c>
      <c r="IX3" s="1" t="s">
        <v>534</v>
      </c>
      <c r="IY3" s="1" t="s">
        <v>536</v>
      </c>
      <c r="IZ3" s="1" t="s">
        <v>538</v>
      </c>
      <c r="JA3" s="1" t="s">
        <v>540</v>
      </c>
      <c r="JB3" s="1" t="s">
        <v>542</v>
      </c>
      <c r="JC3" s="1" t="s">
        <v>544</v>
      </c>
      <c r="JD3" s="1" t="s">
        <v>546</v>
      </c>
      <c r="JE3" s="1" t="s">
        <v>548</v>
      </c>
      <c r="JF3" s="1" t="s">
        <v>550</v>
      </c>
      <c r="JG3" s="1" t="s">
        <v>552</v>
      </c>
      <c r="JH3" s="1" t="s">
        <v>554</v>
      </c>
      <c r="JI3" s="1" t="s">
        <v>556</v>
      </c>
      <c r="JJ3" s="1" t="s">
        <v>558</v>
      </c>
      <c r="JK3" s="1" t="s">
        <v>560</v>
      </c>
      <c r="JL3" s="1" t="s">
        <v>562</v>
      </c>
      <c r="JM3" s="1" t="s">
        <v>564</v>
      </c>
      <c r="JN3" s="1" t="s">
        <v>566</v>
      </c>
      <c r="JO3" s="1" t="s">
        <v>568</v>
      </c>
      <c r="JP3" s="1" t="s">
        <v>570</v>
      </c>
      <c r="JQ3" s="1" t="s">
        <v>572</v>
      </c>
      <c r="JR3" s="1" t="s">
        <v>574</v>
      </c>
      <c r="JS3" s="1" t="s">
        <v>576</v>
      </c>
      <c r="JT3" s="1" t="s">
        <v>578</v>
      </c>
      <c r="JU3" s="1" t="s">
        <v>580</v>
      </c>
      <c r="JV3" s="1" t="s">
        <v>582</v>
      </c>
      <c r="JW3" s="1" t="s">
        <v>584</v>
      </c>
      <c r="JX3" s="1" t="s">
        <v>586</v>
      </c>
      <c r="JY3" s="1" t="s">
        <v>588</v>
      </c>
      <c r="JZ3" s="1" t="s">
        <v>590</v>
      </c>
      <c r="KA3" s="1" t="s">
        <v>592</v>
      </c>
      <c r="KB3" s="1" t="s">
        <v>594</v>
      </c>
      <c r="KC3" s="1" t="s">
        <v>596</v>
      </c>
      <c r="KD3" s="1" t="s">
        <v>598</v>
      </c>
      <c r="KE3" s="1" t="s">
        <v>600</v>
      </c>
      <c r="KF3" s="1" t="s">
        <v>602</v>
      </c>
      <c r="KG3" s="1" t="s">
        <v>604</v>
      </c>
      <c r="KH3" s="1" t="s">
        <v>606</v>
      </c>
      <c r="KI3" s="1" t="s">
        <v>608</v>
      </c>
      <c r="KJ3" s="1" t="s">
        <v>610</v>
      </c>
      <c r="KK3" s="1" t="s">
        <v>612</v>
      </c>
      <c r="KL3" s="1" t="s">
        <v>614</v>
      </c>
      <c r="KM3" s="1" t="s">
        <v>616</v>
      </c>
      <c r="KN3" s="1" t="s">
        <v>618</v>
      </c>
      <c r="KO3" s="1" t="s">
        <v>620</v>
      </c>
      <c r="KP3" s="1" t="s">
        <v>622</v>
      </c>
      <c r="KQ3" s="1" t="s">
        <v>624</v>
      </c>
      <c r="KR3" s="1" t="s">
        <v>626</v>
      </c>
      <c r="KS3" s="1" t="s">
        <v>628</v>
      </c>
      <c r="KT3" s="1" t="s">
        <v>630</v>
      </c>
      <c r="KU3" s="1" t="s">
        <v>632</v>
      </c>
      <c r="KV3" s="1" t="s">
        <v>634</v>
      </c>
      <c r="KW3" s="1" t="s">
        <v>636</v>
      </c>
      <c r="KX3" s="1" t="s">
        <v>638</v>
      </c>
      <c r="KY3" s="1" t="s">
        <v>640</v>
      </c>
      <c r="KZ3" s="1" t="s">
        <v>642</v>
      </c>
      <c r="LA3" s="1" t="s">
        <v>644</v>
      </c>
      <c r="LB3" s="1" t="s">
        <v>646</v>
      </c>
      <c r="LC3" s="1" t="s">
        <v>648</v>
      </c>
      <c r="LD3" s="1" t="s">
        <v>650</v>
      </c>
      <c r="LE3" s="1" t="s">
        <v>652</v>
      </c>
      <c r="LF3" s="1" t="s">
        <v>654</v>
      </c>
      <c r="LG3" s="1" t="s">
        <v>656</v>
      </c>
      <c r="LH3" s="1" t="s">
        <v>658</v>
      </c>
      <c r="LI3" s="1" t="s">
        <v>660</v>
      </c>
      <c r="LJ3" s="1" t="s">
        <v>662</v>
      </c>
      <c r="LK3" s="1" t="s">
        <v>664</v>
      </c>
      <c r="LL3" s="1" t="s">
        <v>666</v>
      </c>
      <c r="LM3" s="1" t="s">
        <v>668</v>
      </c>
      <c r="LN3" s="1" t="s">
        <v>670</v>
      </c>
      <c r="LO3" s="1" t="s">
        <v>672</v>
      </c>
      <c r="LP3" s="1" t="s">
        <v>674</v>
      </c>
      <c r="LQ3" s="1" t="s">
        <v>676</v>
      </c>
      <c r="LR3" s="1" t="s">
        <v>678</v>
      </c>
      <c r="LS3" s="1" t="s">
        <v>680</v>
      </c>
      <c r="LT3" s="1" t="s">
        <v>682</v>
      </c>
      <c r="LU3" s="1" t="s">
        <v>684</v>
      </c>
      <c r="LV3" s="1" t="s">
        <v>686</v>
      </c>
      <c r="LW3" s="1" t="s">
        <v>688</v>
      </c>
      <c r="LX3" s="1" t="s">
        <v>690</v>
      </c>
      <c r="LY3" s="1" t="s">
        <v>692</v>
      </c>
      <c r="LZ3" s="1" t="s">
        <v>694</v>
      </c>
      <c r="MA3" s="1" t="s">
        <v>696</v>
      </c>
      <c r="MB3" s="1" t="s">
        <v>698</v>
      </c>
      <c r="MC3" s="1" t="s">
        <v>700</v>
      </c>
      <c r="MD3" s="1" t="s">
        <v>702</v>
      </c>
      <c r="ME3" s="1" t="s">
        <v>704</v>
      </c>
      <c r="MF3" s="1" t="s">
        <v>706</v>
      </c>
      <c r="MG3" s="1" t="s">
        <v>708</v>
      </c>
      <c r="MH3" s="1" t="s">
        <v>710</v>
      </c>
      <c r="MI3" s="1" t="s">
        <v>712</v>
      </c>
      <c r="MJ3" s="1" t="s">
        <v>714</v>
      </c>
      <c r="MK3" s="1" t="s">
        <v>716</v>
      </c>
      <c r="ML3" s="1" t="s">
        <v>718</v>
      </c>
      <c r="MM3" s="1" t="s">
        <v>720</v>
      </c>
      <c r="MN3" s="1" t="s">
        <v>722</v>
      </c>
      <c r="MO3" s="1" t="s">
        <v>724</v>
      </c>
      <c r="MP3" s="1" t="s">
        <v>726</v>
      </c>
      <c r="MQ3" s="1" t="s">
        <v>728</v>
      </c>
      <c r="MR3" s="1" t="s">
        <v>730</v>
      </c>
      <c r="MS3" s="1" t="s">
        <v>732</v>
      </c>
      <c r="MT3" s="1" t="s">
        <v>734</v>
      </c>
      <c r="MU3" s="1" t="s">
        <v>736</v>
      </c>
      <c r="MV3" s="1" t="s">
        <v>738</v>
      </c>
      <c r="MW3" s="1" t="s">
        <v>740</v>
      </c>
      <c r="MX3" s="1" t="s">
        <v>742</v>
      </c>
      <c r="MY3" s="1" t="s">
        <v>744</v>
      </c>
      <c r="MZ3" s="1" t="s">
        <v>746</v>
      </c>
      <c r="NA3" s="1" t="s">
        <v>748</v>
      </c>
      <c r="NB3" s="1" t="s">
        <v>750</v>
      </c>
      <c r="NC3" s="1" t="s">
        <v>752</v>
      </c>
      <c r="ND3" s="1" t="s">
        <v>754</v>
      </c>
      <c r="NE3" s="1" t="s">
        <v>756</v>
      </c>
      <c r="NF3" s="1" t="s">
        <v>758</v>
      </c>
      <c r="NG3" s="1" t="s">
        <v>760</v>
      </c>
      <c r="NH3" s="1" t="s">
        <v>762</v>
      </c>
      <c r="NI3" s="1" t="s">
        <v>764</v>
      </c>
      <c r="NJ3" s="1" t="s">
        <v>766</v>
      </c>
      <c r="NK3" s="1" t="s">
        <v>768</v>
      </c>
      <c r="NL3" s="1" t="s">
        <v>770</v>
      </c>
      <c r="NM3" s="1" t="s">
        <v>772</v>
      </c>
      <c r="NN3" s="1" t="s">
        <v>774</v>
      </c>
      <c r="NO3" s="1" t="s">
        <v>776</v>
      </c>
      <c r="NP3" s="1" t="s">
        <v>778</v>
      </c>
      <c r="NQ3" s="1" t="s">
        <v>780</v>
      </c>
      <c r="NR3" s="1" t="s">
        <v>782</v>
      </c>
      <c r="NS3" s="1" t="s">
        <v>784</v>
      </c>
      <c r="NT3" s="1" t="s">
        <v>786</v>
      </c>
      <c r="NU3" s="1" t="s">
        <v>788</v>
      </c>
      <c r="NV3" s="1" t="s">
        <v>789</v>
      </c>
      <c r="NW3" s="1" t="s">
        <v>791</v>
      </c>
      <c r="NX3" s="1" t="s">
        <v>793</v>
      </c>
      <c r="NY3" s="1" t="s">
        <v>795</v>
      </c>
      <c r="NZ3" s="1" t="s">
        <v>797</v>
      </c>
      <c r="OA3" s="1" t="s">
        <v>799</v>
      </c>
      <c r="OB3" s="1" t="s">
        <v>801</v>
      </c>
      <c r="OC3" s="1" t="s">
        <v>803</v>
      </c>
      <c r="OD3" s="1" t="s">
        <v>805</v>
      </c>
      <c r="OE3" s="1" t="s">
        <v>807</v>
      </c>
      <c r="OF3" s="1" t="s">
        <v>809</v>
      </c>
      <c r="OG3" s="1" t="s">
        <v>811</v>
      </c>
      <c r="OH3" s="1" t="s">
        <v>813</v>
      </c>
      <c r="OI3" s="1" t="s">
        <v>815</v>
      </c>
      <c r="OJ3" s="1" t="s">
        <v>817</v>
      </c>
      <c r="OK3" s="1" t="s">
        <v>819</v>
      </c>
      <c r="OL3" s="1" t="s">
        <v>821</v>
      </c>
      <c r="OM3" s="1" t="s">
        <v>823</v>
      </c>
      <c r="ON3" s="1" t="s">
        <v>825</v>
      </c>
      <c r="OO3" s="1" t="s">
        <v>827</v>
      </c>
      <c r="OP3" s="1" t="s">
        <v>829</v>
      </c>
      <c r="OQ3" s="1" t="s">
        <v>831</v>
      </c>
      <c r="OR3" s="1" t="s">
        <v>833</v>
      </c>
      <c r="OS3" s="1" t="s">
        <v>835</v>
      </c>
      <c r="OT3" s="1" t="s">
        <v>837</v>
      </c>
      <c r="OU3" s="1" t="s">
        <v>839</v>
      </c>
      <c r="OV3" s="1" t="s">
        <v>841</v>
      </c>
      <c r="OW3" s="1" t="s">
        <v>843</v>
      </c>
      <c r="OX3" s="1" t="s">
        <v>845</v>
      </c>
      <c r="OY3" s="1" t="s">
        <v>847</v>
      </c>
      <c r="OZ3" s="1" t="s">
        <v>849</v>
      </c>
      <c r="PA3" s="1" t="s">
        <v>851</v>
      </c>
      <c r="PB3" s="1" t="s">
        <v>853</v>
      </c>
      <c r="PC3" s="1" t="s">
        <v>855</v>
      </c>
      <c r="PD3" s="1" t="s">
        <v>857</v>
      </c>
      <c r="PE3" s="1" t="s">
        <v>859</v>
      </c>
      <c r="PF3" s="1" t="s">
        <v>861</v>
      </c>
      <c r="PG3" s="1" t="s">
        <v>863</v>
      </c>
      <c r="PH3" s="1" t="s">
        <v>865</v>
      </c>
      <c r="PI3" s="1" t="s">
        <v>867</v>
      </c>
      <c r="PJ3" s="1" t="s">
        <v>869</v>
      </c>
      <c r="PK3" s="1" t="s">
        <v>871</v>
      </c>
      <c r="PL3" s="1" t="s">
        <v>873</v>
      </c>
      <c r="PM3" s="1" t="s">
        <v>875</v>
      </c>
      <c r="PN3" s="1" t="s">
        <v>877</v>
      </c>
      <c r="PO3" s="1" t="s">
        <v>879</v>
      </c>
      <c r="PP3" s="1" t="s">
        <v>881</v>
      </c>
      <c r="PQ3" s="1" t="s">
        <v>883</v>
      </c>
      <c r="PR3" s="1" t="s">
        <v>885</v>
      </c>
      <c r="PS3" s="1" t="s">
        <v>887</v>
      </c>
      <c r="PT3" s="1" t="s">
        <v>889</v>
      </c>
      <c r="PU3" s="1" t="s">
        <v>891</v>
      </c>
      <c r="PV3" s="1" t="s">
        <v>893</v>
      </c>
      <c r="PW3" s="1" t="s">
        <v>895</v>
      </c>
      <c r="PX3" s="1" t="s">
        <v>897</v>
      </c>
      <c r="PY3" s="1" t="s">
        <v>899</v>
      </c>
      <c r="PZ3" s="1" t="s">
        <v>901</v>
      </c>
      <c r="QA3" s="1" t="s">
        <v>903</v>
      </c>
      <c r="QB3" s="1" t="s">
        <v>905</v>
      </c>
      <c r="QC3" s="1" t="s">
        <v>907</v>
      </c>
      <c r="QD3" s="1" t="s">
        <v>909</v>
      </c>
      <c r="QE3" s="1" t="s">
        <v>911</v>
      </c>
      <c r="QF3" s="1" t="s">
        <v>913</v>
      </c>
      <c r="QG3" s="1" t="s">
        <v>915</v>
      </c>
      <c r="QH3" s="1" t="s">
        <v>917</v>
      </c>
      <c r="QI3" s="1" t="s">
        <v>919</v>
      </c>
      <c r="QJ3" s="1" t="s">
        <v>921</v>
      </c>
      <c r="QK3" s="1" t="s">
        <v>923</v>
      </c>
      <c r="QL3" s="1" t="s">
        <v>925</v>
      </c>
      <c r="QM3" s="1" t="s">
        <v>927</v>
      </c>
      <c r="QN3" s="1" t="s">
        <v>929</v>
      </c>
      <c r="QO3" s="1" t="s">
        <v>931</v>
      </c>
      <c r="QP3" s="1" t="s">
        <v>933</v>
      </c>
      <c r="QQ3" s="1" t="s">
        <v>935</v>
      </c>
      <c r="QR3" s="1" t="s">
        <v>937</v>
      </c>
      <c r="QS3" s="1" t="s">
        <v>939</v>
      </c>
      <c r="QT3" s="1" t="s">
        <v>941</v>
      </c>
      <c r="QU3" s="1" t="s">
        <v>943</v>
      </c>
      <c r="QV3" s="1" t="s">
        <v>945</v>
      </c>
      <c r="QW3" s="1" t="s">
        <v>947</v>
      </c>
      <c r="QX3" s="1" t="s">
        <v>949</v>
      </c>
      <c r="QY3" s="1" t="s">
        <v>950</v>
      </c>
      <c r="QZ3" s="1" t="s">
        <v>952</v>
      </c>
      <c r="RA3" s="1" t="s">
        <v>954</v>
      </c>
      <c r="RB3" s="1" t="s">
        <v>956</v>
      </c>
      <c r="RC3" s="1" t="s">
        <v>958</v>
      </c>
      <c r="RD3" s="1" t="s">
        <v>960</v>
      </c>
      <c r="RE3" s="1" t="s">
        <v>961</v>
      </c>
      <c r="RF3" s="1" t="s">
        <v>963</v>
      </c>
      <c r="RG3" s="1" t="s">
        <v>965</v>
      </c>
      <c r="RH3" s="1" t="s">
        <v>967</v>
      </c>
      <c r="RI3" s="1" t="s">
        <v>969</v>
      </c>
      <c r="RJ3" s="1" t="s">
        <v>971</v>
      </c>
      <c r="RK3" s="1" t="s">
        <v>973</v>
      </c>
      <c r="RL3" s="1" t="s">
        <v>975</v>
      </c>
      <c r="RM3" s="1" t="s">
        <v>977</v>
      </c>
      <c r="RN3" s="1" t="s">
        <v>979</v>
      </c>
      <c r="RO3" s="1" t="s">
        <v>981</v>
      </c>
      <c r="RP3" s="1" t="s">
        <v>983</v>
      </c>
      <c r="RQ3" s="1" t="s">
        <v>985</v>
      </c>
      <c r="RR3" s="1" t="s">
        <v>987</v>
      </c>
      <c r="RS3" s="1" t="s">
        <v>989</v>
      </c>
      <c r="RT3" s="1" t="s">
        <v>991</v>
      </c>
      <c r="RU3" s="1" t="s">
        <v>993</v>
      </c>
      <c r="RV3" s="1" t="s">
        <v>995</v>
      </c>
      <c r="RW3" s="1" t="s">
        <v>997</v>
      </c>
      <c r="RX3" s="1" t="s">
        <v>998</v>
      </c>
      <c r="RY3" s="1" t="s">
        <v>1000</v>
      </c>
      <c r="RZ3" s="1" t="s">
        <v>1002</v>
      </c>
      <c r="SA3" s="1" t="s">
        <v>1004</v>
      </c>
      <c r="SB3" s="1" t="s">
        <v>1006</v>
      </c>
      <c r="SC3" s="1" t="s">
        <v>1008</v>
      </c>
      <c r="SD3" s="1" t="s">
        <v>1010</v>
      </c>
      <c r="SE3" s="1" t="s">
        <v>1012</v>
      </c>
      <c r="SF3" s="1" t="s">
        <v>1014</v>
      </c>
      <c r="SG3" s="1" t="s">
        <v>1016</v>
      </c>
      <c r="SH3" s="1" t="s">
        <v>1018</v>
      </c>
      <c r="SI3" s="1" t="s">
        <v>1020</v>
      </c>
      <c r="SJ3" s="1" t="s">
        <v>1022</v>
      </c>
      <c r="SK3" s="1" t="s">
        <v>1024</v>
      </c>
      <c r="SL3" s="1" t="s">
        <v>1026</v>
      </c>
      <c r="SM3" s="1" t="s">
        <v>1028</v>
      </c>
      <c r="SN3" s="1" t="s">
        <v>1030</v>
      </c>
      <c r="SO3" s="1" t="s">
        <v>1032</v>
      </c>
      <c r="SP3" s="1" t="s">
        <v>1034</v>
      </c>
      <c r="SQ3" s="1" t="s">
        <v>1036</v>
      </c>
      <c r="SR3" s="1" t="s">
        <v>1038</v>
      </c>
      <c r="SS3" s="1" t="s">
        <v>1040</v>
      </c>
      <c r="ST3" s="1" t="s">
        <v>1042</v>
      </c>
      <c r="SU3" s="1" t="s">
        <v>1044</v>
      </c>
      <c r="SV3" s="1" t="s">
        <v>1046</v>
      </c>
      <c r="SW3" s="1" t="s">
        <v>1048</v>
      </c>
      <c r="SX3" s="1" t="s">
        <v>1050</v>
      </c>
      <c r="SY3" s="1" t="s">
        <v>1052</v>
      </c>
      <c r="SZ3" s="1" t="s">
        <v>1054</v>
      </c>
      <c r="TA3" s="1" t="s">
        <v>1056</v>
      </c>
      <c r="TB3" s="1" t="s">
        <v>1058</v>
      </c>
      <c r="TC3" s="1" t="s">
        <v>1060</v>
      </c>
      <c r="TD3" s="1" t="s">
        <v>1062</v>
      </c>
      <c r="TE3" s="1" t="s">
        <v>1064</v>
      </c>
      <c r="TF3" s="1" t="s">
        <v>1066</v>
      </c>
      <c r="TG3" s="1" t="s">
        <v>1068</v>
      </c>
      <c r="TH3" s="1" t="s">
        <v>1070</v>
      </c>
      <c r="TI3" s="1" t="s">
        <v>1072</v>
      </c>
      <c r="TJ3" s="1" t="s">
        <v>1074</v>
      </c>
      <c r="TK3" s="1" t="s">
        <v>1076</v>
      </c>
      <c r="TL3" s="1" t="s">
        <v>1078</v>
      </c>
      <c r="TM3" s="1" t="s">
        <v>1080</v>
      </c>
      <c r="TN3" s="1" t="s">
        <v>1082</v>
      </c>
      <c r="TO3" s="1" t="s">
        <v>1084</v>
      </c>
      <c r="TP3" s="1" t="s">
        <v>1086</v>
      </c>
      <c r="TQ3" s="1" t="s">
        <v>1088</v>
      </c>
      <c r="TR3" s="1" t="s">
        <v>1090</v>
      </c>
      <c r="TS3" s="1" t="s">
        <v>1091</v>
      </c>
      <c r="TT3" s="1" t="s">
        <v>1093</v>
      </c>
      <c r="TU3" s="1" t="s">
        <v>1095</v>
      </c>
      <c r="TV3" s="1" t="s">
        <v>1097</v>
      </c>
      <c r="TW3" s="1" t="s">
        <v>1099</v>
      </c>
      <c r="TX3" s="1" t="s">
        <v>1101</v>
      </c>
      <c r="TY3" s="1" t="s">
        <v>1103</v>
      </c>
      <c r="TZ3" s="1" t="s">
        <v>1105</v>
      </c>
      <c r="UA3" s="1" t="s">
        <v>1107</v>
      </c>
      <c r="UB3" s="1" t="s">
        <v>1109</v>
      </c>
      <c r="UC3" s="1" t="s">
        <v>1111</v>
      </c>
      <c r="UD3" s="1" t="s">
        <v>1113</v>
      </c>
      <c r="UE3" s="1" t="s">
        <v>1115</v>
      </c>
      <c r="UF3" s="1" t="s">
        <v>1117</v>
      </c>
      <c r="UG3" s="1" t="s">
        <v>1119</v>
      </c>
      <c r="UH3" s="1" t="s">
        <v>1121</v>
      </c>
      <c r="UI3" s="1" t="s">
        <v>1123</v>
      </c>
      <c r="UJ3" s="1" t="s">
        <v>1125</v>
      </c>
      <c r="UK3" s="1" t="s">
        <v>1127</v>
      </c>
      <c r="UL3" s="1" t="s">
        <v>1129</v>
      </c>
      <c r="UM3" s="1" t="s">
        <v>1131</v>
      </c>
      <c r="UN3" s="1" t="s">
        <v>1133</v>
      </c>
      <c r="UO3" s="1" t="s">
        <v>1134</v>
      </c>
      <c r="UP3" s="1" t="s">
        <v>1136</v>
      </c>
      <c r="UQ3" s="1" t="s">
        <v>1137</v>
      </c>
      <c r="UR3" s="1" t="s">
        <v>1139</v>
      </c>
      <c r="US3" s="1" t="s">
        <v>1141</v>
      </c>
      <c r="UT3" s="1" t="s">
        <v>1143</v>
      </c>
      <c r="UU3" s="1" t="s">
        <v>1145</v>
      </c>
      <c r="UV3" s="1" t="s">
        <v>1147</v>
      </c>
      <c r="UW3" s="1" t="s">
        <v>1149</v>
      </c>
      <c r="UX3" s="1" t="s">
        <v>1151</v>
      </c>
      <c r="UY3" s="1" t="s">
        <v>1153</v>
      </c>
      <c r="UZ3" s="1" t="s">
        <v>1155</v>
      </c>
      <c r="VA3" s="1" t="s">
        <v>1157</v>
      </c>
      <c r="VB3" s="1" t="s">
        <v>1159</v>
      </c>
      <c r="VC3" s="1" t="s">
        <v>1161</v>
      </c>
      <c r="VD3" s="1" t="s">
        <v>1163</v>
      </c>
      <c r="VE3" s="1" t="s">
        <v>1165</v>
      </c>
      <c r="VF3" s="1" t="s">
        <v>1167</v>
      </c>
      <c r="VG3" s="1" t="s">
        <v>1169</v>
      </c>
      <c r="VH3" s="1" t="s">
        <v>1171</v>
      </c>
      <c r="VI3" s="1" t="s">
        <v>1173</v>
      </c>
      <c r="VJ3" s="1" t="s">
        <v>1175</v>
      </c>
      <c r="VK3" s="1" t="s">
        <v>1177</v>
      </c>
      <c r="VL3" s="1" t="s">
        <v>1179</v>
      </c>
      <c r="VM3" s="1" t="s">
        <v>1181</v>
      </c>
      <c r="VN3" s="1" t="s">
        <v>1183</v>
      </c>
      <c r="VO3" s="1" t="s">
        <v>1185</v>
      </c>
      <c r="VP3" s="1" t="s">
        <v>1187</v>
      </c>
      <c r="VQ3" s="1" t="s">
        <v>1189</v>
      </c>
      <c r="VR3" s="1" t="s">
        <v>1191</v>
      </c>
      <c r="VS3" s="1" t="s">
        <v>1193</v>
      </c>
      <c r="VT3" s="1" t="s">
        <v>1195</v>
      </c>
      <c r="VU3" s="1" t="s">
        <v>1197</v>
      </c>
      <c r="VV3" s="1" t="s">
        <v>1199</v>
      </c>
      <c r="VW3" s="1" t="s">
        <v>1201</v>
      </c>
      <c r="VX3" s="1" t="s">
        <v>1203</v>
      </c>
      <c r="VY3" s="1" t="s">
        <v>1205</v>
      </c>
      <c r="VZ3" s="1" t="s">
        <v>1207</v>
      </c>
      <c r="WA3" s="1" t="s">
        <v>1209</v>
      </c>
      <c r="WB3" s="1" t="s">
        <v>1211</v>
      </c>
      <c r="WC3" s="1" t="s">
        <v>1213</v>
      </c>
      <c r="WD3" s="1" t="s">
        <v>1215</v>
      </c>
      <c r="WE3" s="1" t="s">
        <v>1217</v>
      </c>
      <c r="WF3" s="1" t="s">
        <v>1219</v>
      </c>
      <c r="WG3" s="1" t="s">
        <v>1221</v>
      </c>
      <c r="WH3" s="1" t="s">
        <v>1223</v>
      </c>
      <c r="WI3" s="1" t="s">
        <v>1225</v>
      </c>
      <c r="WJ3" s="1" t="s">
        <v>1227</v>
      </c>
      <c r="WK3" s="1" t="s">
        <v>1229</v>
      </c>
      <c r="WL3" s="1" t="s">
        <v>1231</v>
      </c>
      <c r="WM3" s="1" t="s">
        <v>1233</v>
      </c>
      <c r="WN3" s="1" t="s">
        <v>1235</v>
      </c>
      <c r="WO3" s="1" t="s">
        <v>1237</v>
      </c>
      <c r="WP3" s="1" t="s">
        <v>1239</v>
      </c>
      <c r="WQ3" s="1" t="s">
        <v>1241</v>
      </c>
      <c r="WR3" s="1" t="s">
        <v>1243</v>
      </c>
      <c r="WS3" s="1" t="s">
        <v>1244</v>
      </c>
      <c r="WT3" s="1" t="s">
        <v>1246</v>
      </c>
      <c r="WU3" s="1" t="s">
        <v>1248</v>
      </c>
      <c r="WV3" s="1" t="s">
        <v>1250</v>
      </c>
      <c r="WW3" s="1" t="s">
        <v>1252</v>
      </c>
      <c r="WX3" s="1" t="s">
        <v>1254</v>
      </c>
      <c r="WY3" s="1" t="s">
        <v>1256</v>
      </c>
      <c r="WZ3" s="1" t="s">
        <v>1258</v>
      </c>
      <c r="XA3" s="1" t="s">
        <v>1260</v>
      </c>
      <c r="XB3" s="1" t="s">
        <v>1262</v>
      </c>
      <c r="XC3" s="1" t="s">
        <v>1264</v>
      </c>
      <c r="XD3" s="1" t="s">
        <v>1266</v>
      </c>
      <c r="XE3" s="1" t="s">
        <v>1268</v>
      </c>
      <c r="XF3" s="1" t="s">
        <v>1270</v>
      </c>
      <c r="XG3" s="1" t="s">
        <v>1272</v>
      </c>
      <c r="XH3" s="1" t="s">
        <v>1274</v>
      </c>
      <c r="XI3" s="1" t="s">
        <v>1276</v>
      </c>
      <c r="XJ3" s="1" t="s">
        <v>1278</v>
      </c>
      <c r="XK3" s="1" t="s">
        <v>1280</v>
      </c>
      <c r="XL3" s="1" t="s">
        <v>1281</v>
      </c>
      <c r="XM3" s="1" t="s">
        <v>1283</v>
      </c>
      <c r="XN3" s="1" t="s">
        <v>1285</v>
      </c>
      <c r="XO3" s="1" t="s">
        <v>1287</v>
      </c>
      <c r="XP3" s="1" t="s">
        <v>1289</v>
      </c>
      <c r="XQ3" s="1" t="s">
        <v>1291</v>
      </c>
      <c r="XR3" s="1" t="s">
        <v>1293</v>
      </c>
      <c r="XS3" s="1" t="s">
        <v>1295</v>
      </c>
      <c r="XT3" s="1" t="s">
        <v>1297</v>
      </c>
      <c r="XU3" s="1" t="s">
        <v>1299</v>
      </c>
      <c r="XV3" s="1" t="s">
        <v>1301</v>
      </c>
      <c r="XW3" s="1" t="s">
        <v>1303</v>
      </c>
      <c r="XX3" s="1" t="s">
        <v>1305</v>
      </c>
      <c r="XY3" s="1" t="s">
        <v>1307</v>
      </c>
      <c r="XZ3" s="1" t="s">
        <v>1309</v>
      </c>
      <c r="YA3" s="1" t="s">
        <v>1311</v>
      </c>
      <c r="YB3" s="1" t="s">
        <v>1313</v>
      </c>
      <c r="YC3" s="1" t="s">
        <v>1315</v>
      </c>
      <c r="YD3" s="1" t="s">
        <v>1317</v>
      </c>
      <c r="YE3" s="1" t="s">
        <v>1319</v>
      </c>
      <c r="YF3" s="1" t="s">
        <v>1321</v>
      </c>
      <c r="YG3" s="1" t="s">
        <v>1323</v>
      </c>
      <c r="YH3" s="1" t="s">
        <v>1325</v>
      </c>
      <c r="YI3" s="1" t="s">
        <v>1327</v>
      </c>
      <c r="YJ3" s="1" t="s">
        <v>1329</v>
      </c>
      <c r="YK3" s="1" t="s">
        <v>1331</v>
      </c>
      <c r="YL3" s="1" t="s">
        <v>1333</v>
      </c>
      <c r="YM3" s="1" t="s">
        <v>1335</v>
      </c>
      <c r="YN3" s="1" t="s">
        <v>1337</v>
      </c>
      <c r="YO3" s="1" t="s">
        <v>1339</v>
      </c>
      <c r="YP3" s="1" t="s">
        <v>1340</v>
      </c>
      <c r="YQ3" s="1" t="s">
        <v>1342</v>
      </c>
      <c r="YR3" s="1" t="s">
        <v>1344</v>
      </c>
      <c r="YS3" s="1" t="s">
        <v>1346</v>
      </c>
      <c r="YT3" s="1" t="s">
        <v>1348</v>
      </c>
      <c r="YU3" s="1" t="s">
        <v>1350</v>
      </c>
      <c r="YV3" s="1" t="s">
        <v>1351</v>
      </c>
      <c r="YW3" s="1" t="s">
        <v>1353</v>
      </c>
      <c r="YX3" s="1" t="s">
        <v>1355</v>
      </c>
      <c r="YY3" s="1" t="s">
        <v>1357</v>
      </c>
      <c r="YZ3" s="1" t="s">
        <v>1359</v>
      </c>
      <c r="ZA3" s="1" t="s">
        <v>1361</v>
      </c>
      <c r="ZB3" s="1" t="s">
        <v>1363</v>
      </c>
      <c r="ZC3" s="1" t="s">
        <v>1365</v>
      </c>
      <c r="ZD3" s="1" t="s">
        <v>1367</v>
      </c>
      <c r="ZE3" s="1" t="s">
        <v>1369</v>
      </c>
      <c r="ZF3" s="1" t="s">
        <v>1371</v>
      </c>
      <c r="ZG3" s="1" t="s">
        <v>1373</v>
      </c>
      <c r="ZH3" s="1" t="s">
        <v>1375</v>
      </c>
      <c r="ZI3" s="1" t="s">
        <v>1376</v>
      </c>
      <c r="ZJ3" s="1" t="s">
        <v>1378</v>
      </c>
      <c r="ZK3" s="1" t="s">
        <v>1380</v>
      </c>
      <c r="ZL3" s="1" t="s">
        <v>1382</v>
      </c>
      <c r="ZM3" s="1" t="s">
        <v>1384</v>
      </c>
      <c r="ZN3" s="1" t="s">
        <v>1386</v>
      </c>
      <c r="ZO3" s="1" t="s">
        <v>1388</v>
      </c>
      <c r="ZP3" s="1" t="s">
        <v>1389</v>
      </c>
      <c r="ZQ3" s="1" t="s">
        <v>1391</v>
      </c>
      <c r="ZR3" s="1" t="s">
        <v>1393</v>
      </c>
      <c r="ZS3" s="1" t="s">
        <v>1395</v>
      </c>
      <c r="ZT3" s="1" t="s">
        <v>1397</v>
      </c>
      <c r="ZU3" s="1" t="s">
        <v>1399</v>
      </c>
      <c r="ZV3" s="1" t="s">
        <v>1401</v>
      </c>
      <c r="ZW3" s="1" t="s">
        <v>1403</v>
      </c>
      <c r="ZX3" s="1" t="s">
        <v>1405</v>
      </c>
      <c r="ZY3" s="1" t="s">
        <v>1407</v>
      </c>
      <c r="ZZ3" s="1" t="s">
        <v>1409</v>
      </c>
      <c r="AAA3" s="1" t="s">
        <v>1411</v>
      </c>
      <c r="AAB3" s="1" t="s">
        <v>1413</v>
      </c>
      <c r="AAC3" s="1" t="s">
        <v>1415</v>
      </c>
      <c r="AAD3" s="1" t="s">
        <v>1417</v>
      </c>
      <c r="AAE3" s="1" t="s">
        <v>1419</v>
      </c>
      <c r="AAF3" s="1" t="s">
        <v>1421</v>
      </c>
      <c r="AAG3" s="1" t="s">
        <v>1423</v>
      </c>
      <c r="AAH3" s="1" t="s">
        <v>1425</v>
      </c>
      <c r="AAI3" s="1" t="s">
        <v>1427</v>
      </c>
      <c r="AAJ3" s="1" t="s">
        <v>1429</v>
      </c>
      <c r="AAK3" s="1" t="s">
        <v>1430</v>
      </c>
      <c r="AAL3" s="1" t="s">
        <v>1431</v>
      </c>
      <c r="AAM3" s="1" t="s">
        <v>1433</v>
      </c>
      <c r="AAN3" s="1" t="s">
        <v>1435</v>
      </c>
      <c r="AAO3" s="1" t="s">
        <v>1437</v>
      </c>
      <c r="AAP3" s="1" t="s">
        <v>1439</v>
      </c>
      <c r="AAQ3" s="1" t="s">
        <v>1441</v>
      </c>
      <c r="AAR3" s="1" t="s">
        <v>1443</v>
      </c>
      <c r="AAS3" s="1" t="s">
        <v>1445</v>
      </c>
      <c r="AAT3" s="1" t="s">
        <v>1447</v>
      </c>
      <c r="AAU3" s="1" t="s">
        <v>1449</v>
      </c>
      <c r="AAV3" s="1" t="s">
        <v>1451</v>
      </c>
      <c r="AAW3" s="1" t="s">
        <v>1453</v>
      </c>
      <c r="AAX3" s="1" t="s">
        <v>1455</v>
      </c>
      <c r="AAY3" s="1" t="s">
        <v>1457</v>
      </c>
      <c r="AAZ3" s="1" t="s">
        <v>1459</v>
      </c>
      <c r="ABA3" s="1" t="s">
        <v>1461</v>
      </c>
      <c r="ABB3" s="1" t="s">
        <v>1463</v>
      </c>
      <c r="ABC3" s="1" t="s">
        <v>1465</v>
      </c>
      <c r="ABD3" s="1" t="s">
        <v>1467</v>
      </c>
      <c r="ABE3" s="1" t="s">
        <v>1469</v>
      </c>
      <c r="ABF3" s="1" t="s">
        <v>1471</v>
      </c>
      <c r="ABG3" s="1" t="s">
        <v>1473</v>
      </c>
      <c r="ABH3" s="1" t="s">
        <v>1475</v>
      </c>
      <c r="ABI3" s="1" t="s">
        <v>1477</v>
      </c>
      <c r="ABJ3" s="1" t="s">
        <v>1479</v>
      </c>
      <c r="ABK3" s="1" t="s">
        <v>1481</v>
      </c>
      <c r="ABL3" s="1" t="s">
        <v>1483</v>
      </c>
      <c r="ABM3" s="1" t="s">
        <v>1485</v>
      </c>
      <c r="ABN3" s="1" t="s">
        <v>1487</v>
      </c>
      <c r="ABO3" s="1" t="s">
        <v>1489</v>
      </c>
      <c r="ABP3" s="1" t="s">
        <v>1491</v>
      </c>
      <c r="ABQ3" s="1" t="s">
        <v>1493</v>
      </c>
      <c r="ABR3" s="1" t="s">
        <v>1494</v>
      </c>
      <c r="ABS3" s="1" t="s">
        <v>1496</v>
      </c>
      <c r="ABT3" s="1" t="s">
        <v>1498</v>
      </c>
      <c r="ABU3" s="1" t="s">
        <v>1500</v>
      </c>
      <c r="ABV3" s="1" t="s">
        <v>1502</v>
      </c>
      <c r="ABW3" s="1" t="s">
        <v>1504</v>
      </c>
      <c r="ABX3" s="1" t="s">
        <v>1506</v>
      </c>
      <c r="ABY3" s="1" t="s">
        <v>1508</v>
      </c>
      <c r="ABZ3" s="1" t="s">
        <v>1510</v>
      </c>
      <c r="ACA3" s="1" t="s">
        <v>1512</v>
      </c>
      <c r="ACB3" s="1" t="s">
        <v>1514</v>
      </c>
      <c r="ACC3" s="1" t="s">
        <v>1516</v>
      </c>
      <c r="ACD3" s="1" t="s">
        <v>1518</v>
      </c>
      <c r="ACE3" s="1" t="s">
        <v>1520</v>
      </c>
      <c r="ACF3" s="1" t="s">
        <v>1522</v>
      </c>
      <c r="ACG3" s="1" t="s">
        <v>1523</v>
      </c>
      <c r="ACH3" s="1" t="s">
        <v>1525</v>
      </c>
      <c r="ACI3" s="1" t="s">
        <v>1526</v>
      </c>
      <c r="ACJ3" s="1" t="s">
        <v>1528</v>
      </c>
      <c r="ACK3" s="1" t="s">
        <v>1530</v>
      </c>
      <c r="ACL3" s="1" t="s">
        <v>1532</v>
      </c>
      <c r="ACM3" s="1" t="s">
        <v>1534</v>
      </c>
      <c r="ACN3" s="1" t="s">
        <v>1536</v>
      </c>
      <c r="ACO3" s="1" t="s">
        <v>1538</v>
      </c>
      <c r="ACP3" s="1" t="s">
        <v>1539</v>
      </c>
      <c r="ACQ3" s="1" t="s">
        <v>1540</v>
      </c>
      <c r="ACR3" s="1" t="s">
        <v>1541</v>
      </c>
      <c r="ACS3" s="1" t="s">
        <v>1543</v>
      </c>
      <c r="ACT3" s="1" t="s">
        <v>1545</v>
      </c>
      <c r="ACU3" s="1" t="s">
        <v>1547</v>
      </c>
      <c r="ACV3" s="1" t="s">
        <v>1549</v>
      </c>
      <c r="ACW3" s="1" t="s">
        <v>1551</v>
      </c>
      <c r="ACX3" s="1" t="s">
        <v>1553</v>
      </c>
      <c r="ACY3" s="1" t="s">
        <v>1555</v>
      </c>
      <c r="ACZ3" s="1" t="s">
        <v>1557</v>
      </c>
      <c r="ADA3" s="1" t="s">
        <v>1559</v>
      </c>
      <c r="ADB3" s="1" t="s">
        <v>1561</v>
      </c>
      <c r="ADC3" s="1" t="s">
        <v>1563</v>
      </c>
      <c r="ADD3" s="1" t="s">
        <v>1565</v>
      </c>
      <c r="ADE3" s="1" t="s">
        <v>1567</v>
      </c>
      <c r="ADF3" s="1" t="s">
        <v>1569</v>
      </c>
      <c r="ADG3" s="1" t="s">
        <v>1570</v>
      </c>
      <c r="ADH3" s="1" t="s">
        <v>1572</v>
      </c>
      <c r="ADI3" s="1" t="s">
        <v>1574</v>
      </c>
      <c r="ADJ3" s="1" t="s">
        <v>1575</v>
      </c>
      <c r="ADK3" s="1" t="s">
        <v>1577</v>
      </c>
      <c r="ADL3" s="1" t="s">
        <v>1578</v>
      </c>
      <c r="ADM3" s="1" t="s">
        <v>1580</v>
      </c>
      <c r="ADN3" s="1" t="s">
        <v>1582</v>
      </c>
      <c r="ADO3" s="1" t="s">
        <v>1584</v>
      </c>
      <c r="ADP3" s="1" t="s">
        <v>1586</v>
      </c>
      <c r="ADQ3" s="1" t="s">
        <v>1588</v>
      </c>
      <c r="ADR3" s="1" t="s">
        <v>1590</v>
      </c>
      <c r="ADS3" s="1" t="s">
        <v>1592</v>
      </c>
      <c r="ADT3" s="1" t="s">
        <v>1594</v>
      </c>
      <c r="ADU3" s="1" t="s">
        <v>1596</v>
      </c>
      <c r="ADV3" s="1" t="s">
        <v>1598</v>
      </c>
      <c r="ADW3" s="1" t="s">
        <v>1600</v>
      </c>
      <c r="ADX3" s="1" t="s">
        <v>1602</v>
      </c>
      <c r="ADY3" s="1" t="s">
        <v>1604</v>
      </c>
      <c r="ADZ3" s="1" t="s">
        <v>1606</v>
      </c>
      <c r="AEA3" s="1" t="s">
        <v>1608</v>
      </c>
      <c r="AEB3" s="1" t="s">
        <v>1610</v>
      </c>
      <c r="AEC3" s="1" t="s">
        <v>1612</v>
      </c>
      <c r="AED3" s="1" t="s">
        <v>1613</v>
      </c>
      <c r="AEE3" s="1" t="s">
        <v>1615</v>
      </c>
      <c r="AEF3" s="1" t="s">
        <v>1617</v>
      </c>
      <c r="AEG3" s="1" t="s">
        <v>1619</v>
      </c>
      <c r="AEH3" s="1" t="s">
        <v>1621</v>
      </c>
      <c r="AEI3" s="1" t="s">
        <v>1623</v>
      </c>
      <c r="AEJ3" s="1" t="s">
        <v>1625</v>
      </c>
      <c r="AEK3" s="1" t="s">
        <v>1627</v>
      </c>
      <c r="AEL3" s="1" t="s">
        <v>1629</v>
      </c>
      <c r="AEM3" s="1" t="s">
        <v>1631</v>
      </c>
      <c r="AEN3" s="1" t="s">
        <v>1633</v>
      </c>
      <c r="AEO3" s="1" t="s">
        <v>1634</v>
      </c>
      <c r="AEP3" s="1" t="s">
        <v>1636</v>
      </c>
      <c r="AEQ3" s="1" t="s">
        <v>1638</v>
      </c>
      <c r="AER3" s="1" t="s">
        <v>1640</v>
      </c>
      <c r="AES3" s="1" t="s">
        <v>1642</v>
      </c>
      <c r="AET3" s="1" t="s">
        <v>1644</v>
      </c>
      <c r="AEU3" s="1" t="s">
        <v>1646</v>
      </c>
      <c r="AEV3" s="1" t="s">
        <v>1648</v>
      </c>
      <c r="AEW3" s="1" t="s">
        <v>1650</v>
      </c>
      <c r="AEX3" s="1" t="s">
        <v>1652</v>
      </c>
      <c r="AEY3" s="1" t="s">
        <v>1654</v>
      </c>
      <c r="AEZ3" s="1" t="s">
        <v>1656</v>
      </c>
      <c r="AFA3" s="1" t="s">
        <v>1658</v>
      </c>
      <c r="AFB3" s="1" t="s">
        <v>1660</v>
      </c>
      <c r="AFC3" s="1" t="s">
        <v>1662</v>
      </c>
      <c r="AFD3" s="1" t="s">
        <v>1664</v>
      </c>
      <c r="AFE3" s="1" t="s">
        <v>1666</v>
      </c>
      <c r="AFF3" s="1" t="s">
        <v>1668</v>
      </c>
      <c r="AFG3" s="1" t="s">
        <v>1670</v>
      </c>
      <c r="AFH3" s="1" t="s">
        <v>1672</v>
      </c>
      <c r="AFI3" s="1" t="s">
        <v>1674</v>
      </c>
      <c r="AFJ3" s="1" t="s">
        <v>1676</v>
      </c>
      <c r="AFK3" s="1" t="s">
        <v>1678</v>
      </c>
      <c r="AFL3" s="1" t="s">
        <v>1680</v>
      </c>
      <c r="AFM3" s="1" t="s">
        <v>1682</v>
      </c>
      <c r="AFN3" s="1" t="s">
        <v>1684</v>
      </c>
      <c r="AFO3" s="1" t="s">
        <v>1686</v>
      </c>
      <c r="AFP3" s="1" t="s">
        <v>1687</v>
      </c>
      <c r="AFQ3" s="1" t="s">
        <v>1689</v>
      </c>
      <c r="AFR3" s="1" t="s">
        <v>1691</v>
      </c>
      <c r="AFS3" s="1" t="s">
        <v>1693</v>
      </c>
      <c r="AFT3" s="1" t="s">
        <v>1695</v>
      </c>
      <c r="AFU3" s="1" t="s">
        <v>1697</v>
      </c>
      <c r="AFV3" s="1" t="s">
        <v>1699</v>
      </c>
      <c r="AFW3" s="1" t="s">
        <v>1701</v>
      </c>
      <c r="AFX3" s="1" t="s">
        <v>1703</v>
      </c>
      <c r="AFY3" s="1" t="s">
        <v>1705</v>
      </c>
      <c r="AFZ3" s="1" t="s">
        <v>1707</v>
      </c>
      <c r="AGA3" s="1" t="s">
        <v>1709</v>
      </c>
      <c r="AGB3" s="1" t="s">
        <v>1711</v>
      </c>
      <c r="AGC3" s="1" t="s">
        <v>1712</v>
      </c>
      <c r="AGD3" s="1" t="s">
        <v>1714</v>
      </c>
      <c r="AGE3" s="1" t="s">
        <v>1716</v>
      </c>
      <c r="AGF3" s="1" t="s">
        <v>1718</v>
      </c>
      <c r="AGG3" s="1" t="s">
        <v>1720</v>
      </c>
      <c r="AGH3" s="1" t="s">
        <v>1722</v>
      </c>
      <c r="AGI3" s="1" t="s">
        <v>1724</v>
      </c>
      <c r="AGJ3" s="1" t="s">
        <v>1726</v>
      </c>
      <c r="AGK3" s="1" t="s">
        <v>1727</v>
      </c>
      <c r="AGL3" s="1" t="s">
        <v>1729</v>
      </c>
      <c r="AGM3" s="1" t="s">
        <v>1731</v>
      </c>
      <c r="AGN3" s="1" t="s">
        <v>1733</v>
      </c>
      <c r="AGO3" s="1" t="s">
        <v>1735</v>
      </c>
      <c r="AGP3" s="1" t="s">
        <v>1737</v>
      </c>
      <c r="AGQ3" s="1" t="s">
        <v>1739</v>
      </c>
      <c r="AGR3" s="1" t="s">
        <v>1741</v>
      </c>
      <c r="AGS3" s="1" t="s">
        <v>1743</v>
      </c>
      <c r="AGT3" s="1" t="s">
        <v>1745</v>
      </c>
      <c r="AGU3" s="1" t="s">
        <v>1747</v>
      </c>
      <c r="AGV3" s="1" t="s">
        <v>1749</v>
      </c>
      <c r="AGW3" s="1" t="s">
        <v>1751</v>
      </c>
      <c r="AGX3" s="1" t="s">
        <v>1753</v>
      </c>
      <c r="AGY3" s="1" t="s">
        <v>1755</v>
      </c>
      <c r="AGZ3" s="1" t="s">
        <v>1757</v>
      </c>
      <c r="AHA3" s="1" t="s">
        <v>1759</v>
      </c>
      <c r="AHB3" s="1" t="s">
        <v>1761</v>
      </c>
      <c r="AHC3" s="1" t="s">
        <v>1763</v>
      </c>
      <c r="AHD3" s="1" t="s">
        <v>1765</v>
      </c>
      <c r="AHE3" s="1" t="s">
        <v>1767</v>
      </c>
      <c r="AHF3" s="1" t="s">
        <v>1769</v>
      </c>
      <c r="AHG3" s="1" t="s">
        <v>1771</v>
      </c>
      <c r="AHH3" s="1" t="s">
        <v>1773</v>
      </c>
      <c r="AHI3" s="1" t="s">
        <v>1775</v>
      </c>
      <c r="AHJ3" s="1" t="s">
        <v>1777</v>
      </c>
      <c r="AHK3" s="1" t="s">
        <v>1779</v>
      </c>
      <c r="AHL3" s="1" t="s">
        <v>1781</v>
      </c>
      <c r="AHM3" s="1" t="s">
        <v>1783</v>
      </c>
      <c r="AHN3" s="1" t="s">
        <v>1785</v>
      </c>
      <c r="AHO3" s="1" t="s">
        <v>1787</v>
      </c>
      <c r="AHP3" s="1" t="s">
        <v>1789</v>
      </c>
      <c r="AHQ3" s="1" t="s">
        <v>1791</v>
      </c>
      <c r="AHR3" s="1" t="s">
        <v>1793</v>
      </c>
      <c r="AHS3" s="1" t="s">
        <v>1795</v>
      </c>
      <c r="AHT3" s="1" t="s">
        <v>1797</v>
      </c>
      <c r="AHU3" s="1" t="s">
        <v>1799</v>
      </c>
      <c r="AHV3" s="1" t="s">
        <v>1801</v>
      </c>
      <c r="AHW3" s="1" t="s">
        <v>1803</v>
      </c>
      <c r="AHX3" s="1" t="s">
        <v>1805</v>
      </c>
      <c r="AHY3" s="1" t="s">
        <v>1807</v>
      </c>
      <c r="AHZ3" s="1" t="s">
        <v>1809</v>
      </c>
      <c r="AIA3" s="1" t="s">
        <v>1811</v>
      </c>
      <c r="AIB3" s="1" t="s">
        <v>1813</v>
      </c>
      <c r="AIC3" s="1" t="s">
        <v>1815</v>
      </c>
      <c r="AID3" s="1" t="s">
        <v>1817</v>
      </c>
      <c r="AIE3" s="1" t="s">
        <v>1819</v>
      </c>
      <c r="AIF3" s="1" t="s">
        <v>1820</v>
      </c>
      <c r="AIG3" s="1" t="s">
        <v>1822</v>
      </c>
      <c r="AIH3" s="1" t="s">
        <v>1824</v>
      </c>
      <c r="AII3" s="1" t="s">
        <v>1826</v>
      </c>
      <c r="AIJ3" s="1" t="s">
        <v>1828</v>
      </c>
      <c r="AIK3" s="1" t="s">
        <v>1830</v>
      </c>
      <c r="AIL3" s="1" t="s">
        <v>1832</v>
      </c>
      <c r="AIM3" s="1" t="s">
        <v>1834</v>
      </c>
      <c r="AIN3" s="1" t="s">
        <v>1836</v>
      </c>
      <c r="AIO3" s="1" t="s">
        <v>1838</v>
      </c>
      <c r="AIP3" s="1" t="s">
        <v>1840</v>
      </c>
      <c r="AIQ3" s="1" t="s">
        <v>1842</v>
      </c>
      <c r="AIR3" s="1" t="s">
        <v>1844</v>
      </c>
      <c r="AIS3" s="1" t="s">
        <v>1846</v>
      </c>
      <c r="AIT3" s="1" t="s">
        <v>1848</v>
      </c>
      <c r="AIU3" s="1" t="s">
        <v>1850</v>
      </c>
      <c r="AIV3" s="1" t="s">
        <v>1852</v>
      </c>
      <c r="AIW3" s="1" t="s">
        <v>1854</v>
      </c>
      <c r="AIX3" s="1" t="s">
        <v>1856</v>
      </c>
      <c r="AIY3" s="1" t="s">
        <v>1858</v>
      </c>
      <c r="AIZ3" s="1" t="s">
        <v>1860</v>
      </c>
      <c r="AJA3" s="1" t="s">
        <v>1861</v>
      </c>
      <c r="AJB3" s="1" t="s">
        <v>1863</v>
      </c>
      <c r="AJC3" s="1" t="s">
        <v>1865</v>
      </c>
      <c r="AJD3" s="1" t="s">
        <v>1867</v>
      </c>
      <c r="AJE3" s="1" t="s">
        <v>1869</v>
      </c>
      <c r="AJF3" s="1" t="s">
        <v>1871</v>
      </c>
      <c r="AJG3" s="1" t="s">
        <v>1873</v>
      </c>
      <c r="AJH3" s="1" t="s">
        <v>1875</v>
      </c>
      <c r="AJI3" s="1" t="s">
        <v>1877</v>
      </c>
      <c r="AJJ3" s="1" t="s">
        <v>1879</v>
      </c>
      <c r="AJK3" s="1" t="s">
        <v>1881</v>
      </c>
      <c r="AJL3" s="1" t="s">
        <v>1883</v>
      </c>
      <c r="AJM3" s="1" t="s">
        <v>1885</v>
      </c>
      <c r="AJN3" s="1" t="s">
        <v>1887</v>
      </c>
      <c r="AJO3" s="1" t="s">
        <v>1889</v>
      </c>
      <c r="AJP3" s="1" t="s">
        <v>1891</v>
      </c>
      <c r="AJQ3" s="1" t="s">
        <v>1893</v>
      </c>
      <c r="AJR3" s="1" t="s">
        <v>1895</v>
      </c>
      <c r="AJS3" s="1" t="s">
        <v>1897</v>
      </c>
      <c r="AJT3" s="1" t="s">
        <v>1899</v>
      </c>
      <c r="AJU3" s="1" t="s">
        <v>1901</v>
      </c>
      <c r="AJV3" s="1" t="s">
        <v>1903</v>
      </c>
      <c r="AJW3" s="1" t="s">
        <v>1905</v>
      </c>
      <c r="AJX3" s="1" t="s">
        <v>1907</v>
      </c>
      <c r="AJY3" s="1" t="s">
        <v>1909</v>
      </c>
      <c r="AJZ3" s="1" t="s">
        <v>1911</v>
      </c>
      <c r="AKA3" s="1" t="s">
        <v>1913</v>
      </c>
      <c r="AKB3" s="1" t="s">
        <v>1915</v>
      </c>
      <c r="AKC3" s="1" t="s">
        <v>1917</v>
      </c>
      <c r="AKD3" s="1" t="s">
        <v>1919</v>
      </c>
      <c r="AKE3" s="1" t="s">
        <v>1921</v>
      </c>
      <c r="AKF3" s="1" t="s">
        <v>1923</v>
      </c>
      <c r="AKG3" s="1" t="s">
        <v>1925</v>
      </c>
      <c r="AKH3" s="1" t="s">
        <v>1927</v>
      </c>
      <c r="AKI3" s="1" t="s">
        <v>1929</v>
      </c>
      <c r="AKJ3" s="1" t="s">
        <v>1931</v>
      </c>
      <c r="AKK3" s="1" t="s">
        <v>1933</v>
      </c>
      <c r="AKL3" s="1" t="s">
        <v>1935</v>
      </c>
      <c r="AKM3" s="1" t="s">
        <v>1937</v>
      </c>
      <c r="AKN3" s="1" t="s">
        <v>1939</v>
      </c>
      <c r="AKO3" s="1" t="s">
        <v>1941</v>
      </c>
      <c r="AKP3" s="1" t="s">
        <v>1943</v>
      </c>
      <c r="AKQ3" s="1" t="s">
        <v>1945</v>
      </c>
      <c r="AKR3" s="1" t="s">
        <v>1947</v>
      </c>
      <c r="AKS3" s="1" t="s">
        <v>1949</v>
      </c>
      <c r="AKT3" s="1" t="s">
        <v>1951</v>
      </c>
      <c r="AKU3" s="1" t="s">
        <v>1953</v>
      </c>
      <c r="AKV3" s="1" t="s">
        <v>1955</v>
      </c>
      <c r="AKW3" s="1" t="s">
        <v>1957</v>
      </c>
      <c r="AKX3" s="1" t="s">
        <v>1959</v>
      </c>
      <c r="AKY3" s="1" t="s">
        <v>1961</v>
      </c>
      <c r="AKZ3" s="1" t="s">
        <v>1963</v>
      </c>
      <c r="ALA3" s="1" t="s">
        <v>1965</v>
      </c>
      <c r="ALB3" s="1" t="s">
        <v>1967</v>
      </c>
      <c r="ALC3" s="1" t="s">
        <v>1969</v>
      </c>
      <c r="ALD3" s="1" t="s">
        <v>1971</v>
      </c>
      <c r="ALE3" s="1" t="s">
        <v>1973</v>
      </c>
      <c r="ALF3" s="1" t="s">
        <v>1975</v>
      </c>
      <c r="ALG3" s="1" t="s">
        <v>1977</v>
      </c>
      <c r="ALH3" s="1" t="s">
        <v>1979</v>
      </c>
      <c r="ALI3" s="1" t="s">
        <v>1981</v>
      </c>
      <c r="ALJ3" s="1" t="s">
        <v>1983</v>
      </c>
      <c r="ALK3" s="1" t="s">
        <v>1985</v>
      </c>
      <c r="ALL3" s="1" t="s">
        <v>1987</v>
      </c>
      <c r="ALM3" s="1" t="s">
        <v>1989</v>
      </c>
      <c r="ALN3" s="1" t="s">
        <v>1990</v>
      </c>
      <c r="ALO3" s="1" t="s">
        <v>1992</v>
      </c>
      <c r="ALP3" s="1" t="s">
        <v>1994</v>
      </c>
      <c r="ALQ3" s="1" t="s">
        <v>1996</v>
      </c>
      <c r="ALR3" s="1" t="s">
        <v>1998</v>
      </c>
      <c r="ALS3" s="1" t="s">
        <v>2000</v>
      </c>
      <c r="ALT3" s="1" t="s">
        <v>2002</v>
      </c>
      <c r="ALU3" s="1" t="s">
        <v>2004</v>
      </c>
      <c r="ALV3" s="1" t="s">
        <v>2006</v>
      </c>
      <c r="ALW3" s="1" t="s">
        <v>2008</v>
      </c>
      <c r="ALX3" s="1" t="s">
        <v>2010</v>
      </c>
      <c r="ALY3" s="1" t="s">
        <v>2012</v>
      </c>
      <c r="ALZ3" s="1" t="s">
        <v>2014</v>
      </c>
      <c r="AMA3" s="1" t="s">
        <v>2016</v>
      </c>
      <c r="AMB3" s="1" t="s">
        <v>2017</v>
      </c>
      <c r="AMC3" s="1" t="s">
        <v>2019</v>
      </c>
      <c r="AMD3" s="1" t="s">
        <v>2021</v>
      </c>
      <c r="AME3" s="1" t="s">
        <v>2023</v>
      </c>
      <c r="AMF3" s="1" t="s">
        <v>2025</v>
      </c>
      <c r="AMG3" s="1" t="s">
        <v>2027</v>
      </c>
      <c r="AMH3" s="1" t="s">
        <v>2029</v>
      </c>
      <c r="AMI3" s="1" t="s">
        <v>2031</v>
      </c>
      <c r="AMJ3" s="1" t="s">
        <v>2033</v>
      </c>
      <c r="AMK3" s="1" t="s">
        <v>2035</v>
      </c>
      <c r="AML3" s="1" t="s">
        <v>2037</v>
      </c>
      <c r="AMM3" s="1" t="s">
        <v>2039</v>
      </c>
      <c r="AMN3" s="1" t="s">
        <v>2041</v>
      </c>
      <c r="AMO3" s="1" t="s">
        <v>2043</v>
      </c>
      <c r="AMP3" s="1" t="s">
        <v>2045</v>
      </c>
      <c r="AMQ3" s="1" t="s">
        <v>2047</v>
      </c>
      <c r="AMR3" s="1" t="s">
        <v>2049</v>
      </c>
      <c r="AMS3" s="1" t="s">
        <v>2051</v>
      </c>
      <c r="AMT3" s="1" t="s">
        <v>2053</v>
      </c>
      <c r="AMU3" s="1" t="s">
        <v>2055</v>
      </c>
      <c r="AMV3" s="1" t="s">
        <v>2057</v>
      </c>
      <c r="AMW3" s="1" t="s">
        <v>2059</v>
      </c>
      <c r="AMX3" s="1" t="s">
        <v>2061</v>
      </c>
      <c r="AMY3" s="1" t="s">
        <v>2063</v>
      </c>
      <c r="AMZ3" s="1" t="s">
        <v>2065</v>
      </c>
      <c r="ANA3" s="1" t="s">
        <v>2067</v>
      </c>
      <c r="ANB3" s="1" t="s">
        <v>2069</v>
      </c>
      <c r="ANC3" s="1" t="s">
        <v>2071</v>
      </c>
      <c r="AND3" s="1" t="s">
        <v>2073</v>
      </c>
      <c r="ANE3" s="1" t="s">
        <v>2075</v>
      </c>
      <c r="ANF3" s="1" t="s">
        <v>2077</v>
      </c>
      <c r="ANG3" s="1" t="s">
        <v>2079</v>
      </c>
      <c r="ANH3" s="1" t="s">
        <v>2081</v>
      </c>
      <c r="ANI3" s="1" t="s">
        <v>2083</v>
      </c>
      <c r="ANJ3" s="1" t="s">
        <v>2085</v>
      </c>
      <c r="ANK3" s="1" t="s">
        <v>2087</v>
      </c>
      <c r="ANL3" s="1" t="s">
        <v>2089</v>
      </c>
      <c r="ANM3" s="1" t="s">
        <v>2091</v>
      </c>
      <c r="ANN3" s="1" t="s">
        <v>2093</v>
      </c>
      <c r="ANO3" s="1" t="s">
        <v>2094</v>
      </c>
      <c r="ANP3" s="1" t="s">
        <v>2096</v>
      </c>
      <c r="ANQ3" s="1" t="s">
        <v>2098</v>
      </c>
      <c r="ANR3" s="1" t="s">
        <v>2100</v>
      </c>
      <c r="ANS3" s="1" t="s">
        <v>2102</v>
      </c>
      <c r="ANT3" s="1" t="s">
        <v>2103</v>
      </c>
      <c r="ANU3" s="1" t="s">
        <v>2105</v>
      </c>
      <c r="ANV3" s="1" t="s">
        <v>2107</v>
      </c>
      <c r="ANW3" s="1" t="s">
        <v>2109</v>
      </c>
      <c r="ANX3" s="1" t="s">
        <v>2111</v>
      </c>
      <c r="ANY3" s="1" t="s">
        <v>2113</v>
      </c>
      <c r="ANZ3" s="1" t="s">
        <v>2115</v>
      </c>
      <c r="AOA3" s="1" t="s">
        <v>2117</v>
      </c>
      <c r="AOB3" s="1" t="s">
        <v>2119</v>
      </c>
      <c r="AOC3" s="1" t="s">
        <v>2121</v>
      </c>
      <c r="AOD3" s="1" t="s">
        <v>2122</v>
      </c>
      <c r="AOE3" s="1" t="s">
        <v>2123</v>
      </c>
      <c r="AOF3" s="1" t="s">
        <v>2125</v>
      </c>
      <c r="AOG3" s="1" t="s">
        <v>2127</v>
      </c>
      <c r="AOH3" s="1" t="s">
        <v>2129</v>
      </c>
      <c r="AOI3" s="1" t="s">
        <v>2131</v>
      </c>
      <c r="AOJ3" s="1" t="s">
        <v>2133</v>
      </c>
      <c r="AOK3" s="1" t="s">
        <v>2135</v>
      </c>
      <c r="AOL3" s="1" t="s">
        <v>2137</v>
      </c>
      <c r="AOM3" s="1" t="s">
        <v>2139</v>
      </c>
      <c r="AON3" s="1" t="s">
        <v>2141</v>
      </c>
      <c r="AOO3" s="1" t="s">
        <v>2143</v>
      </c>
      <c r="AOP3" s="1" t="s">
        <v>2145</v>
      </c>
      <c r="AOQ3" s="1" t="s">
        <v>2147</v>
      </c>
      <c r="AOR3" s="1" t="s">
        <v>2148</v>
      </c>
      <c r="AOS3" s="1" t="s">
        <v>2150</v>
      </c>
      <c r="AOT3" s="1" t="s">
        <v>2152</v>
      </c>
      <c r="AOU3" s="1" t="s">
        <v>2154</v>
      </c>
      <c r="AOV3" s="1" t="s">
        <v>2156</v>
      </c>
      <c r="AOW3" s="1" t="s">
        <v>2158</v>
      </c>
      <c r="AOX3" s="1" t="s">
        <v>2160</v>
      </c>
      <c r="AOY3" s="1" t="s">
        <v>2162</v>
      </c>
      <c r="AOZ3" s="1" t="s">
        <v>2164</v>
      </c>
      <c r="APA3" s="1" t="s">
        <v>2166</v>
      </c>
      <c r="APB3" s="1" t="s">
        <v>2168</v>
      </c>
      <c r="APC3" s="1" t="s">
        <v>2170</v>
      </c>
      <c r="APD3" s="1" t="s">
        <v>2172</v>
      </c>
      <c r="APE3" s="1" t="s">
        <v>2174</v>
      </c>
      <c r="APF3" s="1" t="s">
        <v>2176</v>
      </c>
      <c r="APG3" s="1" t="s">
        <v>2178</v>
      </c>
      <c r="APH3" s="1" t="s">
        <v>2180</v>
      </c>
      <c r="API3" s="1" t="s">
        <v>2182</v>
      </c>
      <c r="APJ3" s="1" t="s">
        <v>2184</v>
      </c>
      <c r="APK3" s="1" t="s">
        <v>2185</v>
      </c>
      <c r="APL3" s="1" t="s">
        <v>2186</v>
      </c>
      <c r="APM3" s="1" t="s">
        <v>2188</v>
      </c>
      <c r="APN3" s="1" t="s">
        <v>2190</v>
      </c>
      <c r="APO3" s="1" t="s">
        <v>2192</v>
      </c>
      <c r="APP3" s="1" t="s">
        <v>2194</v>
      </c>
      <c r="APQ3" s="1" t="s">
        <v>2196</v>
      </c>
      <c r="APR3" s="1" t="s">
        <v>2198</v>
      </c>
      <c r="APS3" s="1" t="s">
        <v>2200</v>
      </c>
      <c r="APT3" s="1" t="s">
        <v>2202</v>
      </c>
      <c r="APU3" s="1" t="s">
        <v>2204</v>
      </c>
      <c r="APV3" s="1" t="s">
        <v>2206</v>
      </c>
      <c r="APW3" s="1" t="s">
        <v>2208</v>
      </c>
      <c r="APX3" s="1" t="s">
        <v>2210</v>
      </c>
      <c r="APY3" s="1" t="s">
        <v>2212</v>
      </c>
      <c r="APZ3" s="1" t="s">
        <v>2214</v>
      </c>
      <c r="AQA3" s="1" t="s">
        <v>2216</v>
      </c>
      <c r="AQB3" s="1" t="s">
        <v>2218</v>
      </c>
      <c r="AQC3" s="1" t="s">
        <v>2220</v>
      </c>
      <c r="AQD3" s="1" t="s">
        <v>2222</v>
      </c>
      <c r="AQE3" s="1" t="s">
        <v>2223</v>
      </c>
      <c r="AQF3" s="1" t="s">
        <v>2225</v>
      </c>
      <c r="AQG3" s="1" t="s">
        <v>2227</v>
      </c>
      <c r="AQH3" s="1" t="s">
        <v>2229</v>
      </c>
      <c r="AQI3" s="1" t="s">
        <v>2231</v>
      </c>
      <c r="AQJ3" s="1" t="s">
        <v>2233</v>
      </c>
      <c r="AQK3" s="1" t="s">
        <v>2235</v>
      </c>
      <c r="AQL3" s="1" t="s">
        <v>2237</v>
      </c>
      <c r="AQM3" s="1" t="s">
        <v>2239</v>
      </c>
      <c r="AQN3" s="1" t="s">
        <v>2241</v>
      </c>
      <c r="AQO3" s="1" t="s">
        <v>2243</v>
      </c>
      <c r="AQP3" s="1" t="s">
        <v>2245</v>
      </c>
      <c r="AQQ3" s="1" t="s">
        <v>2247</v>
      </c>
      <c r="AQR3" s="1" t="s">
        <v>2249</v>
      </c>
      <c r="AQS3" s="1" t="s">
        <v>2251</v>
      </c>
      <c r="AQT3" s="1" t="s">
        <v>2253</v>
      </c>
      <c r="AQU3" s="1" t="s">
        <v>2255</v>
      </c>
      <c r="AQV3" s="1" t="s">
        <v>2257</v>
      </c>
      <c r="AQW3" s="1" t="s">
        <v>2258</v>
      </c>
      <c r="AQX3" s="1" t="s">
        <v>2260</v>
      </c>
      <c r="AQY3" s="1" t="s">
        <v>2262</v>
      </c>
      <c r="AQZ3" s="1" t="s">
        <v>2264</v>
      </c>
      <c r="ARA3" s="1" t="s">
        <v>2266</v>
      </c>
      <c r="ARB3" s="1" t="s">
        <v>2268</v>
      </c>
      <c r="ARC3" s="1" t="s">
        <v>2270</v>
      </c>
      <c r="ARD3" s="1" t="s">
        <v>2272</v>
      </c>
      <c r="ARE3" s="1" t="s">
        <v>2274</v>
      </c>
      <c r="ARF3" s="1" t="s">
        <v>2275</v>
      </c>
      <c r="ARG3" s="1" t="s">
        <v>2277</v>
      </c>
      <c r="ARH3" s="1" t="s">
        <v>2279</v>
      </c>
      <c r="ARI3" s="1" t="s">
        <v>2281</v>
      </c>
      <c r="ARJ3" s="1" t="s">
        <v>2283</v>
      </c>
      <c r="ARK3" s="1" t="s">
        <v>2285</v>
      </c>
      <c r="ARL3" s="1" t="s">
        <v>2286</v>
      </c>
      <c r="ARM3" s="1" t="s">
        <v>2287</v>
      </c>
      <c r="ARN3" s="1" t="s">
        <v>2289</v>
      </c>
      <c r="ARO3" s="1" t="s">
        <v>2291</v>
      </c>
      <c r="ARP3" s="1" t="s">
        <v>2293</v>
      </c>
      <c r="ARQ3" s="1" t="s">
        <v>2295</v>
      </c>
      <c r="ARR3" s="1" t="s">
        <v>2297</v>
      </c>
      <c r="ARS3" s="1" t="s">
        <v>2299</v>
      </c>
      <c r="ART3" s="1" t="s">
        <v>2301</v>
      </c>
      <c r="ARU3" s="1" t="s">
        <v>2303</v>
      </c>
      <c r="ARV3" s="1" t="s">
        <v>2305</v>
      </c>
      <c r="ARW3" s="1" t="s">
        <v>2307</v>
      </c>
      <c r="ARX3" s="1" t="s">
        <v>2309</v>
      </c>
      <c r="ARY3" s="1" t="s">
        <v>2311</v>
      </c>
      <c r="ARZ3" s="1" t="s">
        <v>2313</v>
      </c>
      <c r="ASA3" s="1" t="s">
        <v>2315</v>
      </c>
      <c r="ASB3" s="1" t="s">
        <v>2317</v>
      </c>
      <c r="ASC3" s="1" t="s">
        <v>2319</v>
      </c>
      <c r="ASD3" s="1" t="s">
        <v>2321</v>
      </c>
      <c r="ASE3" s="1" t="s">
        <v>2323</v>
      </c>
      <c r="ASF3" s="1" t="s">
        <v>2325</v>
      </c>
      <c r="ASG3" s="1" t="s">
        <v>2327</v>
      </c>
      <c r="ASH3" s="1" t="s">
        <v>2329</v>
      </c>
      <c r="ASI3" s="1" t="s">
        <v>2331</v>
      </c>
      <c r="ASJ3" s="1" t="s">
        <v>2333</v>
      </c>
      <c r="ASK3" s="1" t="s">
        <v>2335</v>
      </c>
      <c r="ASL3" s="1" t="s">
        <v>2337</v>
      </c>
      <c r="ASM3" s="1" t="s">
        <v>2339</v>
      </c>
      <c r="ASN3" s="1" t="s">
        <v>2341</v>
      </c>
      <c r="ASO3" s="1" t="s">
        <v>2343</v>
      </c>
      <c r="ASP3" s="1" t="s">
        <v>2345</v>
      </c>
      <c r="ASQ3" s="1" t="s">
        <v>2347</v>
      </c>
      <c r="ASR3" s="1" t="s">
        <v>2349</v>
      </c>
      <c r="ASS3" s="1" t="s">
        <v>2351</v>
      </c>
      <c r="AST3" s="1" t="s">
        <v>2353</v>
      </c>
      <c r="ASU3" s="1" t="s">
        <v>2355</v>
      </c>
      <c r="ASV3" s="1" t="s">
        <v>2356</v>
      </c>
      <c r="ASW3" s="1" t="s">
        <v>2358</v>
      </c>
      <c r="ASX3" s="1" t="s">
        <v>2360</v>
      </c>
      <c r="ASY3" s="1" t="s">
        <v>2362</v>
      </c>
      <c r="ASZ3" s="1" t="s">
        <v>2364</v>
      </c>
      <c r="ATA3" s="1" t="s">
        <v>2365</v>
      </c>
      <c r="ATB3" s="1" t="s">
        <v>2367</v>
      </c>
      <c r="ATC3" s="1" t="s">
        <v>2369</v>
      </c>
      <c r="ATD3" s="1" t="s">
        <v>2371</v>
      </c>
      <c r="ATE3" s="1" t="s">
        <v>2373</v>
      </c>
      <c r="ATF3" s="1" t="s">
        <v>2375</v>
      </c>
      <c r="ATG3" s="1" t="s">
        <v>2377</v>
      </c>
      <c r="ATH3" s="1" t="s">
        <v>2379</v>
      </c>
      <c r="ATI3" s="1" t="s">
        <v>2381</v>
      </c>
      <c r="ATJ3" s="1" t="s">
        <v>2383</v>
      </c>
      <c r="ATK3" s="1" t="s">
        <v>2385</v>
      </c>
      <c r="ATL3" s="1" t="s">
        <v>2387</v>
      </c>
      <c r="ATM3" s="1" t="s">
        <v>2389</v>
      </c>
      <c r="ATN3" s="1" t="s">
        <v>2391</v>
      </c>
      <c r="ATO3" s="1" t="s">
        <v>2393</v>
      </c>
      <c r="ATP3" s="1" t="s">
        <v>2395</v>
      </c>
      <c r="ATQ3" s="1" t="s">
        <v>2397</v>
      </c>
      <c r="ATR3" s="1" t="s">
        <v>2399</v>
      </c>
      <c r="ATS3" s="1" t="s">
        <v>2400</v>
      </c>
      <c r="ATT3" s="1" t="s">
        <v>2402</v>
      </c>
      <c r="ATU3" s="1" t="s">
        <v>2404</v>
      </c>
      <c r="ATV3" s="1" t="s">
        <v>2406</v>
      </c>
      <c r="ATW3" s="1" t="s">
        <v>2408</v>
      </c>
      <c r="ATX3" s="1" t="s">
        <v>2410</v>
      </c>
      <c r="ATY3" s="1" t="s">
        <v>2412</v>
      </c>
      <c r="ATZ3" s="1" t="s">
        <v>2414</v>
      </c>
      <c r="AUA3" s="1" t="s">
        <v>2416</v>
      </c>
      <c r="AUB3" s="1" t="s">
        <v>2418</v>
      </c>
      <c r="AUC3" s="1" t="s">
        <v>2419</v>
      </c>
      <c r="AUD3" s="1" t="s">
        <v>2420</v>
      </c>
      <c r="AUE3" s="1" t="s">
        <v>2422</v>
      </c>
      <c r="AUF3" s="1" t="s">
        <v>2424</v>
      </c>
      <c r="AUG3" s="1" t="s">
        <v>2426</v>
      </c>
      <c r="AUH3" s="1" t="s">
        <v>2428</v>
      </c>
      <c r="AUI3" s="1" t="s">
        <v>2430</v>
      </c>
      <c r="AUJ3" s="1" t="s">
        <v>2432</v>
      </c>
      <c r="AUK3" s="1" t="s">
        <v>2433</v>
      </c>
      <c r="AUL3" s="1" t="s">
        <v>2435</v>
      </c>
      <c r="AUM3" s="1" t="s">
        <v>2437</v>
      </c>
      <c r="AUN3" s="1" t="s">
        <v>2439</v>
      </c>
      <c r="AUO3" s="1" t="s">
        <v>2441</v>
      </c>
      <c r="AUP3" s="1" t="s">
        <v>2443</v>
      </c>
      <c r="AUQ3" s="1" t="s">
        <v>2445</v>
      </c>
      <c r="AUR3" s="1" t="s">
        <v>2447</v>
      </c>
      <c r="AUS3" s="1" t="s">
        <v>2449</v>
      </c>
      <c r="AUT3" s="1" t="s">
        <v>2451</v>
      </c>
      <c r="AUU3" s="1" t="s">
        <v>2453</v>
      </c>
      <c r="AUV3" s="1" t="s">
        <v>2455</v>
      </c>
      <c r="AUW3" s="1" t="s">
        <v>2457</v>
      </c>
      <c r="AUX3" s="1" t="s">
        <v>2459</v>
      </c>
      <c r="AUY3" s="1" t="s">
        <v>2461</v>
      </c>
      <c r="AUZ3" s="1" t="s">
        <v>2463</v>
      </c>
      <c r="AVA3" s="1" t="s">
        <v>2465</v>
      </c>
      <c r="AVB3" s="1" t="s">
        <v>2467</v>
      </c>
      <c r="AVC3" s="1" t="s">
        <v>2469</v>
      </c>
      <c r="AVD3" s="1" t="s">
        <v>2471</v>
      </c>
      <c r="AVE3" s="1" t="s">
        <v>2473</v>
      </c>
      <c r="AVF3" s="1" t="s">
        <v>2475</v>
      </c>
      <c r="AVG3" s="1" t="s">
        <v>2477</v>
      </c>
      <c r="AVH3" s="1" t="s">
        <v>2479</v>
      </c>
      <c r="AVI3" s="1" t="s">
        <v>2481</v>
      </c>
      <c r="AVJ3" s="1" t="s">
        <v>2483</v>
      </c>
      <c r="AVK3" s="1" t="s">
        <v>2485</v>
      </c>
      <c r="AVL3" s="1" t="s">
        <v>2487</v>
      </c>
      <c r="AVM3" s="1" t="s">
        <v>2488</v>
      </c>
      <c r="AVN3" s="1" t="s">
        <v>2490</v>
      </c>
      <c r="AVO3" s="1" t="s">
        <v>2492</v>
      </c>
      <c r="AVP3" s="1" t="s">
        <v>2494</v>
      </c>
      <c r="AVQ3" s="1" t="s">
        <v>2495</v>
      </c>
      <c r="AVR3" s="1" t="s">
        <v>2497</v>
      </c>
      <c r="AVS3" s="1" t="s">
        <v>2499</v>
      </c>
      <c r="AVT3" s="1" t="s">
        <v>2501</v>
      </c>
      <c r="AVU3" s="1" t="s">
        <v>2503</v>
      </c>
      <c r="AVV3" s="1" t="s">
        <v>2505</v>
      </c>
      <c r="AVW3" s="1" t="s">
        <v>2507</v>
      </c>
      <c r="AVX3" s="1" t="s">
        <v>2509</v>
      </c>
      <c r="AVY3" s="1" t="s">
        <v>2511</v>
      </c>
      <c r="AVZ3" s="1" t="s">
        <v>2513</v>
      </c>
      <c r="AWA3" s="1" t="s">
        <v>2515</v>
      </c>
      <c r="AWB3" s="1" t="s">
        <v>2517</v>
      </c>
      <c r="AWC3" s="1" t="s">
        <v>2519</v>
      </c>
      <c r="AWD3" s="1" t="s">
        <v>2521</v>
      </c>
      <c r="AWE3" s="1" t="s">
        <v>2523</v>
      </c>
      <c r="AWF3" s="1" t="s">
        <v>2525</v>
      </c>
      <c r="AWG3" s="1" t="s">
        <v>2527</v>
      </c>
      <c r="AWH3" s="1" t="s">
        <v>2529</v>
      </c>
      <c r="AWI3" s="1" t="s">
        <v>2531</v>
      </c>
      <c r="AWJ3" s="1" t="s">
        <v>2533</v>
      </c>
      <c r="AWK3" s="1" t="s">
        <v>2535</v>
      </c>
      <c r="AWL3" s="1" t="s">
        <v>2537</v>
      </c>
      <c r="AWM3" s="1" t="s">
        <v>2539</v>
      </c>
      <c r="AWN3" s="1" t="s">
        <v>2541</v>
      </c>
      <c r="AWO3" s="1" t="s">
        <v>2543</v>
      </c>
      <c r="AWP3" s="1" t="s">
        <v>2545</v>
      </c>
      <c r="AWQ3" s="1" t="s">
        <v>2547</v>
      </c>
      <c r="AWR3" s="1" t="s">
        <v>2549</v>
      </c>
      <c r="AWS3" s="1" t="s">
        <v>2551</v>
      </c>
      <c r="AWT3" s="1" t="s">
        <v>2553</v>
      </c>
      <c r="AWU3" s="1" t="s">
        <v>2555</v>
      </c>
      <c r="AWV3" s="1" t="s">
        <v>2557</v>
      </c>
      <c r="AWW3" s="1" t="s">
        <v>2559</v>
      </c>
      <c r="AWX3" s="1" t="s">
        <v>2561</v>
      </c>
      <c r="AWY3" s="1" t="s">
        <v>2563</v>
      </c>
      <c r="AWZ3" s="1" t="s">
        <v>2565</v>
      </c>
      <c r="AXA3" s="1" t="s">
        <v>2567</v>
      </c>
      <c r="AXB3" s="1" t="s">
        <v>2569</v>
      </c>
      <c r="AXC3" s="1" t="s">
        <v>2571</v>
      </c>
      <c r="AXD3" s="1" t="s">
        <v>2573</v>
      </c>
      <c r="AXE3" s="1" t="s">
        <v>2575</v>
      </c>
      <c r="AXF3" s="1" t="s">
        <v>2577</v>
      </c>
      <c r="AXG3" s="1" t="s">
        <v>2579</v>
      </c>
      <c r="AXH3" s="1" t="s">
        <v>2581</v>
      </c>
      <c r="AXI3" s="1" t="s">
        <v>2583</v>
      </c>
      <c r="AXJ3" s="1" t="s">
        <v>2585</v>
      </c>
      <c r="AXK3" s="1" t="s">
        <v>2587</v>
      </c>
      <c r="AXL3" s="1" t="s">
        <v>2589</v>
      </c>
      <c r="AXM3" s="1" t="s">
        <v>2591</v>
      </c>
      <c r="AXN3" s="1" t="s">
        <v>2593</v>
      </c>
      <c r="AXO3" s="1" t="s">
        <v>2595</v>
      </c>
      <c r="AXP3" s="1" t="s">
        <v>2597</v>
      </c>
      <c r="AXQ3" s="1" t="s">
        <v>2599</v>
      </c>
      <c r="AXR3" s="1" t="s">
        <v>2601</v>
      </c>
      <c r="AXS3" s="1" t="s">
        <v>2603</v>
      </c>
      <c r="AXT3" s="1" t="s">
        <v>2605</v>
      </c>
      <c r="AXU3" s="1" t="s">
        <v>2606</v>
      </c>
      <c r="AXV3" s="1" t="s">
        <v>2608</v>
      </c>
      <c r="AXW3" s="1" t="s">
        <v>2610</v>
      </c>
      <c r="AXX3" s="1" t="s">
        <v>2612</v>
      </c>
      <c r="AXY3" s="1" t="s">
        <v>2614</v>
      </c>
      <c r="AXZ3" s="1" t="s">
        <v>2616</v>
      </c>
      <c r="AYA3" s="1" t="s">
        <v>2618</v>
      </c>
      <c r="AYB3" s="1" t="s">
        <v>2620</v>
      </c>
      <c r="AYC3" s="1" t="s">
        <v>2622</v>
      </c>
      <c r="AYD3" s="1" t="s">
        <v>2624</v>
      </c>
      <c r="AYE3" s="1" t="s">
        <v>2626</v>
      </c>
      <c r="AYF3" s="1" t="s">
        <v>2628</v>
      </c>
      <c r="AYG3" s="1" t="s">
        <v>2630</v>
      </c>
      <c r="AYH3" s="1" t="s">
        <v>2632</v>
      </c>
      <c r="AYI3" s="1" t="s">
        <v>2634</v>
      </c>
      <c r="AYJ3" s="1" t="s">
        <v>2636</v>
      </c>
      <c r="AYK3" s="1" t="s">
        <v>2638</v>
      </c>
      <c r="AYL3" s="1" t="s">
        <v>2640</v>
      </c>
      <c r="AYM3" s="1" t="s">
        <v>2642</v>
      </c>
      <c r="AYN3" s="1" t="s">
        <v>2644</v>
      </c>
      <c r="AYO3" s="1" t="s">
        <v>2646</v>
      </c>
      <c r="AYP3" s="1" t="s">
        <v>2648</v>
      </c>
      <c r="AYQ3" s="1" t="s">
        <v>2650</v>
      </c>
      <c r="AYR3" s="1" t="s">
        <v>2652</v>
      </c>
      <c r="AYS3" s="1" t="s">
        <v>2654</v>
      </c>
      <c r="AYT3" s="1" t="s">
        <v>2656</v>
      </c>
      <c r="AYU3" s="1" t="s">
        <v>2658</v>
      </c>
      <c r="AYV3" s="1" t="s">
        <v>2660</v>
      </c>
      <c r="AYW3" s="1" t="s">
        <v>2662</v>
      </c>
      <c r="AYX3" s="1" t="s">
        <v>2664</v>
      </c>
      <c r="AYY3" s="1" t="s">
        <v>2666</v>
      </c>
      <c r="AYZ3" s="1" t="s">
        <v>2668</v>
      </c>
      <c r="AZA3" s="1" t="s">
        <v>2670</v>
      </c>
      <c r="AZB3" s="1" t="s">
        <v>2672</v>
      </c>
      <c r="AZC3" s="1" t="s">
        <v>2674</v>
      </c>
      <c r="AZD3" s="1" t="s">
        <v>2676</v>
      </c>
      <c r="AZE3" s="1" t="s">
        <v>2678</v>
      </c>
      <c r="AZF3" s="1" t="s">
        <v>2680</v>
      </c>
      <c r="AZG3" s="1" t="s">
        <v>2682</v>
      </c>
      <c r="AZH3" s="1" t="s">
        <v>2684</v>
      </c>
      <c r="AZI3" s="1" t="s">
        <v>2686</v>
      </c>
      <c r="AZJ3" s="1" t="s">
        <v>2688</v>
      </c>
      <c r="AZK3" s="1" t="s">
        <v>2690</v>
      </c>
      <c r="AZL3" s="1" t="s">
        <v>2692</v>
      </c>
      <c r="AZM3" s="1" t="s">
        <v>2694</v>
      </c>
      <c r="AZN3" s="1" t="s">
        <v>2696</v>
      </c>
      <c r="AZO3" s="1" t="s">
        <v>2698</v>
      </c>
      <c r="AZP3" s="1" t="s">
        <v>2699</v>
      </c>
      <c r="AZQ3" s="1" t="s">
        <v>2700</v>
      </c>
      <c r="AZR3" s="1" t="s">
        <v>2702</v>
      </c>
      <c r="AZS3" s="1" t="s">
        <v>2704</v>
      </c>
      <c r="AZT3" s="1" t="s">
        <v>2706</v>
      </c>
      <c r="AZU3" s="1" t="s">
        <v>2708</v>
      </c>
      <c r="AZV3" s="1" t="s">
        <v>2710</v>
      </c>
      <c r="AZW3" s="1" t="s">
        <v>2712</v>
      </c>
      <c r="AZX3" s="1" t="s">
        <v>2714</v>
      </c>
      <c r="AZY3" s="1" t="s">
        <v>2716</v>
      </c>
      <c r="AZZ3" s="1" t="s">
        <v>2718</v>
      </c>
      <c r="BAA3" s="1" t="s">
        <v>2719</v>
      </c>
      <c r="BAB3" s="1" t="s">
        <v>2721</v>
      </c>
      <c r="BAC3" s="1" t="s">
        <v>2723</v>
      </c>
      <c r="BAD3" s="1" t="s">
        <v>2725</v>
      </c>
      <c r="BAE3" s="1" t="s">
        <v>2727</v>
      </c>
      <c r="BAF3" s="1" t="s">
        <v>2729</v>
      </c>
      <c r="BAG3" s="1" t="s">
        <v>2731</v>
      </c>
      <c r="BAH3" s="1" t="s">
        <v>2733</v>
      </c>
      <c r="BAI3" s="1" t="s">
        <v>2735</v>
      </c>
      <c r="BAJ3" s="1" t="s">
        <v>2737</v>
      </c>
      <c r="BAK3" s="1" t="s">
        <v>2739</v>
      </c>
      <c r="BAL3" s="1" t="s">
        <v>2741</v>
      </c>
      <c r="BAM3" s="1" t="s">
        <v>2743</v>
      </c>
      <c r="BAN3" s="1" t="s">
        <v>2745</v>
      </c>
      <c r="BAO3" s="1" t="s">
        <v>2747</v>
      </c>
      <c r="BAP3" s="1" t="s">
        <v>2749</v>
      </c>
      <c r="BAQ3" s="1" t="s">
        <v>2751</v>
      </c>
      <c r="BAR3" s="1" t="s">
        <v>2753</v>
      </c>
      <c r="BAS3" s="1" t="s">
        <v>2755</v>
      </c>
      <c r="BAT3" s="1" t="s">
        <v>2757</v>
      </c>
      <c r="BAU3" s="1" t="s">
        <v>2759</v>
      </c>
      <c r="BAV3" s="1" t="s">
        <v>2761</v>
      </c>
      <c r="BAW3" s="1" t="s">
        <v>2763</v>
      </c>
      <c r="BAX3" s="1" t="s">
        <v>2765</v>
      </c>
      <c r="BAY3" s="1" t="s">
        <v>2767</v>
      </c>
      <c r="BAZ3" s="1" t="s">
        <v>2769</v>
      </c>
      <c r="BBA3" s="1" t="s">
        <v>2771</v>
      </c>
      <c r="BBB3" s="1" t="s">
        <v>2773</v>
      </c>
      <c r="BBC3" s="1" t="s">
        <v>2775</v>
      </c>
      <c r="BBD3" s="1" t="s">
        <v>2777</v>
      </c>
      <c r="BBE3" s="1" t="s">
        <v>2779</v>
      </c>
      <c r="BBF3" s="1" t="s">
        <v>2781</v>
      </c>
      <c r="BBG3" s="1" t="s">
        <v>2783</v>
      </c>
      <c r="BBH3" s="1" t="s">
        <v>2785</v>
      </c>
      <c r="BBI3" s="1" t="s">
        <v>2787</v>
      </c>
      <c r="BBJ3" s="1" t="s">
        <v>2789</v>
      </c>
      <c r="BBK3" s="1" t="s">
        <v>2791</v>
      </c>
      <c r="BBL3" s="1" t="s">
        <v>2793</v>
      </c>
      <c r="BBM3" s="1" t="s">
        <v>2795</v>
      </c>
      <c r="BBN3" s="1" t="s">
        <v>2797</v>
      </c>
      <c r="BBO3" s="1" t="s">
        <v>2799</v>
      </c>
      <c r="BBP3" s="1" t="s">
        <v>2800</v>
      </c>
      <c r="BBQ3" s="1" t="s">
        <v>2802</v>
      </c>
      <c r="BBR3" s="1" t="s">
        <v>2804</v>
      </c>
      <c r="BBS3" s="1" t="s">
        <v>2806</v>
      </c>
      <c r="BBT3" s="1" t="s">
        <v>2808</v>
      </c>
      <c r="BBU3" s="1" t="s">
        <v>2809</v>
      </c>
      <c r="BBV3" s="1" t="s">
        <v>2811</v>
      </c>
      <c r="BBW3" s="1" t="s">
        <v>2813</v>
      </c>
      <c r="BBX3" s="1" t="s">
        <v>2815</v>
      </c>
      <c r="BBY3" s="1" t="s">
        <v>2816</v>
      </c>
      <c r="BBZ3" s="1" t="s">
        <v>2818</v>
      </c>
      <c r="BCA3" s="1" t="s">
        <v>2820</v>
      </c>
      <c r="BCB3" s="1" t="s">
        <v>2822</v>
      </c>
      <c r="BCC3" s="1" t="s">
        <v>2824</v>
      </c>
      <c r="BCD3" s="1" t="s">
        <v>2826</v>
      </c>
      <c r="BCE3" s="1" t="s">
        <v>2828</v>
      </c>
      <c r="BCF3" s="1" t="s">
        <v>2830</v>
      </c>
      <c r="BCG3" s="1" t="s">
        <v>2832</v>
      </c>
      <c r="BCH3" s="1" t="s">
        <v>2834</v>
      </c>
      <c r="BCI3" s="1" t="s">
        <v>2836</v>
      </c>
      <c r="BCJ3" s="1" t="s">
        <v>2838</v>
      </c>
      <c r="BCK3" s="1" t="s">
        <v>2840</v>
      </c>
      <c r="BCL3" s="1" t="s">
        <v>2842</v>
      </c>
      <c r="BCM3" s="1" t="s">
        <v>2844</v>
      </c>
      <c r="BCN3" s="1" t="s">
        <v>2846</v>
      </c>
      <c r="BCO3" s="1" t="s">
        <v>2848</v>
      </c>
      <c r="BCP3" s="1" t="s">
        <v>2850</v>
      </c>
      <c r="BCQ3" s="1" t="s">
        <v>2852</v>
      </c>
      <c r="BCR3" s="1" t="s">
        <v>2854</v>
      </c>
      <c r="BCS3" s="1" t="s">
        <v>2856</v>
      </c>
      <c r="BCT3" s="1" t="s">
        <v>2858</v>
      </c>
      <c r="BCU3" s="1" t="s">
        <v>2860</v>
      </c>
      <c r="BCV3" s="1" t="s">
        <v>2862</v>
      </c>
      <c r="BCW3" s="1" t="s">
        <v>2864</v>
      </c>
      <c r="BCX3" s="1" t="s">
        <v>2866</v>
      </c>
      <c r="BCY3" s="1" t="s">
        <v>2868</v>
      </c>
      <c r="BCZ3" s="1" t="s">
        <v>2870</v>
      </c>
      <c r="BDA3" s="1" t="s">
        <v>2872</v>
      </c>
      <c r="BDB3" s="1" t="s">
        <v>2874</v>
      </c>
      <c r="BDC3" s="1" t="s">
        <v>2876</v>
      </c>
      <c r="BDD3" s="1" t="s">
        <v>2878</v>
      </c>
      <c r="BDE3" s="1" t="s">
        <v>2880</v>
      </c>
      <c r="BDF3" s="1" t="s">
        <v>2882</v>
      </c>
      <c r="BDG3" s="1" t="s">
        <v>2884</v>
      </c>
      <c r="BDH3" s="1" t="s">
        <v>2886</v>
      </c>
      <c r="BDI3" s="1" t="s">
        <v>2887</v>
      </c>
      <c r="BDJ3" s="1" t="s">
        <v>2889</v>
      </c>
      <c r="BDK3" s="1" t="s">
        <v>2890</v>
      </c>
      <c r="BDL3" s="1" t="s">
        <v>2892</v>
      </c>
      <c r="BDM3" s="1" t="s">
        <v>2894</v>
      </c>
      <c r="BDN3" s="1" t="s">
        <v>2896</v>
      </c>
      <c r="BDO3" s="1" t="s">
        <v>2898</v>
      </c>
      <c r="BDP3" s="1" t="s">
        <v>2899</v>
      </c>
      <c r="BDQ3" s="1" t="s">
        <v>2901</v>
      </c>
      <c r="BDR3" s="1" t="s">
        <v>2903</v>
      </c>
      <c r="BDS3" s="1" t="s">
        <v>2904</v>
      </c>
      <c r="BDT3" s="1" t="s">
        <v>2906</v>
      </c>
      <c r="BDU3" s="1" t="s">
        <v>2908</v>
      </c>
      <c r="BDV3" s="1" t="s">
        <v>2910</v>
      </c>
      <c r="BDW3" s="1" t="s">
        <v>2912</v>
      </c>
      <c r="BDX3" s="1" t="s">
        <v>2913</v>
      </c>
      <c r="BDY3" s="1" t="s">
        <v>2915</v>
      </c>
      <c r="BDZ3" s="1" t="s">
        <v>2917</v>
      </c>
      <c r="BEA3" s="1" t="s">
        <v>2919</v>
      </c>
      <c r="BEB3" s="1" t="s">
        <v>2921</v>
      </c>
      <c r="BEC3" s="1" t="s">
        <v>2923</v>
      </c>
      <c r="BED3" s="1" t="s">
        <v>2925</v>
      </c>
      <c r="BEE3" s="1" t="s">
        <v>2927</v>
      </c>
      <c r="BEF3" s="1" t="s">
        <v>2929</v>
      </c>
      <c r="BEG3" s="1" t="s">
        <v>2931</v>
      </c>
      <c r="BEH3" s="1" t="s">
        <v>2933</v>
      </c>
      <c r="BEI3" s="1" t="s">
        <v>2935</v>
      </c>
      <c r="BEJ3" s="1" t="s">
        <v>2937</v>
      </c>
      <c r="BEK3" s="1" t="s">
        <v>2939</v>
      </c>
      <c r="BEL3" s="1" t="s">
        <v>2941</v>
      </c>
      <c r="BEM3" s="1" t="s">
        <v>2943</v>
      </c>
      <c r="BEN3" s="1" t="s">
        <v>2945</v>
      </c>
      <c r="BEO3" s="1" t="s">
        <v>2947</v>
      </c>
      <c r="BEP3" s="1" t="s">
        <v>2948</v>
      </c>
      <c r="BEQ3" s="1" t="s">
        <v>2950</v>
      </c>
      <c r="BER3" s="1" t="s">
        <v>2952</v>
      </c>
      <c r="BES3" s="1" t="s">
        <v>2954</v>
      </c>
      <c r="BET3" s="1" t="s">
        <v>2956</v>
      </c>
      <c r="BEU3" s="1" t="s">
        <v>2958</v>
      </c>
      <c r="BEV3" s="1" t="s">
        <v>2960</v>
      </c>
      <c r="BEW3" s="1" t="s">
        <v>2962</v>
      </c>
      <c r="BEX3" s="1" t="s">
        <v>2964</v>
      </c>
      <c r="BEY3" s="1" t="s">
        <v>2966</v>
      </c>
      <c r="BEZ3" s="1" t="s">
        <v>2968</v>
      </c>
      <c r="BFA3" s="1" t="s">
        <v>2970</v>
      </c>
      <c r="BFB3" s="1" t="s">
        <v>2971</v>
      </c>
      <c r="BFC3" s="1" t="s">
        <v>2973</v>
      </c>
      <c r="BFD3" s="1" t="s">
        <v>2975</v>
      </c>
      <c r="BFE3" s="1" t="s">
        <v>2977</v>
      </c>
      <c r="BFF3" s="1" t="s">
        <v>2979</v>
      </c>
      <c r="BFG3" s="1" t="s">
        <v>2981</v>
      </c>
      <c r="BFH3" s="1" t="s">
        <v>2983</v>
      </c>
      <c r="BFI3" s="1" t="s">
        <v>2985</v>
      </c>
      <c r="BFJ3" s="1" t="s">
        <v>2987</v>
      </c>
      <c r="BFK3" s="1" t="s">
        <v>2989</v>
      </c>
      <c r="BFL3" s="1" t="s">
        <v>2991</v>
      </c>
      <c r="BFM3" s="1" t="s">
        <v>2993</v>
      </c>
      <c r="BFN3" s="1" t="s">
        <v>2995</v>
      </c>
      <c r="BFO3" s="1" t="s">
        <v>2997</v>
      </c>
      <c r="BFP3" s="1" t="s">
        <v>2998</v>
      </c>
      <c r="BFQ3" s="1" t="s">
        <v>3000</v>
      </c>
      <c r="BFR3" s="1" t="s">
        <v>3002</v>
      </c>
      <c r="BFS3" s="1" t="s">
        <v>3004</v>
      </c>
      <c r="BFT3" s="1" t="s">
        <v>3006</v>
      </c>
      <c r="BFU3" s="1" t="s">
        <v>3008</v>
      </c>
      <c r="BFV3" s="1" t="s">
        <v>3010</v>
      </c>
      <c r="BFW3" s="1" t="s">
        <v>3012</v>
      </c>
      <c r="BFX3" s="1" t="s">
        <v>3014</v>
      </c>
      <c r="BFY3" s="1" t="s">
        <v>3016</v>
      </c>
      <c r="BFZ3" s="1" t="s">
        <v>3018</v>
      </c>
      <c r="BGA3" s="1" t="s">
        <v>3020</v>
      </c>
      <c r="BGB3" s="1" t="s">
        <v>3022</v>
      </c>
      <c r="BGC3" s="1" t="s">
        <v>3024</v>
      </c>
      <c r="BGD3" s="1" t="s">
        <v>3026</v>
      </c>
      <c r="BGE3" s="1" t="s">
        <v>3027</v>
      </c>
      <c r="BGF3" s="1" t="s">
        <v>3029</v>
      </c>
      <c r="BGG3" s="1" t="s">
        <v>3031</v>
      </c>
      <c r="BGH3" s="1" t="s">
        <v>3033</v>
      </c>
      <c r="BGI3" s="1" t="s">
        <v>3035</v>
      </c>
      <c r="BGJ3" s="1" t="s">
        <v>3037</v>
      </c>
      <c r="BGK3" s="1" t="s">
        <v>3039</v>
      </c>
      <c r="BGL3" s="1" t="s">
        <v>3041</v>
      </c>
      <c r="BGM3" s="1" t="s">
        <v>3043</v>
      </c>
      <c r="BGN3" s="1" t="s">
        <v>3045</v>
      </c>
      <c r="BGO3" s="1" t="s">
        <v>3047</v>
      </c>
      <c r="BGP3" s="1" t="s">
        <v>3048</v>
      </c>
      <c r="BGQ3" s="1" t="s">
        <v>3050</v>
      </c>
      <c r="BGR3" s="1" t="s">
        <v>3052</v>
      </c>
      <c r="BGS3" s="1" t="s">
        <v>3054</v>
      </c>
      <c r="BGT3" s="1" t="s">
        <v>3056</v>
      </c>
      <c r="BGU3" s="1" t="s">
        <v>3058</v>
      </c>
      <c r="BGV3" s="1" t="s">
        <v>3060</v>
      </c>
      <c r="BGW3" s="1" t="s">
        <v>3062</v>
      </c>
      <c r="BGX3" s="1" t="s">
        <v>3063</v>
      </c>
      <c r="BGY3" s="1" t="s">
        <v>3065</v>
      </c>
      <c r="BGZ3" s="1" t="s">
        <v>3067</v>
      </c>
      <c r="BHA3" s="1" t="s">
        <v>3069</v>
      </c>
      <c r="BHB3" s="1" t="s">
        <v>3071</v>
      </c>
      <c r="BHC3" s="1" t="s">
        <v>3073</v>
      </c>
      <c r="BHD3" s="1" t="s">
        <v>3075</v>
      </c>
      <c r="BHE3" s="1" t="s">
        <v>3077</v>
      </c>
      <c r="BHF3" s="1" t="s">
        <v>3078</v>
      </c>
      <c r="BHG3" s="1" t="s">
        <v>3080</v>
      </c>
      <c r="BHH3" s="1" t="s">
        <v>3082</v>
      </c>
      <c r="BHI3" s="1" t="s">
        <v>3084</v>
      </c>
      <c r="BHJ3" s="1" t="s">
        <v>3086</v>
      </c>
      <c r="BHK3" s="1" t="s">
        <v>3088</v>
      </c>
      <c r="BHL3" s="1" t="s">
        <v>3090</v>
      </c>
      <c r="BHM3" s="1" t="s">
        <v>3092</v>
      </c>
      <c r="BHN3" s="1" t="s">
        <v>3094</v>
      </c>
      <c r="BHO3" s="1" t="s">
        <v>3096</v>
      </c>
      <c r="BHP3" s="1" t="s">
        <v>3098</v>
      </c>
      <c r="BHQ3" s="1" t="s">
        <v>3100</v>
      </c>
      <c r="BHR3" s="1" t="s">
        <v>3102</v>
      </c>
      <c r="BHS3" s="1" t="s">
        <v>3104</v>
      </c>
      <c r="BHT3" s="1" t="s">
        <v>3106</v>
      </c>
      <c r="BHU3" s="1" t="s">
        <v>3108</v>
      </c>
      <c r="BHV3" s="1" t="s">
        <v>3110</v>
      </c>
      <c r="BHW3" s="1" t="s">
        <v>3112</v>
      </c>
      <c r="BHX3" s="1" t="s">
        <v>3114</v>
      </c>
      <c r="BHY3" s="1" t="s">
        <v>3116</v>
      </c>
      <c r="BHZ3" s="1" t="s">
        <v>3118</v>
      </c>
      <c r="BIA3" s="1" t="s">
        <v>3120</v>
      </c>
      <c r="BIB3" s="1" t="s">
        <v>3122</v>
      </c>
      <c r="BIC3" s="1" t="s">
        <v>3124</v>
      </c>
      <c r="BID3" s="1" t="s">
        <v>3126</v>
      </c>
      <c r="BIE3" s="1" t="s">
        <v>3128</v>
      </c>
      <c r="BIF3" s="1" t="s">
        <v>3130</v>
      </c>
      <c r="BIG3" s="1" t="s">
        <v>3132</v>
      </c>
      <c r="BIH3" s="1" t="s">
        <v>3134</v>
      </c>
      <c r="BII3" s="1" t="s">
        <v>3136</v>
      </c>
      <c r="BIJ3" s="1" t="s">
        <v>3138</v>
      </c>
      <c r="BIK3" s="1" t="s">
        <v>3140</v>
      </c>
      <c r="BIL3" s="1" t="s">
        <v>3142</v>
      </c>
      <c r="BIM3" s="1" t="s">
        <v>3144</v>
      </c>
      <c r="BIN3" s="1" t="s">
        <v>3145</v>
      </c>
      <c r="BIO3" s="1" t="s">
        <v>3147</v>
      </c>
      <c r="BIP3" s="1" t="s">
        <v>3149</v>
      </c>
      <c r="BIQ3" s="1" t="s">
        <v>3151</v>
      </c>
      <c r="BIR3" s="1" t="s">
        <v>3153</v>
      </c>
      <c r="BIS3" s="1" t="s">
        <v>3155</v>
      </c>
      <c r="BIT3" s="1" t="s">
        <v>3156</v>
      </c>
      <c r="BIU3" s="1" t="s">
        <v>3158</v>
      </c>
      <c r="BIV3" s="1" t="s">
        <v>3160</v>
      </c>
      <c r="BIW3" s="1" t="s">
        <v>3162</v>
      </c>
      <c r="BIX3" s="1" t="s">
        <v>3164</v>
      </c>
      <c r="BIY3" s="1" t="s">
        <v>3166</v>
      </c>
      <c r="BIZ3" s="1" t="s">
        <v>3168</v>
      </c>
      <c r="BJA3" s="1" t="s">
        <v>3170</v>
      </c>
      <c r="BJB3" s="1" t="s">
        <v>3172</v>
      </c>
      <c r="BJC3" s="1" t="s">
        <v>3173</v>
      </c>
      <c r="BJD3" s="1" t="s">
        <v>3175</v>
      </c>
      <c r="BJE3" s="1" t="s">
        <v>3177</v>
      </c>
      <c r="BJF3" s="1" t="s">
        <v>3179</v>
      </c>
      <c r="BJG3" s="1" t="s">
        <v>3181</v>
      </c>
      <c r="BJH3" s="1" t="s">
        <v>3183</v>
      </c>
      <c r="BJI3" s="1" t="s">
        <v>3185</v>
      </c>
      <c r="BJJ3" s="1" t="s">
        <v>3187</v>
      </c>
      <c r="BJK3" s="1" t="s">
        <v>3189</v>
      </c>
      <c r="BJL3" s="1" t="s">
        <v>3191</v>
      </c>
      <c r="BJM3" s="1" t="s">
        <v>3192</v>
      </c>
      <c r="BJN3" s="1" t="s">
        <v>3194</v>
      </c>
      <c r="BJO3" s="1" t="s">
        <v>3196</v>
      </c>
      <c r="BJP3" s="1" t="s">
        <v>3198</v>
      </c>
      <c r="BJQ3" s="1" t="s">
        <v>3200</v>
      </c>
      <c r="BJR3" s="1" t="s">
        <v>3202</v>
      </c>
      <c r="BJS3" s="1" t="s">
        <v>3204</v>
      </c>
      <c r="BJT3" s="1" t="s">
        <v>3206</v>
      </c>
      <c r="BJU3" s="1" t="s">
        <v>3208</v>
      </c>
      <c r="BJV3" s="1" t="s">
        <v>3210</v>
      </c>
      <c r="BJW3" s="1" t="s">
        <v>3212</v>
      </c>
      <c r="BJX3" s="1" t="s">
        <v>3214</v>
      </c>
      <c r="BJY3" s="1" t="s">
        <v>3216</v>
      </c>
      <c r="BJZ3" s="1" t="s">
        <v>3218</v>
      </c>
      <c r="BKA3" s="1" t="s">
        <v>3220</v>
      </c>
      <c r="BKB3" s="1" t="s">
        <v>3222</v>
      </c>
      <c r="BKC3" s="1" t="s">
        <v>3224</v>
      </c>
      <c r="BKD3" s="1" t="s">
        <v>3226</v>
      </c>
      <c r="BKE3" s="1" t="s">
        <v>3228</v>
      </c>
      <c r="BKF3" s="1" t="s">
        <v>3230</v>
      </c>
      <c r="BKG3" s="1" t="s">
        <v>3232</v>
      </c>
      <c r="BKH3" s="1" t="s">
        <v>3234</v>
      </c>
      <c r="BKI3" s="1" t="s">
        <v>3236</v>
      </c>
      <c r="BKJ3" s="1" t="s">
        <v>3237</v>
      </c>
      <c r="BKK3" s="1" t="s">
        <v>3238</v>
      </c>
      <c r="BKL3" s="1" t="s">
        <v>3240</v>
      </c>
      <c r="BKM3" s="1" t="s">
        <v>3241</v>
      </c>
      <c r="BKN3" s="1" t="s">
        <v>3243</v>
      </c>
      <c r="BKO3" s="1" t="s">
        <v>3244</v>
      </c>
      <c r="BKP3" s="1" t="s">
        <v>3245</v>
      </c>
      <c r="BKQ3" s="1" t="s">
        <v>3246</v>
      </c>
      <c r="BKR3" s="1" t="s">
        <v>3248</v>
      </c>
      <c r="BKS3" s="1" t="s">
        <v>3250</v>
      </c>
      <c r="BKT3" s="1" t="s">
        <v>3252</v>
      </c>
      <c r="BKU3" s="1" t="s">
        <v>3253</v>
      </c>
      <c r="BKV3" s="1" t="s">
        <v>3255</v>
      </c>
      <c r="BKW3" s="1" t="s">
        <v>3257</v>
      </c>
      <c r="BKX3" s="1" t="s">
        <v>3258</v>
      </c>
      <c r="BKY3" s="1" t="s">
        <v>3260</v>
      </c>
      <c r="BKZ3" s="1" t="s">
        <v>3262</v>
      </c>
      <c r="BLA3" s="1" t="s">
        <v>3264</v>
      </c>
      <c r="BLB3" s="1" t="s">
        <v>3266</v>
      </c>
      <c r="BLC3" s="1" t="s">
        <v>3268</v>
      </c>
      <c r="BLD3" s="1" t="s">
        <v>3270</v>
      </c>
      <c r="BLE3" s="1" t="s">
        <v>3271</v>
      </c>
      <c r="BLF3" s="1" t="s">
        <v>3273</v>
      </c>
      <c r="BLG3" s="1" t="s">
        <v>3275</v>
      </c>
      <c r="BLH3" s="1" t="s">
        <v>3277</v>
      </c>
      <c r="BLI3" s="1" t="s">
        <v>3279</v>
      </c>
      <c r="BLJ3" s="1" t="s">
        <v>3280</v>
      </c>
      <c r="BLK3" s="1" t="s">
        <v>3282</v>
      </c>
      <c r="BLL3" s="1" t="s">
        <v>3284</v>
      </c>
      <c r="BLM3" s="1" t="s">
        <v>3286</v>
      </c>
      <c r="BLN3" s="1" t="s">
        <v>3288</v>
      </c>
      <c r="BLO3" s="1" t="s">
        <v>3290</v>
      </c>
      <c r="BLP3" s="1" t="s">
        <v>3292</v>
      </c>
      <c r="BLQ3" s="1" t="s">
        <v>3294</v>
      </c>
      <c r="BLR3" s="1" t="s">
        <v>3296</v>
      </c>
      <c r="BLS3" s="1" t="s">
        <v>3298</v>
      </c>
      <c r="BLT3" s="1" t="s">
        <v>3300</v>
      </c>
      <c r="BLU3" s="1" t="s">
        <v>3302</v>
      </c>
      <c r="BLV3" s="1" t="s">
        <v>3303</v>
      </c>
      <c r="BLW3" s="1" t="s">
        <v>3304</v>
      </c>
      <c r="BLX3" s="1" t="s">
        <v>3306</v>
      </c>
      <c r="BLY3" s="1" t="s">
        <v>3308</v>
      </c>
      <c r="BLZ3" s="1" t="s">
        <v>3310</v>
      </c>
      <c r="BMA3" s="1" t="s">
        <v>3312</v>
      </c>
      <c r="BMB3" s="1" t="s">
        <v>3314</v>
      </c>
      <c r="BMC3" s="1" t="s">
        <v>3316</v>
      </c>
      <c r="BMD3" s="1" t="s">
        <v>3318</v>
      </c>
      <c r="BME3" s="1" t="s">
        <v>3320</v>
      </c>
      <c r="BMF3" s="1" t="s">
        <v>3321</v>
      </c>
      <c r="BMG3" s="1" t="s">
        <v>3323</v>
      </c>
      <c r="BMH3" s="1" t="s">
        <v>3325</v>
      </c>
      <c r="BMI3" s="1" t="s">
        <v>3327</v>
      </c>
      <c r="BMJ3" s="1" t="s">
        <v>3329</v>
      </c>
      <c r="BMK3" s="1" t="s">
        <v>3331</v>
      </c>
      <c r="BML3" s="1" t="s">
        <v>3333</v>
      </c>
      <c r="BMM3" s="1" t="s">
        <v>3335</v>
      </c>
      <c r="BMN3" s="1" t="s">
        <v>3337</v>
      </c>
      <c r="BMO3" s="1" t="s">
        <v>3339</v>
      </c>
      <c r="BMP3" s="1" t="s">
        <v>3341</v>
      </c>
      <c r="BMQ3" s="1" t="s">
        <v>3342</v>
      </c>
      <c r="BMR3" s="1" t="s">
        <v>3344</v>
      </c>
      <c r="BMS3" s="1" t="s">
        <v>3346</v>
      </c>
      <c r="BMT3" s="1" t="s">
        <v>3348</v>
      </c>
      <c r="BMU3" s="1" t="s">
        <v>3350</v>
      </c>
      <c r="BMV3" s="1" t="s">
        <v>3352</v>
      </c>
      <c r="BMW3" s="1" t="s">
        <v>3354</v>
      </c>
      <c r="BMX3" s="1" t="s">
        <v>3356</v>
      </c>
      <c r="BMY3" s="1" t="s">
        <v>3358</v>
      </c>
      <c r="BMZ3" s="1" t="s">
        <v>3360</v>
      </c>
      <c r="BNA3" s="1" t="s">
        <v>3362</v>
      </c>
      <c r="BNB3" s="1" t="s">
        <v>3364</v>
      </c>
      <c r="BNC3" s="1" t="s">
        <v>3366</v>
      </c>
      <c r="BND3" s="1" t="s">
        <v>3368</v>
      </c>
      <c r="BNE3" s="1" t="s">
        <v>3370</v>
      </c>
      <c r="BNF3" s="1" t="s">
        <v>3372</v>
      </c>
      <c r="BNG3" s="1" t="s">
        <v>3374</v>
      </c>
      <c r="BNH3" s="1" t="s">
        <v>3376</v>
      </c>
      <c r="BNI3" s="1" t="s">
        <v>3378</v>
      </c>
      <c r="BNJ3" s="1" t="s">
        <v>3380</v>
      </c>
      <c r="BNK3" s="1" t="s">
        <v>3382</v>
      </c>
      <c r="BNL3" s="1" t="s">
        <v>3384</v>
      </c>
      <c r="BNM3" s="1" t="s">
        <v>3385</v>
      </c>
      <c r="BNN3" s="1" t="s">
        <v>3387</v>
      </c>
      <c r="BNO3" s="1" t="s">
        <v>3389</v>
      </c>
      <c r="BNP3" s="1" t="s">
        <v>3391</v>
      </c>
      <c r="BNQ3" s="1" t="s">
        <v>3393</v>
      </c>
      <c r="BNR3" s="1" t="s">
        <v>3395</v>
      </c>
      <c r="BNS3" s="1" t="s">
        <v>3397</v>
      </c>
      <c r="BNT3" s="1" t="s">
        <v>3398</v>
      </c>
      <c r="BNU3" s="1" t="s">
        <v>3400</v>
      </c>
      <c r="BNV3" s="1" t="s">
        <v>3402</v>
      </c>
      <c r="BNW3" s="1" t="s">
        <v>3404</v>
      </c>
      <c r="BNX3" s="1" t="s">
        <v>3406</v>
      </c>
      <c r="BNY3" s="1" t="s">
        <v>3408</v>
      </c>
      <c r="BNZ3" s="1" t="s">
        <v>3410</v>
      </c>
      <c r="BOA3" s="1" t="s">
        <v>3412</v>
      </c>
      <c r="BOB3" s="1" t="s">
        <v>3414</v>
      </c>
      <c r="BOC3" s="1" t="s">
        <v>3416</v>
      </c>
      <c r="BOD3" s="1" t="s">
        <v>3418</v>
      </c>
      <c r="BOE3" s="1" t="s">
        <v>3420</v>
      </c>
      <c r="BOF3" s="1" t="s">
        <v>3422</v>
      </c>
      <c r="BOG3" s="1" t="s">
        <v>3424</v>
      </c>
      <c r="BOH3" s="1" t="s">
        <v>3426</v>
      </c>
      <c r="BOI3" s="1" t="s">
        <v>3428</v>
      </c>
      <c r="BOJ3" s="1" t="s">
        <v>3430</v>
      </c>
      <c r="BOK3" s="1" t="s">
        <v>3432</v>
      </c>
      <c r="BOL3" s="1" t="s">
        <v>3434</v>
      </c>
      <c r="BOM3" s="1" t="s">
        <v>3436</v>
      </c>
      <c r="BON3" s="1" t="s">
        <v>3438</v>
      </c>
      <c r="BOO3" s="1" t="s">
        <v>3439</v>
      </c>
      <c r="BOP3" s="1" t="s">
        <v>3441</v>
      </c>
      <c r="BOQ3" s="1" t="s">
        <v>3443</v>
      </c>
      <c r="BOR3" s="1" t="s">
        <v>3445</v>
      </c>
      <c r="BOS3" s="1" t="s">
        <v>3447</v>
      </c>
      <c r="BOT3" s="1" t="s">
        <v>3449</v>
      </c>
      <c r="BOU3" s="1" t="s">
        <v>3451</v>
      </c>
      <c r="BOV3" s="1" t="s">
        <v>3452</v>
      </c>
      <c r="BOW3" s="1" t="s">
        <v>3454</v>
      </c>
      <c r="BOX3" s="1" t="s">
        <v>3456</v>
      </c>
      <c r="BOY3" s="1" t="s">
        <v>3458</v>
      </c>
      <c r="BOZ3" s="1" t="s">
        <v>3460</v>
      </c>
      <c r="BPA3" s="1" t="s">
        <v>3462</v>
      </c>
      <c r="BPB3" s="1" t="s">
        <v>3464</v>
      </c>
      <c r="BPC3" s="1" t="s">
        <v>3466</v>
      </c>
      <c r="BPD3" s="1" t="s">
        <v>3468</v>
      </c>
      <c r="BPE3" s="1" t="s">
        <v>3470</v>
      </c>
      <c r="BPF3" s="1" t="s">
        <v>3472</v>
      </c>
      <c r="BPG3" s="1" t="s">
        <v>3474</v>
      </c>
      <c r="BPH3" s="1" t="s">
        <v>3476</v>
      </c>
      <c r="BPI3" s="1" t="s">
        <v>3478</v>
      </c>
      <c r="BPJ3" s="1" t="s">
        <v>3480</v>
      </c>
      <c r="BPK3" s="1" t="s">
        <v>3482</v>
      </c>
      <c r="BPL3" s="1" t="s">
        <v>3484</v>
      </c>
      <c r="BPM3" s="1" t="s">
        <v>3486</v>
      </c>
      <c r="BPN3" s="1" t="s">
        <v>3488</v>
      </c>
      <c r="BPO3" s="1" t="s">
        <v>3490</v>
      </c>
      <c r="BPP3" s="1" t="s">
        <v>3492</v>
      </c>
      <c r="BPQ3" s="1" t="s">
        <v>3494</v>
      </c>
      <c r="BPR3" s="1" t="s">
        <v>3496</v>
      </c>
      <c r="BPS3" s="1" t="s">
        <v>3498</v>
      </c>
      <c r="BPT3" s="1" t="s">
        <v>3500</v>
      </c>
      <c r="BPU3" s="1" t="s">
        <v>3502</v>
      </c>
      <c r="BPV3" s="1" t="s">
        <v>3504</v>
      </c>
      <c r="BPW3" s="1" t="s">
        <v>3506</v>
      </c>
      <c r="BPX3" s="1" t="s">
        <v>3508</v>
      </c>
      <c r="BPY3" s="1" t="s">
        <v>3510</v>
      </c>
      <c r="BPZ3" s="1" t="s">
        <v>3512</v>
      </c>
      <c r="BQA3" s="1" t="s">
        <v>3513</v>
      </c>
      <c r="BQB3" s="1" t="s">
        <v>3515</v>
      </c>
      <c r="BQC3" s="1" t="s">
        <v>3517</v>
      </c>
      <c r="BQD3" s="1" t="s">
        <v>3519</v>
      </c>
      <c r="BQE3" s="1" t="s">
        <v>3521</v>
      </c>
      <c r="BQF3" s="1" t="s">
        <v>3523</v>
      </c>
      <c r="BQG3" s="1" t="s">
        <v>3525</v>
      </c>
      <c r="BQH3" s="1" t="s">
        <v>3527</v>
      </c>
      <c r="BQI3" s="1" t="s">
        <v>3529</v>
      </c>
      <c r="BQJ3" s="1" t="s">
        <v>3531</v>
      </c>
      <c r="BQK3" s="1" t="s">
        <v>3533</v>
      </c>
      <c r="BQL3" s="1" t="s">
        <v>3535</v>
      </c>
      <c r="BQM3" s="1" t="s">
        <v>3537</v>
      </c>
      <c r="BQN3" s="1" t="s">
        <v>3539</v>
      </c>
      <c r="BQO3" s="1" t="s">
        <v>3541</v>
      </c>
      <c r="BQP3" s="1" t="s">
        <v>3543</v>
      </c>
      <c r="BQQ3" s="1" t="s">
        <v>3545</v>
      </c>
      <c r="BQR3" s="1" t="s">
        <v>3547</v>
      </c>
      <c r="BQS3" s="1" t="s">
        <v>3549</v>
      </c>
      <c r="BQT3" s="1" t="s">
        <v>3550</v>
      </c>
      <c r="BQU3" s="1" t="s">
        <v>3552</v>
      </c>
      <c r="BQV3" s="1" t="s">
        <v>3553</v>
      </c>
      <c r="BQW3" s="1" t="s">
        <v>3554</v>
      </c>
      <c r="BQX3" s="1" t="s">
        <v>3556</v>
      </c>
      <c r="BQY3" s="1" t="s">
        <v>3558</v>
      </c>
      <c r="BQZ3" s="1" t="s">
        <v>3560</v>
      </c>
      <c r="BRA3" s="1" t="s">
        <v>3562</v>
      </c>
      <c r="BRB3" s="1" t="s">
        <v>3564</v>
      </c>
      <c r="BRC3" s="1" t="s">
        <v>3566</v>
      </c>
      <c r="BRD3" s="1" t="s">
        <v>3568</v>
      </c>
      <c r="BRE3" s="1" t="s">
        <v>3570</v>
      </c>
      <c r="BRF3" s="1" t="s">
        <v>3572</v>
      </c>
      <c r="BRG3" s="1" t="s">
        <v>3574</v>
      </c>
      <c r="BRH3" s="1" t="s">
        <v>3576</v>
      </c>
      <c r="BRI3" s="1" t="s">
        <v>3578</v>
      </c>
      <c r="BRJ3" s="1" t="s">
        <v>3580</v>
      </c>
      <c r="BRK3" s="1" t="s">
        <v>3582</v>
      </c>
      <c r="BRL3" s="1" t="s">
        <v>3584</v>
      </c>
      <c r="BRM3" s="1" t="s">
        <v>3586</v>
      </c>
      <c r="BRN3" s="1" t="s">
        <v>3588</v>
      </c>
      <c r="BRO3" s="1" t="s">
        <v>3589</v>
      </c>
      <c r="BRP3" s="1" t="s">
        <v>3591</v>
      </c>
      <c r="BRQ3" s="1" t="s">
        <v>3593</v>
      </c>
      <c r="BRR3" s="1" t="s">
        <v>3595</v>
      </c>
      <c r="BRS3" s="1" t="s">
        <v>3597</v>
      </c>
    </row>
    <row r="6" spans="1:1839" x14ac:dyDescent="0.25">
      <c r="A6" s="2" t="s">
        <v>3602</v>
      </c>
      <c r="H6" s="10"/>
    </row>
    <row r="7" spans="1:1839" x14ac:dyDescent="0.25">
      <c r="A7" s="2" t="s">
        <v>3603</v>
      </c>
    </row>
    <row r="8" spans="1:1839" x14ac:dyDescent="0.25">
      <c r="A8" s="2"/>
      <c r="J8" s="10"/>
    </row>
    <row r="9" spans="1:1839" x14ac:dyDescent="0.25">
      <c r="A9" s="12" t="s">
        <v>1</v>
      </c>
      <c r="B9" s="12" t="s">
        <v>2</v>
      </c>
      <c r="C9" s="12" t="s">
        <v>3</v>
      </c>
      <c r="D9" s="12" t="s">
        <v>4</v>
      </c>
      <c r="E9" s="12" t="s">
        <v>5</v>
      </c>
      <c r="F9" s="12" t="s">
        <v>6</v>
      </c>
      <c r="G9" s="12" t="s">
        <v>3599</v>
      </c>
    </row>
    <row r="10" spans="1:1839" x14ac:dyDescent="0.25">
      <c r="A10" s="1" t="s">
        <v>7</v>
      </c>
      <c r="B10" s="1" t="s">
        <v>8</v>
      </c>
      <c r="C10" s="1" t="s">
        <v>9</v>
      </c>
      <c r="D10" s="1" t="s">
        <v>10</v>
      </c>
      <c r="E10" s="6">
        <v>3823.71612</v>
      </c>
      <c r="F10" s="13">
        <v>6592.6140000000005</v>
      </c>
      <c r="G10" s="13">
        <f>F10-E10</f>
        <v>2768.8978800000004</v>
      </c>
    </row>
    <row r="11" spans="1:1839" x14ac:dyDescent="0.25">
      <c r="A11" s="1" t="s">
        <v>11</v>
      </c>
      <c r="B11" s="1" t="s">
        <v>12</v>
      </c>
      <c r="C11" s="1" t="s">
        <v>13</v>
      </c>
      <c r="D11" s="1" t="s">
        <v>14</v>
      </c>
      <c r="E11" s="6">
        <v>3348.3646350000004</v>
      </c>
      <c r="F11" s="13">
        <v>7786.8945000000003</v>
      </c>
      <c r="G11" s="13">
        <f t="shared" ref="G11:G74" si="0">F11-E11</f>
        <v>4438.5298650000004</v>
      </c>
    </row>
    <row r="12" spans="1:1839" x14ac:dyDescent="0.25">
      <c r="A12" s="1" t="s">
        <v>15</v>
      </c>
      <c r="B12" s="1" t="s">
        <v>16</v>
      </c>
      <c r="C12" s="1" t="s">
        <v>17</v>
      </c>
      <c r="D12" s="1" t="s">
        <v>18</v>
      </c>
      <c r="E12" s="6">
        <v>3817.8879899999997</v>
      </c>
      <c r="F12" s="13">
        <v>6582.5654999999997</v>
      </c>
      <c r="G12" s="13">
        <f t="shared" si="0"/>
        <v>2764.67751</v>
      </c>
    </row>
    <row r="13" spans="1:1839" x14ac:dyDescent="0.25">
      <c r="A13" s="1" t="s">
        <v>19</v>
      </c>
      <c r="B13" s="1" t="s">
        <v>20</v>
      </c>
      <c r="C13" s="1" t="s">
        <v>21</v>
      </c>
      <c r="D13" s="1" t="s">
        <v>22</v>
      </c>
      <c r="E13" s="6">
        <v>3131.6612250000003</v>
      </c>
      <c r="F13" s="13">
        <v>5693.9295000000002</v>
      </c>
      <c r="G13" s="13">
        <f t="shared" si="0"/>
        <v>2562.2682749999999</v>
      </c>
    </row>
    <row r="14" spans="1:1839" x14ac:dyDescent="0.25">
      <c r="A14" s="1" t="s">
        <v>23</v>
      </c>
      <c r="B14" s="1" t="s">
        <v>20</v>
      </c>
      <c r="C14" s="1" t="s">
        <v>24</v>
      </c>
      <c r="D14" s="1" t="s">
        <v>25</v>
      </c>
      <c r="E14" s="6">
        <v>6705.0187050000004</v>
      </c>
      <c r="F14" s="13">
        <v>7171.143</v>
      </c>
      <c r="G14" s="13">
        <f t="shared" si="0"/>
        <v>466.12429499999962</v>
      </c>
    </row>
    <row r="15" spans="1:1839" x14ac:dyDescent="0.25">
      <c r="A15" s="1" t="s">
        <v>26</v>
      </c>
      <c r="B15" s="1" t="s">
        <v>12</v>
      </c>
      <c r="C15" s="1" t="s">
        <v>21</v>
      </c>
      <c r="D15" s="1" t="s">
        <v>27</v>
      </c>
      <c r="E15" s="6">
        <v>1233.72585</v>
      </c>
      <c r="F15" s="13">
        <v>2741.6130000000003</v>
      </c>
      <c r="G15" s="13">
        <f t="shared" si="0"/>
        <v>1507.8871500000002</v>
      </c>
    </row>
    <row r="16" spans="1:1839" x14ac:dyDescent="0.25">
      <c r="A16" s="1" t="s">
        <v>28</v>
      </c>
      <c r="B16" s="1" t="s">
        <v>29</v>
      </c>
      <c r="C16" s="1" t="s">
        <v>30</v>
      </c>
      <c r="D16" s="1" t="s">
        <v>31</v>
      </c>
      <c r="E16" s="6">
        <v>2930.18523</v>
      </c>
      <c r="F16" s="13">
        <v>5052.0435000000007</v>
      </c>
      <c r="G16" s="13">
        <f t="shared" si="0"/>
        <v>2121.8582700000006</v>
      </c>
    </row>
    <row r="17" spans="1:7" x14ac:dyDescent="0.25">
      <c r="A17" s="1" t="s">
        <v>32</v>
      </c>
      <c r="B17" s="1" t="s">
        <v>8</v>
      </c>
      <c r="C17" s="1" t="s">
        <v>17</v>
      </c>
      <c r="D17" s="1" t="s">
        <v>33</v>
      </c>
      <c r="E17" s="6">
        <v>15.815099999999999</v>
      </c>
      <c r="F17" s="13">
        <v>23.2575</v>
      </c>
      <c r="G17" s="13">
        <f t="shared" si="0"/>
        <v>7.442400000000001</v>
      </c>
    </row>
    <row r="18" spans="1:7" x14ac:dyDescent="0.25">
      <c r="A18" s="1" t="s">
        <v>34</v>
      </c>
      <c r="B18" s="1" t="s">
        <v>20</v>
      </c>
      <c r="C18" s="1" t="s">
        <v>9</v>
      </c>
      <c r="D18" s="1" t="s">
        <v>35</v>
      </c>
      <c r="E18" s="6">
        <v>7582.7875199999999</v>
      </c>
      <c r="F18" s="13">
        <v>8616.8040000000001</v>
      </c>
      <c r="G18" s="13">
        <f t="shared" si="0"/>
        <v>1034.0164800000002</v>
      </c>
    </row>
    <row r="19" spans="1:7" x14ac:dyDescent="0.25">
      <c r="A19" s="1" t="s">
        <v>36</v>
      </c>
      <c r="B19" s="1" t="s">
        <v>29</v>
      </c>
      <c r="C19" s="1" t="s">
        <v>13</v>
      </c>
      <c r="D19" s="1" t="s">
        <v>37</v>
      </c>
      <c r="E19" s="6">
        <v>4879.6497750000008</v>
      </c>
      <c r="F19" s="13">
        <v>8872.0905000000002</v>
      </c>
      <c r="G19" s="13">
        <f t="shared" si="0"/>
        <v>3992.4407249999995</v>
      </c>
    </row>
    <row r="20" spans="1:7" x14ac:dyDescent="0.25">
      <c r="A20" s="1" t="s">
        <v>38</v>
      </c>
      <c r="B20" s="1" t="s">
        <v>29</v>
      </c>
      <c r="C20" s="1" t="s">
        <v>39</v>
      </c>
      <c r="D20" s="1" t="s">
        <v>40</v>
      </c>
      <c r="E20" s="6">
        <v>1327.706205</v>
      </c>
      <c r="F20" s="13">
        <v>2250.3495000000003</v>
      </c>
      <c r="G20" s="13">
        <f t="shared" si="0"/>
        <v>922.64329500000031</v>
      </c>
    </row>
    <row r="21" spans="1:7" x14ac:dyDescent="0.25">
      <c r="A21" s="1" t="s">
        <v>41</v>
      </c>
      <c r="B21" s="1" t="s">
        <v>8</v>
      </c>
      <c r="C21" s="1" t="s">
        <v>42</v>
      </c>
      <c r="D21" s="1" t="s">
        <v>43</v>
      </c>
      <c r="E21" s="6">
        <v>3786.167175</v>
      </c>
      <c r="F21" s="13">
        <v>6417.2325000000001</v>
      </c>
      <c r="G21" s="13">
        <f t="shared" si="0"/>
        <v>2631.065325</v>
      </c>
    </row>
    <row r="22" spans="1:7" x14ac:dyDescent="0.25">
      <c r="A22" s="1" t="s">
        <v>44</v>
      </c>
      <c r="B22" s="1" t="s">
        <v>29</v>
      </c>
      <c r="C22" s="1" t="s">
        <v>45</v>
      </c>
      <c r="D22" s="1" t="s">
        <v>46</v>
      </c>
      <c r="E22" s="6">
        <v>213.86925000000002</v>
      </c>
      <c r="F22" s="13">
        <v>285.15899999999999</v>
      </c>
      <c r="G22" s="13">
        <f t="shared" si="0"/>
        <v>71.28974999999997</v>
      </c>
    </row>
    <row r="23" spans="1:7" x14ac:dyDescent="0.25">
      <c r="A23" s="1" t="s">
        <v>47</v>
      </c>
      <c r="B23" s="1" t="s">
        <v>20</v>
      </c>
      <c r="C23" s="1" t="s">
        <v>13</v>
      </c>
      <c r="D23" s="1" t="s">
        <v>48</v>
      </c>
      <c r="E23" s="6">
        <v>991.63071000000002</v>
      </c>
      <c r="F23" s="13">
        <v>2680.0830000000001</v>
      </c>
      <c r="G23" s="13">
        <f t="shared" si="0"/>
        <v>1688.4522900000002</v>
      </c>
    </row>
    <row r="24" spans="1:7" x14ac:dyDescent="0.25">
      <c r="A24" s="1" t="s">
        <v>49</v>
      </c>
      <c r="B24" s="1" t="s">
        <v>20</v>
      </c>
      <c r="C24" s="1" t="s">
        <v>24</v>
      </c>
      <c r="D24" s="1" t="s">
        <v>50</v>
      </c>
      <c r="E24" s="6">
        <v>9649.267319999999</v>
      </c>
      <c r="F24" s="13">
        <v>10320.072</v>
      </c>
      <c r="G24" s="13">
        <f t="shared" si="0"/>
        <v>670.8046800000011</v>
      </c>
    </row>
    <row r="25" spans="1:7" x14ac:dyDescent="0.25">
      <c r="A25" s="1" t="s">
        <v>51</v>
      </c>
      <c r="B25" s="1" t="s">
        <v>20</v>
      </c>
      <c r="C25" s="1" t="s">
        <v>52</v>
      </c>
      <c r="D25" s="1" t="s">
        <v>53</v>
      </c>
      <c r="E25" s="6">
        <v>4114.2763199999999</v>
      </c>
      <c r="F25" s="13">
        <v>4675.3140000000003</v>
      </c>
      <c r="G25" s="13">
        <f t="shared" si="0"/>
        <v>561.03768000000036</v>
      </c>
    </row>
    <row r="26" spans="1:7" x14ac:dyDescent="0.25">
      <c r="A26" s="1" t="s">
        <v>54</v>
      </c>
      <c r="B26" s="1" t="s">
        <v>29</v>
      </c>
      <c r="C26" s="1" t="s">
        <v>39</v>
      </c>
      <c r="D26" s="1" t="s">
        <v>55</v>
      </c>
      <c r="E26" s="6">
        <v>253.740375</v>
      </c>
      <c r="F26" s="13">
        <v>338.32049999999998</v>
      </c>
      <c r="G26" s="13">
        <f t="shared" si="0"/>
        <v>84.580124999999981</v>
      </c>
    </row>
    <row r="27" spans="1:7" x14ac:dyDescent="0.25">
      <c r="A27" s="1" t="s">
        <v>56</v>
      </c>
      <c r="B27" s="1" t="s">
        <v>29</v>
      </c>
      <c r="C27" s="1" t="s">
        <v>30</v>
      </c>
      <c r="D27" s="1" t="s">
        <v>57</v>
      </c>
      <c r="E27" s="6">
        <v>591.74115000000018</v>
      </c>
      <c r="F27" s="13">
        <v>1075.893</v>
      </c>
      <c r="G27" s="13">
        <f t="shared" si="0"/>
        <v>484.15184999999985</v>
      </c>
    </row>
    <row r="28" spans="1:7" x14ac:dyDescent="0.25">
      <c r="A28" s="1" t="s">
        <v>58</v>
      </c>
      <c r="B28" s="1" t="s">
        <v>8</v>
      </c>
      <c r="C28" s="1" t="s">
        <v>13</v>
      </c>
      <c r="D28" s="1" t="s">
        <v>59</v>
      </c>
      <c r="E28" s="6">
        <v>1578.8981250000002</v>
      </c>
      <c r="F28" s="13">
        <v>2105.1975000000002</v>
      </c>
      <c r="G28" s="13">
        <f t="shared" si="0"/>
        <v>526.29937500000005</v>
      </c>
    </row>
    <row r="29" spans="1:7" x14ac:dyDescent="0.25">
      <c r="A29" s="1" t="s">
        <v>60</v>
      </c>
      <c r="B29" s="1" t="s">
        <v>20</v>
      </c>
      <c r="C29" s="1" t="s">
        <v>61</v>
      </c>
      <c r="D29" s="1" t="s">
        <v>62</v>
      </c>
      <c r="E29" s="6">
        <v>3679.8875399999997</v>
      </c>
      <c r="F29" s="13">
        <v>8557.8780000000006</v>
      </c>
      <c r="G29" s="13">
        <f t="shared" si="0"/>
        <v>4877.9904600000009</v>
      </c>
    </row>
    <row r="30" spans="1:7" x14ac:dyDescent="0.25">
      <c r="A30" s="1" t="s">
        <v>63</v>
      </c>
      <c r="B30" s="1" t="s">
        <v>12</v>
      </c>
      <c r="C30" s="1" t="s">
        <v>64</v>
      </c>
      <c r="D30" s="1" t="s">
        <v>65</v>
      </c>
      <c r="E30" s="6">
        <v>4037.8280250000003</v>
      </c>
      <c r="F30" s="13">
        <v>7341.5055000000002</v>
      </c>
      <c r="G30" s="13">
        <f t="shared" si="0"/>
        <v>3303.677475</v>
      </c>
    </row>
    <row r="31" spans="1:7" x14ac:dyDescent="0.25">
      <c r="A31" s="1" t="s">
        <v>66</v>
      </c>
      <c r="B31" s="1" t="s">
        <v>16</v>
      </c>
      <c r="C31" s="1" t="s">
        <v>52</v>
      </c>
      <c r="D31" s="1" t="s">
        <v>67</v>
      </c>
      <c r="E31" s="6">
        <v>2635.7034900000003</v>
      </c>
      <c r="F31" s="13">
        <v>6129.5429999999997</v>
      </c>
      <c r="G31" s="13">
        <f t="shared" si="0"/>
        <v>3493.8395099999993</v>
      </c>
    </row>
    <row r="32" spans="1:7" x14ac:dyDescent="0.25">
      <c r="A32" s="1" t="s">
        <v>68</v>
      </c>
      <c r="B32" s="1" t="s">
        <v>29</v>
      </c>
      <c r="C32" s="1" t="s">
        <v>9</v>
      </c>
      <c r="D32" s="1" t="s">
        <v>69</v>
      </c>
      <c r="E32" s="6">
        <v>659.33616000000006</v>
      </c>
      <c r="F32" s="13">
        <v>969.61200000000008</v>
      </c>
      <c r="G32" s="13">
        <f t="shared" si="0"/>
        <v>310.27584000000002</v>
      </c>
    </row>
    <row r="33" spans="1:7" x14ac:dyDescent="0.25">
      <c r="A33" s="1" t="s">
        <v>70</v>
      </c>
      <c r="B33" s="1" t="s">
        <v>29</v>
      </c>
      <c r="C33" s="1" t="s">
        <v>52</v>
      </c>
      <c r="D33" s="1" t="s">
        <v>71</v>
      </c>
      <c r="E33" s="6">
        <v>1513.196895</v>
      </c>
      <c r="F33" s="13">
        <v>2564.7405000000003</v>
      </c>
      <c r="G33" s="13">
        <f t="shared" si="0"/>
        <v>1051.5436050000003</v>
      </c>
    </row>
    <row r="34" spans="1:7" x14ac:dyDescent="0.25">
      <c r="A34" s="1" t="s">
        <v>72</v>
      </c>
      <c r="B34" s="1" t="s">
        <v>29</v>
      </c>
      <c r="C34" s="1" t="s">
        <v>13</v>
      </c>
      <c r="D34" s="1" t="s">
        <v>73</v>
      </c>
      <c r="E34" s="6">
        <v>3141.3532500000001</v>
      </c>
      <c r="F34" s="13">
        <v>4188.4710000000005</v>
      </c>
      <c r="G34" s="13">
        <f t="shared" si="0"/>
        <v>1047.1177500000003</v>
      </c>
    </row>
    <row r="35" spans="1:7" x14ac:dyDescent="0.25">
      <c r="A35" s="1" t="s">
        <v>74</v>
      </c>
      <c r="B35" s="1" t="s">
        <v>16</v>
      </c>
      <c r="C35" s="1" t="s">
        <v>64</v>
      </c>
      <c r="D35" s="1" t="s">
        <v>75</v>
      </c>
      <c r="E35" s="6">
        <v>8040.4447200000013</v>
      </c>
      <c r="F35" s="13">
        <v>9136.8690000000006</v>
      </c>
      <c r="G35" s="13">
        <f t="shared" si="0"/>
        <v>1096.4242799999993</v>
      </c>
    </row>
    <row r="36" spans="1:7" x14ac:dyDescent="0.25">
      <c r="A36" s="1" t="s">
        <v>76</v>
      </c>
      <c r="B36" s="1" t="s">
        <v>29</v>
      </c>
      <c r="C36" s="1" t="s">
        <v>17</v>
      </c>
      <c r="D36" s="1" t="s">
        <v>77</v>
      </c>
      <c r="E36" s="6">
        <v>3297.6071099999999</v>
      </c>
      <c r="F36" s="13">
        <v>5685.5295000000006</v>
      </c>
      <c r="G36" s="13">
        <f t="shared" si="0"/>
        <v>2387.9223900000006</v>
      </c>
    </row>
    <row r="37" spans="1:7" x14ac:dyDescent="0.25">
      <c r="A37" s="1" t="s">
        <v>78</v>
      </c>
      <c r="B37" s="1" t="s">
        <v>29</v>
      </c>
      <c r="C37" s="1" t="s">
        <v>13</v>
      </c>
      <c r="D37" s="1" t="s">
        <v>79</v>
      </c>
      <c r="E37" s="6">
        <v>586.15987499999994</v>
      </c>
      <c r="F37" s="13">
        <v>1363.1625000000001</v>
      </c>
      <c r="G37" s="13">
        <f t="shared" si="0"/>
        <v>777.00262500000019</v>
      </c>
    </row>
    <row r="38" spans="1:7" x14ac:dyDescent="0.25">
      <c r="A38" s="1" t="s">
        <v>80</v>
      </c>
      <c r="B38" s="1" t="s">
        <v>16</v>
      </c>
      <c r="C38" s="1" t="s">
        <v>17</v>
      </c>
      <c r="D38" s="1" t="s">
        <v>81</v>
      </c>
      <c r="E38" s="6">
        <v>767.06490000000008</v>
      </c>
      <c r="F38" s="13">
        <v>1300.1100000000001</v>
      </c>
      <c r="G38" s="13">
        <f t="shared" si="0"/>
        <v>533.04510000000005</v>
      </c>
    </row>
    <row r="39" spans="1:7" x14ac:dyDescent="0.25">
      <c r="A39" s="1" t="s">
        <v>82</v>
      </c>
      <c r="B39" s="1" t="s">
        <v>29</v>
      </c>
      <c r="C39" s="1" t="s">
        <v>30</v>
      </c>
      <c r="D39" s="1" t="s">
        <v>83</v>
      </c>
      <c r="E39" s="6">
        <v>4208.3857200000002</v>
      </c>
      <c r="F39" s="13">
        <v>4782.2564999999995</v>
      </c>
      <c r="G39" s="13">
        <f t="shared" si="0"/>
        <v>573.87077999999929</v>
      </c>
    </row>
    <row r="40" spans="1:7" x14ac:dyDescent="0.25">
      <c r="A40" s="1" t="s">
        <v>84</v>
      </c>
      <c r="B40" s="1" t="s">
        <v>20</v>
      </c>
      <c r="C40" s="1" t="s">
        <v>64</v>
      </c>
      <c r="D40" s="1" t="s">
        <v>85</v>
      </c>
      <c r="E40" s="6">
        <v>5507.990565000001</v>
      </c>
      <c r="F40" s="13">
        <v>5890.8990000000003</v>
      </c>
      <c r="G40" s="13">
        <f t="shared" si="0"/>
        <v>382.90843499999937</v>
      </c>
    </row>
    <row r="41" spans="1:7" x14ac:dyDescent="0.25">
      <c r="A41" s="1" t="s">
        <v>86</v>
      </c>
      <c r="B41" s="1" t="s">
        <v>12</v>
      </c>
      <c r="C41" s="1" t="s">
        <v>30</v>
      </c>
      <c r="D41" s="1" t="s">
        <v>87</v>
      </c>
      <c r="E41" s="6">
        <v>1947.3375599999999</v>
      </c>
      <c r="F41" s="13">
        <v>4528.692</v>
      </c>
      <c r="G41" s="13">
        <f t="shared" si="0"/>
        <v>2581.3544400000001</v>
      </c>
    </row>
    <row r="42" spans="1:7" x14ac:dyDescent="0.25">
      <c r="A42" s="1" t="s">
        <v>88</v>
      </c>
      <c r="B42" s="1" t="s">
        <v>16</v>
      </c>
      <c r="C42" s="1" t="s">
        <v>21</v>
      </c>
      <c r="D42" s="1" t="s">
        <v>89</v>
      </c>
      <c r="E42" s="6">
        <v>4895.4196200000006</v>
      </c>
      <c r="F42" s="13">
        <v>7199.1464999999998</v>
      </c>
      <c r="G42" s="13">
        <f t="shared" si="0"/>
        <v>2303.7268799999993</v>
      </c>
    </row>
    <row r="43" spans="1:7" x14ac:dyDescent="0.25">
      <c r="A43" s="1" t="s">
        <v>90</v>
      </c>
      <c r="B43" s="1" t="s">
        <v>12</v>
      </c>
      <c r="C43" s="1" t="s">
        <v>39</v>
      </c>
      <c r="D43" s="1" t="s">
        <v>91</v>
      </c>
      <c r="E43" s="6">
        <v>1330.7679000000003</v>
      </c>
      <c r="F43" s="13">
        <v>2419.5780000000004</v>
      </c>
      <c r="G43" s="13">
        <f t="shared" si="0"/>
        <v>1088.8101000000001</v>
      </c>
    </row>
    <row r="44" spans="1:7" x14ac:dyDescent="0.25">
      <c r="A44" s="1" t="s">
        <v>92</v>
      </c>
      <c r="B44" s="1" t="s">
        <v>20</v>
      </c>
      <c r="C44" s="1" t="s">
        <v>64</v>
      </c>
      <c r="D44" s="1" t="s">
        <v>93</v>
      </c>
      <c r="E44" s="6">
        <v>6620.2508399999997</v>
      </c>
      <c r="F44" s="13">
        <v>9735.6630000000005</v>
      </c>
      <c r="G44" s="13">
        <f t="shared" si="0"/>
        <v>3115.4121600000008</v>
      </c>
    </row>
    <row r="45" spans="1:7" x14ac:dyDescent="0.25">
      <c r="A45" s="1" t="s">
        <v>94</v>
      </c>
      <c r="B45" s="1" t="s">
        <v>8</v>
      </c>
      <c r="C45" s="1" t="s">
        <v>42</v>
      </c>
      <c r="D45" s="1" t="s">
        <v>95</v>
      </c>
      <c r="E45" s="6">
        <v>6841.1070000000009</v>
      </c>
      <c r="F45" s="13">
        <v>9121.4760000000006</v>
      </c>
      <c r="G45" s="13">
        <f t="shared" si="0"/>
        <v>2280.3689999999997</v>
      </c>
    </row>
    <row r="46" spans="1:7" x14ac:dyDescent="0.25">
      <c r="A46" s="1" t="s">
        <v>96</v>
      </c>
      <c r="B46" s="1" t="s">
        <v>8</v>
      </c>
      <c r="C46" s="1" t="s">
        <v>13</v>
      </c>
      <c r="D46" s="1" t="s">
        <v>97</v>
      </c>
      <c r="E46" s="6">
        <v>642.73230000000001</v>
      </c>
      <c r="F46" s="13">
        <v>1428.2940000000001</v>
      </c>
      <c r="G46" s="13">
        <f t="shared" si="0"/>
        <v>785.56170000000009</v>
      </c>
    </row>
    <row r="47" spans="1:7" x14ac:dyDescent="0.25">
      <c r="A47" s="1" t="s">
        <v>98</v>
      </c>
      <c r="B47" s="1" t="s">
        <v>16</v>
      </c>
      <c r="C47" s="1" t="s">
        <v>13</v>
      </c>
      <c r="D47" s="1" t="s">
        <v>99</v>
      </c>
      <c r="E47" s="6">
        <v>3496.5141750000003</v>
      </c>
      <c r="F47" s="13">
        <v>7770.0315000000001</v>
      </c>
      <c r="G47" s="13">
        <f t="shared" si="0"/>
        <v>4273.5173249999998</v>
      </c>
    </row>
    <row r="48" spans="1:7" x14ac:dyDescent="0.25">
      <c r="A48" s="1" t="s">
        <v>100</v>
      </c>
      <c r="B48" s="1" t="s">
        <v>29</v>
      </c>
      <c r="C48" s="1" t="s">
        <v>21</v>
      </c>
      <c r="D48" s="1" t="s">
        <v>101</v>
      </c>
      <c r="E48" s="6">
        <v>377.22677999999996</v>
      </c>
      <c r="F48" s="13">
        <v>650.39099999999996</v>
      </c>
      <c r="G48" s="13">
        <f t="shared" si="0"/>
        <v>273.16422</v>
      </c>
    </row>
    <row r="49" spans="1:7" x14ac:dyDescent="0.25">
      <c r="A49" s="1" t="s">
        <v>102</v>
      </c>
      <c r="B49" s="1" t="s">
        <v>29</v>
      </c>
      <c r="C49" s="1" t="s">
        <v>24</v>
      </c>
      <c r="D49" s="1" t="s">
        <v>103</v>
      </c>
      <c r="E49" s="6">
        <v>2421.8973450000003</v>
      </c>
      <c r="F49" s="13">
        <v>6545.6685000000007</v>
      </c>
      <c r="G49" s="13">
        <f t="shared" si="0"/>
        <v>4123.7711550000004</v>
      </c>
    </row>
    <row r="50" spans="1:7" x14ac:dyDescent="0.25">
      <c r="A50" s="1" t="s">
        <v>104</v>
      </c>
      <c r="B50" s="1" t="s">
        <v>29</v>
      </c>
      <c r="C50" s="1" t="s">
        <v>17</v>
      </c>
      <c r="D50" s="1" t="s">
        <v>105</v>
      </c>
      <c r="E50" s="6">
        <v>5003.2334099999998</v>
      </c>
      <c r="F50" s="13">
        <v>8626.2644999999993</v>
      </c>
      <c r="G50" s="13">
        <f t="shared" si="0"/>
        <v>3623.0310899999995</v>
      </c>
    </row>
    <row r="51" spans="1:7" x14ac:dyDescent="0.25">
      <c r="A51" s="1" t="s">
        <v>106</v>
      </c>
      <c r="B51" s="1" t="s">
        <v>12</v>
      </c>
      <c r="C51" s="1" t="s">
        <v>39</v>
      </c>
      <c r="D51" s="1" t="s">
        <v>107</v>
      </c>
      <c r="E51" s="6">
        <v>4909.1022750000011</v>
      </c>
      <c r="F51" s="13">
        <v>8925.6405000000013</v>
      </c>
      <c r="G51" s="13">
        <f t="shared" si="0"/>
        <v>4016.5382250000002</v>
      </c>
    </row>
    <row r="52" spans="1:7" x14ac:dyDescent="0.25">
      <c r="A52" s="1" t="s">
        <v>108</v>
      </c>
      <c r="B52" s="1" t="s">
        <v>29</v>
      </c>
      <c r="C52" s="1" t="s">
        <v>17</v>
      </c>
      <c r="D52" s="1" t="s">
        <v>109</v>
      </c>
      <c r="E52" s="6">
        <v>4511.2344899999998</v>
      </c>
      <c r="F52" s="13">
        <v>7777.9904999999999</v>
      </c>
      <c r="G52" s="13">
        <f t="shared" si="0"/>
        <v>3266.7560100000001</v>
      </c>
    </row>
    <row r="53" spans="1:7" x14ac:dyDescent="0.25">
      <c r="A53" s="1" t="s">
        <v>110</v>
      </c>
      <c r="B53" s="1" t="s">
        <v>29</v>
      </c>
      <c r="C53" s="1" t="s">
        <v>45</v>
      </c>
      <c r="D53" s="1" t="s">
        <v>111</v>
      </c>
      <c r="E53" s="6">
        <v>2179.3695000000002</v>
      </c>
      <c r="F53" s="13">
        <v>3962.4900000000002</v>
      </c>
      <c r="G53" s="13">
        <f t="shared" si="0"/>
        <v>1783.1205</v>
      </c>
    </row>
    <row r="54" spans="1:7" x14ac:dyDescent="0.25">
      <c r="A54" s="1" t="s">
        <v>112</v>
      </c>
      <c r="B54" s="1" t="s">
        <v>29</v>
      </c>
      <c r="C54" s="1" t="s">
        <v>113</v>
      </c>
      <c r="D54" s="1" t="s">
        <v>114</v>
      </c>
      <c r="E54" s="6">
        <v>1270.8596250000001</v>
      </c>
      <c r="F54" s="13">
        <v>1694.4795000000001</v>
      </c>
      <c r="G54" s="13">
        <f t="shared" si="0"/>
        <v>423.61987500000009</v>
      </c>
    </row>
    <row r="55" spans="1:7" x14ac:dyDescent="0.25">
      <c r="A55" s="1" t="s">
        <v>115</v>
      </c>
      <c r="B55" s="1" t="s">
        <v>8</v>
      </c>
      <c r="C55" s="1" t="s">
        <v>52</v>
      </c>
      <c r="D55" s="1" t="s">
        <v>116</v>
      </c>
      <c r="E55" s="6">
        <v>5668.96785</v>
      </c>
      <c r="F55" s="13">
        <v>9774.0825000000004</v>
      </c>
      <c r="G55" s="13">
        <f t="shared" si="0"/>
        <v>4105.1146500000004</v>
      </c>
    </row>
    <row r="56" spans="1:7" x14ac:dyDescent="0.25">
      <c r="A56" s="1" t="s">
        <v>117</v>
      </c>
      <c r="B56" s="1" t="s">
        <v>8</v>
      </c>
      <c r="C56" s="1" t="s">
        <v>113</v>
      </c>
      <c r="D56" s="1" t="s">
        <v>118</v>
      </c>
      <c r="E56" s="6">
        <v>636.27217500000006</v>
      </c>
      <c r="F56" s="13">
        <v>1156.8585</v>
      </c>
      <c r="G56" s="13">
        <f t="shared" si="0"/>
        <v>520.58632499999999</v>
      </c>
    </row>
    <row r="57" spans="1:7" x14ac:dyDescent="0.25">
      <c r="A57" s="1" t="s">
        <v>119</v>
      </c>
      <c r="B57" s="1" t="s">
        <v>20</v>
      </c>
      <c r="C57" s="1" t="s">
        <v>17</v>
      </c>
      <c r="D57" s="1" t="s">
        <v>120</v>
      </c>
      <c r="E57" s="6">
        <v>3589.4628000000007</v>
      </c>
      <c r="F57" s="13">
        <v>6526.2960000000012</v>
      </c>
      <c r="G57" s="13">
        <f t="shared" si="0"/>
        <v>2936.8332000000005</v>
      </c>
    </row>
    <row r="58" spans="1:7" x14ac:dyDescent="0.25">
      <c r="A58" s="1" t="s">
        <v>121</v>
      </c>
      <c r="B58" s="1" t="s">
        <v>8</v>
      </c>
      <c r="C58" s="1" t="s">
        <v>42</v>
      </c>
      <c r="D58" s="1" t="s">
        <v>122</v>
      </c>
      <c r="E58" s="6">
        <v>2839.8216000000002</v>
      </c>
      <c r="F58" s="13">
        <v>3227.07</v>
      </c>
      <c r="G58" s="13">
        <f t="shared" si="0"/>
        <v>387.24839999999995</v>
      </c>
    </row>
    <row r="59" spans="1:7" x14ac:dyDescent="0.25">
      <c r="A59" s="1" t="s">
        <v>123</v>
      </c>
      <c r="B59" s="1" t="s">
        <v>16</v>
      </c>
      <c r="C59" s="1" t="s">
        <v>61</v>
      </c>
      <c r="D59" s="1" t="s">
        <v>124</v>
      </c>
      <c r="E59" s="6">
        <v>5869.7887499999997</v>
      </c>
      <c r="F59" s="13">
        <v>7826.3850000000002</v>
      </c>
      <c r="G59" s="13">
        <f t="shared" si="0"/>
        <v>1956.5962500000005</v>
      </c>
    </row>
    <row r="60" spans="1:7" x14ac:dyDescent="0.25">
      <c r="A60" s="1" t="s">
        <v>125</v>
      </c>
      <c r="B60" s="1" t="s">
        <v>8</v>
      </c>
      <c r="C60" s="1" t="s">
        <v>126</v>
      </c>
      <c r="D60" s="1" t="s">
        <v>127</v>
      </c>
      <c r="E60" s="6">
        <v>3609.9936599999996</v>
      </c>
      <c r="F60" s="13">
        <v>6224.1270000000004</v>
      </c>
      <c r="G60" s="13">
        <f t="shared" si="0"/>
        <v>2614.1333400000008</v>
      </c>
    </row>
    <row r="61" spans="1:7" x14ac:dyDescent="0.25">
      <c r="A61" s="1" t="s">
        <v>128</v>
      </c>
      <c r="B61" s="1" t="s">
        <v>29</v>
      </c>
      <c r="C61" s="1" t="s">
        <v>13</v>
      </c>
      <c r="D61" s="1" t="s">
        <v>129</v>
      </c>
      <c r="E61" s="6">
        <v>1241.1487199999999</v>
      </c>
      <c r="F61" s="13">
        <v>3354.4560000000001</v>
      </c>
      <c r="G61" s="13">
        <f t="shared" si="0"/>
        <v>2113.30728</v>
      </c>
    </row>
    <row r="62" spans="1:7" x14ac:dyDescent="0.25">
      <c r="A62" s="1" t="s">
        <v>130</v>
      </c>
      <c r="B62" s="1" t="s">
        <v>8</v>
      </c>
      <c r="C62" s="1" t="s">
        <v>30</v>
      </c>
      <c r="D62" s="1" t="s">
        <v>131</v>
      </c>
      <c r="E62" s="6">
        <v>5605.3620000000001</v>
      </c>
      <c r="F62" s="13">
        <v>7473.8160000000007</v>
      </c>
      <c r="G62" s="13">
        <f t="shared" si="0"/>
        <v>1868.4540000000006</v>
      </c>
    </row>
    <row r="63" spans="1:7" x14ac:dyDescent="0.25">
      <c r="A63" s="1" t="s">
        <v>132</v>
      </c>
      <c r="B63" s="1" t="s">
        <v>29</v>
      </c>
      <c r="C63" s="1" t="s">
        <v>30</v>
      </c>
      <c r="D63" s="1" t="s">
        <v>133</v>
      </c>
      <c r="E63" s="6">
        <v>3413.930625</v>
      </c>
      <c r="F63" s="13">
        <v>4551.9075000000003</v>
      </c>
      <c r="G63" s="13">
        <f t="shared" si="0"/>
        <v>1137.9768750000003</v>
      </c>
    </row>
    <row r="64" spans="1:7" x14ac:dyDescent="0.25">
      <c r="A64" s="1" t="s">
        <v>134</v>
      </c>
      <c r="B64" s="1" t="s">
        <v>20</v>
      </c>
      <c r="C64" s="1" t="s">
        <v>13</v>
      </c>
      <c r="D64" s="1" t="s">
        <v>135</v>
      </c>
      <c r="E64" s="6">
        <v>3722.9039925000002</v>
      </c>
      <c r="F64" s="13">
        <v>3981.7155000000002</v>
      </c>
      <c r="G64" s="13">
        <f t="shared" si="0"/>
        <v>258.81150750000006</v>
      </c>
    </row>
    <row r="65" spans="1:7" x14ac:dyDescent="0.25">
      <c r="A65" s="1" t="s">
        <v>136</v>
      </c>
      <c r="B65" s="1" t="s">
        <v>8</v>
      </c>
      <c r="C65" s="1" t="s">
        <v>30</v>
      </c>
      <c r="D65" s="1" t="s">
        <v>137</v>
      </c>
      <c r="E65" s="6">
        <v>3312.4417200000003</v>
      </c>
      <c r="F65" s="13">
        <v>5614.308</v>
      </c>
      <c r="G65" s="13">
        <f t="shared" si="0"/>
        <v>2301.8662799999997</v>
      </c>
    </row>
    <row r="66" spans="1:7" x14ac:dyDescent="0.25">
      <c r="A66" s="1" t="s">
        <v>138</v>
      </c>
      <c r="B66" s="1" t="s">
        <v>8</v>
      </c>
      <c r="C66" s="1" t="s">
        <v>52</v>
      </c>
      <c r="D66" s="1" t="s">
        <v>139</v>
      </c>
      <c r="E66" s="6">
        <v>470.28324000000003</v>
      </c>
      <c r="F66" s="13">
        <v>691.59299999999996</v>
      </c>
      <c r="G66" s="13">
        <f t="shared" si="0"/>
        <v>221.30975999999993</v>
      </c>
    </row>
    <row r="67" spans="1:7" x14ac:dyDescent="0.25">
      <c r="A67" s="1" t="s">
        <v>140</v>
      </c>
      <c r="B67" s="1" t="s">
        <v>12</v>
      </c>
      <c r="C67" s="1" t="s">
        <v>39</v>
      </c>
      <c r="D67" s="1" t="s">
        <v>141</v>
      </c>
      <c r="E67" s="6">
        <v>2031.25692</v>
      </c>
      <c r="F67" s="13">
        <v>2308.2465000000002</v>
      </c>
      <c r="G67" s="13">
        <f t="shared" si="0"/>
        <v>276.98958000000016</v>
      </c>
    </row>
    <row r="68" spans="1:7" x14ac:dyDescent="0.25">
      <c r="A68" s="1" t="s">
        <v>142</v>
      </c>
      <c r="B68" s="1" t="s">
        <v>16</v>
      </c>
      <c r="C68" s="1" t="s">
        <v>30</v>
      </c>
      <c r="D68" s="1" t="s">
        <v>143</v>
      </c>
      <c r="E68" s="6">
        <v>5299.7123025000001</v>
      </c>
      <c r="F68" s="13">
        <v>5668.1414999999997</v>
      </c>
      <c r="G68" s="13">
        <f t="shared" si="0"/>
        <v>368.42919749999965</v>
      </c>
    </row>
    <row r="69" spans="1:7" x14ac:dyDescent="0.25">
      <c r="A69" s="1" t="s">
        <v>144</v>
      </c>
      <c r="B69" s="1" t="s">
        <v>8</v>
      </c>
      <c r="C69" s="1" t="s">
        <v>52</v>
      </c>
      <c r="D69" s="1" t="s">
        <v>145</v>
      </c>
      <c r="E69" s="6">
        <v>4484.6760000000004</v>
      </c>
      <c r="F69" s="13">
        <v>7732.2000000000007</v>
      </c>
      <c r="G69" s="13">
        <f t="shared" si="0"/>
        <v>3247.5240000000003</v>
      </c>
    </row>
    <row r="70" spans="1:7" x14ac:dyDescent="0.25">
      <c r="A70" s="1" t="s">
        <v>146</v>
      </c>
      <c r="B70" s="1" t="s">
        <v>16</v>
      </c>
      <c r="C70" s="1" t="s">
        <v>52</v>
      </c>
      <c r="D70" s="1" t="s">
        <v>147</v>
      </c>
      <c r="E70" s="6">
        <v>6124.0331250000008</v>
      </c>
      <c r="F70" s="13">
        <v>8165.3775000000005</v>
      </c>
      <c r="G70" s="13">
        <f t="shared" si="0"/>
        <v>2041.3443749999997</v>
      </c>
    </row>
    <row r="71" spans="1:7" x14ac:dyDescent="0.25">
      <c r="A71" s="1" t="s">
        <v>148</v>
      </c>
      <c r="B71" s="1" t="s">
        <v>20</v>
      </c>
      <c r="C71" s="1" t="s">
        <v>126</v>
      </c>
      <c r="D71" s="1" t="s">
        <v>149</v>
      </c>
      <c r="E71" s="6">
        <v>525.93187499999999</v>
      </c>
      <c r="F71" s="13">
        <v>1421.4375</v>
      </c>
      <c r="G71" s="13">
        <f t="shared" si="0"/>
        <v>895.50562500000001</v>
      </c>
    </row>
    <row r="72" spans="1:7" x14ac:dyDescent="0.25">
      <c r="A72" s="1" t="s">
        <v>150</v>
      </c>
      <c r="B72" s="1" t="s">
        <v>20</v>
      </c>
      <c r="C72" s="1" t="s">
        <v>13</v>
      </c>
      <c r="D72" s="1" t="s">
        <v>151</v>
      </c>
      <c r="E72" s="6">
        <v>855.96934499999998</v>
      </c>
      <c r="F72" s="13">
        <v>1450.7955000000002</v>
      </c>
      <c r="G72" s="13">
        <f t="shared" si="0"/>
        <v>594.8261550000002</v>
      </c>
    </row>
    <row r="73" spans="1:7" x14ac:dyDescent="0.25">
      <c r="A73" s="1" t="s">
        <v>152</v>
      </c>
      <c r="B73" s="1" t="s">
        <v>12</v>
      </c>
      <c r="C73" s="1" t="s">
        <v>52</v>
      </c>
      <c r="D73" s="1" t="s">
        <v>153</v>
      </c>
      <c r="E73" s="6">
        <v>2808.3359849999997</v>
      </c>
      <c r="F73" s="13">
        <v>4759.8914999999997</v>
      </c>
      <c r="G73" s="13">
        <f t="shared" si="0"/>
        <v>1951.555515</v>
      </c>
    </row>
    <row r="74" spans="1:7" x14ac:dyDescent="0.25">
      <c r="A74" s="1" t="s">
        <v>154</v>
      </c>
      <c r="B74" s="1" t="s">
        <v>12</v>
      </c>
      <c r="C74" s="1" t="s">
        <v>24</v>
      </c>
      <c r="D74" s="1" t="s">
        <v>155</v>
      </c>
      <c r="E74" s="6">
        <v>4558.2858299999998</v>
      </c>
      <c r="F74" s="13">
        <v>7859.1135000000004</v>
      </c>
      <c r="G74" s="13">
        <f t="shared" si="0"/>
        <v>3300.8276700000006</v>
      </c>
    </row>
    <row r="75" spans="1:7" x14ac:dyDescent="0.25">
      <c r="A75" s="1" t="s">
        <v>156</v>
      </c>
      <c r="B75" s="1" t="s">
        <v>16</v>
      </c>
      <c r="C75" s="1" t="s">
        <v>39</v>
      </c>
      <c r="D75" s="1" t="s">
        <v>157</v>
      </c>
      <c r="E75" s="6">
        <v>9027.328695000002</v>
      </c>
      <c r="F75" s="13">
        <v>9654.896999999999</v>
      </c>
      <c r="G75" s="13">
        <f t="shared" ref="G75:G138" si="1">F75-E75</f>
        <v>627.56830499999705</v>
      </c>
    </row>
    <row r="76" spans="1:7" x14ac:dyDescent="0.25">
      <c r="A76" s="1" t="s">
        <v>158</v>
      </c>
      <c r="B76" s="1" t="s">
        <v>16</v>
      </c>
      <c r="C76" s="1" t="s">
        <v>61</v>
      </c>
      <c r="D76" s="1" t="s">
        <v>159</v>
      </c>
      <c r="E76" s="6">
        <v>4018.390425000001</v>
      </c>
      <c r="F76" s="13">
        <v>8929.7565000000013</v>
      </c>
      <c r="G76" s="13">
        <f t="shared" si="1"/>
        <v>4911.3660749999999</v>
      </c>
    </row>
    <row r="77" spans="1:7" x14ac:dyDescent="0.25">
      <c r="A77" s="1" t="s">
        <v>160</v>
      </c>
      <c r="B77" s="1" t="s">
        <v>12</v>
      </c>
      <c r="C77" s="1" t="s">
        <v>126</v>
      </c>
      <c r="D77" s="1" t="s">
        <v>161</v>
      </c>
      <c r="E77" s="6">
        <v>1810.2342299999998</v>
      </c>
      <c r="F77" s="13">
        <v>3121.0934999999999</v>
      </c>
      <c r="G77" s="13">
        <f t="shared" si="1"/>
        <v>1310.8592700000002</v>
      </c>
    </row>
    <row r="78" spans="1:7" x14ac:dyDescent="0.25">
      <c r="A78" s="1" t="s">
        <v>162</v>
      </c>
      <c r="B78" s="1" t="s">
        <v>20</v>
      </c>
      <c r="C78" s="1" t="s">
        <v>21</v>
      </c>
      <c r="D78" s="1" t="s">
        <v>163</v>
      </c>
      <c r="E78" s="6">
        <v>3344.9927700000003</v>
      </c>
      <c r="F78" s="13">
        <v>9040.5210000000006</v>
      </c>
      <c r="G78" s="13">
        <f t="shared" si="1"/>
        <v>5695.5282299999999</v>
      </c>
    </row>
    <row r="79" spans="1:7" x14ac:dyDescent="0.25">
      <c r="A79" s="1" t="s">
        <v>164</v>
      </c>
      <c r="B79" s="1" t="s">
        <v>16</v>
      </c>
      <c r="C79" s="1" t="s">
        <v>64</v>
      </c>
      <c r="D79" s="1" t="s">
        <v>165</v>
      </c>
      <c r="E79" s="6">
        <v>2805.7895250000006</v>
      </c>
      <c r="F79" s="13">
        <v>5101.4355000000005</v>
      </c>
      <c r="G79" s="13">
        <f t="shared" si="1"/>
        <v>2295.6459749999999</v>
      </c>
    </row>
    <row r="80" spans="1:7" x14ac:dyDescent="0.25">
      <c r="A80" s="1" t="s">
        <v>166</v>
      </c>
      <c r="B80" s="1" t="s">
        <v>29</v>
      </c>
      <c r="C80" s="1" t="s">
        <v>42</v>
      </c>
      <c r="D80" s="1" t="s">
        <v>167</v>
      </c>
      <c r="E80" s="6">
        <v>285.73965000000004</v>
      </c>
      <c r="F80" s="13">
        <v>634.97700000000009</v>
      </c>
      <c r="G80" s="13">
        <f t="shared" si="1"/>
        <v>349.23735000000005</v>
      </c>
    </row>
    <row r="81" spans="1:7" x14ac:dyDescent="0.25">
      <c r="A81" s="1" t="s">
        <v>168</v>
      </c>
      <c r="B81" s="1" t="s">
        <v>29</v>
      </c>
      <c r="C81" s="1" t="s">
        <v>9</v>
      </c>
      <c r="D81" s="1" t="s">
        <v>169</v>
      </c>
      <c r="E81" s="6">
        <v>995.02021500000001</v>
      </c>
      <c r="F81" s="13">
        <v>2314.0005000000001</v>
      </c>
      <c r="G81" s="13">
        <f t="shared" si="1"/>
        <v>1318.9802850000001</v>
      </c>
    </row>
    <row r="82" spans="1:7" x14ac:dyDescent="0.25">
      <c r="A82" s="1" t="s">
        <v>170</v>
      </c>
      <c r="B82" s="1" t="s">
        <v>29</v>
      </c>
      <c r="C82" s="1" t="s">
        <v>52</v>
      </c>
      <c r="D82" s="1" t="s">
        <v>171</v>
      </c>
      <c r="E82" s="6">
        <v>681.97552500000018</v>
      </c>
      <c r="F82" s="13">
        <v>1239.9555</v>
      </c>
      <c r="G82" s="13">
        <f t="shared" si="1"/>
        <v>557.97997499999985</v>
      </c>
    </row>
    <row r="83" spans="1:7" x14ac:dyDescent="0.25">
      <c r="A83" s="1" t="s">
        <v>172</v>
      </c>
      <c r="B83" s="1" t="s">
        <v>29</v>
      </c>
      <c r="C83" s="1" t="s">
        <v>52</v>
      </c>
      <c r="D83" s="1" t="s">
        <v>173</v>
      </c>
      <c r="E83" s="6">
        <v>1817.9198100000001</v>
      </c>
      <c r="F83" s="13">
        <v>3134.3445000000002</v>
      </c>
      <c r="G83" s="13">
        <f t="shared" si="1"/>
        <v>1316.4246900000001</v>
      </c>
    </row>
    <row r="84" spans="1:7" x14ac:dyDescent="0.25">
      <c r="A84" s="1" t="s">
        <v>174</v>
      </c>
      <c r="B84" s="1" t="s">
        <v>20</v>
      </c>
      <c r="C84" s="1" t="s">
        <v>52</v>
      </c>
      <c r="D84" s="1" t="s">
        <v>175</v>
      </c>
      <c r="E84" s="6">
        <v>6333.9761100000005</v>
      </c>
      <c r="F84" s="13">
        <v>6774.3060000000005</v>
      </c>
      <c r="G84" s="13">
        <f t="shared" si="1"/>
        <v>440.32988999999998</v>
      </c>
    </row>
    <row r="85" spans="1:7" x14ac:dyDescent="0.25">
      <c r="A85" s="1" t="s">
        <v>176</v>
      </c>
      <c r="B85" s="1" t="s">
        <v>29</v>
      </c>
      <c r="C85" s="1" t="s">
        <v>64</v>
      </c>
      <c r="D85" s="1" t="s">
        <v>177</v>
      </c>
      <c r="E85" s="6">
        <v>672.69646499999999</v>
      </c>
      <c r="F85" s="13">
        <v>1140.1634999999999</v>
      </c>
      <c r="G85" s="13">
        <f t="shared" si="1"/>
        <v>467.4670349999999</v>
      </c>
    </row>
    <row r="86" spans="1:7" x14ac:dyDescent="0.25">
      <c r="A86" s="1" t="s">
        <v>178</v>
      </c>
      <c r="B86" s="1" t="s">
        <v>29</v>
      </c>
      <c r="C86" s="1" t="s">
        <v>30</v>
      </c>
      <c r="D86" s="1" t="s">
        <v>179</v>
      </c>
      <c r="E86" s="6">
        <v>5478.0448800000004</v>
      </c>
      <c r="F86" s="13">
        <v>6225.0510000000004</v>
      </c>
      <c r="G86" s="13">
        <f t="shared" si="1"/>
        <v>747.00612000000001</v>
      </c>
    </row>
    <row r="87" spans="1:7" x14ac:dyDescent="0.25">
      <c r="A87" s="1" t="s">
        <v>180</v>
      </c>
      <c r="B87" s="1" t="s">
        <v>8</v>
      </c>
      <c r="C87" s="1" t="s">
        <v>42</v>
      </c>
      <c r="D87" s="1" t="s">
        <v>181</v>
      </c>
      <c r="E87" s="6">
        <v>6877.364917500001</v>
      </c>
      <c r="F87" s="13">
        <v>7355.4705000000004</v>
      </c>
      <c r="G87" s="13">
        <f t="shared" si="1"/>
        <v>478.1055824999994</v>
      </c>
    </row>
    <row r="88" spans="1:7" x14ac:dyDescent="0.25">
      <c r="A88" s="1" t="s">
        <v>182</v>
      </c>
      <c r="B88" s="1" t="s">
        <v>20</v>
      </c>
      <c r="C88" s="1" t="s">
        <v>42</v>
      </c>
      <c r="D88" s="1" t="s">
        <v>183</v>
      </c>
      <c r="E88" s="6">
        <v>1534.29528</v>
      </c>
      <c r="F88" s="13">
        <v>4146.7440000000006</v>
      </c>
      <c r="G88" s="13">
        <f t="shared" si="1"/>
        <v>2612.4487200000003</v>
      </c>
    </row>
    <row r="89" spans="1:7" x14ac:dyDescent="0.25">
      <c r="A89" s="1" t="s">
        <v>184</v>
      </c>
      <c r="B89" s="1" t="s">
        <v>16</v>
      </c>
      <c r="C89" s="1" t="s">
        <v>17</v>
      </c>
      <c r="D89" s="1" t="s">
        <v>185</v>
      </c>
      <c r="E89" s="6">
        <v>3584.3087700000005</v>
      </c>
      <c r="F89" s="13">
        <v>9687.3210000000017</v>
      </c>
      <c r="G89" s="13">
        <f t="shared" si="1"/>
        <v>6103.0122300000012</v>
      </c>
    </row>
    <row r="90" spans="1:7" x14ac:dyDescent="0.25">
      <c r="A90" s="1" t="s">
        <v>186</v>
      </c>
      <c r="B90" s="1" t="s">
        <v>20</v>
      </c>
      <c r="C90" s="1" t="s">
        <v>13</v>
      </c>
      <c r="D90" s="1" t="s">
        <v>187</v>
      </c>
      <c r="E90" s="6">
        <v>2808.4056</v>
      </c>
      <c r="F90" s="13">
        <v>5106.192</v>
      </c>
      <c r="G90" s="13">
        <f t="shared" si="1"/>
        <v>2297.7864</v>
      </c>
    </row>
    <row r="91" spans="1:7" x14ac:dyDescent="0.25">
      <c r="A91" s="1" t="s">
        <v>188</v>
      </c>
      <c r="B91" s="1" t="s">
        <v>8</v>
      </c>
      <c r="C91" s="1" t="s">
        <v>13</v>
      </c>
      <c r="D91" s="1" t="s">
        <v>189</v>
      </c>
      <c r="E91" s="6">
        <v>3580.7562000000003</v>
      </c>
      <c r="F91" s="13">
        <v>7957.2359999999999</v>
      </c>
      <c r="G91" s="13">
        <f t="shared" si="1"/>
        <v>4376.4797999999992</v>
      </c>
    </row>
    <row r="92" spans="1:7" x14ac:dyDescent="0.25">
      <c r="A92" s="1" t="s">
        <v>190</v>
      </c>
      <c r="B92" s="1" t="s">
        <v>16</v>
      </c>
      <c r="C92" s="1" t="s">
        <v>61</v>
      </c>
      <c r="D92" s="1" t="s">
        <v>191</v>
      </c>
      <c r="E92" s="6">
        <v>2281.87869</v>
      </c>
      <c r="F92" s="13">
        <v>3867.5910000000003</v>
      </c>
      <c r="G92" s="13">
        <f t="shared" si="1"/>
        <v>1585.7123100000003</v>
      </c>
    </row>
    <row r="93" spans="1:7" x14ac:dyDescent="0.25">
      <c r="A93" s="1" t="s">
        <v>192</v>
      </c>
      <c r="B93" s="1" t="s">
        <v>29</v>
      </c>
      <c r="C93" s="1" t="s">
        <v>113</v>
      </c>
      <c r="D93" s="1" t="s">
        <v>193</v>
      </c>
      <c r="E93" s="6">
        <v>3556.4366250000007</v>
      </c>
      <c r="F93" s="13">
        <v>7903.192500000001</v>
      </c>
      <c r="G93" s="13">
        <f t="shared" si="1"/>
        <v>4346.7558750000007</v>
      </c>
    </row>
    <row r="94" spans="1:7" x14ac:dyDescent="0.25">
      <c r="A94" s="1" t="s">
        <v>194</v>
      </c>
      <c r="B94" s="1" t="s">
        <v>8</v>
      </c>
      <c r="C94" s="1" t="s">
        <v>17</v>
      </c>
      <c r="D94" s="1" t="s">
        <v>195</v>
      </c>
      <c r="E94" s="6">
        <v>2380.13643</v>
      </c>
      <c r="F94" s="13">
        <v>5535.201</v>
      </c>
      <c r="G94" s="13">
        <f t="shared" si="1"/>
        <v>3155.06457</v>
      </c>
    </row>
    <row r="95" spans="1:7" x14ac:dyDescent="0.25">
      <c r="A95" s="1" t="s">
        <v>196</v>
      </c>
      <c r="B95" s="1" t="s">
        <v>29</v>
      </c>
      <c r="C95" s="1" t="s">
        <v>45</v>
      </c>
      <c r="D95" s="1" t="s">
        <v>197</v>
      </c>
      <c r="E95" s="6">
        <v>3582.1406775</v>
      </c>
      <c r="F95" s="13">
        <v>3831.1665000000003</v>
      </c>
      <c r="G95" s="13">
        <f t="shared" si="1"/>
        <v>249.02582250000023</v>
      </c>
    </row>
    <row r="96" spans="1:7" x14ac:dyDescent="0.25">
      <c r="A96" s="1" t="s">
        <v>198</v>
      </c>
      <c r="B96" s="1" t="s">
        <v>16</v>
      </c>
      <c r="C96" s="1" t="s">
        <v>42</v>
      </c>
      <c r="D96" s="1" t="s">
        <v>199</v>
      </c>
      <c r="E96" s="6">
        <v>3637.8688500000003</v>
      </c>
      <c r="F96" s="13">
        <v>6614.3070000000007</v>
      </c>
      <c r="G96" s="13">
        <f t="shared" si="1"/>
        <v>2976.4381500000004</v>
      </c>
    </row>
    <row r="97" spans="1:7" x14ac:dyDescent="0.25">
      <c r="A97" s="1" t="s">
        <v>200</v>
      </c>
      <c r="B97" s="1" t="s">
        <v>29</v>
      </c>
      <c r="C97" s="1" t="s">
        <v>61</v>
      </c>
      <c r="D97" s="1" t="s">
        <v>201</v>
      </c>
      <c r="E97" s="6">
        <v>2902.6158</v>
      </c>
      <c r="F97" s="13">
        <v>5004.51</v>
      </c>
      <c r="G97" s="13">
        <f t="shared" si="1"/>
        <v>2101.8942000000002</v>
      </c>
    </row>
    <row r="98" spans="1:7" x14ac:dyDescent="0.25">
      <c r="A98" s="1" t="s">
        <v>202</v>
      </c>
      <c r="B98" s="1" t="s">
        <v>12</v>
      </c>
      <c r="C98" s="1" t="s">
        <v>42</v>
      </c>
      <c r="D98" s="1" t="s">
        <v>203</v>
      </c>
      <c r="E98" s="6">
        <v>5074.3192500000005</v>
      </c>
      <c r="F98" s="13">
        <v>9226.0350000000017</v>
      </c>
      <c r="G98" s="13">
        <f t="shared" si="1"/>
        <v>4151.7157500000012</v>
      </c>
    </row>
    <row r="99" spans="1:7" x14ac:dyDescent="0.25">
      <c r="A99" s="1" t="s">
        <v>204</v>
      </c>
      <c r="B99" s="1" t="s">
        <v>20</v>
      </c>
      <c r="C99" s="1" t="s">
        <v>13</v>
      </c>
      <c r="D99" s="1" t="s">
        <v>205</v>
      </c>
      <c r="E99" s="6">
        <v>4726.8427500000007</v>
      </c>
      <c r="F99" s="13">
        <v>6302.4570000000003</v>
      </c>
      <c r="G99" s="13">
        <f t="shared" si="1"/>
        <v>1575.6142499999996</v>
      </c>
    </row>
    <row r="100" spans="1:7" x14ac:dyDescent="0.25">
      <c r="A100" s="1" t="s">
        <v>206</v>
      </c>
      <c r="B100" s="1" t="s">
        <v>29</v>
      </c>
      <c r="C100" s="1" t="s">
        <v>24</v>
      </c>
      <c r="D100" s="1" t="s">
        <v>207</v>
      </c>
      <c r="E100" s="6">
        <v>3915.6626250000004</v>
      </c>
      <c r="F100" s="13">
        <v>5220.8835000000008</v>
      </c>
      <c r="G100" s="13">
        <f t="shared" si="1"/>
        <v>1305.2208750000004</v>
      </c>
    </row>
    <row r="101" spans="1:7" x14ac:dyDescent="0.25">
      <c r="A101" s="1" t="s">
        <v>208</v>
      </c>
      <c r="B101" s="1" t="s">
        <v>12</v>
      </c>
      <c r="C101" s="1" t="s">
        <v>113</v>
      </c>
      <c r="D101" s="1" t="s">
        <v>18</v>
      </c>
      <c r="E101" s="6">
        <v>6141.3581250000007</v>
      </c>
      <c r="F101" s="13">
        <v>8188.4775000000009</v>
      </c>
      <c r="G101" s="13">
        <f t="shared" si="1"/>
        <v>2047.1193750000002</v>
      </c>
    </row>
    <row r="102" spans="1:7" x14ac:dyDescent="0.25">
      <c r="A102" s="1" t="s">
        <v>209</v>
      </c>
      <c r="B102" s="1" t="s">
        <v>20</v>
      </c>
      <c r="C102" s="1" t="s">
        <v>126</v>
      </c>
      <c r="D102" s="1" t="s">
        <v>114</v>
      </c>
      <c r="E102" s="6">
        <v>4128.5815199999997</v>
      </c>
      <c r="F102" s="13">
        <v>7118.2439999999997</v>
      </c>
      <c r="G102" s="13">
        <f t="shared" si="1"/>
        <v>2989.66248</v>
      </c>
    </row>
    <row r="103" spans="1:7" x14ac:dyDescent="0.25">
      <c r="A103" s="1" t="s">
        <v>210</v>
      </c>
      <c r="B103" s="1" t="s">
        <v>20</v>
      </c>
      <c r="C103" s="1" t="s">
        <v>13</v>
      </c>
      <c r="D103" s="1" t="s">
        <v>211</v>
      </c>
      <c r="E103" s="6">
        <v>4168.8078599999999</v>
      </c>
      <c r="F103" s="13">
        <v>9694.902</v>
      </c>
      <c r="G103" s="13">
        <f t="shared" si="1"/>
        <v>5526.0941400000002</v>
      </c>
    </row>
    <row r="104" spans="1:7" x14ac:dyDescent="0.25">
      <c r="A104" s="1" t="s">
        <v>212</v>
      </c>
      <c r="B104" s="1" t="s">
        <v>12</v>
      </c>
      <c r="C104" s="1" t="s">
        <v>30</v>
      </c>
      <c r="D104" s="1" t="s">
        <v>213</v>
      </c>
      <c r="E104" s="6">
        <v>1896.0159750000003</v>
      </c>
      <c r="F104" s="13">
        <v>5124.3675000000003</v>
      </c>
      <c r="G104" s="13">
        <f t="shared" si="1"/>
        <v>3228.351525</v>
      </c>
    </row>
    <row r="105" spans="1:7" x14ac:dyDescent="0.25">
      <c r="A105" s="1" t="s">
        <v>214</v>
      </c>
      <c r="B105" s="1" t="s">
        <v>29</v>
      </c>
      <c r="C105" s="1" t="s">
        <v>52</v>
      </c>
      <c r="D105" s="1" t="s">
        <v>215</v>
      </c>
      <c r="E105" s="6">
        <v>2840.7170400000005</v>
      </c>
      <c r="F105" s="13">
        <v>4897.7880000000005</v>
      </c>
      <c r="G105" s="13">
        <f t="shared" si="1"/>
        <v>2057.07096</v>
      </c>
    </row>
    <row r="106" spans="1:7" x14ac:dyDescent="0.25">
      <c r="A106" s="1" t="s">
        <v>216</v>
      </c>
      <c r="B106" s="1" t="s">
        <v>29</v>
      </c>
      <c r="C106" s="1" t="s">
        <v>126</v>
      </c>
      <c r="D106" s="1" t="s">
        <v>217</v>
      </c>
      <c r="E106" s="6">
        <v>4652.6747399999995</v>
      </c>
      <c r="F106" s="13">
        <v>8021.8530000000001</v>
      </c>
      <c r="G106" s="13">
        <f t="shared" si="1"/>
        <v>3369.1782600000006</v>
      </c>
    </row>
    <row r="107" spans="1:7" x14ac:dyDescent="0.25">
      <c r="A107" s="1" t="s">
        <v>218</v>
      </c>
      <c r="B107" s="1" t="s">
        <v>20</v>
      </c>
      <c r="C107" s="1" t="s">
        <v>13</v>
      </c>
      <c r="D107" s="1" t="s">
        <v>219</v>
      </c>
      <c r="E107" s="6">
        <v>6995.9701350000014</v>
      </c>
      <c r="F107" s="13">
        <v>7482.3210000000008</v>
      </c>
      <c r="G107" s="13">
        <f t="shared" si="1"/>
        <v>486.35086499999943</v>
      </c>
    </row>
    <row r="108" spans="1:7" x14ac:dyDescent="0.25">
      <c r="A108" s="1" t="s">
        <v>220</v>
      </c>
      <c r="B108" s="1" t="s">
        <v>12</v>
      </c>
      <c r="C108" s="1" t="s">
        <v>64</v>
      </c>
      <c r="D108" s="1" t="s">
        <v>221</v>
      </c>
      <c r="E108" s="6">
        <v>2338.29288</v>
      </c>
      <c r="F108" s="13">
        <v>2657.1509999999998</v>
      </c>
      <c r="G108" s="13">
        <f t="shared" si="1"/>
        <v>318.85811999999987</v>
      </c>
    </row>
    <row r="109" spans="1:7" x14ac:dyDescent="0.25">
      <c r="A109" s="1" t="s">
        <v>222</v>
      </c>
      <c r="B109" s="1" t="s">
        <v>29</v>
      </c>
      <c r="C109" s="1" t="s">
        <v>39</v>
      </c>
      <c r="D109" s="1" t="s">
        <v>223</v>
      </c>
      <c r="E109" s="6">
        <v>5655.1005000000005</v>
      </c>
      <c r="F109" s="13">
        <v>7540.134</v>
      </c>
      <c r="G109" s="13">
        <f t="shared" si="1"/>
        <v>1885.0334999999995</v>
      </c>
    </row>
    <row r="110" spans="1:7" x14ac:dyDescent="0.25">
      <c r="A110" s="1" t="s">
        <v>224</v>
      </c>
      <c r="B110" s="1" t="s">
        <v>29</v>
      </c>
      <c r="C110" s="1" t="s">
        <v>61</v>
      </c>
      <c r="D110" s="1" t="s">
        <v>225</v>
      </c>
      <c r="E110" s="6">
        <v>3614.54709</v>
      </c>
      <c r="F110" s="13">
        <v>6126.3510000000006</v>
      </c>
      <c r="G110" s="13">
        <f t="shared" si="1"/>
        <v>2511.8039100000005</v>
      </c>
    </row>
    <row r="111" spans="1:7" x14ac:dyDescent="0.25">
      <c r="A111" s="1" t="s">
        <v>226</v>
      </c>
      <c r="B111" s="1" t="s">
        <v>8</v>
      </c>
      <c r="C111" s="1" t="s">
        <v>113</v>
      </c>
      <c r="D111" s="1" t="s">
        <v>227</v>
      </c>
      <c r="E111" s="6">
        <v>2515.0091400000001</v>
      </c>
      <c r="F111" s="13">
        <v>6797.322000000001</v>
      </c>
      <c r="G111" s="13">
        <f t="shared" si="1"/>
        <v>4282.3128600000009</v>
      </c>
    </row>
    <row r="112" spans="1:7" x14ac:dyDescent="0.25">
      <c r="A112" s="1" t="s">
        <v>228</v>
      </c>
      <c r="B112" s="1" t="s">
        <v>29</v>
      </c>
      <c r="C112" s="1" t="s">
        <v>21</v>
      </c>
      <c r="D112" s="1" t="s">
        <v>229</v>
      </c>
      <c r="E112" s="6">
        <v>1314.2692500000001</v>
      </c>
      <c r="F112" s="13">
        <v>2227.5750000000003</v>
      </c>
      <c r="G112" s="13">
        <f t="shared" si="1"/>
        <v>913.30575000000022</v>
      </c>
    </row>
    <row r="113" spans="1:7" x14ac:dyDescent="0.25">
      <c r="A113" s="1" t="s">
        <v>230</v>
      </c>
      <c r="B113" s="1" t="s">
        <v>20</v>
      </c>
      <c r="C113" s="1" t="s">
        <v>52</v>
      </c>
      <c r="D113" s="1" t="s">
        <v>231</v>
      </c>
      <c r="E113" s="6">
        <v>5616.9166200000009</v>
      </c>
      <c r="F113" s="13">
        <v>8260.1715000000004</v>
      </c>
      <c r="G113" s="13">
        <f t="shared" si="1"/>
        <v>2643.2548799999995</v>
      </c>
    </row>
    <row r="114" spans="1:7" x14ac:dyDescent="0.25">
      <c r="A114" s="1" t="s">
        <v>232</v>
      </c>
      <c r="B114" s="1" t="s">
        <v>29</v>
      </c>
      <c r="C114" s="1" t="s">
        <v>52</v>
      </c>
      <c r="D114" s="1" t="s">
        <v>233</v>
      </c>
      <c r="E114" s="6">
        <v>6135.623340000001</v>
      </c>
      <c r="F114" s="13">
        <v>6562.1640000000007</v>
      </c>
      <c r="G114" s="13">
        <f t="shared" si="1"/>
        <v>426.54065999999966</v>
      </c>
    </row>
    <row r="115" spans="1:7" x14ac:dyDescent="0.25">
      <c r="A115" s="1" t="s">
        <v>234</v>
      </c>
      <c r="B115" s="1" t="s">
        <v>12</v>
      </c>
      <c r="C115" s="1" t="s">
        <v>61</v>
      </c>
      <c r="D115" s="1" t="s">
        <v>235</v>
      </c>
      <c r="E115" s="6">
        <v>2152.9672500000001</v>
      </c>
      <c r="F115" s="13">
        <v>3712.0125000000003</v>
      </c>
      <c r="G115" s="13">
        <f t="shared" si="1"/>
        <v>1559.0452500000001</v>
      </c>
    </row>
    <row r="116" spans="1:7" x14ac:dyDescent="0.25">
      <c r="A116" s="1" t="s">
        <v>236</v>
      </c>
      <c r="B116" s="1" t="s">
        <v>12</v>
      </c>
      <c r="C116" s="1" t="s">
        <v>113</v>
      </c>
      <c r="D116" s="1" t="s">
        <v>237</v>
      </c>
      <c r="E116" s="6">
        <v>9255.300862500002</v>
      </c>
      <c r="F116" s="13">
        <v>9898.7175000000007</v>
      </c>
      <c r="G116" s="13">
        <f t="shared" si="1"/>
        <v>643.41663749999861</v>
      </c>
    </row>
    <row r="117" spans="1:7" x14ac:dyDescent="0.25">
      <c r="A117" s="1" t="s">
        <v>238</v>
      </c>
      <c r="B117" s="1" t="s">
        <v>12</v>
      </c>
      <c r="C117" s="1" t="s">
        <v>21</v>
      </c>
      <c r="D117" s="1" t="s">
        <v>239</v>
      </c>
      <c r="E117" s="6">
        <v>47.256825000000006</v>
      </c>
      <c r="F117" s="13">
        <v>85.921500000000009</v>
      </c>
      <c r="G117" s="13">
        <f t="shared" si="1"/>
        <v>38.664675000000003</v>
      </c>
    </row>
    <row r="118" spans="1:7" x14ac:dyDescent="0.25">
      <c r="A118" s="1" t="s">
        <v>240</v>
      </c>
      <c r="B118" s="1" t="s">
        <v>20</v>
      </c>
      <c r="C118" s="1" t="s">
        <v>42</v>
      </c>
      <c r="D118" s="1" t="s">
        <v>241</v>
      </c>
      <c r="E118" s="6">
        <v>1439.078025</v>
      </c>
      <c r="F118" s="13">
        <v>2616.5054999999998</v>
      </c>
      <c r="G118" s="13">
        <f t="shared" si="1"/>
        <v>1177.4274749999997</v>
      </c>
    </row>
    <row r="119" spans="1:7" x14ac:dyDescent="0.25">
      <c r="A119" s="1" t="s">
        <v>242</v>
      </c>
      <c r="B119" s="1" t="s">
        <v>16</v>
      </c>
      <c r="C119" s="1" t="s">
        <v>9</v>
      </c>
      <c r="D119" s="1" t="s">
        <v>243</v>
      </c>
      <c r="E119" s="6">
        <v>3412.0426725000002</v>
      </c>
      <c r="F119" s="13">
        <v>3649.2435</v>
      </c>
      <c r="G119" s="13">
        <f t="shared" si="1"/>
        <v>237.20082749999983</v>
      </c>
    </row>
    <row r="120" spans="1:7" x14ac:dyDescent="0.25">
      <c r="A120" s="1" t="s">
        <v>244</v>
      </c>
      <c r="B120" s="1" t="s">
        <v>8</v>
      </c>
      <c r="C120" s="1" t="s">
        <v>30</v>
      </c>
      <c r="D120" s="1" t="s">
        <v>245</v>
      </c>
      <c r="E120" s="6">
        <v>4706.9379000000008</v>
      </c>
      <c r="F120" s="13">
        <v>6921.9675000000007</v>
      </c>
      <c r="G120" s="13">
        <f t="shared" si="1"/>
        <v>2215.0295999999998</v>
      </c>
    </row>
    <row r="121" spans="1:7" x14ac:dyDescent="0.25">
      <c r="A121" s="1" t="s">
        <v>246</v>
      </c>
      <c r="B121" s="1" t="s">
        <v>29</v>
      </c>
      <c r="C121" s="1" t="s">
        <v>13</v>
      </c>
      <c r="D121" s="1" t="s">
        <v>247</v>
      </c>
      <c r="E121" s="6">
        <v>5598.4195575000003</v>
      </c>
      <c r="F121" s="13">
        <v>5987.6144999999997</v>
      </c>
      <c r="G121" s="13">
        <f t="shared" si="1"/>
        <v>389.19494249999934</v>
      </c>
    </row>
    <row r="122" spans="1:7" x14ac:dyDescent="0.25">
      <c r="A122" s="1" t="s">
        <v>248</v>
      </c>
      <c r="B122" s="1" t="s">
        <v>29</v>
      </c>
      <c r="C122" s="1" t="s">
        <v>21</v>
      </c>
      <c r="D122" s="1" t="s">
        <v>249</v>
      </c>
      <c r="E122" s="6">
        <v>3025.4969849999998</v>
      </c>
      <c r="F122" s="13">
        <v>7036.0394999999999</v>
      </c>
      <c r="G122" s="13">
        <f t="shared" si="1"/>
        <v>4010.5425150000001</v>
      </c>
    </row>
    <row r="123" spans="1:7" x14ac:dyDescent="0.25">
      <c r="A123" s="1" t="s">
        <v>250</v>
      </c>
      <c r="B123" s="1" t="s">
        <v>16</v>
      </c>
      <c r="C123" s="1" t="s">
        <v>30</v>
      </c>
      <c r="D123" s="1" t="s">
        <v>251</v>
      </c>
      <c r="E123" s="6">
        <v>2799.44553</v>
      </c>
      <c r="F123" s="13">
        <v>7566.0690000000004</v>
      </c>
      <c r="G123" s="13">
        <f t="shared" si="1"/>
        <v>4766.6234700000005</v>
      </c>
    </row>
    <row r="124" spans="1:7" x14ac:dyDescent="0.25">
      <c r="A124" s="1" t="s">
        <v>252</v>
      </c>
      <c r="B124" s="1" t="s">
        <v>29</v>
      </c>
      <c r="C124" s="1" t="s">
        <v>61</v>
      </c>
      <c r="D124" s="1" t="s">
        <v>253</v>
      </c>
      <c r="E124" s="6">
        <v>761.83012500000007</v>
      </c>
      <c r="F124" s="13">
        <v>1291.2375</v>
      </c>
      <c r="G124" s="13">
        <f t="shared" si="1"/>
        <v>529.40737499999989</v>
      </c>
    </row>
    <row r="125" spans="1:7" x14ac:dyDescent="0.25">
      <c r="A125" s="1" t="s">
        <v>254</v>
      </c>
      <c r="B125" s="1" t="s">
        <v>29</v>
      </c>
      <c r="C125" s="1" t="s">
        <v>21</v>
      </c>
      <c r="D125" s="1" t="s">
        <v>255</v>
      </c>
      <c r="E125" s="6">
        <v>2542.0098900000003</v>
      </c>
      <c r="F125" s="13">
        <v>6870.2970000000005</v>
      </c>
      <c r="G125" s="13">
        <f t="shared" si="1"/>
        <v>4328.2871100000002</v>
      </c>
    </row>
    <row r="126" spans="1:7" x14ac:dyDescent="0.25">
      <c r="A126" s="1" t="s">
        <v>256</v>
      </c>
      <c r="B126" s="1" t="s">
        <v>16</v>
      </c>
      <c r="C126" s="1" t="s">
        <v>13</v>
      </c>
      <c r="D126" s="1" t="s">
        <v>257</v>
      </c>
      <c r="E126" s="6">
        <v>245.79324</v>
      </c>
      <c r="F126" s="13">
        <v>279.31049999999999</v>
      </c>
      <c r="G126" s="13">
        <f t="shared" si="1"/>
        <v>33.517259999999993</v>
      </c>
    </row>
    <row r="127" spans="1:7" x14ac:dyDescent="0.25">
      <c r="A127" s="1" t="s">
        <v>258</v>
      </c>
      <c r="B127" s="1" t="s">
        <v>29</v>
      </c>
      <c r="C127" s="1" t="s">
        <v>13</v>
      </c>
      <c r="D127" s="1" t="s">
        <v>259</v>
      </c>
      <c r="E127" s="6">
        <v>61.697685000000007</v>
      </c>
      <c r="F127" s="13">
        <v>166.75050000000002</v>
      </c>
      <c r="G127" s="13">
        <f t="shared" si="1"/>
        <v>105.05281500000001</v>
      </c>
    </row>
    <row r="128" spans="1:7" x14ac:dyDescent="0.25">
      <c r="A128" s="1" t="s">
        <v>260</v>
      </c>
      <c r="B128" s="1" t="s">
        <v>8</v>
      </c>
      <c r="C128" s="1" t="s">
        <v>61</v>
      </c>
      <c r="D128" s="1" t="s">
        <v>261</v>
      </c>
      <c r="E128" s="6">
        <v>6170.4244349999999</v>
      </c>
      <c r="F128" s="13">
        <v>10458.3465</v>
      </c>
      <c r="G128" s="13">
        <f t="shared" si="1"/>
        <v>4287.9220649999997</v>
      </c>
    </row>
    <row r="129" spans="1:7" x14ac:dyDescent="0.25">
      <c r="A129" s="1" t="s">
        <v>262</v>
      </c>
      <c r="B129" s="1" t="s">
        <v>29</v>
      </c>
      <c r="C129" s="1" t="s">
        <v>42</v>
      </c>
      <c r="D129" s="1" t="s">
        <v>263</v>
      </c>
      <c r="E129" s="6">
        <v>877.98480000000006</v>
      </c>
      <c r="F129" s="13">
        <v>1596.336</v>
      </c>
      <c r="G129" s="13">
        <f t="shared" si="1"/>
        <v>718.35119999999995</v>
      </c>
    </row>
    <row r="130" spans="1:7" x14ac:dyDescent="0.25">
      <c r="A130" s="1" t="s">
        <v>264</v>
      </c>
      <c r="B130" s="1" t="s">
        <v>12</v>
      </c>
      <c r="C130" s="1" t="s">
        <v>64</v>
      </c>
      <c r="D130" s="1" t="s">
        <v>265</v>
      </c>
      <c r="E130" s="6">
        <v>447.80221499999999</v>
      </c>
      <c r="F130" s="13">
        <v>1041.4005</v>
      </c>
      <c r="G130" s="13">
        <f t="shared" si="1"/>
        <v>593.59828500000003</v>
      </c>
    </row>
    <row r="131" spans="1:7" x14ac:dyDescent="0.25">
      <c r="A131" s="1" t="s">
        <v>266</v>
      </c>
      <c r="B131" s="1" t="s">
        <v>12</v>
      </c>
      <c r="C131" s="1" t="s">
        <v>30</v>
      </c>
      <c r="D131" s="1" t="s">
        <v>267</v>
      </c>
      <c r="E131" s="6">
        <v>5420.9878800000006</v>
      </c>
      <c r="F131" s="13">
        <v>5797.8480000000009</v>
      </c>
      <c r="G131" s="13">
        <f t="shared" si="1"/>
        <v>376.86012000000028</v>
      </c>
    </row>
    <row r="132" spans="1:7" x14ac:dyDescent="0.25">
      <c r="A132" s="1" t="s">
        <v>268</v>
      </c>
      <c r="B132" s="1" t="s">
        <v>12</v>
      </c>
      <c r="C132" s="1" t="s">
        <v>45</v>
      </c>
      <c r="D132" s="1" t="s">
        <v>269</v>
      </c>
      <c r="E132" s="6">
        <v>1857.4012799999998</v>
      </c>
      <c r="F132" s="13">
        <v>3202.4160000000002</v>
      </c>
      <c r="G132" s="13">
        <f t="shared" si="1"/>
        <v>1345.0147200000004</v>
      </c>
    </row>
    <row r="133" spans="1:7" x14ac:dyDescent="0.25">
      <c r="A133" s="1" t="s">
        <v>270</v>
      </c>
      <c r="B133" s="1" t="s">
        <v>20</v>
      </c>
      <c r="C133" s="1" t="s">
        <v>9</v>
      </c>
      <c r="D133" s="1" t="s">
        <v>271</v>
      </c>
      <c r="E133" s="6">
        <v>2849.7061950000002</v>
      </c>
      <c r="F133" s="13">
        <v>4830.0105000000003</v>
      </c>
      <c r="G133" s="13">
        <f t="shared" si="1"/>
        <v>1980.3043050000001</v>
      </c>
    </row>
    <row r="134" spans="1:7" x14ac:dyDescent="0.25">
      <c r="A134" s="1" t="s">
        <v>272</v>
      </c>
      <c r="B134" s="1" t="s">
        <v>29</v>
      </c>
      <c r="C134" s="1" t="s">
        <v>42</v>
      </c>
      <c r="D134" s="1" t="s">
        <v>273</v>
      </c>
      <c r="E134" s="6">
        <v>1979.9923500000002</v>
      </c>
      <c r="F134" s="13">
        <v>4399.9830000000002</v>
      </c>
      <c r="G134" s="13">
        <f t="shared" si="1"/>
        <v>2419.9906499999997</v>
      </c>
    </row>
    <row r="135" spans="1:7" x14ac:dyDescent="0.25">
      <c r="A135" s="1" t="s">
        <v>274</v>
      </c>
      <c r="B135" s="1" t="s">
        <v>29</v>
      </c>
      <c r="C135" s="1" t="s">
        <v>9</v>
      </c>
      <c r="D135" s="1" t="s">
        <v>275</v>
      </c>
      <c r="E135" s="6">
        <v>1553.197275</v>
      </c>
      <c r="F135" s="13">
        <v>3451.5495000000001</v>
      </c>
      <c r="G135" s="13">
        <f t="shared" si="1"/>
        <v>1898.3522250000001</v>
      </c>
    </row>
    <row r="136" spans="1:7" x14ac:dyDescent="0.25">
      <c r="A136" s="1" t="s">
        <v>276</v>
      </c>
      <c r="B136" s="1" t="s">
        <v>29</v>
      </c>
      <c r="C136" s="1" t="s">
        <v>113</v>
      </c>
      <c r="D136" s="1" t="s">
        <v>277</v>
      </c>
      <c r="E136" s="6">
        <v>3985.3859849999999</v>
      </c>
      <c r="F136" s="13">
        <v>6754.8914999999997</v>
      </c>
      <c r="G136" s="13">
        <f t="shared" si="1"/>
        <v>2769.5055149999998</v>
      </c>
    </row>
    <row r="137" spans="1:7" x14ac:dyDescent="0.25">
      <c r="A137" s="1" t="s">
        <v>278</v>
      </c>
      <c r="B137" s="1" t="s">
        <v>12</v>
      </c>
      <c r="C137" s="1" t="s">
        <v>13</v>
      </c>
      <c r="D137" s="1" t="s">
        <v>279</v>
      </c>
      <c r="E137" s="6">
        <v>3996.5154600000001</v>
      </c>
      <c r="F137" s="13">
        <v>9294.2219999999998</v>
      </c>
      <c r="G137" s="13">
        <f t="shared" si="1"/>
        <v>5297.7065399999992</v>
      </c>
    </row>
    <row r="138" spans="1:7" x14ac:dyDescent="0.25">
      <c r="A138" s="1" t="s">
        <v>280</v>
      </c>
      <c r="B138" s="1" t="s">
        <v>29</v>
      </c>
      <c r="C138" s="1" t="s">
        <v>17</v>
      </c>
      <c r="D138" s="1" t="s">
        <v>281</v>
      </c>
      <c r="E138" s="6">
        <v>2879.0559000000003</v>
      </c>
      <c r="F138" s="13">
        <v>6397.902</v>
      </c>
      <c r="G138" s="13">
        <f t="shared" si="1"/>
        <v>3518.8460999999998</v>
      </c>
    </row>
    <row r="139" spans="1:7" x14ac:dyDescent="0.25">
      <c r="A139" s="1" t="s">
        <v>282</v>
      </c>
      <c r="B139" s="1" t="s">
        <v>16</v>
      </c>
      <c r="C139" s="1" t="s">
        <v>39</v>
      </c>
      <c r="D139" s="1" t="s">
        <v>283</v>
      </c>
      <c r="E139" s="6">
        <v>1999.9070700000002</v>
      </c>
      <c r="F139" s="13">
        <v>3389.6730000000002</v>
      </c>
      <c r="G139" s="13">
        <f t="shared" ref="G139:G202" si="2">F139-E139</f>
        <v>1389.76593</v>
      </c>
    </row>
    <row r="140" spans="1:7" x14ac:dyDescent="0.25">
      <c r="A140" s="1" t="s">
        <v>284</v>
      </c>
      <c r="B140" s="1" t="s">
        <v>20</v>
      </c>
      <c r="C140" s="1" t="s">
        <v>21</v>
      </c>
      <c r="D140" s="1" t="s">
        <v>285</v>
      </c>
      <c r="E140" s="6">
        <v>9046.4035199999998</v>
      </c>
      <c r="F140" s="13">
        <v>10280.004000000001</v>
      </c>
      <c r="G140" s="13">
        <f t="shared" si="2"/>
        <v>1233.600480000001</v>
      </c>
    </row>
    <row r="141" spans="1:7" x14ac:dyDescent="0.25">
      <c r="A141" s="1" t="s">
        <v>286</v>
      </c>
      <c r="B141" s="1" t="s">
        <v>20</v>
      </c>
      <c r="C141" s="1" t="s">
        <v>24</v>
      </c>
      <c r="D141" s="1" t="s">
        <v>287</v>
      </c>
      <c r="E141" s="6">
        <v>2564.6439</v>
      </c>
      <c r="F141" s="13">
        <v>6931.47</v>
      </c>
      <c r="G141" s="13">
        <f t="shared" si="2"/>
        <v>4366.8261000000002</v>
      </c>
    </row>
    <row r="142" spans="1:7" x14ac:dyDescent="0.25">
      <c r="A142" s="1" t="s">
        <v>288</v>
      </c>
      <c r="B142" s="1" t="s">
        <v>29</v>
      </c>
      <c r="C142" s="1" t="s">
        <v>113</v>
      </c>
      <c r="D142" s="1" t="s">
        <v>289</v>
      </c>
      <c r="E142" s="6">
        <v>5683.4257200000002</v>
      </c>
      <c r="F142" s="13">
        <v>8357.9789999999994</v>
      </c>
      <c r="G142" s="13">
        <f t="shared" si="2"/>
        <v>2674.5532799999992</v>
      </c>
    </row>
    <row r="143" spans="1:7" x14ac:dyDescent="0.25">
      <c r="A143" s="1" t="s">
        <v>290</v>
      </c>
      <c r="B143" s="1" t="s">
        <v>29</v>
      </c>
      <c r="C143" s="1" t="s">
        <v>126</v>
      </c>
      <c r="D143" s="1" t="s">
        <v>291</v>
      </c>
      <c r="E143" s="6">
        <v>1385.8383000000001</v>
      </c>
      <c r="F143" s="13">
        <v>2519.7059999999997</v>
      </c>
      <c r="G143" s="13">
        <f t="shared" si="2"/>
        <v>1133.8676999999996</v>
      </c>
    </row>
    <row r="144" spans="1:7" x14ac:dyDescent="0.25">
      <c r="A144" s="1" t="s">
        <v>292</v>
      </c>
      <c r="B144" s="1" t="s">
        <v>12</v>
      </c>
      <c r="C144" s="1" t="s">
        <v>61</v>
      </c>
      <c r="D144" s="1" t="s">
        <v>293</v>
      </c>
      <c r="E144" s="6">
        <v>3091.3049999999998</v>
      </c>
      <c r="F144" s="13">
        <v>5239.5</v>
      </c>
      <c r="G144" s="13">
        <f t="shared" si="2"/>
        <v>2148.1950000000002</v>
      </c>
    </row>
    <row r="145" spans="1:7" x14ac:dyDescent="0.25">
      <c r="A145" s="1" t="s">
        <v>294</v>
      </c>
      <c r="B145" s="1" t="s">
        <v>16</v>
      </c>
      <c r="C145" s="1" t="s">
        <v>45</v>
      </c>
      <c r="D145" s="1" t="s">
        <v>295</v>
      </c>
      <c r="E145" s="6">
        <v>641.44332000000009</v>
      </c>
      <c r="F145" s="13">
        <v>943.29900000000009</v>
      </c>
      <c r="G145" s="13">
        <f t="shared" si="2"/>
        <v>301.85568000000001</v>
      </c>
    </row>
    <row r="146" spans="1:7" x14ac:dyDescent="0.25">
      <c r="A146" s="1" t="s">
        <v>296</v>
      </c>
      <c r="B146" s="1" t="s">
        <v>16</v>
      </c>
      <c r="C146" s="1" t="s">
        <v>45</v>
      </c>
      <c r="D146" s="1" t="s">
        <v>297</v>
      </c>
      <c r="E146" s="6">
        <v>2521.8195450000003</v>
      </c>
      <c r="F146" s="13">
        <v>6815.7285000000002</v>
      </c>
      <c r="G146" s="13">
        <f t="shared" si="2"/>
        <v>4293.9089549999999</v>
      </c>
    </row>
    <row r="147" spans="1:7" x14ac:dyDescent="0.25">
      <c r="A147" s="1" t="s">
        <v>298</v>
      </c>
      <c r="B147" s="1" t="s">
        <v>29</v>
      </c>
      <c r="C147" s="1" t="s">
        <v>13</v>
      </c>
      <c r="D147" s="1" t="s">
        <v>299</v>
      </c>
      <c r="E147" s="6">
        <v>3024.9450000000002</v>
      </c>
      <c r="F147" s="13">
        <v>3437.4375</v>
      </c>
      <c r="G147" s="13">
        <f t="shared" si="2"/>
        <v>412.49249999999984</v>
      </c>
    </row>
    <row r="148" spans="1:7" x14ac:dyDescent="0.25">
      <c r="A148" s="1" t="s">
        <v>300</v>
      </c>
      <c r="B148" s="1" t="s">
        <v>29</v>
      </c>
      <c r="C148" s="1" t="s">
        <v>45</v>
      </c>
      <c r="D148" s="1" t="s">
        <v>301</v>
      </c>
      <c r="E148" s="6">
        <v>1863.8287500000001</v>
      </c>
      <c r="F148" s="13">
        <v>5037.375</v>
      </c>
      <c r="G148" s="13">
        <f t="shared" si="2"/>
        <v>3173.5462499999999</v>
      </c>
    </row>
    <row r="149" spans="1:7" x14ac:dyDescent="0.25">
      <c r="A149" s="1" t="s">
        <v>302</v>
      </c>
      <c r="B149" s="1" t="s">
        <v>12</v>
      </c>
      <c r="C149" s="1" t="s">
        <v>45</v>
      </c>
      <c r="D149" s="1" t="s">
        <v>303</v>
      </c>
      <c r="E149" s="6">
        <v>3022.6155750000003</v>
      </c>
      <c r="F149" s="13">
        <v>6716.9234999999999</v>
      </c>
      <c r="G149" s="13">
        <f t="shared" si="2"/>
        <v>3694.3079249999996</v>
      </c>
    </row>
    <row r="150" spans="1:7" x14ac:dyDescent="0.25">
      <c r="A150" s="1" t="s">
        <v>304</v>
      </c>
      <c r="B150" s="1" t="s">
        <v>16</v>
      </c>
      <c r="C150" s="1" t="s">
        <v>17</v>
      </c>
      <c r="D150" s="1" t="s">
        <v>305</v>
      </c>
      <c r="E150" s="6">
        <v>1361.8640699999999</v>
      </c>
      <c r="F150" s="13">
        <v>2348.0415000000003</v>
      </c>
      <c r="G150" s="13">
        <f t="shared" si="2"/>
        <v>986.17743000000041</v>
      </c>
    </row>
    <row r="151" spans="1:7" x14ac:dyDescent="0.25">
      <c r="A151" s="1" t="s">
        <v>306</v>
      </c>
      <c r="B151" s="1" t="s">
        <v>20</v>
      </c>
      <c r="C151" s="1" t="s">
        <v>64</v>
      </c>
      <c r="D151" s="1" t="s">
        <v>307</v>
      </c>
      <c r="E151" s="6">
        <v>176.36041500000002</v>
      </c>
      <c r="F151" s="13">
        <v>410.14050000000003</v>
      </c>
      <c r="G151" s="13">
        <f t="shared" si="2"/>
        <v>233.78008500000001</v>
      </c>
    </row>
    <row r="152" spans="1:7" x14ac:dyDescent="0.25">
      <c r="A152" s="1" t="s">
        <v>308</v>
      </c>
      <c r="B152" s="1" t="s">
        <v>12</v>
      </c>
      <c r="C152" s="1" t="s">
        <v>52</v>
      </c>
      <c r="D152" s="1" t="s">
        <v>309</v>
      </c>
      <c r="E152" s="6">
        <v>1703.4054450000001</v>
      </c>
      <c r="F152" s="13">
        <v>4603.7984999999999</v>
      </c>
      <c r="G152" s="13">
        <f t="shared" si="2"/>
        <v>2900.3930549999995</v>
      </c>
    </row>
    <row r="153" spans="1:7" x14ac:dyDescent="0.25">
      <c r="A153" s="1" t="s">
        <v>310</v>
      </c>
      <c r="B153" s="1" t="s">
        <v>16</v>
      </c>
      <c r="C153" s="1" t="s">
        <v>30</v>
      </c>
      <c r="D153" s="1" t="s">
        <v>311</v>
      </c>
      <c r="E153" s="6">
        <v>2222.2197899999996</v>
      </c>
      <c r="F153" s="13">
        <v>5167.9529999999995</v>
      </c>
      <c r="G153" s="13">
        <f t="shared" si="2"/>
        <v>2945.7332099999999</v>
      </c>
    </row>
    <row r="154" spans="1:7" x14ac:dyDescent="0.25">
      <c r="A154" s="1" t="s">
        <v>312</v>
      </c>
      <c r="B154" s="1" t="s">
        <v>20</v>
      </c>
      <c r="C154" s="1" t="s">
        <v>13</v>
      </c>
      <c r="D154" s="1" t="s">
        <v>313</v>
      </c>
      <c r="E154" s="6">
        <v>4177.0944599999993</v>
      </c>
      <c r="F154" s="13">
        <v>7201.8869999999997</v>
      </c>
      <c r="G154" s="13">
        <f t="shared" si="2"/>
        <v>3024.7925400000004</v>
      </c>
    </row>
    <row r="155" spans="1:7" x14ac:dyDescent="0.25">
      <c r="A155" s="1" t="s">
        <v>314</v>
      </c>
      <c r="B155" s="1" t="s">
        <v>29</v>
      </c>
      <c r="C155" s="1" t="s">
        <v>52</v>
      </c>
      <c r="D155" s="1" t="s">
        <v>315</v>
      </c>
      <c r="E155" s="6">
        <v>4458.9023325000007</v>
      </c>
      <c r="F155" s="13">
        <v>4768.8795</v>
      </c>
      <c r="G155" s="13">
        <f t="shared" si="2"/>
        <v>309.97716749999927</v>
      </c>
    </row>
    <row r="156" spans="1:7" x14ac:dyDescent="0.25">
      <c r="A156" s="1" t="s">
        <v>316</v>
      </c>
      <c r="B156" s="1" t="s">
        <v>8</v>
      </c>
      <c r="C156" s="1" t="s">
        <v>126</v>
      </c>
      <c r="D156" s="1" t="s">
        <v>317</v>
      </c>
      <c r="E156" s="6">
        <v>5088.4679999999998</v>
      </c>
      <c r="F156" s="13">
        <v>5782.35</v>
      </c>
      <c r="G156" s="13">
        <f t="shared" si="2"/>
        <v>693.88200000000052</v>
      </c>
    </row>
    <row r="157" spans="1:7" x14ac:dyDescent="0.25">
      <c r="A157" s="1" t="s">
        <v>318</v>
      </c>
      <c r="B157" s="1" t="s">
        <v>16</v>
      </c>
      <c r="C157" s="1" t="s">
        <v>64</v>
      </c>
      <c r="D157" s="1" t="s">
        <v>319</v>
      </c>
      <c r="E157" s="6">
        <v>2588.1528749999998</v>
      </c>
      <c r="F157" s="13">
        <v>4705.7325000000001</v>
      </c>
      <c r="G157" s="13">
        <f t="shared" si="2"/>
        <v>2117.5796250000003</v>
      </c>
    </row>
    <row r="158" spans="1:7" x14ac:dyDescent="0.25">
      <c r="A158" s="1" t="s">
        <v>320</v>
      </c>
      <c r="B158" s="1" t="s">
        <v>16</v>
      </c>
      <c r="C158" s="1" t="s">
        <v>39</v>
      </c>
      <c r="D158" s="1" t="s">
        <v>321</v>
      </c>
      <c r="E158" s="6">
        <v>1200.1321499999999</v>
      </c>
      <c r="F158" s="13">
        <v>2791.0050000000001</v>
      </c>
      <c r="G158" s="13">
        <f t="shared" si="2"/>
        <v>1590.8728500000002</v>
      </c>
    </row>
    <row r="159" spans="1:7" x14ac:dyDescent="0.25">
      <c r="A159" s="1" t="s">
        <v>322</v>
      </c>
      <c r="B159" s="1" t="s">
        <v>8</v>
      </c>
      <c r="C159" s="1" t="s">
        <v>45</v>
      </c>
      <c r="D159" s="1" t="s">
        <v>323</v>
      </c>
      <c r="E159" s="6">
        <v>1793.2033349999999</v>
      </c>
      <c r="F159" s="13">
        <v>4846.4955</v>
      </c>
      <c r="G159" s="13">
        <f t="shared" si="2"/>
        <v>3053.2921649999998</v>
      </c>
    </row>
    <row r="160" spans="1:7" x14ac:dyDescent="0.25">
      <c r="A160" s="1" t="s">
        <v>324</v>
      </c>
      <c r="B160" s="1" t="s">
        <v>29</v>
      </c>
      <c r="C160" s="1" t="s">
        <v>126</v>
      </c>
      <c r="D160" s="1" t="s">
        <v>325</v>
      </c>
      <c r="E160" s="6">
        <v>3855.15879</v>
      </c>
      <c r="F160" s="13">
        <v>6646.8255000000008</v>
      </c>
      <c r="G160" s="13">
        <f t="shared" si="2"/>
        <v>2791.6667100000009</v>
      </c>
    </row>
    <row r="161" spans="1:7" x14ac:dyDescent="0.25">
      <c r="A161" s="1" t="s">
        <v>326</v>
      </c>
      <c r="B161" s="1" t="s">
        <v>16</v>
      </c>
      <c r="C161" s="1" t="s">
        <v>24</v>
      </c>
      <c r="D161" s="1" t="s">
        <v>327</v>
      </c>
      <c r="E161" s="6">
        <v>937.28208000000006</v>
      </c>
      <c r="F161" s="13">
        <v>1378.356</v>
      </c>
      <c r="G161" s="13">
        <f t="shared" si="2"/>
        <v>441.07391999999993</v>
      </c>
    </row>
    <row r="162" spans="1:7" x14ac:dyDescent="0.25">
      <c r="A162" s="1" t="s">
        <v>328</v>
      </c>
      <c r="B162" s="1" t="s">
        <v>20</v>
      </c>
      <c r="C162" s="1" t="s">
        <v>52</v>
      </c>
      <c r="D162" s="1" t="s">
        <v>329</v>
      </c>
      <c r="E162" s="6">
        <v>3917.5064775000005</v>
      </c>
      <c r="F162" s="13">
        <v>4189.8464999999997</v>
      </c>
      <c r="G162" s="13">
        <f t="shared" si="2"/>
        <v>272.34002249999912</v>
      </c>
    </row>
    <row r="163" spans="1:7" x14ac:dyDescent="0.25">
      <c r="A163" s="1" t="s">
        <v>330</v>
      </c>
      <c r="B163" s="1" t="s">
        <v>29</v>
      </c>
      <c r="C163" s="1" t="s">
        <v>42</v>
      </c>
      <c r="D163" s="1" t="s">
        <v>331</v>
      </c>
      <c r="E163" s="6">
        <v>3445.6144800000002</v>
      </c>
      <c r="F163" s="13">
        <v>3915.471</v>
      </c>
      <c r="G163" s="13">
        <f t="shared" si="2"/>
        <v>469.85651999999982</v>
      </c>
    </row>
    <row r="164" spans="1:7" x14ac:dyDescent="0.25">
      <c r="A164" s="1" t="s">
        <v>332</v>
      </c>
      <c r="B164" s="1" t="s">
        <v>29</v>
      </c>
      <c r="C164" s="1" t="s">
        <v>61</v>
      </c>
      <c r="D164" s="1" t="s">
        <v>333</v>
      </c>
      <c r="E164" s="6">
        <v>96.889799999999994</v>
      </c>
      <c r="F164" s="13">
        <v>142.48499999999999</v>
      </c>
      <c r="G164" s="13">
        <f t="shared" si="2"/>
        <v>45.595199999999991</v>
      </c>
    </row>
    <row r="165" spans="1:7" x14ac:dyDescent="0.25">
      <c r="A165" s="1" t="s">
        <v>334</v>
      </c>
      <c r="B165" s="1" t="s">
        <v>20</v>
      </c>
      <c r="C165" s="1" t="s">
        <v>30</v>
      </c>
      <c r="D165" s="1" t="s">
        <v>335</v>
      </c>
      <c r="E165" s="6">
        <v>768.41026499999998</v>
      </c>
      <c r="F165" s="13">
        <v>2076.7845000000002</v>
      </c>
      <c r="G165" s="13">
        <f t="shared" si="2"/>
        <v>1308.3742350000002</v>
      </c>
    </row>
    <row r="166" spans="1:7" x14ac:dyDescent="0.25">
      <c r="A166" s="1" t="s">
        <v>336</v>
      </c>
      <c r="B166" s="1" t="s">
        <v>20</v>
      </c>
      <c r="C166" s="1" t="s">
        <v>45</v>
      </c>
      <c r="D166" s="1" t="s">
        <v>337</v>
      </c>
      <c r="E166" s="6">
        <v>2033.6006249999998</v>
      </c>
      <c r="F166" s="13">
        <v>2711.4675000000002</v>
      </c>
      <c r="G166" s="13">
        <f t="shared" si="2"/>
        <v>677.86687500000039</v>
      </c>
    </row>
    <row r="167" spans="1:7" x14ac:dyDescent="0.25">
      <c r="A167" s="1" t="s">
        <v>338</v>
      </c>
      <c r="B167" s="1" t="s">
        <v>12</v>
      </c>
      <c r="C167" s="1" t="s">
        <v>64</v>
      </c>
      <c r="D167" s="1" t="s">
        <v>339</v>
      </c>
      <c r="E167" s="6">
        <v>935.41770000000008</v>
      </c>
      <c r="F167" s="13">
        <v>2175.3900000000003</v>
      </c>
      <c r="G167" s="13">
        <f t="shared" si="2"/>
        <v>1239.9723000000004</v>
      </c>
    </row>
    <row r="168" spans="1:7" x14ac:dyDescent="0.25">
      <c r="A168" s="1" t="s">
        <v>340</v>
      </c>
      <c r="B168" s="1" t="s">
        <v>12</v>
      </c>
      <c r="C168" s="1" t="s">
        <v>13</v>
      </c>
      <c r="D168" s="1" t="s">
        <v>341</v>
      </c>
      <c r="E168" s="6">
        <v>1173.3763649999999</v>
      </c>
      <c r="F168" s="13">
        <v>1988.7735</v>
      </c>
      <c r="G168" s="13">
        <f t="shared" si="2"/>
        <v>815.39713500000016</v>
      </c>
    </row>
    <row r="169" spans="1:7" x14ac:dyDescent="0.25">
      <c r="A169" s="1" t="s">
        <v>342</v>
      </c>
      <c r="B169" s="1" t="s">
        <v>29</v>
      </c>
      <c r="C169" s="1" t="s">
        <v>126</v>
      </c>
      <c r="D169" s="1" t="s">
        <v>343</v>
      </c>
      <c r="E169" s="6">
        <v>3618.74541</v>
      </c>
      <c r="F169" s="13">
        <v>8415.6869999999999</v>
      </c>
      <c r="G169" s="13">
        <f t="shared" si="2"/>
        <v>4796.9415900000004</v>
      </c>
    </row>
    <row r="170" spans="1:7" x14ac:dyDescent="0.25">
      <c r="A170" s="1" t="s">
        <v>344</v>
      </c>
      <c r="B170" s="1" t="s">
        <v>29</v>
      </c>
      <c r="C170" s="1" t="s">
        <v>39</v>
      </c>
      <c r="D170" s="1" t="s">
        <v>345</v>
      </c>
      <c r="E170" s="6">
        <v>2780.2325250000004</v>
      </c>
      <c r="F170" s="13">
        <v>6178.2945</v>
      </c>
      <c r="G170" s="13">
        <f t="shared" si="2"/>
        <v>3398.0619749999996</v>
      </c>
    </row>
    <row r="171" spans="1:7" x14ac:dyDescent="0.25">
      <c r="A171" s="1" t="s">
        <v>346</v>
      </c>
      <c r="B171" s="1" t="s">
        <v>20</v>
      </c>
      <c r="C171" s="1" t="s">
        <v>30</v>
      </c>
      <c r="D171" s="1" t="s">
        <v>347</v>
      </c>
      <c r="E171" s="6">
        <v>3511.1947500000006</v>
      </c>
      <c r="F171" s="13">
        <v>7802.6550000000007</v>
      </c>
      <c r="G171" s="13">
        <f t="shared" si="2"/>
        <v>4291.4602500000001</v>
      </c>
    </row>
    <row r="172" spans="1:7" x14ac:dyDescent="0.25">
      <c r="A172" s="1" t="s">
        <v>348</v>
      </c>
      <c r="B172" s="1" t="s">
        <v>8</v>
      </c>
      <c r="C172" s="1" t="s">
        <v>42</v>
      </c>
      <c r="D172" s="1" t="s">
        <v>349</v>
      </c>
      <c r="E172" s="6">
        <v>4562.3478599999999</v>
      </c>
      <c r="F172" s="13">
        <v>7866.1170000000002</v>
      </c>
      <c r="G172" s="13">
        <f t="shared" si="2"/>
        <v>3303.7691400000003</v>
      </c>
    </row>
    <row r="173" spans="1:7" x14ac:dyDescent="0.25">
      <c r="A173" s="1" t="s">
        <v>350</v>
      </c>
      <c r="B173" s="1" t="s">
        <v>29</v>
      </c>
      <c r="C173" s="1" t="s">
        <v>9</v>
      </c>
      <c r="D173" s="1" t="s">
        <v>351</v>
      </c>
      <c r="E173" s="6">
        <v>6224.1102000000001</v>
      </c>
      <c r="F173" s="13">
        <v>7072.8525000000009</v>
      </c>
      <c r="G173" s="13">
        <f t="shared" si="2"/>
        <v>848.7423000000008</v>
      </c>
    </row>
    <row r="174" spans="1:7" x14ac:dyDescent="0.25">
      <c r="A174" s="1" t="s">
        <v>352</v>
      </c>
      <c r="B174" s="1" t="s">
        <v>29</v>
      </c>
      <c r="C174" s="1" t="s">
        <v>42</v>
      </c>
      <c r="D174" s="1" t="s">
        <v>353</v>
      </c>
      <c r="E174" s="6">
        <v>1389.2721150000002</v>
      </c>
      <c r="F174" s="13">
        <v>2354.6985000000004</v>
      </c>
      <c r="G174" s="13">
        <f t="shared" si="2"/>
        <v>965.42638500000021</v>
      </c>
    </row>
    <row r="175" spans="1:7" x14ac:dyDescent="0.25">
      <c r="A175" s="1" t="s">
        <v>354</v>
      </c>
      <c r="B175" s="1" t="s">
        <v>20</v>
      </c>
      <c r="C175" s="1" t="s">
        <v>30</v>
      </c>
      <c r="D175" s="1" t="s">
        <v>355</v>
      </c>
      <c r="E175" s="6">
        <v>5664.8823000000002</v>
      </c>
      <c r="F175" s="13">
        <v>10299.786</v>
      </c>
      <c r="G175" s="13">
        <f t="shared" si="2"/>
        <v>4634.9036999999998</v>
      </c>
    </row>
    <row r="176" spans="1:7" x14ac:dyDescent="0.25">
      <c r="A176" s="1" t="s">
        <v>356</v>
      </c>
      <c r="B176" s="1" t="s">
        <v>16</v>
      </c>
      <c r="C176" s="1" t="s">
        <v>126</v>
      </c>
      <c r="D176" s="1" t="s">
        <v>357</v>
      </c>
      <c r="E176" s="6">
        <v>1654.4566500000003</v>
      </c>
      <c r="F176" s="13">
        <v>3008.1030000000001</v>
      </c>
      <c r="G176" s="13">
        <f t="shared" si="2"/>
        <v>1353.6463499999998</v>
      </c>
    </row>
    <row r="177" spans="1:7" x14ac:dyDescent="0.25">
      <c r="A177" s="1" t="s">
        <v>358</v>
      </c>
      <c r="B177" s="1" t="s">
        <v>12</v>
      </c>
      <c r="C177" s="1" t="s">
        <v>45</v>
      </c>
      <c r="D177" s="1" t="s">
        <v>359</v>
      </c>
      <c r="E177" s="6">
        <v>2863.8540000000003</v>
      </c>
      <c r="F177" s="13">
        <v>3818.4720000000002</v>
      </c>
      <c r="G177" s="13">
        <f t="shared" si="2"/>
        <v>954.61799999999994</v>
      </c>
    </row>
    <row r="178" spans="1:7" x14ac:dyDescent="0.25">
      <c r="A178" s="1" t="s">
        <v>360</v>
      </c>
      <c r="B178" s="1" t="s">
        <v>12</v>
      </c>
      <c r="C178" s="1" t="s">
        <v>61</v>
      </c>
      <c r="D178" s="1" t="s">
        <v>361</v>
      </c>
      <c r="E178" s="6">
        <v>7494.4327500000009</v>
      </c>
      <c r="F178" s="13">
        <v>9992.5769999999993</v>
      </c>
      <c r="G178" s="13">
        <f t="shared" si="2"/>
        <v>2498.1442499999985</v>
      </c>
    </row>
    <row r="179" spans="1:7" x14ac:dyDescent="0.25">
      <c r="A179" s="1" t="s">
        <v>362</v>
      </c>
      <c r="B179" s="1" t="s">
        <v>16</v>
      </c>
      <c r="C179" s="1" t="s">
        <v>21</v>
      </c>
      <c r="D179" s="1" t="s">
        <v>363</v>
      </c>
      <c r="E179" s="6">
        <v>2669.561475</v>
      </c>
      <c r="F179" s="13">
        <v>6208.2825000000003</v>
      </c>
      <c r="G179" s="13">
        <f t="shared" si="2"/>
        <v>3538.7210250000003</v>
      </c>
    </row>
    <row r="180" spans="1:7" x14ac:dyDescent="0.25">
      <c r="A180" s="1" t="s">
        <v>364</v>
      </c>
      <c r="B180" s="1" t="s">
        <v>16</v>
      </c>
      <c r="C180" s="1" t="s">
        <v>64</v>
      </c>
      <c r="D180" s="1" t="s">
        <v>365</v>
      </c>
      <c r="E180" s="6">
        <v>2726.0178750000005</v>
      </c>
      <c r="F180" s="13">
        <v>6057.817500000001</v>
      </c>
      <c r="G180" s="13">
        <f t="shared" si="2"/>
        <v>3331.7996250000006</v>
      </c>
    </row>
    <row r="181" spans="1:7" x14ac:dyDescent="0.25">
      <c r="A181" s="1" t="s">
        <v>366</v>
      </c>
      <c r="B181" s="1" t="s">
        <v>8</v>
      </c>
      <c r="C181" s="1" t="s">
        <v>17</v>
      </c>
      <c r="D181" s="1" t="s">
        <v>367</v>
      </c>
      <c r="E181" s="6">
        <v>3081.7882199999999</v>
      </c>
      <c r="F181" s="13">
        <v>4532.0414999999994</v>
      </c>
      <c r="G181" s="13">
        <f t="shared" si="2"/>
        <v>1450.2532799999994</v>
      </c>
    </row>
    <row r="182" spans="1:7" x14ac:dyDescent="0.25">
      <c r="A182" s="1" t="s">
        <v>368</v>
      </c>
      <c r="B182" s="1" t="s">
        <v>16</v>
      </c>
      <c r="C182" s="1" t="s">
        <v>39</v>
      </c>
      <c r="D182" s="1" t="s">
        <v>369</v>
      </c>
      <c r="E182" s="6">
        <v>1017.6936000000002</v>
      </c>
      <c r="F182" s="13">
        <v>1850.3520000000001</v>
      </c>
      <c r="G182" s="13">
        <f t="shared" si="2"/>
        <v>832.65839999999992</v>
      </c>
    </row>
    <row r="183" spans="1:7" x14ac:dyDescent="0.25">
      <c r="A183" s="1" t="s">
        <v>370</v>
      </c>
      <c r="B183" s="1" t="s">
        <v>8</v>
      </c>
      <c r="C183" s="1" t="s">
        <v>13</v>
      </c>
      <c r="D183" s="1" t="s">
        <v>371</v>
      </c>
      <c r="E183" s="6">
        <v>9784.9059000000016</v>
      </c>
      <c r="F183" s="13">
        <v>10465.14</v>
      </c>
      <c r="G183" s="13">
        <f t="shared" si="2"/>
        <v>680.23409999999785</v>
      </c>
    </row>
    <row r="184" spans="1:7" x14ac:dyDescent="0.25">
      <c r="A184" s="1" t="s">
        <v>372</v>
      </c>
      <c r="B184" s="1" t="s">
        <v>29</v>
      </c>
      <c r="C184" s="1" t="s">
        <v>42</v>
      </c>
      <c r="D184" s="1" t="s">
        <v>373</v>
      </c>
      <c r="E184" s="6">
        <v>5261.7301800000005</v>
      </c>
      <c r="F184" s="13">
        <v>7737.8384999999998</v>
      </c>
      <c r="G184" s="13">
        <f t="shared" si="2"/>
        <v>2476.1083199999994</v>
      </c>
    </row>
    <row r="185" spans="1:7" x14ac:dyDescent="0.25">
      <c r="A185" s="1" t="s">
        <v>374</v>
      </c>
      <c r="B185" s="1" t="s">
        <v>29</v>
      </c>
      <c r="C185" s="1" t="s">
        <v>9</v>
      </c>
      <c r="D185" s="1" t="s">
        <v>375</v>
      </c>
      <c r="E185" s="6">
        <v>4691.2299000000012</v>
      </c>
      <c r="F185" s="13">
        <v>6898.8675000000003</v>
      </c>
      <c r="G185" s="13">
        <f t="shared" si="2"/>
        <v>2207.6375999999991</v>
      </c>
    </row>
    <row r="186" spans="1:7" x14ac:dyDescent="0.25">
      <c r="A186" s="1" t="s">
        <v>376</v>
      </c>
      <c r="B186" s="1" t="s">
        <v>29</v>
      </c>
      <c r="C186" s="1" t="s">
        <v>42</v>
      </c>
      <c r="D186" s="1" t="s">
        <v>377</v>
      </c>
      <c r="E186" s="6">
        <v>3289.3174650000001</v>
      </c>
      <c r="F186" s="13">
        <v>7649.5755000000008</v>
      </c>
      <c r="G186" s="13">
        <f t="shared" si="2"/>
        <v>4360.2580350000007</v>
      </c>
    </row>
    <row r="187" spans="1:7" x14ac:dyDescent="0.25">
      <c r="A187" s="1" t="s">
        <v>378</v>
      </c>
      <c r="B187" s="1" t="s">
        <v>12</v>
      </c>
      <c r="C187" s="1" t="s">
        <v>24</v>
      </c>
      <c r="D187" s="1" t="s">
        <v>379</v>
      </c>
      <c r="E187" s="6">
        <v>206.28131999999999</v>
      </c>
      <c r="F187" s="13">
        <v>479.72399999999999</v>
      </c>
      <c r="G187" s="13">
        <f t="shared" si="2"/>
        <v>273.44268</v>
      </c>
    </row>
    <row r="188" spans="1:7" x14ac:dyDescent="0.25">
      <c r="A188" s="1" t="s">
        <v>380</v>
      </c>
      <c r="B188" s="1" t="s">
        <v>12</v>
      </c>
      <c r="C188" s="1" t="s">
        <v>9</v>
      </c>
      <c r="D188" s="1" t="s">
        <v>381</v>
      </c>
      <c r="E188" s="6">
        <v>279.61752000000001</v>
      </c>
      <c r="F188" s="13">
        <v>473.92800000000005</v>
      </c>
      <c r="G188" s="13">
        <f t="shared" si="2"/>
        <v>194.31048000000004</v>
      </c>
    </row>
    <row r="189" spans="1:7" x14ac:dyDescent="0.25">
      <c r="A189" s="1" t="s">
        <v>382</v>
      </c>
      <c r="B189" s="1" t="s">
        <v>29</v>
      </c>
      <c r="C189" s="1" t="s">
        <v>30</v>
      </c>
      <c r="D189" s="1" t="s">
        <v>383</v>
      </c>
      <c r="E189" s="6">
        <v>5533.4432999999999</v>
      </c>
      <c r="F189" s="13">
        <v>10060.806</v>
      </c>
      <c r="G189" s="13">
        <f t="shared" si="2"/>
        <v>4527.3627000000006</v>
      </c>
    </row>
    <row r="190" spans="1:7" x14ac:dyDescent="0.25">
      <c r="A190" s="1" t="s">
        <v>384</v>
      </c>
      <c r="B190" s="1" t="s">
        <v>8</v>
      </c>
      <c r="C190" s="1" t="s">
        <v>13</v>
      </c>
      <c r="D190" s="1" t="s">
        <v>385</v>
      </c>
      <c r="E190" s="6">
        <v>1888.2586800000001</v>
      </c>
      <c r="F190" s="13">
        <v>2145.7485000000001</v>
      </c>
      <c r="G190" s="13">
        <f t="shared" si="2"/>
        <v>257.48982000000001</v>
      </c>
    </row>
    <row r="191" spans="1:7" x14ac:dyDescent="0.25">
      <c r="A191" s="1" t="s">
        <v>386</v>
      </c>
      <c r="B191" s="1" t="s">
        <v>16</v>
      </c>
      <c r="C191" s="1" t="s">
        <v>64</v>
      </c>
      <c r="D191" s="1" t="s">
        <v>387</v>
      </c>
      <c r="E191" s="6">
        <v>1345.239525</v>
      </c>
      <c r="F191" s="13">
        <v>3635.7825000000003</v>
      </c>
      <c r="G191" s="13">
        <f t="shared" si="2"/>
        <v>2290.5429750000003</v>
      </c>
    </row>
    <row r="192" spans="1:7" x14ac:dyDescent="0.25">
      <c r="A192" s="1" t="s">
        <v>388</v>
      </c>
      <c r="B192" s="1" t="s">
        <v>8</v>
      </c>
      <c r="C192" s="1" t="s">
        <v>13</v>
      </c>
      <c r="D192" s="1" t="s">
        <v>389</v>
      </c>
      <c r="E192" s="6">
        <v>122.76516000000001</v>
      </c>
      <c r="F192" s="13">
        <v>180.53700000000001</v>
      </c>
      <c r="G192" s="13">
        <f t="shared" si="2"/>
        <v>57.771839999999997</v>
      </c>
    </row>
    <row r="193" spans="1:7" x14ac:dyDescent="0.25">
      <c r="A193" s="1" t="s">
        <v>390</v>
      </c>
      <c r="B193" s="1" t="s">
        <v>8</v>
      </c>
      <c r="C193" s="1" t="s">
        <v>64</v>
      </c>
      <c r="D193" s="1" t="s">
        <v>391</v>
      </c>
      <c r="E193" s="6">
        <v>6738.5463600000003</v>
      </c>
      <c r="F193" s="13">
        <v>9909.6270000000004</v>
      </c>
      <c r="G193" s="13">
        <f t="shared" si="2"/>
        <v>3171.0806400000001</v>
      </c>
    </row>
    <row r="194" spans="1:7" x14ac:dyDescent="0.25">
      <c r="A194" s="1" t="s">
        <v>392</v>
      </c>
      <c r="B194" s="1" t="s">
        <v>29</v>
      </c>
      <c r="C194" s="1" t="s">
        <v>24</v>
      </c>
      <c r="D194" s="1" t="s">
        <v>393</v>
      </c>
      <c r="E194" s="6">
        <v>1743.5064150000001</v>
      </c>
      <c r="F194" s="13">
        <v>4712.1795000000002</v>
      </c>
      <c r="G194" s="13">
        <f t="shared" si="2"/>
        <v>2968.6730850000004</v>
      </c>
    </row>
    <row r="195" spans="1:7" x14ac:dyDescent="0.25">
      <c r="A195" s="1" t="s">
        <v>394</v>
      </c>
      <c r="B195" s="1" t="s">
        <v>29</v>
      </c>
      <c r="C195" s="1" t="s">
        <v>21</v>
      </c>
      <c r="D195" s="1" t="s">
        <v>395</v>
      </c>
      <c r="E195" s="6">
        <v>3522.3064800000002</v>
      </c>
      <c r="F195" s="13">
        <v>4002.6210000000001</v>
      </c>
      <c r="G195" s="13">
        <f t="shared" si="2"/>
        <v>480.3145199999999</v>
      </c>
    </row>
    <row r="196" spans="1:7" x14ac:dyDescent="0.25">
      <c r="A196" s="1" t="s">
        <v>396</v>
      </c>
      <c r="B196" s="1" t="s">
        <v>29</v>
      </c>
      <c r="C196" s="1" t="s">
        <v>113</v>
      </c>
      <c r="D196" s="1" t="s">
        <v>397</v>
      </c>
      <c r="E196" s="6">
        <v>3064.5594000000001</v>
      </c>
      <c r="F196" s="13">
        <v>6810.1320000000005</v>
      </c>
      <c r="G196" s="13">
        <f t="shared" si="2"/>
        <v>3745.5726000000004</v>
      </c>
    </row>
    <row r="197" spans="1:7" x14ac:dyDescent="0.25">
      <c r="A197" s="1" t="s">
        <v>398</v>
      </c>
      <c r="B197" s="1" t="s">
        <v>29</v>
      </c>
      <c r="C197" s="1" t="s">
        <v>42</v>
      </c>
      <c r="D197" s="1" t="s">
        <v>399</v>
      </c>
      <c r="E197" s="6">
        <v>6904.3904999999995</v>
      </c>
      <c r="F197" s="13">
        <v>9205.8539999999994</v>
      </c>
      <c r="G197" s="13">
        <f t="shared" si="2"/>
        <v>2301.4634999999998</v>
      </c>
    </row>
    <row r="198" spans="1:7" x14ac:dyDescent="0.25">
      <c r="A198" s="1" t="s">
        <v>400</v>
      </c>
      <c r="B198" s="1" t="s">
        <v>29</v>
      </c>
      <c r="C198" s="1" t="s">
        <v>45</v>
      </c>
      <c r="D198" s="1" t="s">
        <v>401</v>
      </c>
      <c r="E198" s="6">
        <v>4950.3625499999998</v>
      </c>
      <c r="F198" s="13">
        <v>8390.4449999999997</v>
      </c>
      <c r="G198" s="13">
        <f t="shared" si="2"/>
        <v>3440.0824499999999</v>
      </c>
    </row>
    <row r="199" spans="1:7" x14ac:dyDescent="0.25">
      <c r="A199" s="1" t="s">
        <v>402</v>
      </c>
      <c r="B199" s="1" t="s">
        <v>20</v>
      </c>
      <c r="C199" s="1" t="s">
        <v>42</v>
      </c>
      <c r="D199" s="1" t="s">
        <v>403</v>
      </c>
      <c r="E199" s="6">
        <v>3305.9518800000001</v>
      </c>
      <c r="F199" s="13">
        <v>3756.7635</v>
      </c>
      <c r="G199" s="13">
        <f t="shared" si="2"/>
        <v>450.81161999999995</v>
      </c>
    </row>
    <row r="200" spans="1:7" x14ac:dyDescent="0.25">
      <c r="A200" s="1" t="s">
        <v>404</v>
      </c>
      <c r="B200" s="1" t="s">
        <v>20</v>
      </c>
      <c r="C200" s="1" t="s">
        <v>39</v>
      </c>
      <c r="D200" s="1" t="s">
        <v>405</v>
      </c>
      <c r="E200" s="6">
        <v>3229.6110000000003</v>
      </c>
      <c r="F200" s="13">
        <v>5872.0199999999995</v>
      </c>
      <c r="G200" s="13">
        <f t="shared" si="2"/>
        <v>2642.4089999999992</v>
      </c>
    </row>
    <row r="201" spans="1:7" x14ac:dyDescent="0.25">
      <c r="A201" s="1" t="s">
        <v>406</v>
      </c>
      <c r="B201" s="1" t="s">
        <v>29</v>
      </c>
      <c r="C201" s="1" t="s">
        <v>42</v>
      </c>
      <c r="D201" s="1" t="s">
        <v>407</v>
      </c>
      <c r="E201" s="6">
        <v>4510.50306</v>
      </c>
      <c r="F201" s="13">
        <v>10489.542000000001</v>
      </c>
      <c r="G201" s="13">
        <f t="shared" si="2"/>
        <v>5979.0389400000013</v>
      </c>
    </row>
    <row r="202" spans="1:7" x14ac:dyDescent="0.25">
      <c r="A202" s="1" t="s">
        <v>408</v>
      </c>
      <c r="B202" s="1" t="s">
        <v>29</v>
      </c>
      <c r="C202" s="1" t="s">
        <v>30</v>
      </c>
      <c r="D202" s="1" t="s">
        <v>409</v>
      </c>
      <c r="E202" s="6">
        <v>638.03102999999999</v>
      </c>
      <c r="F202" s="13">
        <v>1100.0535000000002</v>
      </c>
      <c r="G202" s="13">
        <f t="shared" si="2"/>
        <v>462.02247000000023</v>
      </c>
    </row>
    <row r="203" spans="1:7" x14ac:dyDescent="0.25">
      <c r="A203" s="1" t="s">
        <v>410</v>
      </c>
      <c r="B203" s="1" t="s">
        <v>8</v>
      </c>
      <c r="C203" s="1" t="s">
        <v>21</v>
      </c>
      <c r="D203" s="1" t="s">
        <v>31</v>
      </c>
      <c r="E203" s="6">
        <v>4569.3948299999993</v>
      </c>
      <c r="F203" s="13">
        <v>7744.7370000000001</v>
      </c>
      <c r="G203" s="13">
        <f t="shared" ref="G203:G266" si="3">F203-E203</f>
        <v>3175.3421700000008</v>
      </c>
    </row>
    <row r="204" spans="1:7" x14ac:dyDescent="0.25">
      <c r="A204" s="1" t="s">
        <v>411</v>
      </c>
      <c r="B204" s="1" t="s">
        <v>29</v>
      </c>
      <c r="C204" s="1" t="s">
        <v>52</v>
      </c>
      <c r="D204" s="1" t="s">
        <v>412</v>
      </c>
      <c r="E204" s="6">
        <v>362.79158999999999</v>
      </c>
      <c r="F204" s="13">
        <v>614.90100000000007</v>
      </c>
      <c r="G204" s="13">
        <f t="shared" si="3"/>
        <v>252.10941000000008</v>
      </c>
    </row>
    <row r="205" spans="1:7" x14ac:dyDescent="0.25">
      <c r="A205" s="1" t="s">
        <v>413</v>
      </c>
      <c r="B205" s="1" t="s">
        <v>8</v>
      </c>
      <c r="C205" s="1" t="s">
        <v>17</v>
      </c>
      <c r="D205" s="1" t="s">
        <v>414</v>
      </c>
      <c r="E205" s="6">
        <v>7407.5139600000002</v>
      </c>
      <c r="F205" s="13">
        <v>8417.6295000000009</v>
      </c>
      <c r="G205" s="13">
        <f t="shared" si="3"/>
        <v>1010.1155400000007</v>
      </c>
    </row>
    <row r="206" spans="1:7" x14ac:dyDescent="0.25">
      <c r="A206" s="1" t="s">
        <v>415</v>
      </c>
      <c r="B206" s="1" t="s">
        <v>16</v>
      </c>
      <c r="C206" s="1" t="s">
        <v>42</v>
      </c>
      <c r="D206" s="1" t="s">
        <v>416</v>
      </c>
      <c r="E206" s="6">
        <v>4934.0676000000003</v>
      </c>
      <c r="F206" s="13">
        <v>5606.8949999999995</v>
      </c>
      <c r="G206" s="13">
        <f t="shared" si="3"/>
        <v>672.82739999999922</v>
      </c>
    </row>
    <row r="207" spans="1:7" x14ac:dyDescent="0.25">
      <c r="A207" s="1" t="s">
        <v>417</v>
      </c>
      <c r="B207" s="1" t="s">
        <v>29</v>
      </c>
      <c r="C207" s="1" t="s">
        <v>39</v>
      </c>
      <c r="D207" s="1" t="s">
        <v>418</v>
      </c>
      <c r="E207" s="6">
        <v>1212.83484</v>
      </c>
      <c r="F207" s="13">
        <v>3277.9320000000002</v>
      </c>
      <c r="G207" s="13">
        <f t="shared" si="3"/>
        <v>2065.0971600000003</v>
      </c>
    </row>
    <row r="208" spans="1:7" x14ac:dyDescent="0.25">
      <c r="A208" s="1" t="s">
        <v>419</v>
      </c>
      <c r="B208" s="1" t="s">
        <v>20</v>
      </c>
      <c r="C208" s="1" t="s">
        <v>17</v>
      </c>
      <c r="D208" s="1" t="s">
        <v>420</v>
      </c>
      <c r="E208" s="6">
        <v>7740.0146250000007</v>
      </c>
      <c r="F208" s="13">
        <v>10320.0195</v>
      </c>
      <c r="G208" s="13">
        <f t="shared" si="3"/>
        <v>2580.0048749999996</v>
      </c>
    </row>
    <row r="209" spans="1:7" x14ac:dyDescent="0.25">
      <c r="A209" s="1" t="s">
        <v>421</v>
      </c>
      <c r="B209" s="1" t="s">
        <v>29</v>
      </c>
      <c r="C209" s="1" t="s">
        <v>24</v>
      </c>
      <c r="D209" s="1" t="s">
        <v>422</v>
      </c>
      <c r="E209" s="6">
        <v>4226.3667599999999</v>
      </c>
      <c r="F209" s="13">
        <v>4802.6895000000004</v>
      </c>
      <c r="G209" s="13">
        <f t="shared" si="3"/>
        <v>576.32274000000052</v>
      </c>
    </row>
    <row r="210" spans="1:7" x14ac:dyDescent="0.25">
      <c r="A210" s="1" t="s">
        <v>423</v>
      </c>
      <c r="B210" s="1" t="s">
        <v>20</v>
      </c>
      <c r="C210" s="1" t="s">
        <v>52</v>
      </c>
      <c r="D210" s="1" t="s">
        <v>424</v>
      </c>
      <c r="E210" s="6">
        <v>5225.0922150000006</v>
      </c>
      <c r="F210" s="13">
        <v>8856.0885000000017</v>
      </c>
      <c r="G210" s="13">
        <f t="shared" si="3"/>
        <v>3630.9962850000011</v>
      </c>
    </row>
    <row r="211" spans="1:7" x14ac:dyDescent="0.25">
      <c r="A211" s="1" t="s">
        <v>425</v>
      </c>
      <c r="B211" s="1" t="s">
        <v>16</v>
      </c>
      <c r="C211" s="1" t="s">
        <v>17</v>
      </c>
      <c r="D211" s="1" t="s">
        <v>426</v>
      </c>
      <c r="E211" s="6">
        <v>1607.7734400000002</v>
      </c>
      <c r="F211" s="13">
        <v>3739.0080000000003</v>
      </c>
      <c r="G211" s="13">
        <f t="shared" si="3"/>
        <v>2131.2345599999999</v>
      </c>
    </row>
    <row r="212" spans="1:7" x14ac:dyDescent="0.25">
      <c r="A212" s="1" t="s">
        <v>427</v>
      </c>
      <c r="B212" s="1" t="s">
        <v>29</v>
      </c>
      <c r="C212" s="1" t="s">
        <v>113</v>
      </c>
      <c r="D212" s="1" t="s">
        <v>428</v>
      </c>
      <c r="E212" s="6">
        <v>347.71138500000001</v>
      </c>
      <c r="F212" s="13">
        <v>939.76049999999998</v>
      </c>
      <c r="G212" s="13">
        <f t="shared" si="3"/>
        <v>592.04911500000003</v>
      </c>
    </row>
    <row r="213" spans="1:7" x14ac:dyDescent="0.25">
      <c r="A213" s="1" t="s">
        <v>429</v>
      </c>
      <c r="B213" s="1" t="s">
        <v>29</v>
      </c>
      <c r="C213" s="1" t="s">
        <v>64</v>
      </c>
      <c r="D213" s="1" t="s">
        <v>430</v>
      </c>
      <c r="E213" s="6">
        <v>4719.1693500000001</v>
      </c>
      <c r="F213" s="13">
        <v>10487.043</v>
      </c>
      <c r="G213" s="13">
        <f t="shared" si="3"/>
        <v>5767.8736499999995</v>
      </c>
    </row>
    <row r="214" spans="1:7" x14ac:dyDescent="0.25">
      <c r="A214" s="1" t="s">
        <v>431</v>
      </c>
      <c r="B214" s="1" t="s">
        <v>12</v>
      </c>
      <c r="C214" s="1" t="s">
        <v>64</v>
      </c>
      <c r="D214" s="1" t="s">
        <v>432</v>
      </c>
      <c r="E214" s="6">
        <v>2467.9846799999996</v>
      </c>
      <c r="F214" s="13">
        <v>4255.1459999999997</v>
      </c>
      <c r="G214" s="13">
        <f t="shared" si="3"/>
        <v>1787.1613200000002</v>
      </c>
    </row>
    <row r="215" spans="1:7" x14ac:dyDescent="0.25">
      <c r="A215" s="1" t="s">
        <v>433</v>
      </c>
      <c r="B215" s="1" t="s">
        <v>29</v>
      </c>
      <c r="C215" s="1" t="s">
        <v>61</v>
      </c>
      <c r="D215" s="1" t="s">
        <v>434</v>
      </c>
      <c r="E215" s="6">
        <v>4237.67778</v>
      </c>
      <c r="F215" s="13">
        <v>7306.3410000000003</v>
      </c>
      <c r="G215" s="13">
        <f t="shared" si="3"/>
        <v>3068.6632200000004</v>
      </c>
    </row>
    <row r="216" spans="1:7" x14ac:dyDescent="0.25">
      <c r="A216" s="1" t="s">
        <v>435</v>
      </c>
      <c r="B216" s="1" t="s">
        <v>20</v>
      </c>
      <c r="C216" s="1" t="s">
        <v>39</v>
      </c>
      <c r="D216" s="1" t="s">
        <v>436</v>
      </c>
      <c r="E216" s="6">
        <v>6288.3765000000003</v>
      </c>
      <c r="F216" s="13">
        <v>8384.5020000000004</v>
      </c>
      <c r="G216" s="13">
        <f t="shared" si="3"/>
        <v>2096.1255000000001</v>
      </c>
    </row>
    <row r="217" spans="1:7" x14ac:dyDescent="0.25">
      <c r="A217" s="1" t="s">
        <v>437</v>
      </c>
      <c r="B217" s="1" t="s">
        <v>29</v>
      </c>
      <c r="C217" s="1" t="s">
        <v>113</v>
      </c>
      <c r="D217" s="1" t="s">
        <v>438</v>
      </c>
      <c r="E217" s="6">
        <v>5197.0117499999997</v>
      </c>
      <c r="F217" s="13">
        <v>6929.3490000000002</v>
      </c>
      <c r="G217" s="13">
        <f t="shared" si="3"/>
        <v>1732.3372500000005</v>
      </c>
    </row>
    <row r="218" spans="1:7" x14ac:dyDescent="0.25">
      <c r="A218" s="1" t="s">
        <v>439</v>
      </c>
      <c r="B218" s="1" t="s">
        <v>12</v>
      </c>
      <c r="C218" s="1" t="s">
        <v>24</v>
      </c>
      <c r="D218" s="1" t="s">
        <v>440</v>
      </c>
      <c r="E218" s="6">
        <v>676.69223999999986</v>
      </c>
      <c r="F218" s="13">
        <v>1146.9359999999999</v>
      </c>
      <c r="G218" s="13">
        <f t="shared" si="3"/>
        <v>470.24376000000007</v>
      </c>
    </row>
    <row r="219" spans="1:7" x14ac:dyDescent="0.25">
      <c r="A219" s="1" t="s">
        <v>441</v>
      </c>
      <c r="B219" s="1" t="s">
        <v>8</v>
      </c>
      <c r="C219" s="1" t="s">
        <v>61</v>
      </c>
      <c r="D219" s="1" t="s">
        <v>442</v>
      </c>
      <c r="E219" s="6">
        <v>3917.0270999999998</v>
      </c>
      <c r="F219" s="13">
        <v>6753.4949999999999</v>
      </c>
      <c r="G219" s="13">
        <f t="shared" si="3"/>
        <v>2836.4679000000001</v>
      </c>
    </row>
    <row r="220" spans="1:7" x14ac:dyDescent="0.25">
      <c r="A220" s="1" t="s">
        <v>443</v>
      </c>
      <c r="B220" s="1" t="s">
        <v>29</v>
      </c>
      <c r="C220" s="1" t="s">
        <v>9</v>
      </c>
      <c r="D220" s="1" t="s">
        <v>444</v>
      </c>
      <c r="E220" s="6">
        <v>2394.1776600000003</v>
      </c>
      <c r="F220" s="13">
        <v>3520.8495000000003</v>
      </c>
      <c r="G220" s="13">
        <f t="shared" si="3"/>
        <v>1126.67184</v>
      </c>
    </row>
    <row r="221" spans="1:7" x14ac:dyDescent="0.25">
      <c r="A221" s="1" t="s">
        <v>445</v>
      </c>
      <c r="B221" s="1" t="s">
        <v>29</v>
      </c>
      <c r="C221" s="1" t="s">
        <v>61</v>
      </c>
      <c r="D221" s="1" t="s">
        <v>446</v>
      </c>
      <c r="E221" s="6">
        <v>1293.8782500000002</v>
      </c>
      <c r="F221" s="13">
        <v>1725.171</v>
      </c>
      <c r="G221" s="13">
        <f t="shared" si="3"/>
        <v>431.29274999999984</v>
      </c>
    </row>
    <row r="222" spans="1:7" x14ac:dyDescent="0.25">
      <c r="A222" s="1" t="s">
        <v>447</v>
      </c>
      <c r="B222" s="1" t="s">
        <v>29</v>
      </c>
      <c r="C222" s="1" t="s">
        <v>13</v>
      </c>
      <c r="D222" s="1" t="s">
        <v>448</v>
      </c>
      <c r="E222" s="6">
        <v>1605.27675</v>
      </c>
      <c r="F222" s="13">
        <v>2918.6849999999999</v>
      </c>
      <c r="G222" s="13">
        <f t="shared" si="3"/>
        <v>1313.40825</v>
      </c>
    </row>
    <row r="223" spans="1:7" x14ac:dyDescent="0.25">
      <c r="A223" s="1" t="s">
        <v>449</v>
      </c>
      <c r="B223" s="1" t="s">
        <v>8</v>
      </c>
      <c r="C223" s="1" t="s">
        <v>30</v>
      </c>
      <c r="D223" s="1" t="s">
        <v>450</v>
      </c>
      <c r="E223" s="6">
        <v>1250.8068299999998</v>
      </c>
      <c r="F223" s="13">
        <v>2156.5635000000002</v>
      </c>
      <c r="G223" s="13">
        <f t="shared" si="3"/>
        <v>905.75667000000044</v>
      </c>
    </row>
    <row r="224" spans="1:7" x14ac:dyDescent="0.25">
      <c r="A224" s="1" t="s">
        <v>451</v>
      </c>
      <c r="B224" s="1" t="s">
        <v>29</v>
      </c>
      <c r="C224" s="1" t="s">
        <v>39</v>
      </c>
      <c r="D224" s="1" t="s">
        <v>452</v>
      </c>
      <c r="E224" s="6">
        <v>5663.8522499999999</v>
      </c>
      <c r="F224" s="13">
        <v>9765.2625000000007</v>
      </c>
      <c r="G224" s="13">
        <f t="shared" si="3"/>
        <v>4101.4102500000008</v>
      </c>
    </row>
    <row r="225" spans="1:7" x14ac:dyDescent="0.25">
      <c r="A225" s="1" t="s">
        <v>453</v>
      </c>
      <c r="B225" s="1" t="s">
        <v>12</v>
      </c>
      <c r="C225" s="1" t="s">
        <v>17</v>
      </c>
      <c r="D225" s="1" t="s">
        <v>454</v>
      </c>
      <c r="E225" s="6">
        <v>3195.9398625000003</v>
      </c>
      <c r="F225" s="13">
        <v>3418.1174999999998</v>
      </c>
      <c r="G225" s="13">
        <f t="shared" si="3"/>
        <v>222.17763749999949</v>
      </c>
    </row>
    <row r="226" spans="1:7" x14ac:dyDescent="0.25">
      <c r="A226" s="1" t="s">
        <v>455</v>
      </c>
      <c r="B226" s="1" t="s">
        <v>12</v>
      </c>
      <c r="C226" s="1" t="s">
        <v>13</v>
      </c>
      <c r="D226" s="1" t="s">
        <v>456</v>
      </c>
      <c r="E226" s="6">
        <v>1807.6299150000002</v>
      </c>
      <c r="F226" s="13">
        <v>4203.7905000000001</v>
      </c>
      <c r="G226" s="13">
        <f t="shared" si="3"/>
        <v>2396.1605849999996</v>
      </c>
    </row>
    <row r="227" spans="1:7" x14ac:dyDescent="0.25">
      <c r="A227" s="1" t="s">
        <v>457</v>
      </c>
      <c r="B227" s="1" t="s">
        <v>29</v>
      </c>
      <c r="C227" s="1" t="s">
        <v>24</v>
      </c>
      <c r="D227" s="1" t="s">
        <v>458</v>
      </c>
      <c r="E227" s="6">
        <v>1455.1913250000002</v>
      </c>
      <c r="F227" s="13">
        <v>3233.7584999999999</v>
      </c>
      <c r="G227" s="13">
        <f t="shared" si="3"/>
        <v>1778.5671749999997</v>
      </c>
    </row>
    <row r="228" spans="1:7" x14ac:dyDescent="0.25">
      <c r="A228" s="1" t="s">
        <v>459</v>
      </c>
      <c r="B228" s="1" t="s">
        <v>16</v>
      </c>
      <c r="C228" s="1" t="s">
        <v>39</v>
      </c>
      <c r="D228" s="1" t="s">
        <v>460</v>
      </c>
      <c r="E228" s="6">
        <v>91.6083</v>
      </c>
      <c r="F228" s="13">
        <v>203.57400000000001</v>
      </c>
      <c r="G228" s="13">
        <f t="shared" si="3"/>
        <v>111.96570000000001</v>
      </c>
    </row>
    <row r="229" spans="1:7" x14ac:dyDescent="0.25">
      <c r="A229" s="1" t="s">
        <v>461</v>
      </c>
      <c r="B229" s="1" t="s">
        <v>16</v>
      </c>
      <c r="C229" s="1" t="s">
        <v>42</v>
      </c>
      <c r="D229" s="1" t="s">
        <v>462</v>
      </c>
      <c r="E229" s="6">
        <v>3099.9830400000001</v>
      </c>
      <c r="F229" s="13">
        <v>3522.7080000000001</v>
      </c>
      <c r="G229" s="13">
        <f t="shared" si="3"/>
        <v>422.72496000000001</v>
      </c>
    </row>
    <row r="230" spans="1:7" x14ac:dyDescent="0.25">
      <c r="A230" s="1" t="s">
        <v>463</v>
      </c>
      <c r="B230" s="1" t="s">
        <v>29</v>
      </c>
      <c r="C230" s="1" t="s">
        <v>17</v>
      </c>
      <c r="D230" s="1" t="s">
        <v>464</v>
      </c>
      <c r="E230" s="6">
        <v>4870.8651600000003</v>
      </c>
      <c r="F230" s="13">
        <v>7163.0370000000003</v>
      </c>
      <c r="G230" s="13">
        <f t="shared" si="3"/>
        <v>2292.17184</v>
      </c>
    </row>
    <row r="231" spans="1:7" x14ac:dyDescent="0.25">
      <c r="A231" s="1" t="s">
        <v>465</v>
      </c>
      <c r="B231" s="1" t="s">
        <v>12</v>
      </c>
      <c r="C231" s="1" t="s">
        <v>113</v>
      </c>
      <c r="D231" s="1" t="s">
        <v>466</v>
      </c>
      <c r="E231" s="6">
        <v>18.976439999999997</v>
      </c>
      <c r="F231" s="13">
        <v>32.718000000000004</v>
      </c>
      <c r="G231" s="13">
        <f t="shared" si="3"/>
        <v>13.741560000000007</v>
      </c>
    </row>
    <row r="232" spans="1:7" x14ac:dyDescent="0.25">
      <c r="A232" s="1" t="s">
        <v>467</v>
      </c>
      <c r="B232" s="1" t="s">
        <v>20</v>
      </c>
      <c r="C232" s="1" t="s">
        <v>61</v>
      </c>
      <c r="D232" s="1" t="s">
        <v>468</v>
      </c>
      <c r="E232" s="6">
        <v>3566.0609249999998</v>
      </c>
      <c r="F232" s="13">
        <v>9638.0025000000005</v>
      </c>
      <c r="G232" s="13">
        <f t="shared" si="3"/>
        <v>6071.9415750000007</v>
      </c>
    </row>
    <row r="233" spans="1:7" x14ac:dyDescent="0.25">
      <c r="A233" s="1" t="s">
        <v>469</v>
      </c>
      <c r="B233" s="1" t="s">
        <v>12</v>
      </c>
      <c r="C233" s="1" t="s">
        <v>9</v>
      </c>
      <c r="D233" s="1" t="s">
        <v>470</v>
      </c>
      <c r="E233" s="6">
        <v>1786.2012</v>
      </c>
      <c r="F233" s="13">
        <v>3969.3360000000002</v>
      </c>
      <c r="G233" s="13">
        <f t="shared" si="3"/>
        <v>2183.1348000000003</v>
      </c>
    </row>
    <row r="234" spans="1:7" x14ac:dyDescent="0.25">
      <c r="A234" s="1" t="s">
        <v>471</v>
      </c>
      <c r="B234" s="1" t="s">
        <v>12</v>
      </c>
      <c r="C234" s="1" t="s">
        <v>45</v>
      </c>
      <c r="D234" s="1" t="s">
        <v>472</v>
      </c>
      <c r="E234" s="6">
        <v>4558.2376350000004</v>
      </c>
      <c r="F234" s="13">
        <v>7725.826500000001</v>
      </c>
      <c r="G234" s="13">
        <f t="shared" si="3"/>
        <v>3167.5888650000006</v>
      </c>
    </row>
    <row r="235" spans="1:7" x14ac:dyDescent="0.25">
      <c r="A235" s="1" t="s">
        <v>473</v>
      </c>
      <c r="B235" s="1" t="s">
        <v>20</v>
      </c>
      <c r="C235" s="1" t="s">
        <v>113</v>
      </c>
      <c r="D235" s="1" t="s">
        <v>474</v>
      </c>
      <c r="E235" s="6">
        <v>3550.1285400000006</v>
      </c>
      <c r="F235" s="13">
        <v>9594.9420000000009</v>
      </c>
      <c r="G235" s="13">
        <f t="shared" si="3"/>
        <v>6044.8134600000003</v>
      </c>
    </row>
    <row r="236" spans="1:7" x14ac:dyDescent="0.25">
      <c r="A236" s="1" t="s">
        <v>475</v>
      </c>
      <c r="B236" s="1" t="s">
        <v>20</v>
      </c>
      <c r="C236" s="1" t="s">
        <v>61</v>
      </c>
      <c r="D236" s="1" t="s">
        <v>476</v>
      </c>
      <c r="E236" s="6">
        <v>3820.9657500000003</v>
      </c>
      <c r="F236" s="13">
        <v>5094.621000000001</v>
      </c>
      <c r="G236" s="13">
        <f t="shared" si="3"/>
        <v>1273.6552500000007</v>
      </c>
    </row>
    <row r="237" spans="1:7" x14ac:dyDescent="0.25">
      <c r="A237" s="1" t="s">
        <v>477</v>
      </c>
      <c r="B237" s="1" t="s">
        <v>29</v>
      </c>
      <c r="C237" s="1" t="s">
        <v>64</v>
      </c>
      <c r="D237" s="1" t="s">
        <v>478</v>
      </c>
      <c r="E237" s="6">
        <v>3744.2262900000005</v>
      </c>
      <c r="F237" s="13">
        <v>8707.5030000000006</v>
      </c>
      <c r="G237" s="13">
        <f t="shared" si="3"/>
        <v>4963.2767100000001</v>
      </c>
    </row>
    <row r="238" spans="1:7" x14ac:dyDescent="0.25">
      <c r="A238" s="1" t="s">
        <v>479</v>
      </c>
      <c r="B238" s="1" t="s">
        <v>8</v>
      </c>
      <c r="C238" s="1" t="s">
        <v>113</v>
      </c>
      <c r="D238" s="1" t="s">
        <v>480</v>
      </c>
      <c r="E238" s="6">
        <v>3380.5871399999996</v>
      </c>
      <c r="F238" s="13">
        <v>9136.7219999999998</v>
      </c>
      <c r="G238" s="13">
        <f t="shared" si="3"/>
        <v>5756.1348600000001</v>
      </c>
    </row>
    <row r="239" spans="1:7" x14ac:dyDescent="0.25">
      <c r="A239" s="1" t="s">
        <v>481</v>
      </c>
      <c r="B239" s="1" t="s">
        <v>20</v>
      </c>
      <c r="C239" s="1" t="s">
        <v>21</v>
      </c>
      <c r="D239" s="1" t="s">
        <v>482</v>
      </c>
      <c r="E239" s="6">
        <v>3070.4483250000003</v>
      </c>
      <c r="F239" s="13">
        <v>7140.5775000000003</v>
      </c>
      <c r="G239" s="13">
        <f t="shared" si="3"/>
        <v>4070.129175</v>
      </c>
    </row>
    <row r="240" spans="1:7" x14ac:dyDescent="0.25">
      <c r="A240" s="1" t="s">
        <v>483</v>
      </c>
      <c r="B240" s="1" t="s">
        <v>12</v>
      </c>
      <c r="C240" s="1" t="s">
        <v>61</v>
      </c>
      <c r="D240" s="1" t="s">
        <v>484</v>
      </c>
      <c r="E240" s="6">
        <v>821.72002500000008</v>
      </c>
      <c r="F240" s="13">
        <v>1826.0445</v>
      </c>
      <c r="G240" s="13">
        <f t="shared" si="3"/>
        <v>1004.3244749999999</v>
      </c>
    </row>
    <row r="241" spans="1:7" x14ac:dyDescent="0.25">
      <c r="A241" s="1" t="s">
        <v>485</v>
      </c>
      <c r="B241" s="1" t="s">
        <v>29</v>
      </c>
      <c r="C241" s="1" t="s">
        <v>13</v>
      </c>
      <c r="D241" s="1" t="s">
        <v>486</v>
      </c>
      <c r="E241" s="6">
        <v>1253.1408750000001</v>
      </c>
      <c r="F241" s="13">
        <v>1670.8545000000001</v>
      </c>
      <c r="G241" s="13">
        <f t="shared" si="3"/>
        <v>417.71362500000009</v>
      </c>
    </row>
    <row r="242" spans="1:7" x14ac:dyDescent="0.25">
      <c r="A242" s="1" t="s">
        <v>487</v>
      </c>
      <c r="B242" s="1" t="s">
        <v>8</v>
      </c>
      <c r="C242" s="1" t="s">
        <v>126</v>
      </c>
      <c r="D242" s="1" t="s">
        <v>488</v>
      </c>
      <c r="E242" s="6">
        <v>2779.8048600000002</v>
      </c>
      <c r="F242" s="13">
        <v>4792.7669999999998</v>
      </c>
      <c r="G242" s="13">
        <f t="shared" si="3"/>
        <v>2012.9621399999996</v>
      </c>
    </row>
    <row r="243" spans="1:7" x14ac:dyDescent="0.25">
      <c r="A243" s="1" t="s">
        <v>489</v>
      </c>
      <c r="B243" s="1" t="s">
        <v>29</v>
      </c>
      <c r="C243" s="1" t="s">
        <v>24</v>
      </c>
      <c r="D243" s="1" t="s">
        <v>490</v>
      </c>
      <c r="E243" s="6">
        <v>1723.6942800000002</v>
      </c>
      <c r="F243" s="13">
        <v>1958.7435</v>
      </c>
      <c r="G243" s="13">
        <f t="shared" si="3"/>
        <v>235.04921999999988</v>
      </c>
    </row>
    <row r="244" spans="1:7" x14ac:dyDescent="0.25">
      <c r="A244" s="1" t="s">
        <v>491</v>
      </c>
      <c r="B244" s="1" t="s">
        <v>20</v>
      </c>
      <c r="C244" s="1" t="s">
        <v>61</v>
      </c>
      <c r="D244" s="1" t="s">
        <v>492</v>
      </c>
      <c r="E244" s="6">
        <v>4462.6728300000004</v>
      </c>
      <c r="F244" s="13">
        <v>7694.2635</v>
      </c>
      <c r="G244" s="13">
        <f t="shared" si="3"/>
        <v>3231.5906699999996</v>
      </c>
    </row>
    <row r="245" spans="1:7" x14ac:dyDescent="0.25">
      <c r="A245" s="1" t="s">
        <v>493</v>
      </c>
      <c r="B245" s="1" t="s">
        <v>12</v>
      </c>
      <c r="C245" s="1" t="s">
        <v>64</v>
      </c>
      <c r="D245" s="1" t="s">
        <v>494</v>
      </c>
      <c r="E245" s="6">
        <v>4998.8303399999995</v>
      </c>
      <c r="F245" s="13">
        <v>8618.6730000000007</v>
      </c>
      <c r="G245" s="13">
        <f t="shared" si="3"/>
        <v>3619.8426600000012</v>
      </c>
    </row>
    <row r="246" spans="1:7" x14ac:dyDescent="0.25">
      <c r="A246" s="1" t="s">
        <v>495</v>
      </c>
      <c r="B246" s="1" t="s">
        <v>29</v>
      </c>
      <c r="C246" s="1" t="s">
        <v>52</v>
      </c>
      <c r="D246" s="1" t="s">
        <v>496</v>
      </c>
      <c r="E246" s="6">
        <v>7363.4097075000009</v>
      </c>
      <c r="F246" s="13">
        <v>7875.3045000000002</v>
      </c>
      <c r="G246" s="13">
        <f t="shared" si="3"/>
        <v>511.89479249999931</v>
      </c>
    </row>
    <row r="247" spans="1:7" x14ac:dyDescent="0.25">
      <c r="A247" s="1" t="s">
        <v>497</v>
      </c>
      <c r="B247" s="1" t="s">
        <v>29</v>
      </c>
      <c r="C247" s="1" t="s">
        <v>39</v>
      </c>
      <c r="D247" s="1" t="s">
        <v>498</v>
      </c>
      <c r="E247" s="6">
        <v>4824.9663</v>
      </c>
      <c r="F247" s="13">
        <v>8772.6660000000011</v>
      </c>
      <c r="G247" s="13">
        <f t="shared" si="3"/>
        <v>3947.699700000001</v>
      </c>
    </row>
    <row r="248" spans="1:7" x14ac:dyDescent="0.25">
      <c r="A248" s="1" t="s">
        <v>499</v>
      </c>
      <c r="B248" s="1" t="s">
        <v>12</v>
      </c>
      <c r="C248" s="1" t="s">
        <v>39</v>
      </c>
      <c r="D248" s="1" t="s">
        <v>500</v>
      </c>
      <c r="E248" s="6">
        <v>3295.4352899999999</v>
      </c>
      <c r="F248" s="13">
        <v>7663.8029999999999</v>
      </c>
      <c r="G248" s="13">
        <f t="shared" si="3"/>
        <v>4368.3677100000004</v>
      </c>
    </row>
    <row r="249" spans="1:7" x14ac:dyDescent="0.25">
      <c r="A249" s="1" t="s">
        <v>501</v>
      </c>
      <c r="B249" s="1" t="s">
        <v>29</v>
      </c>
      <c r="C249" s="1" t="s">
        <v>30</v>
      </c>
      <c r="D249" s="1" t="s">
        <v>502</v>
      </c>
      <c r="E249" s="6">
        <v>1957.9022400000003</v>
      </c>
      <c r="F249" s="13">
        <v>2879.268</v>
      </c>
      <c r="G249" s="13">
        <f t="shared" si="3"/>
        <v>921.36575999999968</v>
      </c>
    </row>
    <row r="250" spans="1:7" x14ac:dyDescent="0.25">
      <c r="A250" s="1" t="s">
        <v>503</v>
      </c>
      <c r="B250" s="1" t="s">
        <v>29</v>
      </c>
      <c r="C250" s="1" t="s">
        <v>39</v>
      </c>
      <c r="D250" s="1" t="s">
        <v>504</v>
      </c>
      <c r="E250" s="6">
        <v>2314.6877250000002</v>
      </c>
      <c r="F250" s="13">
        <v>5143.750500000001</v>
      </c>
      <c r="G250" s="13">
        <f t="shared" si="3"/>
        <v>2829.0627750000008</v>
      </c>
    </row>
    <row r="251" spans="1:7" x14ac:dyDescent="0.25">
      <c r="A251" s="1" t="s">
        <v>505</v>
      </c>
      <c r="B251" s="1" t="s">
        <v>12</v>
      </c>
      <c r="C251" s="1" t="s">
        <v>113</v>
      </c>
      <c r="D251" s="1" t="s">
        <v>506</v>
      </c>
      <c r="E251" s="6">
        <v>4573.5826500000003</v>
      </c>
      <c r="F251" s="13">
        <v>7751.835</v>
      </c>
      <c r="G251" s="13">
        <f t="shared" si="3"/>
        <v>3178.2523499999998</v>
      </c>
    </row>
    <row r="252" spans="1:7" x14ac:dyDescent="0.25">
      <c r="A252" s="1" t="s">
        <v>507</v>
      </c>
      <c r="B252" s="1" t="s">
        <v>12</v>
      </c>
      <c r="C252" s="1" t="s">
        <v>61</v>
      </c>
      <c r="D252" s="1" t="s">
        <v>508</v>
      </c>
      <c r="E252" s="6">
        <v>261.85236000000003</v>
      </c>
      <c r="F252" s="13">
        <v>385.077</v>
      </c>
      <c r="G252" s="13">
        <f t="shared" si="3"/>
        <v>123.22463999999997</v>
      </c>
    </row>
    <row r="253" spans="1:7" x14ac:dyDescent="0.25">
      <c r="A253" s="1" t="s">
        <v>509</v>
      </c>
      <c r="B253" s="1" t="s">
        <v>29</v>
      </c>
      <c r="C253" s="1" t="s">
        <v>21</v>
      </c>
      <c r="D253" s="1" t="s">
        <v>510</v>
      </c>
      <c r="E253" s="6">
        <v>1948.191525</v>
      </c>
      <c r="F253" s="13">
        <v>5265.3824999999997</v>
      </c>
      <c r="G253" s="13">
        <f t="shared" si="3"/>
        <v>3317.1909749999995</v>
      </c>
    </row>
    <row r="254" spans="1:7" x14ac:dyDescent="0.25">
      <c r="A254" s="1" t="s">
        <v>511</v>
      </c>
      <c r="B254" s="1" t="s">
        <v>12</v>
      </c>
      <c r="C254" s="1" t="s">
        <v>61</v>
      </c>
      <c r="D254" s="1" t="s">
        <v>512</v>
      </c>
      <c r="E254" s="6">
        <v>748.57282500000008</v>
      </c>
      <c r="F254" s="13">
        <v>1361.0415</v>
      </c>
      <c r="G254" s="13">
        <f t="shared" si="3"/>
        <v>612.46867499999996</v>
      </c>
    </row>
    <row r="255" spans="1:7" x14ac:dyDescent="0.25">
      <c r="A255" s="1" t="s">
        <v>513</v>
      </c>
      <c r="B255" s="1" t="s">
        <v>12</v>
      </c>
      <c r="C255" s="1" t="s">
        <v>52</v>
      </c>
      <c r="D255" s="1" t="s">
        <v>514</v>
      </c>
      <c r="E255" s="6">
        <v>2451.7804500000002</v>
      </c>
      <c r="F255" s="13">
        <v>5701.8150000000005</v>
      </c>
      <c r="G255" s="13">
        <f t="shared" si="3"/>
        <v>3250.0345500000003</v>
      </c>
    </row>
    <row r="256" spans="1:7" x14ac:dyDescent="0.25">
      <c r="A256" s="1" t="s">
        <v>515</v>
      </c>
      <c r="B256" s="1" t="s">
        <v>12</v>
      </c>
      <c r="C256" s="1" t="s">
        <v>13</v>
      </c>
      <c r="D256" s="1" t="s">
        <v>516</v>
      </c>
      <c r="E256" s="6">
        <v>658.64610000000005</v>
      </c>
      <c r="F256" s="13">
        <v>1463.6580000000001</v>
      </c>
      <c r="G256" s="13">
        <f t="shared" si="3"/>
        <v>805.01190000000008</v>
      </c>
    </row>
    <row r="257" spans="1:7" x14ac:dyDescent="0.25">
      <c r="A257" s="1" t="s">
        <v>517</v>
      </c>
      <c r="B257" s="1" t="s">
        <v>29</v>
      </c>
      <c r="C257" s="1" t="s">
        <v>17</v>
      </c>
      <c r="D257" s="1" t="s">
        <v>518</v>
      </c>
      <c r="E257" s="6">
        <v>5339.3837700000004</v>
      </c>
      <c r="F257" s="13">
        <v>9049.8030000000017</v>
      </c>
      <c r="G257" s="13">
        <f t="shared" si="3"/>
        <v>3710.4192300000013</v>
      </c>
    </row>
    <row r="258" spans="1:7" x14ac:dyDescent="0.25">
      <c r="A258" s="1" t="s">
        <v>519</v>
      </c>
      <c r="B258" s="1" t="s">
        <v>20</v>
      </c>
      <c r="C258" s="1" t="s">
        <v>45</v>
      </c>
      <c r="D258" s="1" t="s">
        <v>520</v>
      </c>
      <c r="E258" s="6">
        <v>2174.0848500000002</v>
      </c>
      <c r="F258" s="13">
        <v>5875.9050000000007</v>
      </c>
      <c r="G258" s="13">
        <f t="shared" si="3"/>
        <v>3701.8201500000005</v>
      </c>
    </row>
    <row r="259" spans="1:7" x14ac:dyDescent="0.25">
      <c r="A259" s="1" t="s">
        <v>521</v>
      </c>
      <c r="B259" s="1" t="s">
        <v>8</v>
      </c>
      <c r="C259" s="1" t="s">
        <v>21</v>
      </c>
      <c r="D259" s="1" t="s">
        <v>522</v>
      </c>
      <c r="E259" s="6">
        <v>3395.9950499999995</v>
      </c>
      <c r="F259" s="13">
        <v>9178.3649999999998</v>
      </c>
      <c r="G259" s="13">
        <f t="shared" si="3"/>
        <v>5782.3699500000002</v>
      </c>
    </row>
    <row r="260" spans="1:7" x14ac:dyDescent="0.25">
      <c r="A260" s="1" t="s">
        <v>523</v>
      </c>
      <c r="B260" s="1" t="s">
        <v>29</v>
      </c>
      <c r="C260" s="1" t="s">
        <v>45</v>
      </c>
      <c r="D260" s="1" t="s">
        <v>524</v>
      </c>
      <c r="E260" s="6">
        <v>1927.6920599999999</v>
      </c>
      <c r="F260" s="13">
        <v>3323.6070000000004</v>
      </c>
      <c r="G260" s="13">
        <f t="shared" si="3"/>
        <v>1395.9149400000006</v>
      </c>
    </row>
    <row r="261" spans="1:7" x14ac:dyDescent="0.25">
      <c r="A261" s="1" t="s">
        <v>525</v>
      </c>
      <c r="B261" s="1" t="s">
        <v>16</v>
      </c>
      <c r="C261" s="1" t="s">
        <v>61</v>
      </c>
      <c r="D261" s="1" t="s">
        <v>526</v>
      </c>
      <c r="E261" s="6">
        <v>1017.4868550000001</v>
      </c>
      <c r="F261" s="13">
        <v>2366.2485000000001</v>
      </c>
      <c r="G261" s="13">
        <f t="shared" si="3"/>
        <v>1348.761645</v>
      </c>
    </row>
    <row r="262" spans="1:7" x14ac:dyDescent="0.25">
      <c r="A262" s="1" t="s">
        <v>527</v>
      </c>
      <c r="B262" s="1" t="s">
        <v>29</v>
      </c>
      <c r="C262" s="1" t="s">
        <v>39</v>
      </c>
      <c r="D262" s="1" t="s">
        <v>528</v>
      </c>
      <c r="E262" s="6">
        <v>1637.4731099999999</v>
      </c>
      <c r="F262" s="13">
        <v>3808.0769999999998</v>
      </c>
      <c r="G262" s="13">
        <f t="shared" si="3"/>
        <v>2170.6038899999999</v>
      </c>
    </row>
    <row r="263" spans="1:7" x14ac:dyDescent="0.25">
      <c r="A263" s="1" t="s">
        <v>529</v>
      </c>
      <c r="B263" s="1" t="s">
        <v>8</v>
      </c>
      <c r="C263" s="1" t="s">
        <v>45</v>
      </c>
      <c r="D263" s="1" t="s">
        <v>530</v>
      </c>
      <c r="E263" s="6">
        <v>906.00247500000012</v>
      </c>
      <c r="F263" s="13">
        <v>2106.9825000000001</v>
      </c>
      <c r="G263" s="13">
        <f t="shared" si="3"/>
        <v>1200.9800249999998</v>
      </c>
    </row>
    <row r="264" spans="1:7" x14ac:dyDescent="0.25">
      <c r="A264" s="1" t="s">
        <v>531</v>
      </c>
      <c r="B264" s="1" t="s">
        <v>29</v>
      </c>
      <c r="C264" s="1" t="s">
        <v>61</v>
      </c>
      <c r="D264" s="1" t="s">
        <v>35</v>
      </c>
      <c r="E264" s="6">
        <v>2456.4540000000002</v>
      </c>
      <c r="F264" s="13">
        <v>2791.4250000000002</v>
      </c>
      <c r="G264" s="13">
        <f t="shared" si="3"/>
        <v>334.971</v>
      </c>
    </row>
    <row r="265" spans="1:7" x14ac:dyDescent="0.25">
      <c r="A265" s="1" t="s">
        <v>532</v>
      </c>
      <c r="B265" s="1" t="s">
        <v>20</v>
      </c>
      <c r="C265" s="1" t="s">
        <v>64</v>
      </c>
      <c r="D265" s="1" t="s">
        <v>533</v>
      </c>
      <c r="E265" s="6">
        <v>4175.4266399999997</v>
      </c>
      <c r="F265" s="13">
        <v>4744.8029999999999</v>
      </c>
      <c r="G265" s="13">
        <f t="shared" si="3"/>
        <v>569.3763600000002</v>
      </c>
    </row>
    <row r="266" spans="1:7" x14ac:dyDescent="0.25">
      <c r="A266" s="1" t="s">
        <v>534</v>
      </c>
      <c r="B266" s="1" t="s">
        <v>12</v>
      </c>
      <c r="C266" s="1" t="s">
        <v>52</v>
      </c>
      <c r="D266" s="1" t="s">
        <v>535</v>
      </c>
      <c r="E266" s="6">
        <v>4822.2011250000005</v>
      </c>
      <c r="F266" s="13">
        <v>6429.6015000000007</v>
      </c>
      <c r="G266" s="13">
        <f t="shared" si="3"/>
        <v>1607.4003750000002</v>
      </c>
    </row>
    <row r="267" spans="1:7" x14ac:dyDescent="0.25">
      <c r="A267" s="1" t="s">
        <v>536</v>
      </c>
      <c r="B267" s="1" t="s">
        <v>12</v>
      </c>
      <c r="C267" s="1" t="s">
        <v>24</v>
      </c>
      <c r="D267" s="1" t="s">
        <v>537</v>
      </c>
      <c r="E267" s="6">
        <v>3262.6428449999999</v>
      </c>
      <c r="F267" s="13">
        <v>7587.5415000000003</v>
      </c>
      <c r="G267" s="13">
        <f t="shared" ref="G267:G330" si="4">F267-E267</f>
        <v>4324.8986550000009</v>
      </c>
    </row>
    <row r="268" spans="1:7" x14ac:dyDescent="0.25">
      <c r="A268" s="1" t="s">
        <v>538</v>
      </c>
      <c r="B268" s="1" t="s">
        <v>29</v>
      </c>
      <c r="C268" s="1" t="s">
        <v>39</v>
      </c>
      <c r="D268" s="1" t="s">
        <v>539</v>
      </c>
      <c r="E268" s="6">
        <v>1293.3884250000001</v>
      </c>
      <c r="F268" s="13">
        <v>2874.1965</v>
      </c>
      <c r="G268" s="13">
        <f t="shared" si="4"/>
        <v>1580.8080749999999</v>
      </c>
    </row>
    <row r="269" spans="1:7" x14ac:dyDescent="0.25">
      <c r="A269" s="1" t="s">
        <v>540</v>
      </c>
      <c r="B269" s="1" t="s">
        <v>16</v>
      </c>
      <c r="C269" s="1" t="s">
        <v>52</v>
      </c>
      <c r="D269" s="1" t="s">
        <v>541</v>
      </c>
      <c r="E269" s="6">
        <v>2188.929435</v>
      </c>
      <c r="F269" s="13">
        <v>5916.0255000000006</v>
      </c>
      <c r="G269" s="13">
        <f t="shared" si="4"/>
        <v>3727.0960650000006</v>
      </c>
    </row>
    <row r="270" spans="1:7" x14ac:dyDescent="0.25">
      <c r="A270" s="1" t="s">
        <v>542</v>
      </c>
      <c r="B270" s="1" t="s">
        <v>29</v>
      </c>
      <c r="C270" s="1" t="s">
        <v>39</v>
      </c>
      <c r="D270" s="1" t="s">
        <v>543</v>
      </c>
      <c r="E270" s="6">
        <v>4267.9560000000001</v>
      </c>
      <c r="F270" s="13">
        <v>7759.92</v>
      </c>
      <c r="G270" s="13">
        <f t="shared" si="4"/>
        <v>3491.9639999999999</v>
      </c>
    </row>
    <row r="271" spans="1:7" x14ac:dyDescent="0.25">
      <c r="A271" s="1" t="s">
        <v>544</v>
      </c>
      <c r="B271" s="1" t="s">
        <v>29</v>
      </c>
      <c r="C271" s="1" t="s">
        <v>126</v>
      </c>
      <c r="D271" s="1" t="s">
        <v>545</v>
      </c>
      <c r="E271" s="6">
        <v>5925.9325650000001</v>
      </c>
      <c r="F271" s="13">
        <v>10043.9535</v>
      </c>
      <c r="G271" s="13">
        <f t="shared" si="4"/>
        <v>4118.0209349999996</v>
      </c>
    </row>
    <row r="272" spans="1:7" x14ac:dyDescent="0.25">
      <c r="A272" s="1" t="s">
        <v>546</v>
      </c>
      <c r="B272" s="1" t="s">
        <v>29</v>
      </c>
      <c r="C272" s="1" t="s">
        <v>64</v>
      </c>
      <c r="D272" s="1" t="s">
        <v>547</v>
      </c>
      <c r="E272" s="6">
        <v>4470.3111600000002</v>
      </c>
      <c r="F272" s="13">
        <v>6573.9870000000001</v>
      </c>
      <c r="G272" s="13">
        <f t="shared" si="4"/>
        <v>2103.6758399999999</v>
      </c>
    </row>
    <row r="273" spans="1:7" x14ac:dyDescent="0.25">
      <c r="A273" s="1" t="s">
        <v>548</v>
      </c>
      <c r="B273" s="1" t="s">
        <v>8</v>
      </c>
      <c r="C273" s="1" t="s">
        <v>61</v>
      </c>
      <c r="D273" s="1" t="s">
        <v>549</v>
      </c>
      <c r="E273" s="6">
        <v>3512.8300200000008</v>
      </c>
      <c r="F273" s="13">
        <v>5165.9265000000005</v>
      </c>
      <c r="G273" s="13">
        <f t="shared" si="4"/>
        <v>1653.0964799999997</v>
      </c>
    </row>
    <row r="274" spans="1:7" x14ac:dyDescent="0.25">
      <c r="A274" s="1" t="s">
        <v>550</v>
      </c>
      <c r="B274" s="1" t="s">
        <v>29</v>
      </c>
      <c r="C274" s="1" t="s">
        <v>21</v>
      </c>
      <c r="D274" s="1" t="s">
        <v>551</v>
      </c>
      <c r="E274" s="6">
        <v>4443.0366750000003</v>
      </c>
      <c r="F274" s="13">
        <v>8078.2484999999997</v>
      </c>
      <c r="G274" s="13">
        <f t="shared" si="4"/>
        <v>3635.2118249999994</v>
      </c>
    </row>
    <row r="275" spans="1:7" x14ac:dyDescent="0.25">
      <c r="A275" s="1" t="s">
        <v>552</v>
      </c>
      <c r="B275" s="1" t="s">
        <v>12</v>
      </c>
      <c r="C275" s="1" t="s">
        <v>52</v>
      </c>
      <c r="D275" s="1" t="s">
        <v>553</v>
      </c>
      <c r="E275" s="6">
        <v>3275.5376849999998</v>
      </c>
      <c r="F275" s="13">
        <v>7617.5295000000006</v>
      </c>
      <c r="G275" s="13">
        <f t="shared" si="4"/>
        <v>4341.9918150000012</v>
      </c>
    </row>
    <row r="276" spans="1:7" x14ac:dyDescent="0.25">
      <c r="A276" s="1" t="s">
        <v>554</v>
      </c>
      <c r="B276" s="1" t="s">
        <v>29</v>
      </c>
      <c r="C276" s="1" t="s">
        <v>64</v>
      </c>
      <c r="D276" s="1" t="s">
        <v>555</v>
      </c>
      <c r="E276" s="6">
        <v>6133.6690800000006</v>
      </c>
      <c r="F276" s="13">
        <v>6970.0785000000005</v>
      </c>
      <c r="G276" s="13">
        <f t="shared" si="4"/>
        <v>836.40941999999995</v>
      </c>
    </row>
    <row r="277" spans="1:7" x14ac:dyDescent="0.25">
      <c r="A277" s="1" t="s">
        <v>556</v>
      </c>
      <c r="B277" s="1" t="s">
        <v>8</v>
      </c>
      <c r="C277" s="1" t="s">
        <v>9</v>
      </c>
      <c r="D277" s="1" t="s">
        <v>557</v>
      </c>
      <c r="E277" s="6">
        <v>7236.7706250000001</v>
      </c>
      <c r="F277" s="13">
        <v>9649.0275000000001</v>
      </c>
      <c r="G277" s="13">
        <f t="shared" si="4"/>
        <v>2412.256875</v>
      </c>
    </row>
    <row r="278" spans="1:7" x14ac:dyDescent="0.25">
      <c r="A278" s="1" t="s">
        <v>558</v>
      </c>
      <c r="B278" s="1" t="s">
        <v>16</v>
      </c>
      <c r="C278" s="1" t="s">
        <v>30</v>
      </c>
      <c r="D278" s="1" t="s">
        <v>559</v>
      </c>
      <c r="E278" s="6">
        <v>5097.0532200000007</v>
      </c>
      <c r="F278" s="13">
        <v>7495.6665000000003</v>
      </c>
      <c r="G278" s="13">
        <f t="shared" si="4"/>
        <v>2398.6132799999996</v>
      </c>
    </row>
    <row r="279" spans="1:7" x14ac:dyDescent="0.25">
      <c r="A279" s="1" t="s">
        <v>560</v>
      </c>
      <c r="B279" s="1" t="s">
        <v>12</v>
      </c>
      <c r="C279" s="1" t="s">
        <v>113</v>
      </c>
      <c r="D279" s="1" t="s">
        <v>561</v>
      </c>
      <c r="E279" s="6">
        <v>1322.0281199999999</v>
      </c>
      <c r="F279" s="13">
        <v>3074.4839999999999</v>
      </c>
      <c r="G279" s="13">
        <f t="shared" si="4"/>
        <v>1752.45588</v>
      </c>
    </row>
    <row r="280" spans="1:7" x14ac:dyDescent="0.25">
      <c r="A280" s="1" t="s">
        <v>562</v>
      </c>
      <c r="B280" s="1" t="s">
        <v>16</v>
      </c>
      <c r="C280" s="1" t="s">
        <v>30</v>
      </c>
      <c r="D280" s="1" t="s">
        <v>563</v>
      </c>
      <c r="E280" s="6">
        <v>4994.2657800000006</v>
      </c>
      <c r="F280" s="13">
        <v>7344.5085000000008</v>
      </c>
      <c r="G280" s="13">
        <f t="shared" si="4"/>
        <v>2350.2427200000002</v>
      </c>
    </row>
    <row r="281" spans="1:7" x14ac:dyDescent="0.25">
      <c r="A281" s="1" t="s">
        <v>564</v>
      </c>
      <c r="B281" s="1" t="s">
        <v>12</v>
      </c>
      <c r="C281" s="1" t="s">
        <v>21</v>
      </c>
      <c r="D281" s="1" t="s">
        <v>565</v>
      </c>
      <c r="E281" s="6">
        <v>711.17801999999995</v>
      </c>
      <c r="F281" s="13">
        <v>1226.1690000000001</v>
      </c>
      <c r="G281" s="13">
        <f t="shared" si="4"/>
        <v>514.99098000000015</v>
      </c>
    </row>
    <row r="282" spans="1:7" x14ac:dyDescent="0.25">
      <c r="A282" s="1" t="s">
        <v>566</v>
      </c>
      <c r="B282" s="1" t="s">
        <v>8</v>
      </c>
      <c r="C282" s="1" t="s">
        <v>64</v>
      </c>
      <c r="D282" s="1" t="s">
        <v>567</v>
      </c>
      <c r="E282" s="6">
        <v>1156.19931</v>
      </c>
      <c r="F282" s="13">
        <v>3124.8630000000003</v>
      </c>
      <c r="G282" s="13">
        <f t="shared" si="4"/>
        <v>1968.6636900000003</v>
      </c>
    </row>
    <row r="283" spans="1:7" x14ac:dyDescent="0.25">
      <c r="A283" s="1" t="s">
        <v>568</v>
      </c>
      <c r="B283" s="1" t="s">
        <v>29</v>
      </c>
      <c r="C283" s="1" t="s">
        <v>64</v>
      </c>
      <c r="D283" s="1" t="s">
        <v>569</v>
      </c>
      <c r="E283" s="6">
        <v>1598.4344249999999</v>
      </c>
      <c r="F283" s="13">
        <v>3552.0765000000001</v>
      </c>
      <c r="G283" s="13">
        <f t="shared" si="4"/>
        <v>1953.6420750000002</v>
      </c>
    </row>
    <row r="284" spans="1:7" x14ac:dyDescent="0.25">
      <c r="A284" s="1" t="s">
        <v>570</v>
      </c>
      <c r="B284" s="1" t="s">
        <v>12</v>
      </c>
      <c r="C284" s="1" t="s">
        <v>39</v>
      </c>
      <c r="D284" s="1" t="s">
        <v>571</v>
      </c>
      <c r="E284" s="6">
        <v>796.6312200000001</v>
      </c>
      <c r="F284" s="13">
        <v>1171.5165000000002</v>
      </c>
      <c r="G284" s="13">
        <f t="shared" si="4"/>
        <v>374.88528000000008</v>
      </c>
    </row>
    <row r="285" spans="1:7" x14ac:dyDescent="0.25">
      <c r="A285" s="1" t="s">
        <v>572</v>
      </c>
      <c r="B285" s="1" t="s">
        <v>29</v>
      </c>
      <c r="C285" s="1" t="s">
        <v>24</v>
      </c>
      <c r="D285" s="1" t="s">
        <v>573</v>
      </c>
      <c r="E285" s="6">
        <v>110.671995</v>
      </c>
      <c r="F285" s="13">
        <v>299.11350000000004</v>
      </c>
      <c r="G285" s="13">
        <f t="shared" si="4"/>
        <v>188.44150500000006</v>
      </c>
    </row>
    <row r="286" spans="1:7" x14ac:dyDescent="0.25">
      <c r="A286" s="1" t="s">
        <v>574</v>
      </c>
      <c r="B286" s="1" t="s">
        <v>16</v>
      </c>
      <c r="C286" s="1" t="s">
        <v>13</v>
      </c>
      <c r="D286" s="1" t="s">
        <v>575</v>
      </c>
      <c r="E286" s="6">
        <v>3111.8600099999999</v>
      </c>
      <c r="F286" s="13">
        <v>5274.3390000000009</v>
      </c>
      <c r="G286" s="13">
        <f t="shared" si="4"/>
        <v>2162.478990000001</v>
      </c>
    </row>
    <row r="287" spans="1:7" x14ac:dyDescent="0.25">
      <c r="A287" s="1" t="s">
        <v>576</v>
      </c>
      <c r="B287" s="1" t="s">
        <v>16</v>
      </c>
      <c r="C287" s="1" t="s">
        <v>45</v>
      </c>
      <c r="D287" s="1" t="s">
        <v>577</v>
      </c>
      <c r="E287" s="6">
        <v>1594.112625</v>
      </c>
      <c r="F287" s="13">
        <v>2125.4835000000003</v>
      </c>
      <c r="G287" s="13">
        <f t="shared" si="4"/>
        <v>531.3708750000003</v>
      </c>
    </row>
    <row r="288" spans="1:7" x14ac:dyDescent="0.25">
      <c r="A288" s="1" t="s">
        <v>578</v>
      </c>
      <c r="B288" s="1" t="s">
        <v>29</v>
      </c>
      <c r="C288" s="1" t="s">
        <v>39</v>
      </c>
      <c r="D288" s="1" t="s">
        <v>579</v>
      </c>
      <c r="E288" s="6">
        <v>2349.336045</v>
      </c>
      <c r="F288" s="13">
        <v>3981.9255000000003</v>
      </c>
      <c r="G288" s="13">
        <f t="shared" si="4"/>
        <v>1632.5894550000003</v>
      </c>
    </row>
    <row r="289" spans="1:7" x14ac:dyDescent="0.25">
      <c r="A289" s="1" t="s">
        <v>580</v>
      </c>
      <c r="B289" s="1" t="s">
        <v>20</v>
      </c>
      <c r="C289" s="1" t="s">
        <v>30</v>
      </c>
      <c r="D289" s="1" t="s">
        <v>581</v>
      </c>
      <c r="E289" s="6">
        <v>3893.9670000000001</v>
      </c>
      <c r="F289" s="13">
        <v>5191.9560000000001</v>
      </c>
      <c r="G289" s="13">
        <f t="shared" si="4"/>
        <v>1297.989</v>
      </c>
    </row>
    <row r="290" spans="1:7" x14ac:dyDescent="0.25">
      <c r="A290" s="1" t="s">
        <v>582</v>
      </c>
      <c r="B290" s="1" t="s">
        <v>29</v>
      </c>
      <c r="C290" s="1" t="s">
        <v>113</v>
      </c>
      <c r="D290" s="1" t="s">
        <v>583</v>
      </c>
      <c r="E290" s="6">
        <v>5565.6978300000001</v>
      </c>
      <c r="F290" s="13">
        <v>5952.6180000000004</v>
      </c>
      <c r="G290" s="13">
        <f t="shared" si="4"/>
        <v>386.92017000000033</v>
      </c>
    </row>
    <row r="291" spans="1:7" x14ac:dyDescent="0.25">
      <c r="A291" s="1" t="s">
        <v>584</v>
      </c>
      <c r="B291" s="1" t="s">
        <v>29</v>
      </c>
      <c r="C291" s="1" t="s">
        <v>17</v>
      </c>
      <c r="D291" s="1" t="s">
        <v>585</v>
      </c>
      <c r="E291" s="6">
        <v>4603.6383749999995</v>
      </c>
      <c r="F291" s="13">
        <v>10230.307500000001</v>
      </c>
      <c r="G291" s="13">
        <f t="shared" si="4"/>
        <v>5626.6691250000013</v>
      </c>
    </row>
    <row r="292" spans="1:7" x14ac:dyDescent="0.25">
      <c r="A292" s="1" t="s">
        <v>586</v>
      </c>
      <c r="B292" s="1" t="s">
        <v>12</v>
      </c>
      <c r="C292" s="1" t="s">
        <v>52</v>
      </c>
      <c r="D292" s="1" t="s">
        <v>587</v>
      </c>
      <c r="E292" s="6">
        <v>3275.0394600000004</v>
      </c>
      <c r="F292" s="13">
        <v>3502.7160000000003</v>
      </c>
      <c r="G292" s="13">
        <f t="shared" si="4"/>
        <v>227.67653999999993</v>
      </c>
    </row>
    <row r="293" spans="1:7" x14ac:dyDescent="0.25">
      <c r="A293" s="1" t="s">
        <v>588</v>
      </c>
      <c r="B293" s="1" t="s">
        <v>29</v>
      </c>
      <c r="C293" s="1" t="s">
        <v>64</v>
      </c>
      <c r="D293" s="1" t="s">
        <v>589</v>
      </c>
      <c r="E293" s="6">
        <v>5151.9583500000008</v>
      </c>
      <c r="F293" s="13">
        <v>9367.1970000000001</v>
      </c>
      <c r="G293" s="13">
        <f t="shared" si="4"/>
        <v>4215.2386499999993</v>
      </c>
    </row>
    <row r="294" spans="1:7" x14ac:dyDescent="0.25">
      <c r="A294" s="1" t="s">
        <v>590</v>
      </c>
      <c r="B294" s="1" t="s">
        <v>16</v>
      </c>
      <c r="C294" s="1" t="s">
        <v>61</v>
      </c>
      <c r="D294" s="1" t="s">
        <v>591</v>
      </c>
      <c r="E294" s="6">
        <v>6042.6835349999992</v>
      </c>
      <c r="F294" s="13">
        <v>10241.836499999999</v>
      </c>
      <c r="G294" s="13">
        <f t="shared" si="4"/>
        <v>4199.1529650000002</v>
      </c>
    </row>
    <row r="295" spans="1:7" x14ac:dyDescent="0.25">
      <c r="A295" s="1" t="s">
        <v>592</v>
      </c>
      <c r="B295" s="1" t="s">
        <v>29</v>
      </c>
      <c r="C295" s="1" t="s">
        <v>30</v>
      </c>
      <c r="D295" s="1" t="s">
        <v>593</v>
      </c>
      <c r="E295" s="6">
        <v>860.19864000000007</v>
      </c>
      <c r="F295" s="13">
        <v>1264.998</v>
      </c>
      <c r="G295" s="13">
        <f t="shared" si="4"/>
        <v>404.79935999999998</v>
      </c>
    </row>
    <row r="296" spans="1:7" x14ac:dyDescent="0.25">
      <c r="A296" s="1" t="s">
        <v>594</v>
      </c>
      <c r="B296" s="1" t="s">
        <v>20</v>
      </c>
      <c r="C296" s="1" t="s">
        <v>17</v>
      </c>
      <c r="D296" s="1" t="s">
        <v>595</v>
      </c>
      <c r="E296" s="6">
        <v>4664.4333750000005</v>
      </c>
      <c r="F296" s="13">
        <v>6219.2445000000007</v>
      </c>
      <c r="G296" s="13">
        <f t="shared" si="4"/>
        <v>1554.8111250000002</v>
      </c>
    </row>
    <row r="297" spans="1:7" x14ac:dyDescent="0.25">
      <c r="A297" s="1" t="s">
        <v>596</v>
      </c>
      <c r="B297" s="1" t="s">
        <v>16</v>
      </c>
      <c r="C297" s="1" t="s">
        <v>113</v>
      </c>
      <c r="D297" s="1" t="s">
        <v>597</v>
      </c>
      <c r="E297" s="6">
        <v>5156.8087725000005</v>
      </c>
      <c r="F297" s="13">
        <v>5515.3035</v>
      </c>
      <c r="G297" s="13">
        <f t="shared" si="4"/>
        <v>358.4947274999995</v>
      </c>
    </row>
    <row r="298" spans="1:7" x14ac:dyDescent="0.25">
      <c r="A298" s="1" t="s">
        <v>598</v>
      </c>
      <c r="B298" s="1" t="s">
        <v>20</v>
      </c>
      <c r="C298" s="1" t="s">
        <v>24</v>
      </c>
      <c r="D298" s="1" t="s">
        <v>599</v>
      </c>
      <c r="E298" s="6">
        <v>5439.1449000000011</v>
      </c>
      <c r="F298" s="13">
        <v>7998.7425000000003</v>
      </c>
      <c r="G298" s="13">
        <f t="shared" si="4"/>
        <v>2559.5975999999991</v>
      </c>
    </row>
    <row r="299" spans="1:7" x14ac:dyDescent="0.25">
      <c r="A299" s="1" t="s">
        <v>600</v>
      </c>
      <c r="B299" s="1" t="s">
        <v>8</v>
      </c>
      <c r="C299" s="1" t="s">
        <v>21</v>
      </c>
      <c r="D299" s="1" t="s">
        <v>601</v>
      </c>
      <c r="E299" s="6">
        <v>7161.5880000000006</v>
      </c>
      <c r="F299" s="13">
        <v>9548.7839999999997</v>
      </c>
      <c r="G299" s="13">
        <f t="shared" si="4"/>
        <v>2387.195999999999</v>
      </c>
    </row>
    <row r="300" spans="1:7" x14ac:dyDescent="0.25">
      <c r="A300" s="1" t="s">
        <v>602</v>
      </c>
      <c r="B300" s="1" t="s">
        <v>16</v>
      </c>
      <c r="C300" s="1" t="s">
        <v>113</v>
      </c>
      <c r="D300" s="1" t="s">
        <v>603</v>
      </c>
      <c r="E300" s="6">
        <v>4363.69668</v>
      </c>
      <c r="F300" s="13">
        <v>6417.201</v>
      </c>
      <c r="G300" s="13">
        <f t="shared" si="4"/>
        <v>2053.50432</v>
      </c>
    </row>
    <row r="301" spans="1:7" x14ac:dyDescent="0.25">
      <c r="A301" s="1" t="s">
        <v>604</v>
      </c>
      <c r="B301" s="1" t="s">
        <v>12</v>
      </c>
      <c r="C301" s="1" t="s">
        <v>30</v>
      </c>
      <c r="D301" s="1" t="s">
        <v>605</v>
      </c>
      <c r="E301" s="6">
        <v>1460.1175050000002</v>
      </c>
      <c r="F301" s="13">
        <v>1561.623</v>
      </c>
      <c r="G301" s="13">
        <f t="shared" si="4"/>
        <v>101.50549499999988</v>
      </c>
    </row>
    <row r="302" spans="1:7" x14ac:dyDescent="0.25">
      <c r="A302" s="1" t="s">
        <v>606</v>
      </c>
      <c r="B302" s="1" t="s">
        <v>29</v>
      </c>
      <c r="C302" s="1" t="s">
        <v>61</v>
      </c>
      <c r="D302" s="1" t="s">
        <v>607</v>
      </c>
      <c r="E302" s="6">
        <v>2474.5182000000004</v>
      </c>
      <c r="F302" s="13">
        <v>4499.1240000000007</v>
      </c>
      <c r="G302" s="13">
        <f t="shared" si="4"/>
        <v>2024.6058000000003</v>
      </c>
    </row>
    <row r="303" spans="1:7" x14ac:dyDescent="0.25">
      <c r="A303" s="1" t="s">
        <v>608</v>
      </c>
      <c r="B303" s="1" t="s">
        <v>12</v>
      </c>
      <c r="C303" s="1" t="s">
        <v>42</v>
      </c>
      <c r="D303" s="1" t="s">
        <v>609</v>
      </c>
      <c r="E303" s="6">
        <v>700.08204000000001</v>
      </c>
      <c r="F303" s="13">
        <v>1207.038</v>
      </c>
      <c r="G303" s="13">
        <f t="shared" si="4"/>
        <v>506.95596</v>
      </c>
    </row>
    <row r="304" spans="1:7" x14ac:dyDescent="0.25">
      <c r="A304" s="1" t="s">
        <v>610</v>
      </c>
      <c r="B304" s="1" t="s">
        <v>29</v>
      </c>
      <c r="C304" s="1" t="s">
        <v>39</v>
      </c>
      <c r="D304" s="1" t="s">
        <v>611</v>
      </c>
      <c r="E304" s="6">
        <v>4575.10725</v>
      </c>
      <c r="F304" s="13">
        <v>6100.143</v>
      </c>
      <c r="G304" s="13">
        <f t="shared" si="4"/>
        <v>1525.03575</v>
      </c>
    </row>
    <row r="305" spans="1:7" x14ac:dyDescent="0.25">
      <c r="A305" s="1" t="s">
        <v>612</v>
      </c>
      <c r="B305" s="1" t="s">
        <v>12</v>
      </c>
      <c r="C305" s="1" t="s">
        <v>42</v>
      </c>
      <c r="D305" s="1" t="s">
        <v>613</v>
      </c>
      <c r="E305" s="6">
        <v>4177.5568800000001</v>
      </c>
      <c r="F305" s="13">
        <v>6143.4660000000003</v>
      </c>
      <c r="G305" s="13">
        <f t="shared" si="4"/>
        <v>1965.9091200000003</v>
      </c>
    </row>
    <row r="306" spans="1:7" x14ac:dyDescent="0.25">
      <c r="A306" s="1" t="s">
        <v>614</v>
      </c>
      <c r="B306" s="1" t="s">
        <v>29</v>
      </c>
      <c r="C306" s="1" t="s">
        <v>113</v>
      </c>
      <c r="D306" s="1" t="s">
        <v>615</v>
      </c>
      <c r="E306" s="6">
        <v>4428.6009599999998</v>
      </c>
      <c r="F306" s="13">
        <v>10299.072</v>
      </c>
      <c r="G306" s="13">
        <f t="shared" si="4"/>
        <v>5870.4710400000004</v>
      </c>
    </row>
    <row r="307" spans="1:7" x14ac:dyDescent="0.25">
      <c r="A307" s="1" t="s">
        <v>616</v>
      </c>
      <c r="B307" s="1" t="s">
        <v>20</v>
      </c>
      <c r="C307" s="1" t="s">
        <v>21</v>
      </c>
      <c r="D307" s="1" t="s">
        <v>617</v>
      </c>
      <c r="E307" s="6">
        <v>4642.2542249999997</v>
      </c>
      <c r="F307" s="13">
        <v>7868.2275000000009</v>
      </c>
      <c r="G307" s="13">
        <f t="shared" si="4"/>
        <v>3225.9732750000012</v>
      </c>
    </row>
    <row r="308" spans="1:7" x14ac:dyDescent="0.25">
      <c r="A308" s="1" t="s">
        <v>618</v>
      </c>
      <c r="B308" s="1" t="s">
        <v>20</v>
      </c>
      <c r="C308" s="1" t="s">
        <v>39</v>
      </c>
      <c r="D308" s="1" t="s">
        <v>619</v>
      </c>
      <c r="E308" s="6">
        <v>3847.912425</v>
      </c>
      <c r="F308" s="13">
        <v>8550.9164999999994</v>
      </c>
      <c r="G308" s="13">
        <f t="shared" si="4"/>
        <v>4703.0040749999989</v>
      </c>
    </row>
    <row r="309" spans="1:7" x14ac:dyDescent="0.25">
      <c r="A309" s="1" t="s">
        <v>620</v>
      </c>
      <c r="B309" s="1" t="s">
        <v>8</v>
      </c>
      <c r="C309" s="1" t="s">
        <v>45</v>
      </c>
      <c r="D309" s="1" t="s">
        <v>621</v>
      </c>
      <c r="E309" s="6">
        <v>258.49277999999998</v>
      </c>
      <c r="F309" s="13">
        <v>601.14599999999996</v>
      </c>
      <c r="G309" s="13">
        <f t="shared" si="4"/>
        <v>342.65321999999998</v>
      </c>
    </row>
    <row r="310" spans="1:7" x14ac:dyDescent="0.25">
      <c r="A310" s="1" t="s">
        <v>622</v>
      </c>
      <c r="B310" s="1" t="s">
        <v>29</v>
      </c>
      <c r="C310" s="1" t="s">
        <v>13</v>
      </c>
      <c r="D310" s="1" t="s">
        <v>623</v>
      </c>
      <c r="E310" s="6">
        <v>552.38337000000001</v>
      </c>
      <c r="F310" s="13">
        <v>936.24300000000005</v>
      </c>
      <c r="G310" s="13">
        <f t="shared" si="4"/>
        <v>383.85963000000004</v>
      </c>
    </row>
    <row r="311" spans="1:7" x14ac:dyDescent="0.25">
      <c r="A311" s="1" t="s">
        <v>624</v>
      </c>
      <c r="B311" s="1" t="s">
        <v>12</v>
      </c>
      <c r="C311" s="1" t="s">
        <v>39</v>
      </c>
      <c r="D311" s="1" t="s">
        <v>625</v>
      </c>
      <c r="E311" s="6">
        <v>2772.1386000000002</v>
      </c>
      <c r="F311" s="13">
        <v>5040.2520000000004</v>
      </c>
      <c r="G311" s="13">
        <f t="shared" si="4"/>
        <v>2268.1134000000002</v>
      </c>
    </row>
    <row r="312" spans="1:7" x14ac:dyDescent="0.25">
      <c r="A312" s="1" t="s">
        <v>626</v>
      </c>
      <c r="B312" s="1" t="s">
        <v>29</v>
      </c>
      <c r="C312" s="1" t="s">
        <v>24</v>
      </c>
      <c r="D312" s="1" t="s">
        <v>627</v>
      </c>
      <c r="E312" s="6">
        <v>6352.9292400000004</v>
      </c>
      <c r="F312" s="13">
        <v>9342.5429999999997</v>
      </c>
      <c r="G312" s="13">
        <f t="shared" si="4"/>
        <v>2989.6137599999993</v>
      </c>
    </row>
    <row r="313" spans="1:7" x14ac:dyDescent="0.25">
      <c r="A313" s="1" t="s">
        <v>628</v>
      </c>
      <c r="B313" s="1" t="s">
        <v>8</v>
      </c>
      <c r="C313" s="1" t="s">
        <v>24</v>
      </c>
      <c r="D313" s="1" t="s">
        <v>629</v>
      </c>
      <c r="E313" s="6">
        <v>3653.9580000000001</v>
      </c>
      <c r="F313" s="13">
        <v>4152.2250000000004</v>
      </c>
      <c r="G313" s="13">
        <f t="shared" si="4"/>
        <v>498.26700000000028</v>
      </c>
    </row>
    <row r="314" spans="1:7" x14ac:dyDescent="0.25">
      <c r="A314" s="1" t="s">
        <v>630</v>
      </c>
      <c r="B314" s="1" t="s">
        <v>8</v>
      </c>
      <c r="C314" s="1" t="s">
        <v>24</v>
      </c>
      <c r="D314" s="1" t="s">
        <v>631</v>
      </c>
      <c r="E314" s="6">
        <v>472.99444499999998</v>
      </c>
      <c r="F314" s="13">
        <v>801.68550000000005</v>
      </c>
      <c r="G314" s="13">
        <f t="shared" si="4"/>
        <v>328.69105500000006</v>
      </c>
    </row>
    <row r="315" spans="1:7" x14ac:dyDescent="0.25">
      <c r="A315" s="1" t="s">
        <v>632</v>
      </c>
      <c r="B315" s="1" t="s">
        <v>29</v>
      </c>
      <c r="C315" s="1" t="s">
        <v>21</v>
      </c>
      <c r="D315" s="1" t="s">
        <v>633</v>
      </c>
      <c r="E315" s="6">
        <v>4776.4874849999997</v>
      </c>
      <c r="F315" s="13">
        <v>8095.7415000000001</v>
      </c>
      <c r="G315" s="13">
        <f t="shared" si="4"/>
        <v>3319.2540150000004</v>
      </c>
    </row>
    <row r="316" spans="1:7" x14ac:dyDescent="0.25">
      <c r="A316" s="1" t="s">
        <v>634</v>
      </c>
      <c r="B316" s="1" t="s">
        <v>20</v>
      </c>
      <c r="C316" s="1" t="s">
        <v>39</v>
      </c>
      <c r="D316" s="1" t="s">
        <v>635</v>
      </c>
      <c r="E316" s="6">
        <v>886.85404500000016</v>
      </c>
      <c r="F316" s="13">
        <v>948.50700000000006</v>
      </c>
      <c r="G316" s="13">
        <f t="shared" si="4"/>
        <v>61.652954999999906</v>
      </c>
    </row>
    <row r="317" spans="1:7" x14ac:dyDescent="0.25">
      <c r="A317" s="1" t="s">
        <v>636</v>
      </c>
      <c r="B317" s="1" t="s">
        <v>20</v>
      </c>
      <c r="C317" s="1" t="s">
        <v>61</v>
      </c>
      <c r="D317" s="1" t="s">
        <v>637</v>
      </c>
      <c r="E317" s="6">
        <v>5620.6180800000002</v>
      </c>
      <c r="F317" s="13">
        <v>6387.0660000000007</v>
      </c>
      <c r="G317" s="13">
        <f t="shared" si="4"/>
        <v>766.44792000000052</v>
      </c>
    </row>
    <row r="318" spans="1:7" x14ac:dyDescent="0.25">
      <c r="A318" s="1" t="s">
        <v>638</v>
      </c>
      <c r="B318" s="1" t="s">
        <v>12</v>
      </c>
      <c r="C318" s="1" t="s">
        <v>61</v>
      </c>
      <c r="D318" s="1" t="s">
        <v>639</v>
      </c>
      <c r="E318" s="6">
        <v>1266.2218800000001</v>
      </c>
      <c r="F318" s="13">
        <v>1862.0910000000001</v>
      </c>
      <c r="G318" s="13">
        <f t="shared" si="4"/>
        <v>595.86912000000007</v>
      </c>
    </row>
    <row r="319" spans="1:7" x14ac:dyDescent="0.25">
      <c r="A319" s="1" t="s">
        <v>640</v>
      </c>
      <c r="B319" s="1" t="s">
        <v>12</v>
      </c>
      <c r="C319" s="1" t="s">
        <v>13</v>
      </c>
      <c r="D319" s="1" t="s">
        <v>641</v>
      </c>
      <c r="E319" s="6">
        <v>2929.7787750000002</v>
      </c>
      <c r="F319" s="13">
        <v>6510.6195000000007</v>
      </c>
      <c r="G319" s="13">
        <f t="shared" si="4"/>
        <v>3580.8407250000005</v>
      </c>
    </row>
    <row r="320" spans="1:7" x14ac:dyDescent="0.25">
      <c r="A320" s="1" t="s">
        <v>642</v>
      </c>
      <c r="B320" s="1" t="s">
        <v>8</v>
      </c>
      <c r="C320" s="1" t="s">
        <v>42</v>
      </c>
      <c r="D320" s="1" t="s">
        <v>643</v>
      </c>
      <c r="E320" s="6">
        <v>1245.9729450000002</v>
      </c>
      <c r="F320" s="13">
        <v>2897.6115000000004</v>
      </c>
      <c r="G320" s="13">
        <f t="shared" si="4"/>
        <v>1651.6385550000002</v>
      </c>
    </row>
    <row r="321" spans="1:7" x14ac:dyDescent="0.25">
      <c r="A321" s="1" t="s">
        <v>644</v>
      </c>
      <c r="B321" s="1" t="s">
        <v>16</v>
      </c>
      <c r="C321" s="1" t="s">
        <v>64</v>
      </c>
      <c r="D321" s="1" t="s">
        <v>645</v>
      </c>
      <c r="E321" s="6">
        <v>8868.7829999999994</v>
      </c>
      <c r="F321" s="13">
        <v>10078.1625</v>
      </c>
      <c r="G321" s="13">
        <f t="shared" si="4"/>
        <v>1209.3795000000009</v>
      </c>
    </row>
    <row r="322" spans="1:7" x14ac:dyDescent="0.25">
      <c r="A322" s="1" t="s">
        <v>646</v>
      </c>
      <c r="B322" s="1" t="s">
        <v>29</v>
      </c>
      <c r="C322" s="1" t="s">
        <v>9</v>
      </c>
      <c r="D322" s="1" t="s">
        <v>647</v>
      </c>
      <c r="E322" s="6">
        <v>3666.4644450000001</v>
      </c>
      <c r="F322" s="13">
        <v>8526.6615000000002</v>
      </c>
      <c r="G322" s="13">
        <f t="shared" si="4"/>
        <v>4860.1970550000005</v>
      </c>
    </row>
    <row r="323" spans="1:7" x14ac:dyDescent="0.25">
      <c r="A323" s="1" t="s">
        <v>648</v>
      </c>
      <c r="B323" s="1" t="s">
        <v>29</v>
      </c>
      <c r="C323" s="1" t="s">
        <v>42</v>
      </c>
      <c r="D323" s="1" t="s">
        <v>649</v>
      </c>
      <c r="E323" s="6">
        <v>3473.8271399999999</v>
      </c>
      <c r="F323" s="13">
        <v>9388.7219999999998</v>
      </c>
      <c r="G323" s="13">
        <f t="shared" si="4"/>
        <v>5914.8948600000003</v>
      </c>
    </row>
    <row r="324" spans="1:7" x14ac:dyDescent="0.25">
      <c r="A324" s="1" t="s">
        <v>650</v>
      </c>
      <c r="B324" s="1" t="s">
        <v>16</v>
      </c>
      <c r="C324" s="1" t="s">
        <v>9</v>
      </c>
      <c r="D324" s="1" t="s">
        <v>651</v>
      </c>
      <c r="E324" s="6">
        <v>716.31945000000007</v>
      </c>
      <c r="F324" s="13">
        <v>1302.3990000000001</v>
      </c>
      <c r="G324" s="13">
        <f t="shared" si="4"/>
        <v>586.07955000000004</v>
      </c>
    </row>
    <row r="325" spans="1:7" x14ac:dyDescent="0.25">
      <c r="A325" s="1" t="s">
        <v>652</v>
      </c>
      <c r="B325" s="1" t="s">
        <v>16</v>
      </c>
      <c r="C325" s="1" t="s">
        <v>52</v>
      </c>
      <c r="D325" s="1" t="s">
        <v>653</v>
      </c>
      <c r="E325" s="6">
        <v>5252.6565000000001</v>
      </c>
      <c r="F325" s="13">
        <v>7003.5420000000004</v>
      </c>
      <c r="G325" s="13">
        <f t="shared" si="4"/>
        <v>1750.8855000000003</v>
      </c>
    </row>
    <row r="326" spans="1:7" x14ac:dyDescent="0.25">
      <c r="A326" s="1" t="s">
        <v>654</v>
      </c>
      <c r="B326" s="1" t="s">
        <v>12</v>
      </c>
      <c r="C326" s="1" t="s">
        <v>52</v>
      </c>
      <c r="D326" s="1" t="s">
        <v>655</v>
      </c>
      <c r="E326" s="6">
        <v>1521.6027750000001</v>
      </c>
      <c r="F326" s="13">
        <v>2766.5505000000003</v>
      </c>
      <c r="G326" s="13">
        <f t="shared" si="4"/>
        <v>1244.9477250000002</v>
      </c>
    </row>
    <row r="327" spans="1:7" x14ac:dyDescent="0.25">
      <c r="A327" s="1" t="s">
        <v>656</v>
      </c>
      <c r="B327" s="1" t="s">
        <v>12</v>
      </c>
      <c r="C327" s="1" t="s">
        <v>17</v>
      </c>
      <c r="D327" s="1" t="s">
        <v>657</v>
      </c>
      <c r="E327" s="6">
        <v>3880.5555599999998</v>
      </c>
      <c r="F327" s="13">
        <v>10487.987999999999</v>
      </c>
      <c r="G327" s="13">
        <f t="shared" si="4"/>
        <v>6607.4324399999996</v>
      </c>
    </row>
    <row r="328" spans="1:7" x14ac:dyDescent="0.25">
      <c r="A328" s="1" t="s">
        <v>658</v>
      </c>
      <c r="B328" s="1" t="s">
        <v>29</v>
      </c>
      <c r="C328" s="1" t="s">
        <v>39</v>
      </c>
      <c r="D328" s="1" t="s">
        <v>659</v>
      </c>
      <c r="E328" s="6">
        <v>3577.849275</v>
      </c>
      <c r="F328" s="13">
        <v>6505.1805000000004</v>
      </c>
      <c r="G328" s="13">
        <f t="shared" si="4"/>
        <v>2927.3312250000004</v>
      </c>
    </row>
    <row r="329" spans="1:7" x14ac:dyDescent="0.25">
      <c r="A329" s="1" t="s">
        <v>660</v>
      </c>
      <c r="B329" s="1" t="s">
        <v>29</v>
      </c>
      <c r="C329" s="1" t="s">
        <v>39</v>
      </c>
      <c r="D329" s="1" t="s">
        <v>661</v>
      </c>
      <c r="E329" s="6">
        <v>4289.7660750000005</v>
      </c>
      <c r="F329" s="13">
        <v>9532.813500000002</v>
      </c>
      <c r="G329" s="13">
        <f t="shared" si="4"/>
        <v>5243.0474250000016</v>
      </c>
    </row>
    <row r="330" spans="1:7" x14ac:dyDescent="0.25">
      <c r="A330" s="1" t="s">
        <v>662</v>
      </c>
      <c r="B330" s="1" t="s">
        <v>20</v>
      </c>
      <c r="C330" s="1" t="s">
        <v>61</v>
      </c>
      <c r="D330" s="1" t="s">
        <v>663</v>
      </c>
      <c r="E330" s="6">
        <v>4940.3261250000005</v>
      </c>
      <c r="F330" s="13">
        <v>6587.1015000000007</v>
      </c>
      <c r="G330" s="13">
        <f t="shared" si="4"/>
        <v>1646.7753750000002</v>
      </c>
    </row>
    <row r="331" spans="1:7" x14ac:dyDescent="0.25">
      <c r="A331" s="1" t="s">
        <v>664</v>
      </c>
      <c r="B331" s="1" t="s">
        <v>12</v>
      </c>
      <c r="C331" s="1" t="s">
        <v>13</v>
      </c>
      <c r="D331" s="1" t="s">
        <v>665</v>
      </c>
      <c r="E331" s="6">
        <v>1822.5207000000003</v>
      </c>
      <c r="F331" s="13">
        <v>1949.2200000000003</v>
      </c>
      <c r="G331" s="13">
        <f t="shared" ref="G331:G394" si="5">F331-E331</f>
        <v>126.69929999999999</v>
      </c>
    </row>
    <row r="332" spans="1:7" x14ac:dyDescent="0.25">
      <c r="A332" s="1" t="s">
        <v>666</v>
      </c>
      <c r="B332" s="1" t="s">
        <v>20</v>
      </c>
      <c r="C332" s="1" t="s">
        <v>61</v>
      </c>
      <c r="D332" s="1" t="s">
        <v>667</v>
      </c>
      <c r="E332" s="6">
        <v>2777.3172000000004</v>
      </c>
      <c r="F332" s="13">
        <v>6171.8160000000007</v>
      </c>
      <c r="G332" s="13">
        <f t="shared" si="5"/>
        <v>3394.4988000000003</v>
      </c>
    </row>
    <row r="333" spans="1:7" x14ac:dyDescent="0.25">
      <c r="A333" s="1" t="s">
        <v>668</v>
      </c>
      <c r="B333" s="1" t="s">
        <v>12</v>
      </c>
      <c r="C333" s="1" t="s">
        <v>9</v>
      </c>
      <c r="D333" s="1" t="s">
        <v>669</v>
      </c>
      <c r="E333" s="6">
        <v>120.17565</v>
      </c>
      <c r="F333" s="13">
        <v>267.05700000000002</v>
      </c>
      <c r="G333" s="13">
        <f t="shared" si="5"/>
        <v>146.88135</v>
      </c>
    </row>
    <row r="334" spans="1:7" x14ac:dyDescent="0.25">
      <c r="A334" s="1" t="s">
        <v>670</v>
      </c>
      <c r="B334" s="1" t="s">
        <v>16</v>
      </c>
      <c r="C334" s="1" t="s">
        <v>17</v>
      </c>
      <c r="D334" s="1" t="s">
        <v>671</v>
      </c>
      <c r="E334" s="6">
        <v>57.001875000000005</v>
      </c>
      <c r="F334" s="13">
        <v>132.5625</v>
      </c>
      <c r="G334" s="13">
        <f t="shared" si="5"/>
        <v>75.560624999999987</v>
      </c>
    </row>
    <row r="335" spans="1:7" x14ac:dyDescent="0.25">
      <c r="A335" s="1" t="s">
        <v>672</v>
      </c>
      <c r="B335" s="1" t="s">
        <v>29</v>
      </c>
      <c r="C335" s="1" t="s">
        <v>13</v>
      </c>
      <c r="D335" s="1" t="s">
        <v>673</v>
      </c>
      <c r="E335" s="6">
        <v>1433.586</v>
      </c>
      <c r="F335" s="13">
        <v>1629.075</v>
      </c>
      <c r="G335" s="13">
        <f t="shared" si="5"/>
        <v>195.48900000000003</v>
      </c>
    </row>
    <row r="336" spans="1:7" x14ac:dyDescent="0.25">
      <c r="A336" s="1" t="s">
        <v>674</v>
      </c>
      <c r="B336" s="1" t="s">
        <v>20</v>
      </c>
      <c r="C336" s="1" t="s">
        <v>61</v>
      </c>
      <c r="D336" s="1" t="s">
        <v>675</v>
      </c>
      <c r="E336" s="6">
        <v>6950.9685000000009</v>
      </c>
      <c r="F336" s="13">
        <v>10222.012500000001</v>
      </c>
      <c r="G336" s="13">
        <f t="shared" si="5"/>
        <v>3271.0439999999999</v>
      </c>
    </row>
    <row r="337" spans="1:7" x14ac:dyDescent="0.25">
      <c r="A337" s="1" t="s">
        <v>676</v>
      </c>
      <c r="B337" s="1" t="s">
        <v>16</v>
      </c>
      <c r="C337" s="1" t="s">
        <v>45</v>
      </c>
      <c r="D337" s="1" t="s">
        <v>677</v>
      </c>
      <c r="E337" s="6">
        <v>7693.4340000000002</v>
      </c>
      <c r="F337" s="13">
        <v>10257.912</v>
      </c>
      <c r="G337" s="13">
        <f t="shared" si="5"/>
        <v>2564.4780000000001</v>
      </c>
    </row>
    <row r="338" spans="1:7" x14ac:dyDescent="0.25">
      <c r="A338" s="1" t="s">
        <v>678</v>
      </c>
      <c r="B338" s="1" t="s">
        <v>20</v>
      </c>
      <c r="C338" s="1" t="s">
        <v>39</v>
      </c>
      <c r="D338" s="1" t="s">
        <v>679</v>
      </c>
      <c r="E338" s="6">
        <v>4668.1250700000001</v>
      </c>
      <c r="F338" s="13">
        <v>8048.4915000000001</v>
      </c>
      <c r="G338" s="13">
        <f t="shared" si="5"/>
        <v>3380.36643</v>
      </c>
    </row>
    <row r="339" spans="1:7" x14ac:dyDescent="0.25">
      <c r="A339" s="1" t="s">
        <v>680</v>
      </c>
      <c r="B339" s="1" t="s">
        <v>29</v>
      </c>
      <c r="C339" s="1" t="s">
        <v>39</v>
      </c>
      <c r="D339" s="1" t="s">
        <v>681</v>
      </c>
      <c r="E339" s="6">
        <v>3802.8361350000005</v>
      </c>
      <c r="F339" s="13">
        <v>10277.935500000001</v>
      </c>
      <c r="G339" s="13">
        <f t="shared" si="5"/>
        <v>6475.0993650000009</v>
      </c>
    </row>
    <row r="340" spans="1:7" x14ac:dyDescent="0.25">
      <c r="A340" s="1" t="s">
        <v>682</v>
      </c>
      <c r="B340" s="1" t="s">
        <v>16</v>
      </c>
      <c r="C340" s="1" t="s">
        <v>30</v>
      </c>
      <c r="D340" s="1" t="s">
        <v>683</v>
      </c>
      <c r="E340" s="6">
        <v>962.41950000000008</v>
      </c>
      <c r="F340" s="13">
        <v>1283.2259999999999</v>
      </c>
      <c r="G340" s="13">
        <f t="shared" si="5"/>
        <v>320.8064999999998</v>
      </c>
    </row>
    <row r="341" spans="1:7" x14ac:dyDescent="0.25">
      <c r="A341" s="1" t="s">
        <v>684</v>
      </c>
      <c r="B341" s="1" t="s">
        <v>20</v>
      </c>
      <c r="C341" s="1" t="s">
        <v>39</v>
      </c>
      <c r="D341" s="1" t="s">
        <v>685</v>
      </c>
      <c r="E341" s="6">
        <v>4352.860995</v>
      </c>
      <c r="F341" s="13">
        <v>7377.7305000000006</v>
      </c>
      <c r="G341" s="13">
        <f t="shared" si="5"/>
        <v>3024.8695050000006</v>
      </c>
    </row>
    <row r="342" spans="1:7" x14ac:dyDescent="0.25">
      <c r="A342" s="1" t="s">
        <v>686</v>
      </c>
      <c r="B342" s="1" t="s">
        <v>20</v>
      </c>
      <c r="C342" s="1" t="s">
        <v>17</v>
      </c>
      <c r="D342" s="1" t="s">
        <v>687</v>
      </c>
      <c r="E342" s="6">
        <v>1128.4254450000001</v>
      </c>
      <c r="F342" s="13">
        <v>3049.7985000000003</v>
      </c>
      <c r="G342" s="13">
        <f t="shared" si="5"/>
        <v>1921.3730550000002</v>
      </c>
    </row>
    <row r="343" spans="1:7" x14ac:dyDescent="0.25">
      <c r="A343" s="1" t="s">
        <v>688</v>
      </c>
      <c r="B343" s="1" t="s">
        <v>29</v>
      </c>
      <c r="C343" s="1" t="s">
        <v>13</v>
      </c>
      <c r="D343" s="1" t="s">
        <v>689</v>
      </c>
      <c r="E343" s="6">
        <v>4490.7634799999996</v>
      </c>
      <c r="F343" s="13">
        <v>10443.636</v>
      </c>
      <c r="G343" s="13">
        <f t="shared" si="5"/>
        <v>5952.8725200000008</v>
      </c>
    </row>
    <row r="344" spans="1:7" x14ac:dyDescent="0.25">
      <c r="A344" s="1" t="s">
        <v>690</v>
      </c>
      <c r="B344" s="1" t="s">
        <v>20</v>
      </c>
      <c r="C344" s="1" t="s">
        <v>52</v>
      </c>
      <c r="D344" s="1" t="s">
        <v>691</v>
      </c>
      <c r="E344" s="6">
        <v>6667.0665600000002</v>
      </c>
      <c r="F344" s="13">
        <v>7576.2119999999995</v>
      </c>
      <c r="G344" s="13">
        <f t="shared" si="5"/>
        <v>909.14543999999933</v>
      </c>
    </row>
    <row r="345" spans="1:7" x14ac:dyDescent="0.25">
      <c r="A345" s="1" t="s">
        <v>692</v>
      </c>
      <c r="B345" s="1" t="s">
        <v>29</v>
      </c>
      <c r="C345" s="1" t="s">
        <v>39</v>
      </c>
      <c r="D345" s="1" t="s">
        <v>693</v>
      </c>
      <c r="E345" s="6">
        <v>6003.809909999999</v>
      </c>
      <c r="F345" s="13">
        <v>10175.948999999999</v>
      </c>
      <c r="G345" s="13">
        <f t="shared" si="5"/>
        <v>4172.1390899999997</v>
      </c>
    </row>
    <row r="346" spans="1:7" x14ac:dyDescent="0.25">
      <c r="A346" s="1" t="s">
        <v>694</v>
      </c>
      <c r="B346" s="1" t="s">
        <v>8</v>
      </c>
      <c r="C346" s="1" t="s">
        <v>45</v>
      </c>
      <c r="D346" s="1" t="s">
        <v>695</v>
      </c>
      <c r="E346" s="6">
        <v>2769.2909475000001</v>
      </c>
      <c r="F346" s="13">
        <v>2961.8085000000001</v>
      </c>
      <c r="G346" s="13">
        <f t="shared" si="5"/>
        <v>192.51755249999997</v>
      </c>
    </row>
    <row r="347" spans="1:7" x14ac:dyDescent="0.25">
      <c r="A347" s="1" t="s">
        <v>696</v>
      </c>
      <c r="B347" s="1" t="s">
        <v>16</v>
      </c>
      <c r="C347" s="1" t="s">
        <v>52</v>
      </c>
      <c r="D347" s="1" t="s">
        <v>697</v>
      </c>
      <c r="E347" s="6">
        <v>2079.1417500000002</v>
      </c>
      <c r="F347" s="13">
        <v>2772.1889999999999</v>
      </c>
      <c r="G347" s="13">
        <f t="shared" si="5"/>
        <v>693.04724999999962</v>
      </c>
    </row>
    <row r="348" spans="1:7" x14ac:dyDescent="0.25">
      <c r="A348" s="1" t="s">
        <v>698</v>
      </c>
      <c r="B348" s="1" t="s">
        <v>20</v>
      </c>
      <c r="C348" s="1" t="s">
        <v>113</v>
      </c>
      <c r="D348" s="1" t="s">
        <v>699</v>
      </c>
      <c r="E348" s="6">
        <v>1527.7473749999999</v>
      </c>
      <c r="F348" s="13">
        <v>2777.7224999999999</v>
      </c>
      <c r="G348" s="13">
        <f t="shared" si="5"/>
        <v>1249.9751249999999</v>
      </c>
    </row>
    <row r="349" spans="1:7" x14ac:dyDescent="0.25">
      <c r="A349" s="1" t="s">
        <v>700</v>
      </c>
      <c r="B349" s="1" t="s">
        <v>29</v>
      </c>
      <c r="C349" s="1" t="s">
        <v>30</v>
      </c>
      <c r="D349" s="1" t="s">
        <v>701</v>
      </c>
      <c r="E349" s="6">
        <v>1124.4978149999999</v>
      </c>
      <c r="F349" s="13">
        <v>1905.9285000000002</v>
      </c>
      <c r="G349" s="13">
        <f t="shared" si="5"/>
        <v>781.43068500000027</v>
      </c>
    </row>
    <row r="350" spans="1:7" x14ac:dyDescent="0.25">
      <c r="A350" s="1" t="s">
        <v>702</v>
      </c>
      <c r="B350" s="1" t="s">
        <v>12</v>
      </c>
      <c r="C350" s="1" t="s">
        <v>39</v>
      </c>
      <c r="D350" s="1" t="s">
        <v>703</v>
      </c>
      <c r="E350" s="6">
        <v>3429.6662400000005</v>
      </c>
      <c r="F350" s="13">
        <v>3897.3480000000004</v>
      </c>
      <c r="G350" s="13">
        <f t="shared" si="5"/>
        <v>467.68175999999994</v>
      </c>
    </row>
    <row r="351" spans="1:7" x14ac:dyDescent="0.25">
      <c r="A351" s="1" t="s">
        <v>704</v>
      </c>
      <c r="B351" s="1" t="s">
        <v>16</v>
      </c>
      <c r="C351" s="1" t="s">
        <v>42</v>
      </c>
      <c r="D351" s="1" t="s">
        <v>705</v>
      </c>
      <c r="E351" s="6">
        <v>6466.9907400000002</v>
      </c>
      <c r="F351" s="13">
        <v>9510.2805000000008</v>
      </c>
      <c r="G351" s="13">
        <f t="shared" si="5"/>
        <v>3043.2897600000006</v>
      </c>
    </row>
    <row r="352" spans="1:7" x14ac:dyDescent="0.25">
      <c r="A352" s="1" t="s">
        <v>706</v>
      </c>
      <c r="B352" s="1" t="s">
        <v>20</v>
      </c>
      <c r="C352" s="1" t="s">
        <v>126</v>
      </c>
      <c r="D352" s="1" t="s">
        <v>707</v>
      </c>
      <c r="E352" s="6">
        <v>2433.1692000000003</v>
      </c>
      <c r="F352" s="13">
        <v>3578.1900000000005</v>
      </c>
      <c r="G352" s="13">
        <f t="shared" si="5"/>
        <v>1145.0208000000002</v>
      </c>
    </row>
    <row r="353" spans="1:7" x14ac:dyDescent="0.25">
      <c r="A353" s="1" t="s">
        <v>708</v>
      </c>
      <c r="B353" s="1" t="s">
        <v>20</v>
      </c>
      <c r="C353" s="1" t="s">
        <v>30</v>
      </c>
      <c r="D353" s="1" t="s">
        <v>709</v>
      </c>
      <c r="E353" s="6">
        <v>2148.9630750000001</v>
      </c>
      <c r="F353" s="13">
        <v>4775.4735000000001</v>
      </c>
      <c r="G353" s="13">
        <f t="shared" si="5"/>
        <v>2626.5104249999999</v>
      </c>
    </row>
    <row r="354" spans="1:7" x14ac:dyDescent="0.25">
      <c r="A354" s="1" t="s">
        <v>710</v>
      </c>
      <c r="B354" s="1" t="s">
        <v>16</v>
      </c>
      <c r="C354" s="1" t="s">
        <v>24</v>
      </c>
      <c r="D354" s="1" t="s">
        <v>711</v>
      </c>
      <c r="E354" s="6">
        <v>3787.6030500000006</v>
      </c>
      <c r="F354" s="13">
        <v>6886.5510000000004</v>
      </c>
      <c r="G354" s="13">
        <f t="shared" si="5"/>
        <v>3098.9479499999998</v>
      </c>
    </row>
    <row r="355" spans="1:7" x14ac:dyDescent="0.25">
      <c r="A355" s="1" t="s">
        <v>712</v>
      </c>
      <c r="B355" s="1" t="s">
        <v>20</v>
      </c>
      <c r="C355" s="1" t="s">
        <v>9</v>
      </c>
      <c r="D355" s="1" t="s">
        <v>713</v>
      </c>
      <c r="E355" s="6">
        <v>687.94687499999998</v>
      </c>
      <c r="F355" s="13">
        <v>1250.8125</v>
      </c>
      <c r="G355" s="13">
        <f t="shared" si="5"/>
        <v>562.86562500000002</v>
      </c>
    </row>
    <row r="356" spans="1:7" x14ac:dyDescent="0.25">
      <c r="A356" s="1" t="s">
        <v>714</v>
      </c>
      <c r="B356" s="1" t="s">
        <v>29</v>
      </c>
      <c r="C356" s="1" t="s">
        <v>45</v>
      </c>
      <c r="D356" s="1" t="s">
        <v>715</v>
      </c>
      <c r="E356" s="6">
        <v>8756.5262400000011</v>
      </c>
      <c r="F356" s="13">
        <v>9950.598</v>
      </c>
      <c r="G356" s="13">
        <f t="shared" si="5"/>
        <v>1194.0717599999989</v>
      </c>
    </row>
    <row r="357" spans="1:7" x14ac:dyDescent="0.25">
      <c r="A357" s="1" t="s">
        <v>716</v>
      </c>
      <c r="B357" s="1" t="s">
        <v>29</v>
      </c>
      <c r="C357" s="1" t="s">
        <v>52</v>
      </c>
      <c r="D357" s="1" t="s">
        <v>717</v>
      </c>
      <c r="E357" s="6">
        <v>1950.1702500000001</v>
      </c>
      <c r="F357" s="13">
        <v>3362.3625000000002</v>
      </c>
      <c r="G357" s="13">
        <f t="shared" si="5"/>
        <v>1412.1922500000001</v>
      </c>
    </row>
    <row r="358" spans="1:7" x14ac:dyDescent="0.25">
      <c r="A358" s="1" t="s">
        <v>718</v>
      </c>
      <c r="B358" s="1" t="s">
        <v>29</v>
      </c>
      <c r="C358" s="1" t="s">
        <v>61</v>
      </c>
      <c r="D358" s="1" t="s">
        <v>719</v>
      </c>
      <c r="E358" s="6">
        <v>8223.6831600000005</v>
      </c>
      <c r="F358" s="13">
        <v>9345.0945000000011</v>
      </c>
      <c r="G358" s="13">
        <f t="shared" si="5"/>
        <v>1121.4113400000006</v>
      </c>
    </row>
    <row r="359" spans="1:7" x14ac:dyDescent="0.25">
      <c r="A359" s="1" t="s">
        <v>720</v>
      </c>
      <c r="B359" s="1" t="s">
        <v>16</v>
      </c>
      <c r="C359" s="1" t="s">
        <v>45</v>
      </c>
      <c r="D359" s="1" t="s">
        <v>721</v>
      </c>
      <c r="E359" s="6">
        <v>2980.1841300000001</v>
      </c>
      <c r="F359" s="13">
        <v>5138.2484999999997</v>
      </c>
      <c r="G359" s="13">
        <f t="shared" si="5"/>
        <v>2158.0643699999996</v>
      </c>
    </row>
    <row r="360" spans="1:7" x14ac:dyDescent="0.25">
      <c r="A360" s="1" t="s">
        <v>722</v>
      </c>
      <c r="B360" s="1" t="s">
        <v>12</v>
      </c>
      <c r="C360" s="1" t="s">
        <v>13</v>
      </c>
      <c r="D360" s="1" t="s">
        <v>723</v>
      </c>
      <c r="E360" s="6">
        <v>1179.9162375000001</v>
      </c>
      <c r="F360" s="13">
        <v>1261.9424999999999</v>
      </c>
      <c r="G360" s="13">
        <f t="shared" si="5"/>
        <v>82.026262499999802</v>
      </c>
    </row>
    <row r="361" spans="1:7" x14ac:dyDescent="0.25">
      <c r="A361" s="1" t="s">
        <v>724</v>
      </c>
      <c r="B361" s="1" t="s">
        <v>29</v>
      </c>
      <c r="C361" s="1" t="s">
        <v>126</v>
      </c>
      <c r="D361" s="1" t="s">
        <v>725</v>
      </c>
      <c r="E361" s="6">
        <v>426.55882500000007</v>
      </c>
      <c r="F361" s="13">
        <v>775.56150000000002</v>
      </c>
      <c r="G361" s="13">
        <f t="shared" si="5"/>
        <v>349.00267499999995</v>
      </c>
    </row>
    <row r="362" spans="1:7" x14ac:dyDescent="0.25">
      <c r="A362" s="1" t="s">
        <v>726</v>
      </c>
      <c r="B362" s="1" t="s">
        <v>16</v>
      </c>
      <c r="C362" s="1" t="s">
        <v>9</v>
      </c>
      <c r="D362" s="1" t="s">
        <v>727</v>
      </c>
      <c r="E362" s="6">
        <v>2777.3118450000002</v>
      </c>
      <c r="F362" s="13">
        <v>2970.3870000000002</v>
      </c>
      <c r="G362" s="13">
        <f t="shared" si="5"/>
        <v>193.075155</v>
      </c>
    </row>
    <row r="363" spans="1:7" x14ac:dyDescent="0.25">
      <c r="A363" s="1" t="s">
        <v>728</v>
      </c>
      <c r="B363" s="1" t="s">
        <v>29</v>
      </c>
      <c r="C363" s="1" t="s">
        <v>17</v>
      </c>
      <c r="D363" s="1" t="s">
        <v>729</v>
      </c>
      <c r="E363" s="6">
        <v>1510.3242000000002</v>
      </c>
      <c r="F363" s="13">
        <v>2746.0440000000003</v>
      </c>
      <c r="G363" s="13">
        <f t="shared" si="5"/>
        <v>1235.7198000000001</v>
      </c>
    </row>
    <row r="364" spans="1:7" x14ac:dyDescent="0.25">
      <c r="A364" s="1" t="s">
        <v>730</v>
      </c>
      <c r="B364" s="1" t="s">
        <v>20</v>
      </c>
      <c r="C364" s="1" t="s">
        <v>52</v>
      </c>
      <c r="D364" s="1" t="s">
        <v>731</v>
      </c>
      <c r="E364" s="6">
        <v>583.52563499999997</v>
      </c>
      <c r="F364" s="13">
        <v>989.02649999999994</v>
      </c>
      <c r="G364" s="13">
        <f t="shared" si="5"/>
        <v>405.50086499999998</v>
      </c>
    </row>
    <row r="365" spans="1:7" x14ac:dyDescent="0.25">
      <c r="A365" s="1" t="s">
        <v>732</v>
      </c>
      <c r="B365" s="1" t="s">
        <v>20</v>
      </c>
      <c r="C365" s="1" t="s">
        <v>9</v>
      </c>
      <c r="D365" s="1" t="s">
        <v>733</v>
      </c>
      <c r="E365" s="6">
        <v>392.34825000000006</v>
      </c>
      <c r="F365" s="13">
        <v>523.13100000000009</v>
      </c>
      <c r="G365" s="13">
        <f t="shared" si="5"/>
        <v>130.78275000000002</v>
      </c>
    </row>
    <row r="366" spans="1:7" x14ac:dyDescent="0.25">
      <c r="A366" s="1" t="s">
        <v>734</v>
      </c>
      <c r="B366" s="1" t="s">
        <v>16</v>
      </c>
      <c r="C366" s="1" t="s">
        <v>42</v>
      </c>
      <c r="D366" s="1" t="s">
        <v>735</v>
      </c>
      <c r="E366" s="6">
        <v>5350.1805000000004</v>
      </c>
      <c r="F366" s="13">
        <v>7133.5740000000005</v>
      </c>
      <c r="G366" s="13">
        <f t="shared" si="5"/>
        <v>1783.3935000000001</v>
      </c>
    </row>
    <row r="367" spans="1:7" x14ac:dyDescent="0.25">
      <c r="A367" s="1" t="s">
        <v>736</v>
      </c>
      <c r="B367" s="1" t="s">
        <v>8</v>
      </c>
      <c r="C367" s="1" t="s">
        <v>9</v>
      </c>
      <c r="D367" s="1" t="s">
        <v>737</v>
      </c>
      <c r="E367" s="6">
        <v>476.94150000000002</v>
      </c>
      <c r="F367" s="13">
        <v>1059.8700000000001</v>
      </c>
      <c r="G367" s="13">
        <f t="shared" si="5"/>
        <v>582.9285000000001</v>
      </c>
    </row>
    <row r="368" spans="1:7" x14ac:dyDescent="0.25">
      <c r="A368" s="1" t="s">
        <v>738</v>
      </c>
      <c r="B368" s="1" t="s">
        <v>29</v>
      </c>
      <c r="C368" s="1" t="s">
        <v>52</v>
      </c>
      <c r="D368" s="1" t="s">
        <v>739</v>
      </c>
      <c r="E368" s="6">
        <v>3540.3117750000001</v>
      </c>
      <c r="F368" s="13">
        <v>6436.9305000000004</v>
      </c>
      <c r="G368" s="13">
        <f t="shared" si="5"/>
        <v>2896.6187250000003</v>
      </c>
    </row>
    <row r="369" spans="1:7" x14ac:dyDescent="0.25">
      <c r="A369" s="1" t="s">
        <v>740</v>
      </c>
      <c r="B369" s="1" t="s">
        <v>29</v>
      </c>
      <c r="C369" s="1" t="s">
        <v>64</v>
      </c>
      <c r="D369" s="1" t="s">
        <v>741</v>
      </c>
      <c r="E369" s="6">
        <v>1380.8608275000001</v>
      </c>
      <c r="F369" s="13">
        <v>1476.8565000000001</v>
      </c>
      <c r="G369" s="13">
        <f t="shared" si="5"/>
        <v>95.995672499999955</v>
      </c>
    </row>
    <row r="370" spans="1:7" x14ac:dyDescent="0.25">
      <c r="A370" s="1" t="s">
        <v>742</v>
      </c>
      <c r="B370" s="1" t="s">
        <v>29</v>
      </c>
      <c r="C370" s="1" t="s">
        <v>24</v>
      </c>
      <c r="D370" s="1" t="s">
        <v>743</v>
      </c>
      <c r="E370" s="6">
        <v>6161.0390099999995</v>
      </c>
      <c r="F370" s="13">
        <v>10442.439</v>
      </c>
      <c r="G370" s="13">
        <f t="shared" si="5"/>
        <v>4281.3999900000008</v>
      </c>
    </row>
    <row r="371" spans="1:7" x14ac:dyDescent="0.25">
      <c r="A371" s="1" t="s">
        <v>744</v>
      </c>
      <c r="B371" s="1" t="s">
        <v>29</v>
      </c>
      <c r="C371" s="1" t="s">
        <v>45</v>
      </c>
      <c r="D371" s="1" t="s">
        <v>745</v>
      </c>
      <c r="E371" s="6">
        <v>5755.3592250000002</v>
      </c>
      <c r="F371" s="13">
        <v>10464.289500000001</v>
      </c>
      <c r="G371" s="13">
        <f t="shared" si="5"/>
        <v>4708.9302750000006</v>
      </c>
    </row>
    <row r="372" spans="1:7" x14ac:dyDescent="0.25">
      <c r="A372" s="1" t="s">
        <v>746</v>
      </c>
      <c r="B372" s="1" t="s">
        <v>8</v>
      </c>
      <c r="C372" s="1" t="s">
        <v>113</v>
      </c>
      <c r="D372" s="1" t="s">
        <v>747</v>
      </c>
      <c r="E372" s="6">
        <v>347.82447000000002</v>
      </c>
      <c r="F372" s="13">
        <v>589.53300000000002</v>
      </c>
      <c r="G372" s="13">
        <f t="shared" si="5"/>
        <v>241.70853</v>
      </c>
    </row>
    <row r="373" spans="1:7" x14ac:dyDescent="0.25">
      <c r="A373" s="1" t="s">
        <v>748</v>
      </c>
      <c r="B373" s="1" t="s">
        <v>29</v>
      </c>
      <c r="C373" s="1" t="s">
        <v>17</v>
      </c>
      <c r="D373" s="1" t="s">
        <v>749</v>
      </c>
      <c r="E373" s="6">
        <v>2502.0922500000001</v>
      </c>
      <c r="F373" s="13">
        <v>3336.1230000000005</v>
      </c>
      <c r="G373" s="13">
        <f t="shared" si="5"/>
        <v>834.03075000000035</v>
      </c>
    </row>
    <row r="374" spans="1:7" x14ac:dyDescent="0.25">
      <c r="A374" s="1" t="s">
        <v>750</v>
      </c>
      <c r="B374" s="1" t="s">
        <v>16</v>
      </c>
      <c r="C374" s="1" t="s">
        <v>39</v>
      </c>
      <c r="D374" s="1" t="s">
        <v>751</v>
      </c>
      <c r="E374" s="6">
        <v>4800.6069299999999</v>
      </c>
      <c r="F374" s="13">
        <v>8276.9085000000014</v>
      </c>
      <c r="G374" s="13">
        <f t="shared" si="5"/>
        <v>3476.3015700000014</v>
      </c>
    </row>
    <row r="375" spans="1:7" x14ac:dyDescent="0.25">
      <c r="A375" s="1" t="s">
        <v>752</v>
      </c>
      <c r="B375" s="1" t="s">
        <v>20</v>
      </c>
      <c r="C375" s="1" t="s">
        <v>126</v>
      </c>
      <c r="D375" s="1" t="s">
        <v>753</v>
      </c>
      <c r="E375" s="6">
        <v>3285.2692950000005</v>
      </c>
      <c r="F375" s="13">
        <v>3513.6570000000002</v>
      </c>
      <c r="G375" s="13">
        <f t="shared" si="5"/>
        <v>228.38770499999964</v>
      </c>
    </row>
    <row r="376" spans="1:7" x14ac:dyDescent="0.25">
      <c r="A376" s="1" t="s">
        <v>754</v>
      </c>
      <c r="B376" s="1" t="s">
        <v>8</v>
      </c>
      <c r="C376" s="1" t="s">
        <v>52</v>
      </c>
      <c r="D376" s="1" t="s">
        <v>755</v>
      </c>
      <c r="E376" s="6">
        <v>2256.0269550000003</v>
      </c>
      <c r="F376" s="13">
        <v>3823.7745000000004</v>
      </c>
      <c r="G376" s="13">
        <f t="shared" si="5"/>
        <v>1567.7475450000002</v>
      </c>
    </row>
    <row r="377" spans="1:7" x14ac:dyDescent="0.25">
      <c r="A377" s="1" t="s">
        <v>756</v>
      </c>
      <c r="B377" s="1" t="s">
        <v>12</v>
      </c>
      <c r="C377" s="1" t="s">
        <v>126</v>
      </c>
      <c r="D377" s="1" t="s">
        <v>757</v>
      </c>
      <c r="E377" s="6">
        <v>3925.9174500000004</v>
      </c>
      <c r="F377" s="13">
        <v>8724.2610000000004</v>
      </c>
      <c r="G377" s="13">
        <f t="shared" si="5"/>
        <v>4798.3435499999996</v>
      </c>
    </row>
    <row r="378" spans="1:7" x14ac:dyDescent="0.25">
      <c r="A378" s="1" t="s">
        <v>758</v>
      </c>
      <c r="B378" s="1" t="s">
        <v>29</v>
      </c>
      <c r="C378" s="1" t="s">
        <v>17</v>
      </c>
      <c r="D378" s="1" t="s">
        <v>759</v>
      </c>
      <c r="E378" s="6">
        <v>5277.8364450000008</v>
      </c>
      <c r="F378" s="13">
        <v>8945.4855000000007</v>
      </c>
      <c r="G378" s="13">
        <f t="shared" si="5"/>
        <v>3667.6490549999999</v>
      </c>
    </row>
    <row r="379" spans="1:7" x14ac:dyDescent="0.25">
      <c r="A379" s="1" t="s">
        <v>760</v>
      </c>
      <c r="B379" s="1" t="s">
        <v>29</v>
      </c>
      <c r="C379" s="1" t="s">
        <v>24</v>
      </c>
      <c r="D379" s="1" t="s">
        <v>761</v>
      </c>
      <c r="E379" s="6">
        <v>4174.0335000000005</v>
      </c>
      <c r="F379" s="13">
        <v>5565.3779999999997</v>
      </c>
      <c r="G379" s="13">
        <f t="shared" si="5"/>
        <v>1391.3444999999992</v>
      </c>
    </row>
    <row r="380" spans="1:7" x14ac:dyDescent="0.25">
      <c r="A380" s="1" t="s">
        <v>762</v>
      </c>
      <c r="B380" s="1" t="s">
        <v>20</v>
      </c>
      <c r="C380" s="1" t="s">
        <v>17</v>
      </c>
      <c r="D380" s="1" t="s">
        <v>763</v>
      </c>
      <c r="E380" s="6">
        <v>3179.2635</v>
      </c>
      <c r="F380" s="13">
        <v>4675.3874999999998</v>
      </c>
      <c r="G380" s="13">
        <f t="shared" si="5"/>
        <v>1496.1239999999998</v>
      </c>
    </row>
    <row r="381" spans="1:7" x14ac:dyDescent="0.25">
      <c r="A381" s="1" t="s">
        <v>764</v>
      </c>
      <c r="B381" s="1" t="s">
        <v>29</v>
      </c>
      <c r="C381" s="1" t="s">
        <v>13</v>
      </c>
      <c r="D381" s="1" t="s">
        <v>765</v>
      </c>
      <c r="E381" s="6">
        <v>3339.8568</v>
      </c>
      <c r="F381" s="13">
        <v>9026.64</v>
      </c>
      <c r="G381" s="13">
        <f t="shared" si="5"/>
        <v>5686.7831999999999</v>
      </c>
    </row>
    <row r="382" spans="1:7" x14ac:dyDescent="0.25">
      <c r="A382" s="1" t="s">
        <v>766</v>
      </c>
      <c r="B382" s="1" t="s">
        <v>8</v>
      </c>
      <c r="C382" s="1" t="s">
        <v>21</v>
      </c>
      <c r="D382" s="1" t="s">
        <v>767</v>
      </c>
      <c r="E382" s="6">
        <v>1843.6135200000001</v>
      </c>
      <c r="F382" s="13">
        <v>3178.6440000000002</v>
      </c>
      <c r="G382" s="13">
        <f t="shared" si="5"/>
        <v>1335.0304800000001</v>
      </c>
    </row>
    <row r="383" spans="1:7" x14ac:dyDescent="0.25">
      <c r="A383" s="1" t="s">
        <v>768</v>
      </c>
      <c r="B383" s="1" t="s">
        <v>29</v>
      </c>
      <c r="C383" s="1" t="s">
        <v>24</v>
      </c>
      <c r="D383" s="1" t="s">
        <v>769</v>
      </c>
      <c r="E383" s="6">
        <v>8602.0888800000012</v>
      </c>
      <c r="F383" s="13">
        <v>9775.1010000000006</v>
      </c>
      <c r="G383" s="13">
        <f t="shared" si="5"/>
        <v>1173.0121199999994</v>
      </c>
    </row>
    <row r="384" spans="1:7" x14ac:dyDescent="0.25">
      <c r="A384" s="1" t="s">
        <v>770</v>
      </c>
      <c r="B384" s="1" t="s">
        <v>29</v>
      </c>
      <c r="C384" s="1" t="s">
        <v>9</v>
      </c>
      <c r="D384" s="1" t="s">
        <v>771</v>
      </c>
      <c r="E384" s="6">
        <v>833.60214000000008</v>
      </c>
      <c r="F384" s="13">
        <v>1225.8855000000001</v>
      </c>
      <c r="G384" s="13">
        <f t="shared" si="5"/>
        <v>392.28336000000002</v>
      </c>
    </row>
    <row r="385" spans="1:7" x14ac:dyDescent="0.25">
      <c r="A385" s="1" t="s">
        <v>772</v>
      </c>
      <c r="B385" s="1" t="s">
        <v>16</v>
      </c>
      <c r="C385" s="1" t="s">
        <v>39</v>
      </c>
      <c r="D385" s="1" t="s">
        <v>773</v>
      </c>
      <c r="E385" s="6">
        <v>6151.0093049999996</v>
      </c>
      <c r="F385" s="13">
        <v>10425.4395</v>
      </c>
      <c r="G385" s="13">
        <f t="shared" si="5"/>
        <v>4274.4301950000008</v>
      </c>
    </row>
    <row r="386" spans="1:7" x14ac:dyDescent="0.25">
      <c r="A386" s="1" t="s">
        <v>774</v>
      </c>
      <c r="B386" s="1" t="s">
        <v>12</v>
      </c>
      <c r="C386" s="1" t="s">
        <v>126</v>
      </c>
      <c r="D386" s="1" t="s">
        <v>775</v>
      </c>
      <c r="E386" s="6">
        <v>5764.3278000000009</v>
      </c>
      <c r="F386" s="13">
        <v>6550.3725000000004</v>
      </c>
      <c r="G386" s="13">
        <f t="shared" si="5"/>
        <v>786.04469999999947</v>
      </c>
    </row>
    <row r="387" spans="1:7" x14ac:dyDescent="0.25">
      <c r="A387" s="1" t="s">
        <v>776</v>
      </c>
      <c r="B387" s="1" t="s">
        <v>8</v>
      </c>
      <c r="C387" s="1" t="s">
        <v>45</v>
      </c>
      <c r="D387" s="1" t="s">
        <v>777</v>
      </c>
      <c r="E387" s="6">
        <v>3568.2435600000003</v>
      </c>
      <c r="F387" s="13">
        <v>5247.4170000000004</v>
      </c>
      <c r="G387" s="13">
        <f t="shared" si="5"/>
        <v>1679.17344</v>
      </c>
    </row>
    <row r="388" spans="1:7" x14ac:dyDescent="0.25">
      <c r="A388" s="1" t="s">
        <v>778</v>
      </c>
      <c r="B388" s="1" t="s">
        <v>16</v>
      </c>
      <c r="C388" s="1" t="s">
        <v>61</v>
      </c>
      <c r="D388" s="1" t="s">
        <v>779</v>
      </c>
      <c r="E388" s="6">
        <v>393.11149500000005</v>
      </c>
      <c r="F388" s="13">
        <v>1062.4635000000001</v>
      </c>
      <c r="G388" s="13">
        <f t="shared" si="5"/>
        <v>669.35200499999996</v>
      </c>
    </row>
    <row r="389" spans="1:7" x14ac:dyDescent="0.25">
      <c r="A389" s="1" t="s">
        <v>780</v>
      </c>
      <c r="B389" s="1" t="s">
        <v>8</v>
      </c>
      <c r="C389" s="1" t="s">
        <v>21</v>
      </c>
      <c r="D389" s="1" t="s">
        <v>781</v>
      </c>
      <c r="E389" s="6">
        <v>2104.1370000000002</v>
      </c>
      <c r="F389" s="13">
        <v>4675.8599999999997</v>
      </c>
      <c r="G389" s="13">
        <f t="shared" si="5"/>
        <v>2571.7229999999995</v>
      </c>
    </row>
    <row r="390" spans="1:7" x14ac:dyDescent="0.25">
      <c r="A390" s="1" t="s">
        <v>782</v>
      </c>
      <c r="B390" s="1" t="s">
        <v>12</v>
      </c>
      <c r="C390" s="1" t="s">
        <v>21</v>
      </c>
      <c r="D390" s="1" t="s">
        <v>783</v>
      </c>
      <c r="E390" s="6">
        <v>1606.7104200000001</v>
      </c>
      <c r="F390" s="13">
        <v>2723.2380000000003</v>
      </c>
      <c r="G390" s="13">
        <f t="shared" si="5"/>
        <v>1116.5275800000002</v>
      </c>
    </row>
    <row r="391" spans="1:7" x14ac:dyDescent="0.25">
      <c r="A391" s="1" t="s">
        <v>784</v>
      </c>
      <c r="B391" s="1" t="s">
        <v>29</v>
      </c>
      <c r="C391" s="1" t="s">
        <v>64</v>
      </c>
      <c r="D391" s="1" t="s">
        <v>785</v>
      </c>
      <c r="E391" s="6">
        <v>3238.2783300000001</v>
      </c>
      <c r="F391" s="13">
        <v>5583.2385000000004</v>
      </c>
      <c r="G391" s="13">
        <f t="shared" si="5"/>
        <v>2344.9601700000003</v>
      </c>
    </row>
    <row r="392" spans="1:7" x14ac:dyDescent="0.25">
      <c r="A392" s="1" t="s">
        <v>786</v>
      </c>
      <c r="B392" s="1" t="s">
        <v>8</v>
      </c>
      <c r="C392" s="1" t="s">
        <v>126</v>
      </c>
      <c r="D392" s="1" t="s">
        <v>787</v>
      </c>
      <c r="E392" s="6">
        <v>828.32105999999999</v>
      </c>
      <c r="F392" s="13">
        <v>1403.934</v>
      </c>
      <c r="G392" s="13">
        <f t="shared" si="5"/>
        <v>575.61293999999998</v>
      </c>
    </row>
    <row r="393" spans="1:7" x14ac:dyDescent="0.25">
      <c r="A393" s="1" t="s">
        <v>788</v>
      </c>
      <c r="B393" s="1" t="s">
        <v>29</v>
      </c>
      <c r="C393" s="1" t="s">
        <v>30</v>
      </c>
      <c r="D393" s="1" t="s">
        <v>563</v>
      </c>
      <c r="E393" s="6">
        <v>881.1463500000001</v>
      </c>
      <c r="F393" s="13">
        <v>1958.1030000000001</v>
      </c>
      <c r="G393" s="13">
        <f t="shared" si="5"/>
        <v>1076.9566500000001</v>
      </c>
    </row>
    <row r="394" spans="1:7" x14ac:dyDescent="0.25">
      <c r="A394" s="1" t="s">
        <v>789</v>
      </c>
      <c r="B394" s="1" t="s">
        <v>20</v>
      </c>
      <c r="C394" s="1" t="s">
        <v>39</v>
      </c>
      <c r="D394" s="1" t="s">
        <v>790</v>
      </c>
      <c r="E394" s="6">
        <v>2224.3994849999999</v>
      </c>
      <c r="F394" s="13">
        <v>6011.8904999999995</v>
      </c>
      <c r="G394" s="13">
        <f t="shared" si="5"/>
        <v>3787.4910149999996</v>
      </c>
    </row>
    <row r="395" spans="1:7" x14ac:dyDescent="0.25">
      <c r="A395" s="1" t="s">
        <v>791</v>
      </c>
      <c r="B395" s="1" t="s">
        <v>16</v>
      </c>
      <c r="C395" s="1" t="s">
        <v>9</v>
      </c>
      <c r="D395" s="1" t="s">
        <v>792</v>
      </c>
      <c r="E395" s="6">
        <v>2233.6204800000005</v>
      </c>
      <c r="F395" s="13">
        <v>3284.7360000000003</v>
      </c>
      <c r="G395" s="13">
        <f t="shared" ref="G395:G458" si="6">F395-E395</f>
        <v>1051.1155199999998</v>
      </c>
    </row>
    <row r="396" spans="1:7" x14ac:dyDescent="0.25">
      <c r="A396" s="1" t="s">
        <v>793</v>
      </c>
      <c r="B396" s="1" t="s">
        <v>29</v>
      </c>
      <c r="C396" s="1" t="s">
        <v>126</v>
      </c>
      <c r="D396" s="1" t="s">
        <v>794</v>
      </c>
      <c r="E396" s="6">
        <v>1375.8893400000002</v>
      </c>
      <c r="F396" s="13">
        <v>2372.2230000000004</v>
      </c>
      <c r="G396" s="13">
        <f t="shared" si="6"/>
        <v>996.33366000000024</v>
      </c>
    </row>
    <row r="397" spans="1:7" x14ac:dyDescent="0.25">
      <c r="A397" s="1" t="s">
        <v>795</v>
      </c>
      <c r="B397" s="1" t="s">
        <v>8</v>
      </c>
      <c r="C397" s="1" t="s">
        <v>45</v>
      </c>
      <c r="D397" s="1" t="s">
        <v>796</v>
      </c>
      <c r="E397" s="6">
        <v>2790.490605</v>
      </c>
      <c r="F397" s="13">
        <v>7541.8665000000001</v>
      </c>
      <c r="G397" s="13">
        <f t="shared" si="6"/>
        <v>4751.3758950000001</v>
      </c>
    </row>
    <row r="398" spans="1:7" x14ac:dyDescent="0.25">
      <c r="A398" s="1" t="s">
        <v>797</v>
      </c>
      <c r="B398" s="1" t="s">
        <v>29</v>
      </c>
      <c r="C398" s="1" t="s">
        <v>9</v>
      </c>
      <c r="D398" s="1" t="s">
        <v>798</v>
      </c>
      <c r="E398" s="6">
        <v>3805.1381550000001</v>
      </c>
      <c r="F398" s="13">
        <v>8849.1585000000014</v>
      </c>
      <c r="G398" s="13">
        <f t="shared" si="6"/>
        <v>5044.0203450000008</v>
      </c>
    </row>
    <row r="399" spans="1:7" x14ac:dyDescent="0.25">
      <c r="A399" s="1" t="s">
        <v>799</v>
      </c>
      <c r="B399" s="1" t="s">
        <v>16</v>
      </c>
      <c r="C399" s="1" t="s">
        <v>113</v>
      </c>
      <c r="D399" s="1" t="s">
        <v>800</v>
      </c>
      <c r="E399" s="6">
        <v>121.11907500000001</v>
      </c>
      <c r="F399" s="13">
        <v>220.2165</v>
      </c>
      <c r="G399" s="13">
        <f t="shared" si="6"/>
        <v>99.097424999999987</v>
      </c>
    </row>
    <row r="400" spans="1:7" x14ac:dyDescent="0.25">
      <c r="A400" s="1" t="s">
        <v>801</v>
      </c>
      <c r="B400" s="1" t="s">
        <v>16</v>
      </c>
      <c r="C400" s="1" t="s">
        <v>17</v>
      </c>
      <c r="D400" s="1" t="s">
        <v>802</v>
      </c>
      <c r="E400" s="6">
        <v>6179.9771250000003</v>
      </c>
      <c r="F400" s="13">
        <v>10474.5375</v>
      </c>
      <c r="G400" s="13">
        <f t="shared" si="6"/>
        <v>4294.560375</v>
      </c>
    </row>
    <row r="401" spans="1:7" x14ac:dyDescent="0.25">
      <c r="A401" s="1" t="s">
        <v>803</v>
      </c>
      <c r="B401" s="1" t="s">
        <v>16</v>
      </c>
      <c r="C401" s="1" t="s">
        <v>45</v>
      </c>
      <c r="D401" s="1" t="s">
        <v>804</v>
      </c>
      <c r="E401" s="6">
        <v>2152.7583000000004</v>
      </c>
      <c r="F401" s="13">
        <v>3914.1059999999998</v>
      </c>
      <c r="G401" s="13">
        <f t="shared" si="6"/>
        <v>1761.3476999999993</v>
      </c>
    </row>
    <row r="402" spans="1:7" x14ac:dyDescent="0.25">
      <c r="A402" s="1" t="s">
        <v>805</v>
      </c>
      <c r="B402" s="1" t="s">
        <v>20</v>
      </c>
      <c r="C402" s="1" t="s">
        <v>24</v>
      </c>
      <c r="D402" s="1" t="s">
        <v>806</v>
      </c>
      <c r="E402" s="6">
        <v>2279.2076999999999</v>
      </c>
      <c r="F402" s="13">
        <v>5064.9060000000009</v>
      </c>
      <c r="G402" s="13">
        <f t="shared" si="6"/>
        <v>2785.6983000000009</v>
      </c>
    </row>
    <row r="403" spans="1:7" x14ac:dyDescent="0.25">
      <c r="A403" s="1" t="s">
        <v>807</v>
      </c>
      <c r="B403" s="1" t="s">
        <v>12</v>
      </c>
      <c r="C403" s="1" t="s">
        <v>42</v>
      </c>
      <c r="D403" s="1" t="s">
        <v>808</v>
      </c>
      <c r="E403" s="6">
        <v>1112.2793850000003</v>
      </c>
      <c r="F403" s="13">
        <v>3006.1605000000004</v>
      </c>
      <c r="G403" s="13">
        <f t="shared" si="6"/>
        <v>1893.8811150000001</v>
      </c>
    </row>
    <row r="404" spans="1:7" x14ac:dyDescent="0.25">
      <c r="A404" s="1" t="s">
        <v>809</v>
      </c>
      <c r="B404" s="1" t="s">
        <v>12</v>
      </c>
      <c r="C404" s="1" t="s">
        <v>64</v>
      </c>
      <c r="D404" s="1" t="s">
        <v>810</v>
      </c>
      <c r="E404" s="6">
        <v>915.59475000000009</v>
      </c>
      <c r="F404" s="13">
        <v>1220.7930000000001</v>
      </c>
      <c r="G404" s="13">
        <f t="shared" si="6"/>
        <v>305.19825000000003</v>
      </c>
    </row>
    <row r="405" spans="1:7" x14ac:dyDescent="0.25">
      <c r="A405" s="1" t="s">
        <v>811</v>
      </c>
      <c r="B405" s="1" t="s">
        <v>8</v>
      </c>
      <c r="C405" s="1" t="s">
        <v>42</v>
      </c>
      <c r="D405" s="1" t="s">
        <v>812</v>
      </c>
      <c r="E405" s="6">
        <v>1087.6430250000001</v>
      </c>
      <c r="F405" s="13">
        <v>2416.9845</v>
      </c>
      <c r="G405" s="13">
        <f t="shared" si="6"/>
        <v>1329.3414749999999</v>
      </c>
    </row>
    <row r="406" spans="1:7" x14ac:dyDescent="0.25">
      <c r="A406" s="1" t="s">
        <v>813</v>
      </c>
      <c r="B406" s="1" t="s">
        <v>16</v>
      </c>
      <c r="C406" s="1" t="s">
        <v>52</v>
      </c>
      <c r="D406" s="1" t="s">
        <v>814</v>
      </c>
      <c r="E406" s="6">
        <v>3335.5665000000004</v>
      </c>
      <c r="F406" s="13">
        <v>4447.4220000000005</v>
      </c>
      <c r="G406" s="13">
        <f t="shared" si="6"/>
        <v>1111.8555000000001</v>
      </c>
    </row>
    <row r="407" spans="1:7" x14ac:dyDescent="0.25">
      <c r="A407" s="1" t="s">
        <v>815</v>
      </c>
      <c r="B407" s="1" t="s">
        <v>16</v>
      </c>
      <c r="C407" s="1" t="s">
        <v>24</v>
      </c>
      <c r="D407" s="1" t="s">
        <v>816</v>
      </c>
      <c r="E407" s="6">
        <v>4464.6986999999999</v>
      </c>
      <c r="F407" s="13">
        <v>8117.634</v>
      </c>
      <c r="G407" s="13">
        <f t="shared" si="6"/>
        <v>3652.9353000000001</v>
      </c>
    </row>
    <row r="408" spans="1:7" x14ac:dyDescent="0.25">
      <c r="A408" s="1" t="s">
        <v>817</v>
      </c>
      <c r="B408" s="1" t="s">
        <v>29</v>
      </c>
      <c r="C408" s="1" t="s">
        <v>64</v>
      </c>
      <c r="D408" s="1" t="s">
        <v>818</v>
      </c>
      <c r="E408" s="6">
        <v>1943.3780100000001</v>
      </c>
      <c r="F408" s="13">
        <v>5252.3730000000005</v>
      </c>
      <c r="G408" s="13">
        <f t="shared" si="6"/>
        <v>3308.9949900000001</v>
      </c>
    </row>
    <row r="409" spans="1:7" x14ac:dyDescent="0.25">
      <c r="A409" s="1" t="s">
        <v>819</v>
      </c>
      <c r="B409" s="1" t="s">
        <v>12</v>
      </c>
      <c r="C409" s="1" t="s">
        <v>61</v>
      </c>
      <c r="D409" s="1" t="s">
        <v>820</v>
      </c>
      <c r="E409" s="6">
        <v>3813.8434950000005</v>
      </c>
      <c r="F409" s="13">
        <v>4078.9769999999999</v>
      </c>
      <c r="G409" s="13">
        <f t="shared" si="6"/>
        <v>265.13350499999933</v>
      </c>
    </row>
    <row r="410" spans="1:7" x14ac:dyDescent="0.25">
      <c r="A410" s="1" t="s">
        <v>821</v>
      </c>
      <c r="B410" s="1" t="s">
        <v>29</v>
      </c>
      <c r="C410" s="1" t="s">
        <v>113</v>
      </c>
      <c r="D410" s="1" t="s">
        <v>822</v>
      </c>
      <c r="E410" s="6">
        <v>2822.36787</v>
      </c>
      <c r="F410" s="13">
        <v>4866.1515000000009</v>
      </c>
      <c r="G410" s="13">
        <f t="shared" si="6"/>
        <v>2043.7836300000008</v>
      </c>
    </row>
    <row r="411" spans="1:7" x14ac:dyDescent="0.25">
      <c r="A411" s="1" t="s">
        <v>823</v>
      </c>
      <c r="B411" s="1" t="s">
        <v>8</v>
      </c>
      <c r="C411" s="1" t="s">
        <v>64</v>
      </c>
      <c r="D411" s="1" t="s">
        <v>824</v>
      </c>
      <c r="E411" s="6">
        <v>3788.8026749999999</v>
      </c>
      <c r="F411" s="13">
        <v>8419.5614999999998</v>
      </c>
      <c r="G411" s="13">
        <f t="shared" si="6"/>
        <v>4630.7588249999999</v>
      </c>
    </row>
    <row r="412" spans="1:7" x14ac:dyDescent="0.25">
      <c r="A412" s="1" t="s">
        <v>825</v>
      </c>
      <c r="B412" s="1" t="s">
        <v>12</v>
      </c>
      <c r="C412" s="1" t="s">
        <v>42</v>
      </c>
      <c r="D412" s="1" t="s">
        <v>826</v>
      </c>
      <c r="E412" s="6">
        <v>325.61539499999998</v>
      </c>
      <c r="F412" s="13">
        <v>551.89050000000009</v>
      </c>
      <c r="G412" s="13">
        <f t="shared" si="6"/>
        <v>226.27510500000011</v>
      </c>
    </row>
    <row r="413" spans="1:7" x14ac:dyDescent="0.25">
      <c r="A413" s="1" t="s">
        <v>827</v>
      </c>
      <c r="B413" s="1" t="s">
        <v>8</v>
      </c>
      <c r="C413" s="1" t="s">
        <v>13</v>
      </c>
      <c r="D413" s="1" t="s">
        <v>828</v>
      </c>
      <c r="E413" s="6">
        <v>1451.0050800000004</v>
      </c>
      <c r="F413" s="13">
        <v>2133.8310000000001</v>
      </c>
      <c r="G413" s="13">
        <f t="shared" si="6"/>
        <v>682.82591999999977</v>
      </c>
    </row>
    <row r="414" spans="1:7" x14ac:dyDescent="0.25">
      <c r="A414" s="1" t="s">
        <v>829</v>
      </c>
      <c r="B414" s="1" t="s">
        <v>29</v>
      </c>
      <c r="C414" s="1" t="s">
        <v>52</v>
      </c>
      <c r="D414" s="1" t="s">
        <v>830</v>
      </c>
      <c r="E414" s="6">
        <v>2840.889975</v>
      </c>
      <c r="F414" s="13">
        <v>5165.2545</v>
      </c>
      <c r="G414" s="13">
        <f t="shared" si="6"/>
        <v>2324.364525</v>
      </c>
    </row>
    <row r="415" spans="1:7" x14ac:dyDescent="0.25">
      <c r="A415" s="1" t="s">
        <v>831</v>
      </c>
      <c r="B415" s="1" t="s">
        <v>29</v>
      </c>
      <c r="C415" s="1" t="s">
        <v>24</v>
      </c>
      <c r="D415" s="1" t="s">
        <v>832</v>
      </c>
      <c r="E415" s="6">
        <v>3582.4057500000004</v>
      </c>
      <c r="F415" s="13">
        <v>3831.4500000000003</v>
      </c>
      <c r="G415" s="13">
        <f t="shared" si="6"/>
        <v>249.04424999999992</v>
      </c>
    </row>
    <row r="416" spans="1:7" x14ac:dyDescent="0.25">
      <c r="A416" s="1" t="s">
        <v>833</v>
      </c>
      <c r="B416" s="1" t="s">
        <v>29</v>
      </c>
      <c r="C416" s="1" t="s">
        <v>61</v>
      </c>
      <c r="D416" s="1" t="s">
        <v>834</v>
      </c>
      <c r="E416" s="6">
        <v>727.09087499999998</v>
      </c>
      <c r="F416" s="13">
        <v>969.45450000000005</v>
      </c>
      <c r="G416" s="13">
        <f t="shared" si="6"/>
        <v>242.36362500000007</v>
      </c>
    </row>
    <row r="417" spans="1:7" x14ac:dyDescent="0.25">
      <c r="A417" s="1" t="s">
        <v>835</v>
      </c>
      <c r="B417" s="1" t="s">
        <v>29</v>
      </c>
      <c r="C417" s="1" t="s">
        <v>64</v>
      </c>
      <c r="D417" s="1" t="s">
        <v>836</v>
      </c>
      <c r="E417" s="6">
        <v>7565.3654999999999</v>
      </c>
      <c r="F417" s="13">
        <v>8091.3</v>
      </c>
      <c r="G417" s="13">
        <f t="shared" si="6"/>
        <v>525.9345000000003</v>
      </c>
    </row>
    <row r="418" spans="1:7" x14ac:dyDescent="0.25">
      <c r="A418" s="1" t="s">
        <v>837</v>
      </c>
      <c r="B418" s="1" t="s">
        <v>12</v>
      </c>
      <c r="C418" s="1" t="s">
        <v>30</v>
      </c>
      <c r="D418" s="1" t="s">
        <v>838</v>
      </c>
      <c r="E418" s="6">
        <v>2333.36796</v>
      </c>
      <c r="F418" s="13">
        <v>2651.5545000000002</v>
      </c>
      <c r="G418" s="13">
        <f t="shared" si="6"/>
        <v>318.18654000000015</v>
      </c>
    </row>
    <row r="419" spans="1:7" x14ac:dyDescent="0.25">
      <c r="A419" s="1" t="s">
        <v>839</v>
      </c>
      <c r="B419" s="1" t="s">
        <v>29</v>
      </c>
      <c r="C419" s="1" t="s">
        <v>52</v>
      </c>
      <c r="D419" s="1" t="s">
        <v>840</v>
      </c>
      <c r="E419" s="6">
        <v>90.467055000000002</v>
      </c>
      <c r="F419" s="13">
        <v>210.38850000000002</v>
      </c>
      <c r="G419" s="13">
        <f t="shared" si="6"/>
        <v>119.92144500000002</v>
      </c>
    </row>
    <row r="420" spans="1:7" x14ac:dyDescent="0.25">
      <c r="A420" s="1" t="s">
        <v>841</v>
      </c>
      <c r="B420" s="1" t="s">
        <v>16</v>
      </c>
      <c r="C420" s="1" t="s">
        <v>9</v>
      </c>
      <c r="D420" s="1" t="s">
        <v>842</v>
      </c>
      <c r="E420" s="6">
        <v>2348.1589949999998</v>
      </c>
      <c r="F420" s="13">
        <v>3979.9304999999999</v>
      </c>
      <c r="G420" s="13">
        <f t="shared" si="6"/>
        <v>1631.7715050000002</v>
      </c>
    </row>
    <row r="421" spans="1:7" x14ac:dyDescent="0.25">
      <c r="A421" s="1" t="s">
        <v>843</v>
      </c>
      <c r="B421" s="1" t="s">
        <v>29</v>
      </c>
      <c r="C421" s="1" t="s">
        <v>39</v>
      </c>
      <c r="D421" s="1" t="s">
        <v>844</v>
      </c>
      <c r="E421" s="6">
        <v>320.26648500000005</v>
      </c>
      <c r="F421" s="13">
        <v>342.53100000000006</v>
      </c>
      <c r="G421" s="13">
        <f t="shared" si="6"/>
        <v>22.264515000000017</v>
      </c>
    </row>
    <row r="422" spans="1:7" x14ac:dyDescent="0.25">
      <c r="A422" s="1" t="s">
        <v>845</v>
      </c>
      <c r="B422" s="1" t="s">
        <v>29</v>
      </c>
      <c r="C422" s="1" t="s">
        <v>42</v>
      </c>
      <c r="D422" s="1" t="s">
        <v>846</v>
      </c>
      <c r="E422" s="6">
        <v>6418.5538725000006</v>
      </c>
      <c r="F422" s="13">
        <v>6864.7635</v>
      </c>
      <c r="G422" s="13">
        <f t="shared" si="6"/>
        <v>446.20962749999944</v>
      </c>
    </row>
    <row r="423" spans="1:7" x14ac:dyDescent="0.25">
      <c r="A423" s="1" t="s">
        <v>847</v>
      </c>
      <c r="B423" s="1" t="s">
        <v>20</v>
      </c>
      <c r="C423" s="1" t="s">
        <v>64</v>
      </c>
      <c r="D423" s="1" t="s">
        <v>848</v>
      </c>
      <c r="E423" s="6">
        <v>4092.6039000000005</v>
      </c>
      <c r="F423" s="13">
        <v>7441.0980000000009</v>
      </c>
      <c r="G423" s="13">
        <f t="shared" si="6"/>
        <v>3348.4941000000003</v>
      </c>
    </row>
    <row r="424" spans="1:7" x14ac:dyDescent="0.25">
      <c r="A424" s="1" t="s">
        <v>849</v>
      </c>
      <c r="B424" s="1" t="s">
        <v>29</v>
      </c>
      <c r="C424" s="1" t="s">
        <v>42</v>
      </c>
      <c r="D424" s="1" t="s">
        <v>850</v>
      </c>
      <c r="E424" s="6">
        <v>3720.4158600000001</v>
      </c>
      <c r="F424" s="13">
        <v>10055.178000000002</v>
      </c>
      <c r="G424" s="13">
        <f t="shared" si="6"/>
        <v>6334.7621400000016</v>
      </c>
    </row>
    <row r="425" spans="1:7" x14ac:dyDescent="0.25">
      <c r="A425" s="1" t="s">
        <v>851</v>
      </c>
      <c r="B425" s="1" t="s">
        <v>8</v>
      </c>
      <c r="C425" s="1" t="s">
        <v>42</v>
      </c>
      <c r="D425" s="1" t="s">
        <v>852</v>
      </c>
      <c r="E425" s="6">
        <v>1343.3919450000001</v>
      </c>
      <c r="F425" s="13">
        <v>2276.9355000000005</v>
      </c>
      <c r="G425" s="13">
        <f t="shared" si="6"/>
        <v>933.54355500000042</v>
      </c>
    </row>
    <row r="426" spans="1:7" x14ac:dyDescent="0.25">
      <c r="A426" s="1" t="s">
        <v>853</v>
      </c>
      <c r="B426" s="1" t="s">
        <v>8</v>
      </c>
      <c r="C426" s="1" t="s">
        <v>126</v>
      </c>
      <c r="D426" s="1" t="s">
        <v>854</v>
      </c>
      <c r="E426" s="6">
        <v>3866.7602399999996</v>
      </c>
      <c r="F426" s="13">
        <v>6666.8279999999995</v>
      </c>
      <c r="G426" s="13">
        <f t="shared" si="6"/>
        <v>2800.0677599999999</v>
      </c>
    </row>
    <row r="427" spans="1:7" x14ac:dyDescent="0.25">
      <c r="A427" s="1" t="s">
        <v>855</v>
      </c>
      <c r="B427" s="1" t="s">
        <v>20</v>
      </c>
      <c r="C427" s="1" t="s">
        <v>21</v>
      </c>
      <c r="D427" s="1" t="s">
        <v>856</v>
      </c>
      <c r="E427" s="6">
        <v>586.30110000000013</v>
      </c>
      <c r="F427" s="13">
        <v>627.06000000000006</v>
      </c>
      <c r="G427" s="13">
        <f t="shared" si="6"/>
        <v>40.758899999999926</v>
      </c>
    </row>
    <row r="428" spans="1:7" x14ac:dyDescent="0.25">
      <c r="A428" s="1" t="s">
        <v>857</v>
      </c>
      <c r="B428" s="1" t="s">
        <v>29</v>
      </c>
      <c r="C428" s="1" t="s">
        <v>30</v>
      </c>
      <c r="D428" s="1" t="s">
        <v>858</v>
      </c>
      <c r="E428" s="6">
        <v>3809.2004999999999</v>
      </c>
      <c r="F428" s="13">
        <v>8464.8900000000012</v>
      </c>
      <c r="G428" s="13">
        <f t="shared" si="6"/>
        <v>4655.6895000000013</v>
      </c>
    </row>
    <row r="429" spans="1:7" x14ac:dyDescent="0.25">
      <c r="A429" s="1" t="s">
        <v>859</v>
      </c>
      <c r="B429" s="1" t="s">
        <v>16</v>
      </c>
      <c r="C429" s="1" t="s">
        <v>24</v>
      </c>
      <c r="D429" s="1" t="s">
        <v>860</v>
      </c>
      <c r="E429" s="6">
        <v>870.02244000000007</v>
      </c>
      <c r="F429" s="13">
        <v>2351.4120000000003</v>
      </c>
      <c r="G429" s="13">
        <f t="shared" si="6"/>
        <v>1481.3895600000001</v>
      </c>
    </row>
    <row r="430" spans="1:7" x14ac:dyDescent="0.25">
      <c r="A430" s="1" t="s">
        <v>861</v>
      </c>
      <c r="B430" s="1" t="s">
        <v>29</v>
      </c>
      <c r="C430" s="1" t="s">
        <v>42</v>
      </c>
      <c r="D430" s="1" t="s">
        <v>862</v>
      </c>
      <c r="E430" s="6">
        <v>8379.0889875000012</v>
      </c>
      <c r="F430" s="13">
        <v>8961.5925000000007</v>
      </c>
      <c r="G430" s="13">
        <f t="shared" si="6"/>
        <v>582.50351249999949</v>
      </c>
    </row>
    <row r="431" spans="1:7" x14ac:dyDescent="0.25">
      <c r="A431" s="1" t="s">
        <v>863</v>
      </c>
      <c r="B431" s="1" t="s">
        <v>20</v>
      </c>
      <c r="C431" s="1" t="s">
        <v>113</v>
      </c>
      <c r="D431" s="1" t="s">
        <v>864</v>
      </c>
      <c r="E431" s="6">
        <v>4709.1475200000004</v>
      </c>
      <c r="F431" s="13">
        <v>5351.3040000000001</v>
      </c>
      <c r="G431" s="13">
        <f t="shared" si="6"/>
        <v>642.15647999999965</v>
      </c>
    </row>
    <row r="432" spans="1:7" x14ac:dyDescent="0.25">
      <c r="A432" s="1" t="s">
        <v>865</v>
      </c>
      <c r="B432" s="1" t="s">
        <v>12</v>
      </c>
      <c r="C432" s="1" t="s">
        <v>64</v>
      </c>
      <c r="D432" s="1" t="s">
        <v>866</v>
      </c>
      <c r="E432" s="6">
        <v>6601.3239599999997</v>
      </c>
      <c r="F432" s="13">
        <v>7501.5045</v>
      </c>
      <c r="G432" s="13">
        <f t="shared" si="6"/>
        <v>900.18054000000029</v>
      </c>
    </row>
    <row r="433" spans="1:7" x14ac:dyDescent="0.25">
      <c r="A433" s="1" t="s">
        <v>867</v>
      </c>
      <c r="B433" s="1" t="s">
        <v>8</v>
      </c>
      <c r="C433" s="1" t="s">
        <v>126</v>
      </c>
      <c r="D433" s="1" t="s">
        <v>868</v>
      </c>
      <c r="E433" s="6">
        <v>2866.2519899999998</v>
      </c>
      <c r="F433" s="13">
        <v>7746.6270000000004</v>
      </c>
      <c r="G433" s="13">
        <f t="shared" si="6"/>
        <v>4880.3750100000007</v>
      </c>
    </row>
    <row r="434" spans="1:7" x14ac:dyDescent="0.25">
      <c r="A434" s="1" t="s">
        <v>869</v>
      </c>
      <c r="B434" s="1" t="s">
        <v>8</v>
      </c>
      <c r="C434" s="1" t="s">
        <v>9</v>
      </c>
      <c r="D434" s="1" t="s">
        <v>870</v>
      </c>
      <c r="E434" s="6">
        <v>1341.8670299999999</v>
      </c>
      <c r="F434" s="13">
        <v>3120.6210000000001</v>
      </c>
      <c r="G434" s="13">
        <f t="shared" si="6"/>
        <v>1778.7539700000002</v>
      </c>
    </row>
    <row r="435" spans="1:7" x14ac:dyDescent="0.25">
      <c r="A435" s="1" t="s">
        <v>871</v>
      </c>
      <c r="B435" s="1" t="s">
        <v>20</v>
      </c>
      <c r="C435" s="1" t="s">
        <v>9</v>
      </c>
      <c r="D435" s="1" t="s">
        <v>872</v>
      </c>
      <c r="E435" s="6">
        <v>2901.4949250000004</v>
      </c>
      <c r="F435" s="13">
        <v>6447.7664999999997</v>
      </c>
      <c r="G435" s="13">
        <f t="shared" si="6"/>
        <v>3546.2715749999993</v>
      </c>
    </row>
    <row r="436" spans="1:7" x14ac:dyDescent="0.25">
      <c r="A436" s="1" t="s">
        <v>873</v>
      </c>
      <c r="B436" s="1" t="s">
        <v>12</v>
      </c>
      <c r="C436" s="1" t="s">
        <v>24</v>
      </c>
      <c r="D436" s="1" t="s">
        <v>874</v>
      </c>
      <c r="E436" s="6">
        <v>4045.1528250000001</v>
      </c>
      <c r="F436" s="13">
        <v>8989.2285000000011</v>
      </c>
      <c r="G436" s="13">
        <f t="shared" si="6"/>
        <v>4944.075675000001</v>
      </c>
    </row>
    <row r="437" spans="1:7" x14ac:dyDescent="0.25">
      <c r="A437" s="1" t="s">
        <v>875</v>
      </c>
      <c r="B437" s="1" t="s">
        <v>8</v>
      </c>
      <c r="C437" s="1" t="s">
        <v>9</v>
      </c>
      <c r="D437" s="1" t="s">
        <v>876</v>
      </c>
      <c r="E437" s="6">
        <v>3007.8718950000002</v>
      </c>
      <c r="F437" s="13">
        <v>8129.3835000000008</v>
      </c>
      <c r="G437" s="13">
        <f t="shared" si="6"/>
        <v>5121.5116050000006</v>
      </c>
    </row>
    <row r="438" spans="1:7" x14ac:dyDescent="0.25">
      <c r="A438" s="1" t="s">
        <v>877</v>
      </c>
      <c r="B438" s="1" t="s">
        <v>20</v>
      </c>
      <c r="C438" s="1" t="s">
        <v>17</v>
      </c>
      <c r="D438" s="1" t="s">
        <v>878</v>
      </c>
      <c r="E438" s="6">
        <v>3039.9397875</v>
      </c>
      <c r="F438" s="13">
        <v>3251.2725</v>
      </c>
      <c r="G438" s="13">
        <f t="shared" si="6"/>
        <v>211.33271250000007</v>
      </c>
    </row>
    <row r="439" spans="1:7" x14ac:dyDescent="0.25">
      <c r="A439" s="1" t="s">
        <v>879</v>
      </c>
      <c r="B439" s="1" t="s">
        <v>29</v>
      </c>
      <c r="C439" s="1" t="s">
        <v>9</v>
      </c>
      <c r="D439" s="1" t="s">
        <v>880</v>
      </c>
      <c r="E439" s="6">
        <v>3221.8170599999999</v>
      </c>
      <c r="F439" s="13">
        <v>5554.857</v>
      </c>
      <c r="G439" s="13">
        <f t="shared" si="6"/>
        <v>2333.0399400000001</v>
      </c>
    </row>
    <row r="440" spans="1:7" x14ac:dyDescent="0.25">
      <c r="A440" s="1" t="s">
        <v>881</v>
      </c>
      <c r="B440" s="1" t="s">
        <v>20</v>
      </c>
      <c r="C440" s="1" t="s">
        <v>42</v>
      </c>
      <c r="D440" s="1" t="s">
        <v>882</v>
      </c>
      <c r="E440" s="6">
        <v>756.08190000000002</v>
      </c>
      <c r="F440" s="13">
        <v>1758.33</v>
      </c>
      <c r="G440" s="13">
        <f t="shared" si="6"/>
        <v>1002.2480999999999</v>
      </c>
    </row>
    <row r="441" spans="1:7" x14ac:dyDescent="0.25">
      <c r="A441" s="1" t="s">
        <v>883</v>
      </c>
      <c r="B441" s="1" t="s">
        <v>12</v>
      </c>
      <c r="C441" s="1" t="s">
        <v>126</v>
      </c>
      <c r="D441" s="1" t="s">
        <v>884</v>
      </c>
      <c r="E441" s="6">
        <v>3056.5040100000001</v>
      </c>
      <c r="F441" s="13">
        <v>5269.8345000000008</v>
      </c>
      <c r="G441" s="13">
        <f t="shared" si="6"/>
        <v>2213.3304900000007</v>
      </c>
    </row>
    <row r="442" spans="1:7" x14ac:dyDescent="0.25">
      <c r="A442" s="1" t="s">
        <v>885</v>
      </c>
      <c r="B442" s="1" t="s">
        <v>20</v>
      </c>
      <c r="C442" s="1" t="s">
        <v>39</v>
      </c>
      <c r="D442" s="1" t="s">
        <v>886</v>
      </c>
      <c r="E442" s="6">
        <v>1786.6194149999999</v>
      </c>
      <c r="F442" s="13">
        <v>3028.1684999999998</v>
      </c>
      <c r="G442" s="13">
        <f t="shared" si="6"/>
        <v>1241.5490849999999</v>
      </c>
    </row>
    <row r="443" spans="1:7" x14ac:dyDescent="0.25">
      <c r="A443" s="1" t="s">
        <v>887</v>
      </c>
      <c r="B443" s="1" t="s">
        <v>29</v>
      </c>
      <c r="C443" s="1" t="s">
        <v>13</v>
      </c>
      <c r="D443" s="1" t="s">
        <v>888</v>
      </c>
      <c r="E443" s="6">
        <v>2256.8317800000004</v>
      </c>
      <c r="F443" s="13">
        <v>5248.4460000000008</v>
      </c>
      <c r="G443" s="13">
        <f t="shared" si="6"/>
        <v>2991.6142200000004</v>
      </c>
    </row>
    <row r="444" spans="1:7" x14ac:dyDescent="0.25">
      <c r="A444" s="1" t="s">
        <v>889</v>
      </c>
      <c r="B444" s="1" t="s">
        <v>29</v>
      </c>
      <c r="C444" s="1" t="s">
        <v>9</v>
      </c>
      <c r="D444" s="1" t="s">
        <v>890</v>
      </c>
      <c r="E444" s="6">
        <v>6917.085</v>
      </c>
      <c r="F444" s="13">
        <v>9222.7800000000007</v>
      </c>
      <c r="G444" s="13">
        <f t="shared" si="6"/>
        <v>2305.6950000000006</v>
      </c>
    </row>
    <row r="445" spans="1:7" x14ac:dyDescent="0.25">
      <c r="A445" s="1" t="s">
        <v>891</v>
      </c>
      <c r="B445" s="1" t="s">
        <v>29</v>
      </c>
      <c r="C445" s="1" t="s">
        <v>9</v>
      </c>
      <c r="D445" s="1" t="s">
        <v>892</v>
      </c>
      <c r="E445" s="6">
        <v>2758.0677600000004</v>
      </c>
      <c r="F445" s="13">
        <v>4055.9820000000004</v>
      </c>
      <c r="G445" s="13">
        <f t="shared" si="6"/>
        <v>1297.9142400000001</v>
      </c>
    </row>
    <row r="446" spans="1:7" x14ac:dyDescent="0.25">
      <c r="A446" s="1" t="s">
        <v>893</v>
      </c>
      <c r="B446" s="1" t="s">
        <v>8</v>
      </c>
      <c r="C446" s="1" t="s">
        <v>113</v>
      </c>
      <c r="D446" s="1" t="s">
        <v>894</v>
      </c>
      <c r="E446" s="6">
        <v>394.64218499999998</v>
      </c>
      <c r="F446" s="13">
        <v>1066.6005</v>
      </c>
      <c r="G446" s="13">
        <f t="shared" si="6"/>
        <v>671.95831500000008</v>
      </c>
    </row>
    <row r="447" spans="1:7" x14ac:dyDescent="0.25">
      <c r="A447" s="1" t="s">
        <v>895</v>
      </c>
      <c r="B447" s="1" t="s">
        <v>29</v>
      </c>
      <c r="C447" s="1" t="s">
        <v>17</v>
      </c>
      <c r="D447" s="1" t="s">
        <v>896</v>
      </c>
      <c r="E447" s="6">
        <v>1591.004625</v>
      </c>
      <c r="F447" s="13">
        <v>4300.0124999999998</v>
      </c>
      <c r="G447" s="13">
        <f t="shared" si="6"/>
        <v>2709.0078749999998</v>
      </c>
    </row>
    <row r="448" spans="1:7" x14ac:dyDescent="0.25">
      <c r="A448" s="1" t="s">
        <v>897</v>
      </c>
      <c r="B448" s="1" t="s">
        <v>16</v>
      </c>
      <c r="C448" s="1" t="s">
        <v>9</v>
      </c>
      <c r="D448" s="1" t="s">
        <v>898</v>
      </c>
      <c r="E448" s="6">
        <v>3912.6225599999998</v>
      </c>
      <c r="F448" s="13">
        <v>4446.1619999999994</v>
      </c>
      <c r="G448" s="13">
        <f t="shared" si="6"/>
        <v>533.53943999999956</v>
      </c>
    </row>
    <row r="449" spans="1:7" x14ac:dyDescent="0.25">
      <c r="A449" s="1" t="s">
        <v>899</v>
      </c>
      <c r="B449" s="1" t="s">
        <v>8</v>
      </c>
      <c r="C449" s="1" t="s">
        <v>30</v>
      </c>
      <c r="D449" s="1" t="s">
        <v>900</v>
      </c>
      <c r="E449" s="6">
        <v>5819.6709900000005</v>
      </c>
      <c r="F449" s="13">
        <v>10033.915500000001</v>
      </c>
      <c r="G449" s="13">
        <f t="shared" si="6"/>
        <v>4214.2445100000004</v>
      </c>
    </row>
    <row r="450" spans="1:7" x14ac:dyDescent="0.25">
      <c r="A450" s="1" t="s">
        <v>901</v>
      </c>
      <c r="B450" s="1" t="s">
        <v>29</v>
      </c>
      <c r="C450" s="1" t="s">
        <v>64</v>
      </c>
      <c r="D450" s="1" t="s">
        <v>902</v>
      </c>
      <c r="E450" s="6">
        <v>6245.4577500000005</v>
      </c>
      <c r="F450" s="13">
        <v>8327.277</v>
      </c>
      <c r="G450" s="13">
        <f t="shared" si="6"/>
        <v>2081.8192499999996</v>
      </c>
    </row>
    <row r="451" spans="1:7" x14ac:dyDescent="0.25">
      <c r="A451" s="1" t="s">
        <v>903</v>
      </c>
      <c r="B451" s="1" t="s">
        <v>16</v>
      </c>
      <c r="C451" s="1" t="s">
        <v>30</v>
      </c>
      <c r="D451" s="1" t="s">
        <v>904</v>
      </c>
      <c r="E451" s="6">
        <v>6049.6613100000004</v>
      </c>
      <c r="F451" s="13">
        <v>6470.2260000000006</v>
      </c>
      <c r="G451" s="13">
        <f t="shared" si="6"/>
        <v>420.56469000000016</v>
      </c>
    </row>
    <row r="452" spans="1:7" x14ac:dyDescent="0.25">
      <c r="A452" s="1" t="s">
        <v>905</v>
      </c>
      <c r="B452" s="1" t="s">
        <v>12</v>
      </c>
      <c r="C452" s="1" t="s">
        <v>52</v>
      </c>
      <c r="D452" s="1" t="s">
        <v>906</v>
      </c>
      <c r="E452" s="6">
        <v>1193.50665</v>
      </c>
      <c r="F452" s="13">
        <v>2652.2370000000001</v>
      </c>
      <c r="G452" s="13">
        <f t="shared" si="6"/>
        <v>1458.73035</v>
      </c>
    </row>
    <row r="453" spans="1:7" x14ac:dyDescent="0.25">
      <c r="A453" s="1" t="s">
        <v>907</v>
      </c>
      <c r="B453" s="1" t="s">
        <v>20</v>
      </c>
      <c r="C453" s="1" t="s">
        <v>24</v>
      </c>
      <c r="D453" s="1" t="s">
        <v>908</v>
      </c>
      <c r="E453" s="6">
        <v>1977.9350850000001</v>
      </c>
      <c r="F453" s="13">
        <v>5345.7705000000005</v>
      </c>
      <c r="G453" s="13">
        <f t="shared" si="6"/>
        <v>3367.8354150000005</v>
      </c>
    </row>
    <row r="454" spans="1:7" x14ac:dyDescent="0.25">
      <c r="A454" s="1" t="s">
        <v>909</v>
      </c>
      <c r="B454" s="1" t="s">
        <v>16</v>
      </c>
      <c r="C454" s="1" t="s">
        <v>30</v>
      </c>
      <c r="D454" s="1" t="s">
        <v>910</v>
      </c>
      <c r="E454" s="6">
        <v>8618.7578400000002</v>
      </c>
      <c r="F454" s="13">
        <v>9794.0429999999997</v>
      </c>
      <c r="G454" s="13">
        <f t="shared" si="6"/>
        <v>1175.2851599999995</v>
      </c>
    </row>
    <row r="455" spans="1:7" x14ac:dyDescent="0.25">
      <c r="A455" s="1" t="s">
        <v>911</v>
      </c>
      <c r="B455" s="1" t="s">
        <v>16</v>
      </c>
      <c r="C455" s="1" t="s">
        <v>61</v>
      </c>
      <c r="D455" s="1" t="s">
        <v>912</v>
      </c>
      <c r="E455" s="6">
        <v>3974.7712199999996</v>
      </c>
      <c r="F455" s="13">
        <v>9243.6540000000005</v>
      </c>
      <c r="G455" s="13">
        <f t="shared" si="6"/>
        <v>5268.8827800000008</v>
      </c>
    </row>
    <row r="456" spans="1:7" x14ac:dyDescent="0.25">
      <c r="A456" s="1" t="s">
        <v>913</v>
      </c>
      <c r="B456" s="1" t="s">
        <v>8</v>
      </c>
      <c r="C456" s="1" t="s">
        <v>45</v>
      </c>
      <c r="D456" s="1" t="s">
        <v>914</v>
      </c>
      <c r="E456" s="6">
        <v>3760.424325</v>
      </c>
      <c r="F456" s="13">
        <v>8356.4984999999997</v>
      </c>
      <c r="G456" s="13">
        <f t="shared" si="6"/>
        <v>4596.0741749999997</v>
      </c>
    </row>
    <row r="457" spans="1:7" x14ac:dyDescent="0.25">
      <c r="A457" s="1" t="s">
        <v>915</v>
      </c>
      <c r="B457" s="1" t="s">
        <v>16</v>
      </c>
      <c r="C457" s="1" t="s">
        <v>9</v>
      </c>
      <c r="D457" s="1" t="s">
        <v>916</v>
      </c>
      <c r="E457" s="6">
        <v>3267.0480149999999</v>
      </c>
      <c r="F457" s="13">
        <v>8829.8595000000005</v>
      </c>
      <c r="G457" s="13">
        <f t="shared" si="6"/>
        <v>5562.8114850000002</v>
      </c>
    </row>
    <row r="458" spans="1:7" x14ac:dyDescent="0.25">
      <c r="A458" s="1" t="s">
        <v>917</v>
      </c>
      <c r="B458" s="1" t="s">
        <v>20</v>
      </c>
      <c r="C458" s="1" t="s">
        <v>113</v>
      </c>
      <c r="D458" s="1" t="s">
        <v>918</v>
      </c>
      <c r="E458" s="6">
        <v>312.83185499999996</v>
      </c>
      <c r="F458" s="13">
        <v>845.49150000000009</v>
      </c>
      <c r="G458" s="13">
        <f t="shared" si="6"/>
        <v>532.65964500000018</v>
      </c>
    </row>
    <row r="459" spans="1:7" x14ac:dyDescent="0.25">
      <c r="A459" s="1" t="s">
        <v>919</v>
      </c>
      <c r="B459" s="1" t="s">
        <v>29</v>
      </c>
      <c r="C459" s="1" t="s">
        <v>24</v>
      </c>
      <c r="D459" s="1" t="s">
        <v>920</v>
      </c>
      <c r="E459" s="6">
        <v>6123.0946349999995</v>
      </c>
      <c r="F459" s="13">
        <v>10378.1265</v>
      </c>
      <c r="G459" s="13">
        <f t="shared" ref="G459:G522" si="7">F459-E459</f>
        <v>4255.0318650000008</v>
      </c>
    </row>
    <row r="460" spans="1:7" x14ac:dyDescent="0.25">
      <c r="A460" s="1" t="s">
        <v>921</v>
      </c>
      <c r="B460" s="1" t="s">
        <v>29</v>
      </c>
      <c r="C460" s="1" t="s">
        <v>39</v>
      </c>
      <c r="D460" s="1" t="s">
        <v>922</v>
      </c>
      <c r="E460" s="6">
        <v>865.17784499999993</v>
      </c>
      <c r="F460" s="13">
        <v>2338.3184999999999</v>
      </c>
      <c r="G460" s="13">
        <f t="shared" si="7"/>
        <v>1473.1406549999999</v>
      </c>
    </row>
    <row r="461" spans="1:7" x14ac:dyDescent="0.25">
      <c r="A461" s="1" t="s">
        <v>923</v>
      </c>
      <c r="B461" s="1" t="s">
        <v>8</v>
      </c>
      <c r="C461" s="1" t="s">
        <v>52</v>
      </c>
      <c r="D461" s="1" t="s">
        <v>924</v>
      </c>
      <c r="E461" s="6">
        <v>4729.2288750000007</v>
      </c>
      <c r="F461" s="13">
        <v>6305.6385</v>
      </c>
      <c r="G461" s="13">
        <f t="shared" si="7"/>
        <v>1576.4096249999993</v>
      </c>
    </row>
    <row r="462" spans="1:7" x14ac:dyDescent="0.25">
      <c r="A462" s="1" t="s">
        <v>925</v>
      </c>
      <c r="B462" s="1" t="s">
        <v>12</v>
      </c>
      <c r="C462" s="1" t="s">
        <v>126</v>
      </c>
      <c r="D462" s="1" t="s">
        <v>926</v>
      </c>
      <c r="E462" s="6">
        <v>3008.3806200000004</v>
      </c>
      <c r="F462" s="13">
        <v>6996.2340000000004</v>
      </c>
      <c r="G462" s="13">
        <f t="shared" si="7"/>
        <v>3987.85338</v>
      </c>
    </row>
    <row r="463" spans="1:7" x14ac:dyDescent="0.25">
      <c r="A463" s="1" t="s">
        <v>927</v>
      </c>
      <c r="B463" s="1" t="s">
        <v>16</v>
      </c>
      <c r="C463" s="1" t="s">
        <v>17</v>
      </c>
      <c r="D463" s="1" t="s">
        <v>928</v>
      </c>
      <c r="E463" s="6">
        <v>3455.1132000000002</v>
      </c>
      <c r="F463" s="13">
        <v>3926.2650000000003</v>
      </c>
      <c r="G463" s="13">
        <f t="shared" si="7"/>
        <v>471.15180000000009</v>
      </c>
    </row>
    <row r="464" spans="1:7" x14ac:dyDescent="0.25">
      <c r="A464" s="1" t="s">
        <v>929</v>
      </c>
      <c r="B464" s="1" t="s">
        <v>16</v>
      </c>
      <c r="C464" s="1" t="s">
        <v>126</v>
      </c>
      <c r="D464" s="1" t="s">
        <v>930</v>
      </c>
      <c r="E464" s="6">
        <v>5220.8310000000001</v>
      </c>
      <c r="F464" s="13">
        <v>9492.42</v>
      </c>
      <c r="G464" s="13">
        <f t="shared" si="7"/>
        <v>4271.5889999999999</v>
      </c>
    </row>
    <row r="465" spans="1:7" x14ac:dyDescent="0.25">
      <c r="A465" s="1" t="s">
        <v>931</v>
      </c>
      <c r="B465" s="1" t="s">
        <v>20</v>
      </c>
      <c r="C465" s="1" t="s">
        <v>42</v>
      </c>
      <c r="D465" s="1" t="s">
        <v>932</v>
      </c>
      <c r="E465" s="6">
        <v>3605.7262499999997</v>
      </c>
      <c r="F465" s="13">
        <v>4807.6350000000002</v>
      </c>
      <c r="G465" s="13">
        <f t="shared" si="7"/>
        <v>1201.9087500000005</v>
      </c>
    </row>
    <row r="466" spans="1:7" x14ac:dyDescent="0.25">
      <c r="A466" s="1" t="s">
        <v>933</v>
      </c>
      <c r="B466" s="1" t="s">
        <v>29</v>
      </c>
      <c r="C466" s="1" t="s">
        <v>126</v>
      </c>
      <c r="D466" s="1" t="s">
        <v>934</v>
      </c>
      <c r="E466" s="6">
        <v>828.52307999999994</v>
      </c>
      <c r="F466" s="13">
        <v>941.50350000000003</v>
      </c>
      <c r="G466" s="13">
        <f t="shared" si="7"/>
        <v>112.98042000000009</v>
      </c>
    </row>
    <row r="467" spans="1:7" x14ac:dyDescent="0.25">
      <c r="A467" s="1" t="s">
        <v>935</v>
      </c>
      <c r="B467" s="1" t="s">
        <v>8</v>
      </c>
      <c r="C467" s="1" t="s">
        <v>42</v>
      </c>
      <c r="D467" s="1" t="s">
        <v>936</v>
      </c>
      <c r="E467" s="6">
        <v>3165.1100250000004</v>
      </c>
      <c r="F467" s="13">
        <v>5754.7455</v>
      </c>
      <c r="G467" s="13">
        <f t="shared" si="7"/>
        <v>2589.6354749999996</v>
      </c>
    </row>
    <row r="468" spans="1:7" x14ac:dyDescent="0.25">
      <c r="A468" s="1" t="s">
        <v>937</v>
      </c>
      <c r="B468" s="1" t="s">
        <v>16</v>
      </c>
      <c r="C468" s="1" t="s">
        <v>61</v>
      </c>
      <c r="D468" s="1" t="s">
        <v>938</v>
      </c>
      <c r="E468" s="6">
        <v>909.29317500000013</v>
      </c>
      <c r="F468" s="13">
        <v>2020.6515000000002</v>
      </c>
      <c r="G468" s="13">
        <f t="shared" si="7"/>
        <v>1111.3583250000001</v>
      </c>
    </row>
    <row r="469" spans="1:7" x14ac:dyDescent="0.25">
      <c r="A469" s="1" t="s">
        <v>939</v>
      </c>
      <c r="B469" s="1" t="s">
        <v>8</v>
      </c>
      <c r="C469" s="1" t="s">
        <v>39</v>
      </c>
      <c r="D469" s="1" t="s">
        <v>940</v>
      </c>
      <c r="E469" s="6">
        <v>2073.2293049999998</v>
      </c>
      <c r="F469" s="13">
        <v>4821.4634999999998</v>
      </c>
      <c r="G469" s="13">
        <f t="shared" si="7"/>
        <v>2748.234195</v>
      </c>
    </row>
    <row r="470" spans="1:7" x14ac:dyDescent="0.25">
      <c r="A470" s="1" t="s">
        <v>941</v>
      </c>
      <c r="B470" s="1" t="s">
        <v>29</v>
      </c>
      <c r="C470" s="1" t="s">
        <v>21</v>
      </c>
      <c r="D470" s="1" t="s">
        <v>942</v>
      </c>
      <c r="E470" s="6">
        <v>2648.4041849999999</v>
      </c>
      <c r="F470" s="13">
        <v>6159.0794999999998</v>
      </c>
      <c r="G470" s="13">
        <f t="shared" si="7"/>
        <v>3510.675315</v>
      </c>
    </row>
    <row r="471" spans="1:7" x14ac:dyDescent="0.25">
      <c r="A471" s="1" t="s">
        <v>943</v>
      </c>
      <c r="B471" s="1" t="s">
        <v>8</v>
      </c>
      <c r="C471" s="1" t="s">
        <v>17</v>
      </c>
      <c r="D471" s="1" t="s">
        <v>944</v>
      </c>
      <c r="E471" s="6">
        <v>6269.2753200000006</v>
      </c>
      <c r="F471" s="13">
        <v>7124.1765000000005</v>
      </c>
      <c r="G471" s="13">
        <f t="shared" si="7"/>
        <v>854.90117999999984</v>
      </c>
    </row>
    <row r="472" spans="1:7" x14ac:dyDescent="0.25">
      <c r="A472" s="1" t="s">
        <v>945</v>
      </c>
      <c r="B472" s="1" t="s">
        <v>29</v>
      </c>
      <c r="C472" s="1" t="s">
        <v>113</v>
      </c>
      <c r="D472" s="1" t="s">
        <v>946</v>
      </c>
      <c r="E472" s="6">
        <v>3094.7214375000003</v>
      </c>
      <c r="F472" s="13">
        <v>3309.8625000000002</v>
      </c>
      <c r="G472" s="13">
        <f t="shared" si="7"/>
        <v>215.14106249999986</v>
      </c>
    </row>
    <row r="473" spans="1:7" x14ac:dyDescent="0.25">
      <c r="A473" s="1" t="s">
        <v>947</v>
      </c>
      <c r="B473" s="1" t="s">
        <v>16</v>
      </c>
      <c r="C473" s="1" t="s">
        <v>113</v>
      </c>
      <c r="D473" s="1" t="s">
        <v>948</v>
      </c>
      <c r="E473" s="6">
        <v>3641.7612000000004</v>
      </c>
      <c r="F473" s="13">
        <v>6621.384</v>
      </c>
      <c r="G473" s="13">
        <f t="shared" si="7"/>
        <v>2979.6227999999996</v>
      </c>
    </row>
    <row r="474" spans="1:7" x14ac:dyDescent="0.25">
      <c r="A474" s="1" t="s">
        <v>949</v>
      </c>
      <c r="B474" s="1" t="s">
        <v>8</v>
      </c>
      <c r="C474" s="1" t="s">
        <v>42</v>
      </c>
      <c r="D474" s="1" t="s">
        <v>259</v>
      </c>
      <c r="E474" s="6">
        <v>5661.9832500000002</v>
      </c>
      <c r="F474" s="13">
        <v>7549.3109999999997</v>
      </c>
      <c r="G474" s="13">
        <f t="shared" si="7"/>
        <v>1887.3277499999995</v>
      </c>
    </row>
    <row r="475" spans="1:7" x14ac:dyDescent="0.25">
      <c r="A475" s="1" t="s">
        <v>950</v>
      </c>
      <c r="B475" s="1" t="s">
        <v>29</v>
      </c>
      <c r="C475" s="1" t="s">
        <v>126</v>
      </c>
      <c r="D475" s="1" t="s">
        <v>951</v>
      </c>
      <c r="E475" s="6">
        <v>6557.6401800000012</v>
      </c>
      <c r="F475" s="13">
        <v>9643.5885000000017</v>
      </c>
      <c r="G475" s="13">
        <f t="shared" si="7"/>
        <v>3085.9483200000004</v>
      </c>
    </row>
    <row r="476" spans="1:7" x14ac:dyDescent="0.25">
      <c r="A476" s="1" t="s">
        <v>952</v>
      </c>
      <c r="B476" s="1" t="s">
        <v>8</v>
      </c>
      <c r="C476" s="1" t="s">
        <v>13</v>
      </c>
      <c r="D476" s="1" t="s">
        <v>953</v>
      </c>
      <c r="E476" s="6">
        <v>2712.7346400000006</v>
      </c>
      <c r="F476" s="13">
        <v>3082.6530000000002</v>
      </c>
      <c r="G476" s="13">
        <f t="shared" si="7"/>
        <v>369.91835999999967</v>
      </c>
    </row>
    <row r="477" spans="1:7" x14ac:dyDescent="0.25">
      <c r="A477" s="1" t="s">
        <v>954</v>
      </c>
      <c r="B477" s="1" t="s">
        <v>8</v>
      </c>
      <c r="C477" s="1" t="s">
        <v>45</v>
      </c>
      <c r="D477" s="1" t="s">
        <v>955</v>
      </c>
      <c r="E477" s="6">
        <v>1399.9702500000001</v>
      </c>
      <c r="F477" s="13">
        <v>3111.0450000000001</v>
      </c>
      <c r="G477" s="13">
        <f t="shared" si="7"/>
        <v>1711.07475</v>
      </c>
    </row>
    <row r="478" spans="1:7" x14ac:dyDescent="0.25">
      <c r="A478" s="1" t="s">
        <v>956</v>
      </c>
      <c r="B478" s="1" t="s">
        <v>29</v>
      </c>
      <c r="C478" s="1" t="s">
        <v>21</v>
      </c>
      <c r="D478" s="1" t="s">
        <v>957</v>
      </c>
      <c r="E478" s="6">
        <v>2625.8715000000002</v>
      </c>
      <c r="F478" s="13">
        <v>7096.9500000000007</v>
      </c>
      <c r="G478" s="13">
        <f t="shared" si="7"/>
        <v>4471.0785000000005</v>
      </c>
    </row>
    <row r="479" spans="1:7" x14ac:dyDescent="0.25">
      <c r="A479" s="1" t="s">
        <v>958</v>
      </c>
      <c r="B479" s="1" t="s">
        <v>16</v>
      </c>
      <c r="C479" s="1" t="s">
        <v>30</v>
      </c>
      <c r="D479" s="1" t="s">
        <v>959</v>
      </c>
      <c r="E479" s="6">
        <v>2506.8200850000003</v>
      </c>
      <c r="F479" s="13">
        <v>2681.0910000000003</v>
      </c>
      <c r="G479" s="13">
        <f t="shared" si="7"/>
        <v>174.27091500000006</v>
      </c>
    </row>
    <row r="480" spans="1:7" x14ac:dyDescent="0.25">
      <c r="A480" s="1" t="s">
        <v>960</v>
      </c>
      <c r="B480" s="1" t="s">
        <v>29</v>
      </c>
      <c r="C480" s="1" t="s">
        <v>21</v>
      </c>
      <c r="D480" s="1" t="s">
        <v>731</v>
      </c>
      <c r="E480" s="6">
        <v>6113.62248</v>
      </c>
      <c r="F480" s="13">
        <v>10362.072</v>
      </c>
      <c r="G480" s="13">
        <f t="shared" si="7"/>
        <v>4248.4495200000001</v>
      </c>
    </row>
    <row r="481" spans="1:7" x14ac:dyDescent="0.25">
      <c r="A481" s="1" t="s">
        <v>961</v>
      </c>
      <c r="B481" s="1" t="s">
        <v>8</v>
      </c>
      <c r="C481" s="1" t="s">
        <v>39</v>
      </c>
      <c r="D481" s="1" t="s">
        <v>962</v>
      </c>
      <c r="E481" s="6">
        <v>3778.7901899999997</v>
      </c>
      <c r="F481" s="13">
        <v>6515.1554999999998</v>
      </c>
      <c r="G481" s="13">
        <f t="shared" si="7"/>
        <v>2736.3653100000001</v>
      </c>
    </row>
    <row r="482" spans="1:7" x14ac:dyDescent="0.25">
      <c r="A482" s="1" t="s">
        <v>963</v>
      </c>
      <c r="B482" s="1" t="s">
        <v>8</v>
      </c>
      <c r="C482" s="1" t="s">
        <v>45</v>
      </c>
      <c r="D482" s="1" t="s">
        <v>964</v>
      </c>
      <c r="E482" s="6">
        <v>4649.3598900000006</v>
      </c>
      <c r="F482" s="13">
        <v>7880.2710000000006</v>
      </c>
      <c r="G482" s="13">
        <f t="shared" si="7"/>
        <v>3230.91111</v>
      </c>
    </row>
    <row r="483" spans="1:7" x14ac:dyDescent="0.25">
      <c r="A483" s="1" t="s">
        <v>965</v>
      </c>
      <c r="B483" s="1" t="s">
        <v>29</v>
      </c>
      <c r="C483" s="1" t="s">
        <v>52</v>
      </c>
      <c r="D483" s="1" t="s">
        <v>966</v>
      </c>
      <c r="E483" s="6">
        <v>2244.1573349999999</v>
      </c>
      <c r="F483" s="13">
        <v>3803.6565000000005</v>
      </c>
      <c r="G483" s="13">
        <f t="shared" si="7"/>
        <v>1559.4991650000006</v>
      </c>
    </row>
    <row r="484" spans="1:7" x14ac:dyDescent="0.25">
      <c r="A484" s="1" t="s">
        <v>967</v>
      </c>
      <c r="B484" s="1" t="s">
        <v>29</v>
      </c>
      <c r="C484" s="1" t="s">
        <v>9</v>
      </c>
      <c r="D484" s="1" t="s">
        <v>968</v>
      </c>
      <c r="E484" s="6">
        <v>6746.0719200000012</v>
      </c>
      <c r="F484" s="13">
        <v>9920.6940000000013</v>
      </c>
      <c r="G484" s="13">
        <f t="shared" si="7"/>
        <v>3174.6220800000001</v>
      </c>
    </row>
    <row r="485" spans="1:7" x14ac:dyDescent="0.25">
      <c r="A485" s="1" t="s">
        <v>969</v>
      </c>
      <c r="B485" s="1" t="s">
        <v>12</v>
      </c>
      <c r="C485" s="1" t="s">
        <v>52</v>
      </c>
      <c r="D485" s="1" t="s">
        <v>970</v>
      </c>
      <c r="E485" s="6">
        <v>2247.5491500000003</v>
      </c>
      <c r="F485" s="13">
        <v>4086.4530000000004</v>
      </c>
      <c r="G485" s="13">
        <f t="shared" si="7"/>
        <v>1838.9038500000001</v>
      </c>
    </row>
    <row r="486" spans="1:7" x14ac:dyDescent="0.25">
      <c r="A486" s="1" t="s">
        <v>971</v>
      </c>
      <c r="B486" s="1" t="s">
        <v>16</v>
      </c>
      <c r="C486" s="1" t="s">
        <v>61</v>
      </c>
      <c r="D486" s="1" t="s">
        <v>972</v>
      </c>
      <c r="E486" s="6">
        <v>1014.8176500000001</v>
      </c>
      <c r="F486" s="13">
        <v>1845.123</v>
      </c>
      <c r="G486" s="13">
        <f t="shared" si="7"/>
        <v>830.30534999999998</v>
      </c>
    </row>
    <row r="487" spans="1:7" x14ac:dyDescent="0.25">
      <c r="A487" s="1" t="s">
        <v>973</v>
      </c>
      <c r="B487" s="1" t="s">
        <v>29</v>
      </c>
      <c r="C487" s="1" t="s">
        <v>42</v>
      </c>
      <c r="D487" s="1" t="s">
        <v>974</v>
      </c>
      <c r="E487" s="6">
        <v>1374.872625</v>
      </c>
      <c r="F487" s="13">
        <v>1833.1634999999999</v>
      </c>
      <c r="G487" s="13">
        <f t="shared" si="7"/>
        <v>458.29087499999991</v>
      </c>
    </row>
    <row r="488" spans="1:7" x14ac:dyDescent="0.25">
      <c r="A488" s="1" t="s">
        <v>975</v>
      </c>
      <c r="B488" s="1" t="s">
        <v>12</v>
      </c>
      <c r="C488" s="1" t="s">
        <v>52</v>
      </c>
      <c r="D488" s="1" t="s">
        <v>976</v>
      </c>
      <c r="E488" s="6">
        <v>3836.7551250000001</v>
      </c>
      <c r="F488" s="13">
        <v>5115.6734999999999</v>
      </c>
      <c r="G488" s="13">
        <f t="shared" si="7"/>
        <v>1278.9183749999997</v>
      </c>
    </row>
    <row r="489" spans="1:7" x14ac:dyDescent="0.25">
      <c r="A489" s="1" t="s">
        <v>977</v>
      </c>
      <c r="B489" s="1" t="s">
        <v>16</v>
      </c>
      <c r="C489" s="1" t="s">
        <v>21</v>
      </c>
      <c r="D489" s="1" t="s">
        <v>978</v>
      </c>
      <c r="E489" s="6">
        <v>1475.0410500000003</v>
      </c>
      <c r="F489" s="13">
        <v>3277.8690000000001</v>
      </c>
      <c r="G489" s="13">
        <f t="shared" si="7"/>
        <v>1802.8279499999999</v>
      </c>
    </row>
    <row r="490" spans="1:7" x14ac:dyDescent="0.25">
      <c r="A490" s="1" t="s">
        <v>979</v>
      </c>
      <c r="B490" s="1" t="s">
        <v>8</v>
      </c>
      <c r="C490" s="1" t="s">
        <v>39</v>
      </c>
      <c r="D490" s="1" t="s">
        <v>980</v>
      </c>
      <c r="E490" s="6">
        <v>59.401125</v>
      </c>
      <c r="F490" s="13">
        <v>79.20150000000001</v>
      </c>
      <c r="G490" s="13">
        <f t="shared" si="7"/>
        <v>19.80037500000001</v>
      </c>
    </row>
    <row r="491" spans="1:7" x14ac:dyDescent="0.25">
      <c r="A491" s="1" t="s">
        <v>981</v>
      </c>
      <c r="B491" s="1" t="s">
        <v>29</v>
      </c>
      <c r="C491" s="1" t="s">
        <v>64</v>
      </c>
      <c r="D491" s="1" t="s">
        <v>982</v>
      </c>
      <c r="E491" s="6">
        <v>548.57244750000007</v>
      </c>
      <c r="F491" s="13">
        <v>586.70849999999996</v>
      </c>
      <c r="G491" s="13">
        <f t="shared" si="7"/>
        <v>38.136052499999892</v>
      </c>
    </row>
    <row r="492" spans="1:7" x14ac:dyDescent="0.25">
      <c r="A492" s="1" t="s">
        <v>983</v>
      </c>
      <c r="B492" s="1" t="s">
        <v>16</v>
      </c>
      <c r="C492" s="1" t="s">
        <v>24</v>
      </c>
      <c r="D492" s="1" t="s">
        <v>984</v>
      </c>
      <c r="E492" s="6">
        <v>994.68946500000004</v>
      </c>
      <c r="F492" s="13">
        <v>1063.8389999999999</v>
      </c>
      <c r="G492" s="13">
        <f t="shared" si="7"/>
        <v>69.149534999999901</v>
      </c>
    </row>
    <row r="493" spans="1:7" x14ac:dyDescent="0.25">
      <c r="A493" s="1" t="s">
        <v>985</v>
      </c>
      <c r="B493" s="1" t="s">
        <v>12</v>
      </c>
      <c r="C493" s="1" t="s">
        <v>64</v>
      </c>
      <c r="D493" s="1" t="s">
        <v>986</v>
      </c>
      <c r="E493" s="6">
        <v>1162.55475</v>
      </c>
      <c r="F493" s="13">
        <v>1550.0730000000001</v>
      </c>
      <c r="G493" s="13">
        <f t="shared" si="7"/>
        <v>387.51825000000008</v>
      </c>
    </row>
    <row r="494" spans="1:7" x14ac:dyDescent="0.25">
      <c r="A494" s="1" t="s">
        <v>987</v>
      </c>
      <c r="B494" s="1" t="s">
        <v>29</v>
      </c>
      <c r="C494" s="1" t="s">
        <v>126</v>
      </c>
      <c r="D494" s="1" t="s">
        <v>988</v>
      </c>
      <c r="E494" s="6">
        <v>2731.0125150000008</v>
      </c>
      <c r="F494" s="13">
        <v>2920.8690000000001</v>
      </c>
      <c r="G494" s="13">
        <f t="shared" si="7"/>
        <v>189.85648499999934</v>
      </c>
    </row>
    <row r="495" spans="1:7" x14ac:dyDescent="0.25">
      <c r="A495" s="1" t="s">
        <v>989</v>
      </c>
      <c r="B495" s="1" t="s">
        <v>16</v>
      </c>
      <c r="C495" s="1" t="s">
        <v>21</v>
      </c>
      <c r="D495" s="1" t="s">
        <v>990</v>
      </c>
      <c r="E495" s="6">
        <v>8481.4069725000008</v>
      </c>
      <c r="F495" s="13">
        <v>9071.0234999999993</v>
      </c>
      <c r="G495" s="13">
        <f t="shared" si="7"/>
        <v>589.61652749999848</v>
      </c>
    </row>
    <row r="496" spans="1:7" x14ac:dyDescent="0.25">
      <c r="A496" s="1" t="s">
        <v>991</v>
      </c>
      <c r="B496" s="1" t="s">
        <v>8</v>
      </c>
      <c r="C496" s="1" t="s">
        <v>45</v>
      </c>
      <c r="D496" s="1" t="s">
        <v>992</v>
      </c>
      <c r="E496" s="6">
        <v>4500.8003250000002</v>
      </c>
      <c r="F496" s="13">
        <v>10466.977499999999</v>
      </c>
      <c r="G496" s="13">
        <f t="shared" si="7"/>
        <v>5966.1771749999989</v>
      </c>
    </row>
    <row r="497" spans="1:7" x14ac:dyDescent="0.25">
      <c r="A497" s="1" t="s">
        <v>993</v>
      </c>
      <c r="B497" s="1" t="s">
        <v>8</v>
      </c>
      <c r="C497" s="1" t="s">
        <v>9</v>
      </c>
      <c r="D497" s="1" t="s">
        <v>994</v>
      </c>
      <c r="E497" s="6">
        <v>1825.5552000000002</v>
      </c>
      <c r="F497" s="13">
        <v>2684.6400000000003</v>
      </c>
      <c r="G497" s="13">
        <f t="shared" si="7"/>
        <v>859.08480000000009</v>
      </c>
    </row>
    <row r="498" spans="1:7" x14ac:dyDescent="0.25">
      <c r="A498" s="1" t="s">
        <v>995</v>
      </c>
      <c r="B498" s="1" t="s">
        <v>29</v>
      </c>
      <c r="C498" s="1" t="s">
        <v>52</v>
      </c>
      <c r="D498" s="1" t="s">
        <v>996</v>
      </c>
      <c r="E498" s="6">
        <v>6791.3538000000017</v>
      </c>
      <c r="F498" s="13">
        <v>7263.4800000000005</v>
      </c>
      <c r="G498" s="13">
        <f t="shared" si="7"/>
        <v>472.12619999999879</v>
      </c>
    </row>
    <row r="499" spans="1:7" x14ac:dyDescent="0.25">
      <c r="A499" s="1" t="s">
        <v>997</v>
      </c>
      <c r="B499" s="1" t="s">
        <v>12</v>
      </c>
      <c r="C499" s="1" t="s">
        <v>13</v>
      </c>
      <c r="D499" s="1" t="s">
        <v>73</v>
      </c>
      <c r="E499" s="6">
        <v>6981.1166250000006</v>
      </c>
      <c r="F499" s="13">
        <v>9308.1555000000008</v>
      </c>
      <c r="G499" s="13">
        <f t="shared" si="7"/>
        <v>2327.0388750000002</v>
      </c>
    </row>
    <row r="500" spans="1:7" x14ac:dyDescent="0.25">
      <c r="A500" s="1" t="s">
        <v>998</v>
      </c>
      <c r="B500" s="1" t="s">
        <v>8</v>
      </c>
      <c r="C500" s="1" t="s">
        <v>21</v>
      </c>
      <c r="D500" s="1" t="s">
        <v>999</v>
      </c>
      <c r="E500" s="6">
        <v>82.854765</v>
      </c>
      <c r="F500" s="13">
        <v>192.68549999999999</v>
      </c>
      <c r="G500" s="13">
        <f t="shared" si="7"/>
        <v>109.83073499999999</v>
      </c>
    </row>
    <row r="501" spans="1:7" x14ac:dyDescent="0.25">
      <c r="A501" s="1" t="s">
        <v>1000</v>
      </c>
      <c r="B501" s="1" t="s">
        <v>12</v>
      </c>
      <c r="C501" s="1" t="s">
        <v>126</v>
      </c>
      <c r="D501" s="1" t="s">
        <v>1001</v>
      </c>
      <c r="E501" s="6">
        <v>4746.4078200000013</v>
      </c>
      <c r="F501" s="13">
        <v>6980.0115000000005</v>
      </c>
      <c r="G501" s="13">
        <f t="shared" si="7"/>
        <v>2233.6036799999993</v>
      </c>
    </row>
    <row r="502" spans="1:7" x14ac:dyDescent="0.25">
      <c r="A502" s="1" t="s">
        <v>1002</v>
      </c>
      <c r="B502" s="1" t="s">
        <v>20</v>
      </c>
      <c r="C502" s="1" t="s">
        <v>9</v>
      </c>
      <c r="D502" s="1" t="s">
        <v>1003</v>
      </c>
      <c r="E502" s="6">
        <v>8923.7638874999993</v>
      </c>
      <c r="F502" s="13">
        <v>9544.1324999999997</v>
      </c>
      <c r="G502" s="13">
        <f t="shared" si="7"/>
        <v>620.36861250000038</v>
      </c>
    </row>
    <row r="503" spans="1:7" x14ac:dyDescent="0.25">
      <c r="A503" s="1" t="s">
        <v>1004</v>
      </c>
      <c r="B503" s="1" t="s">
        <v>16</v>
      </c>
      <c r="C503" s="1" t="s">
        <v>13</v>
      </c>
      <c r="D503" s="1" t="s">
        <v>1005</v>
      </c>
      <c r="E503" s="6">
        <v>6524.7798000000003</v>
      </c>
      <c r="F503" s="13">
        <v>7414.5225</v>
      </c>
      <c r="G503" s="13">
        <f t="shared" si="7"/>
        <v>889.74269999999979</v>
      </c>
    </row>
    <row r="504" spans="1:7" x14ac:dyDescent="0.25">
      <c r="A504" s="1" t="s">
        <v>1006</v>
      </c>
      <c r="B504" s="1" t="s">
        <v>29</v>
      </c>
      <c r="C504" s="1" t="s">
        <v>39</v>
      </c>
      <c r="D504" s="1" t="s">
        <v>1007</v>
      </c>
      <c r="E504" s="6">
        <v>247.99986750000002</v>
      </c>
      <c r="F504" s="13">
        <v>265.2405</v>
      </c>
      <c r="G504" s="13">
        <f t="shared" si="7"/>
        <v>17.240632499999975</v>
      </c>
    </row>
    <row r="505" spans="1:7" x14ac:dyDescent="0.25">
      <c r="A505" s="1" t="s">
        <v>1008</v>
      </c>
      <c r="B505" s="1" t="s">
        <v>29</v>
      </c>
      <c r="C505" s="1" t="s">
        <v>30</v>
      </c>
      <c r="D505" s="1" t="s">
        <v>1009</v>
      </c>
      <c r="E505" s="6">
        <v>1011.0696750000002</v>
      </c>
      <c r="F505" s="13">
        <v>1838.3085000000001</v>
      </c>
      <c r="G505" s="13">
        <f t="shared" si="7"/>
        <v>827.23882499999991</v>
      </c>
    </row>
    <row r="506" spans="1:7" x14ac:dyDescent="0.25">
      <c r="A506" s="1" t="s">
        <v>1010</v>
      </c>
      <c r="B506" s="1" t="s">
        <v>16</v>
      </c>
      <c r="C506" s="1" t="s">
        <v>52</v>
      </c>
      <c r="D506" s="1" t="s">
        <v>1011</v>
      </c>
      <c r="E506" s="6">
        <v>5152.1872500000009</v>
      </c>
      <c r="F506" s="13">
        <v>6869.5830000000005</v>
      </c>
      <c r="G506" s="13">
        <f t="shared" si="7"/>
        <v>1717.3957499999997</v>
      </c>
    </row>
    <row r="507" spans="1:7" x14ac:dyDescent="0.25">
      <c r="A507" s="1" t="s">
        <v>1012</v>
      </c>
      <c r="B507" s="1" t="s">
        <v>16</v>
      </c>
      <c r="C507" s="1" t="s">
        <v>113</v>
      </c>
      <c r="D507" s="1" t="s">
        <v>1013</v>
      </c>
      <c r="E507" s="6">
        <v>272.26237500000002</v>
      </c>
      <c r="F507" s="13">
        <v>495.02250000000004</v>
      </c>
      <c r="G507" s="13">
        <f t="shared" si="7"/>
        <v>222.76012500000002</v>
      </c>
    </row>
    <row r="508" spans="1:7" x14ac:dyDescent="0.25">
      <c r="A508" s="1" t="s">
        <v>1014</v>
      </c>
      <c r="B508" s="1" t="s">
        <v>12</v>
      </c>
      <c r="C508" s="1" t="s">
        <v>30</v>
      </c>
      <c r="D508" s="1" t="s">
        <v>1015</v>
      </c>
      <c r="E508" s="6">
        <v>3043.49829</v>
      </c>
      <c r="F508" s="13">
        <v>7077.9030000000002</v>
      </c>
      <c r="G508" s="13">
        <f t="shared" si="7"/>
        <v>4034.4047100000003</v>
      </c>
    </row>
    <row r="509" spans="1:7" x14ac:dyDescent="0.25">
      <c r="A509" s="1" t="s">
        <v>1016</v>
      </c>
      <c r="B509" s="1" t="s">
        <v>20</v>
      </c>
      <c r="C509" s="1" t="s">
        <v>39</v>
      </c>
      <c r="D509" s="1" t="s">
        <v>1017</v>
      </c>
      <c r="E509" s="6">
        <v>3836.5618199999999</v>
      </c>
      <c r="F509" s="13">
        <v>10369.085999999999</v>
      </c>
      <c r="G509" s="13">
        <f t="shared" si="7"/>
        <v>6532.5241799999994</v>
      </c>
    </row>
    <row r="510" spans="1:7" x14ac:dyDescent="0.25">
      <c r="A510" s="1" t="s">
        <v>1018</v>
      </c>
      <c r="B510" s="1" t="s">
        <v>29</v>
      </c>
      <c r="C510" s="1" t="s">
        <v>9</v>
      </c>
      <c r="D510" s="1" t="s">
        <v>1019</v>
      </c>
      <c r="E510" s="6">
        <v>6576.7983750000003</v>
      </c>
      <c r="F510" s="13">
        <v>8769.0645000000004</v>
      </c>
      <c r="G510" s="13">
        <f t="shared" si="7"/>
        <v>2192.2661250000001</v>
      </c>
    </row>
    <row r="511" spans="1:7" x14ac:dyDescent="0.25">
      <c r="A511" s="1" t="s">
        <v>1020</v>
      </c>
      <c r="B511" s="1" t="s">
        <v>29</v>
      </c>
      <c r="C511" s="1" t="s">
        <v>30</v>
      </c>
      <c r="D511" s="1" t="s">
        <v>1021</v>
      </c>
      <c r="E511" s="6">
        <v>2361.5129999999999</v>
      </c>
      <c r="F511" s="13">
        <v>2683.5374999999999</v>
      </c>
      <c r="G511" s="13">
        <f t="shared" si="7"/>
        <v>322.02449999999999</v>
      </c>
    </row>
    <row r="512" spans="1:7" x14ac:dyDescent="0.25">
      <c r="A512" s="1" t="s">
        <v>1022</v>
      </c>
      <c r="B512" s="1" t="s">
        <v>8</v>
      </c>
      <c r="C512" s="1" t="s">
        <v>24</v>
      </c>
      <c r="D512" s="1" t="s">
        <v>1023</v>
      </c>
      <c r="E512" s="6">
        <v>2474.6308650000001</v>
      </c>
      <c r="F512" s="13">
        <v>5754.9555</v>
      </c>
      <c r="G512" s="13">
        <f t="shared" si="7"/>
        <v>3280.3246349999999</v>
      </c>
    </row>
    <row r="513" spans="1:7" x14ac:dyDescent="0.25">
      <c r="A513" s="1" t="s">
        <v>1024</v>
      </c>
      <c r="B513" s="1" t="s">
        <v>29</v>
      </c>
      <c r="C513" s="1" t="s">
        <v>24</v>
      </c>
      <c r="D513" s="1" t="s">
        <v>1025</v>
      </c>
      <c r="E513" s="6">
        <v>4398.5987850000001</v>
      </c>
      <c r="F513" s="13">
        <v>10229.299500000001</v>
      </c>
      <c r="G513" s="13">
        <f t="shared" si="7"/>
        <v>5830.7007150000009</v>
      </c>
    </row>
    <row r="514" spans="1:7" x14ac:dyDescent="0.25">
      <c r="A514" s="1" t="s">
        <v>1026</v>
      </c>
      <c r="B514" s="1" t="s">
        <v>29</v>
      </c>
      <c r="C514" s="1" t="s">
        <v>13</v>
      </c>
      <c r="D514" s="1" t="s">
        <v>1027</v>
      </c>
      <c r="E514" s="6">
        <v>874.69997999999998</v>
      </c>
      <c r="F514" s="13">
        <v>2034.1859999999999</v>
      </c>
      <c r="G514" s="13">
        <f t="shared" si="7"/>
        <v>1159.4860199999998</v>
      </c>
    </row>
    <row r="515" spans="1:7" x14ac:dyDescent="0.25">
      <c r="A515" s="1" t="s">
        <v>1028</v>
      </c>
      <c r="B515" s="1" t="s">
        <v>12</v>
      </c>
      <c r="C515" s="1" t="s">
        <v>45</v>
      </c>
      <c r="D515" s="1" t="s">
        <v>1029</v>
      </c>
      <c r="E515" s="6">
        <v>1032.17625</v>
      </c>
      <c r="F515" s="13">
        <v>1376.2350000000001</v>
      </c>
      <c r="G515" s="13">
        <f t="shared" si="7"/>
        <v>344.05875000000015</v>
      </c>
    </row>
    <row r="516" spans="1:7" x14ac:dyDescent="0.25">
      <c r="A516" s="1" t="s">
        <v>1030</v>
      </c>
      <c r="B516" s="1" t="s">
        <v>29</v>
      </c>
      <c r="C516" s="1" t="s">
        <v>24</v>
      </c>
      <c r="D516" s="1" t="s">
        <v>1031</v>
      </c>
      <c r="E516" s="6">
        <v>327.15112499999998</v>
      </c>
      <c r="F516" s="13">
        <v>436.20150000000001</v>
      </c>
      <c r="G516" s="13">
        <f t="shared" si="7"/>
        <v>109.05037500000003</v>
      </c>
    </row>
    <row r="517" spans="1:7" x14ac:dyDescent="0.25">
      <c r="A517" s="1" t="s">
        <v>1032</v>
      </c>
      <c r="B517" s="1" t="s">
        <v>20</v>
      </c>
      <c r="C517" s="1" t="s">
        <v>126</v>
      </c>
      <c r="D517" s="1" t="s">
        <v>1033</v>
      </c>
      <c r="E517" s="6">
        <v>1310.13078</v>
      </c>
      <c r="F517" s="13">
        <v>3540.8940000000002</v>
      </c>
      <c r="G517" s="13">
        <f t="shared" si="7"/>
        <v>2230.7632200000003</v>
      </c>
    </row>
    <row r="518" spans="1:7" x14ac:dyDescent="0.25">
      <c r="A518" s="1" t="s">
        <v>1034</v>
      </c>
      <c r="B518" s="1" t="s">
        <v>29</v>
      </c>
      <c r="C518" s="1" t="s">
        <v>13</v>
      </c>
      <c r="D518" s="1" t="s">
        <v>1035</v>
      </c>
      <c r="E518" s="6">
        <v>596.41344000000004</v>
      </c>
      <c r="F518" s="13">
        <v>1387.008</v>
      </c>
      <c r="G518" s="13">
        <f t="shared" si="7"/>
        <v>790.59456</v>
      </c>
    </row>
    <row r="519" spans="1:7" x14ac:dyDescent="0.25">
      <c r="A519" s="1" t="s">
        <v>1036</v>
      </c>
      <c r="B519" s="1" t="s">
        <v>29</v>
      </c>
      <c r="C519" s="1" t="s">
        <v>24</v>
      </c>
      <c r="D519" s="1" t="s">
        <v>1037</v>
      </c>
      <c r="E519" s="6">
        <v>274.01220000000001</v>
      </c>
      <c r="F519" s="13">
        <v>608.91599999999994</v>
      </c>
      <c r="G519" s="13">
        <f t="shared" si="7"/>
        <v>334.90379999999993</v>
      </c>
    </row>
    <row r="520" spans="1:7" x14ac:dyDescent="0.25">
      <c r="A520" s="1" t="s">
        <v>1038</v>
      </c>
      <c r="B520" s="1" t="s">
        <v>16</v>
      </c>
      <c r="C520" s="1" t="s">
        <v>64</v>
      </c>
      <c r="D520" s="1" t="s">
        <v>1039</v>
      </c>
      <c r="E520" s="6">
        <v>9100.5314400000007</v>
      </c>
      <c r="F520" s="13">
        <v>10341.512999999999</v>
      </c>
      <c r="G520" s="13">
        <f t="shared" si="7"/>
        <v>1240.9815599999984</v>
      </c>
    </row>
    <row r="521" spans="1:7" x14ac:dyDescent="0.25">
      <c r="A521" s="1" t="s">
        <v>1040</v>
      </c>
      <c r="B521" s="1" t="s">
        <v>29</v>
      </c>
      <c r="C521" s="1" t="s">
        <v>42</v>
      </c>
      <c r="D521" s="1" t="s">
        <v>1041</v>
      </c>
      <c r="E521" s="6">
        <v>2988.19542</v>
      </c>
      <c r="F521" s="13">
        <v>5064.7380000000003</v>
      </c>
      <c r="G521" s="13">
        <f t="shared" si="7"/>
        <v>2076.5425800000003</v>
      </c>
    </row>
    <row r="522" spans="1:7" x14ac:dyDescent="0.25">
      <c r="A522" s="1" t="s">
        <v>1042</v>
      </c>
      <c r="B522" s="1" t="s">
        <v>20</v>
      </c>
      <c r="C522" s="1" t="s">
        <v>42</v>
      </c>
      <c r="D522" s="1" t="s">
        <v>1043</v>
      </c>
      <c r="E522" s="6">
        <v>6312.5837775000009</v>
      </c>
      <c r="F522" s="13">
        <v>6751.4265000000005</v>
      </c>
      <c r="G522" s="13">
        <f t="shared" si="7"/>
        <v>438.84272249999958</v>
      </c>
    </row>
    <row r="523" spans="1:7" x14ac:dyDescent="0.25">
      <c r="A523" s="1" t="s">
        <v>1044</v>
      </c>
      <c r="B523" s="1" t="s">
        <v>20</v>
      </c>
      <c r="C523" s="1" t="s">
        <v>13</v>
      </c>
      <c r="D523" s="1" t="s">
        <v>1045</v>
      </c>
      <c r="E523" s="6">
        <v>119.726775</v>
      </c>
      <c r="F523" s="13">
        <v>266.05950000000001</v>
      </c>
      <c r="G523" s="13">
        <f t="shared" ref="G523:G586" si="8">F523-E523</f>
        <v>146.33272500000001</v>
      </c>
    </row>
    <row r="524" spans="1:7" x14ac:dyDescent="0.25">
      <c r="A524" s="1" t="s">
        <v>1046</v>
      </c>
      <c r="B524" s="1" t="s">
        <v>16</v>
      </c>
      <c r="C524" s="1" t="s">
        <v>9</v>
      </c>
      <c r="D524" s="1" t="s">
        <v>1047</v>
      </c>
      <c r="E524" s="6">
        <v>2458.2127500000001</v>
      </c>
      <c r="F524" s="13">
        <v>3277.6170000000002</v>
      </c>
      <c r="G524" s="13">
        <f t="shared" si="8"/>
        <v>819.40425000000005</v>
      </c>
    </row>
    <row r="525" spans="1:7" x14ac:dyDescent="0.25">
      <c r="A525" s="1" t="s">
        <v>1048</v>
      </c>
      <c r="B525" s="1" t="s">
        <v>29</v>
      </c>
      <c r="C525" s="1" t="s">
        <v>42</v>
      </c>
      <c r="D525" s="1" t="s">
        <v>1049</v>
      </c>
      <c r="E525" s="6">
        <v>9783.865244999999</v>
      </c>
      <c r="F525" s="13">
        <v>10464.027</v>
      </c>
      <c r="G525" s="13">
        <f t="shared" si="8"/>
        <v>680.16175500000099</v>
      </c>
    </row>
    <row r="526" spans="1:7" x14ac:dyDescent="0.25">
      <c r="A526" s="1" t="s">
        <v>1050</v>
      </c>
      <c r="B526" s="1" t="s">
        <v>12</v>
      </c>
      <c r="C526" s="1" t="s">
        <v>17</v>
      </c>
      <c r="D526" s="1" t="s">
        <v>1051</v>
      </c>
      <c r="E526" s="6">
        <v>6123.4849199999999</v>
      </c>
      <c r="F526" s="13">
        <v>10378.788</v>
      </c>
      <c r="G526" s="13">
        <f t="shared" si="8"/>
        <v>4255.3030800000006</v>
      </c>
    </row>
    <row r="527" spans="1:7" x14ac:dyDescent="0.25">
      <c r="A527" s="1" t="s">
        <v>1052</v>
      </c>
      <c r="B527" s="1" t="s">
        <v>20</v>
      </c>
      <c r="C527" s="1" t="s">
        <v>126</v>
      </c>
      <c r="D527" s="1" t="s">
        <v>1053</v>
      </c>
      <c r="E527" s="6">
        <v>3152.1100800000004</v>
      </c>
      <c r="F527" s="13">
        <v>4635.4560000000001</v>
      </c>
      <c r="G527" s="13">
        <f t="shared" si="8"/>
        <v>1483.3459199999998</v>
      </c>
    </row>
    <row r="528" spans="1:7" x14ac:dyDescent="0.25">
      <c r="A528" s="1" t="s">
        <v>1054</v>
      </c>
      <c r="B528" s="1" t="s">
        <v>12</v>
      </c>
      <c r="C528" s="1" t="s">
        <v>113</v>
      </c>
      <c r="D528" s="1" t="s">
        <v>1055</v>
      </c>
      <c r="E528" s="6">
        <v>6698.3820750000004</v>
      </c>
      <c r="F528" s="13">
        <v>7164.0450000000001</v>
      </c>
      <c r="G528" s="13">
        <f t="shared" si="8"/>
        <v>465.66292499999963</v>
      </c>
    </row>
    <row r="529" spans="1:7" x14ac:dyDescent="0.25">
      <c r="A529" s="1" t="s">
        <v>1056</v>
      </c>
      <c r="B529" s="1" t="s">
        <v>8</v>
      </c>
      <c r="C529" s="1" t="s">
        <v>52</v>
      </c>
      <c r="D529" s="1" t="s">
        <v>1057</v>
      </c>
      <c r="E529" s="6">
        <v>4574.8158750000002</v>
      </c>
      <c r="F529" s="13">
        <v>6099.7545</v>
      </c>
      <c r="G529" s="13">
        <f t="shared" si="8"/>
        <v>1524.9386249999998</v>
      </c>
    </row>
    <row r="530" spans="1:7" x14ac:dyDescent="0.25">
      <c r="A530" s="1" t="s">
        <v>1058</v>
      </c>
      <c r="B530" s="1" t="s">
        <v>29</v>
      </c>
      <c r="C530" s="1" t="s">
        <v>126</v>
      </c>
      <c r="D530" s="1" t="s">
        <v>1059</v>
      </c>
      <c r="E530" s="6">
        <v>1786.0781400000001</v>
      </c>
      <c r="F530" s="13">
        <v>1910.2440000000001</v>
      </c>
      <c r="G530" s="13">
        <f t="shared" si="8"/>
        <v>124.16586000000007</v>
      </c>
    </row>
    <row r="531" spans="1:7" x14ac:dyDescent="0.25">
      <c r="A531" s="1" t="s">
        <v>1060</v>
      </c>
      <c r="B531" s="1" t="s">
        <v>12</v>
      </c>
      <c r="C531" s="1" t="s">
        <v>61</v>
      </c>
      <c r="D531" s="1" t="s">
        <v>1061</v>
      </c>
      <c r="E531" s="6">
        <v>5008.42209</v>
      </c>
      <c r="F531" s="13">
        <v>8635.210500000001</v>
      </c>
      <c r="G531" s="13">
        <f t="shared" si="8"/>
        <v>3626.788410000001</v>
      </c>
    </row>
    <row r="532" spans="1:7" x14ac:dyDescent="0.25">
      <c r="A532" s="1" t="s">
        <v>1062</v>
      </c>
      <c r="B532" s="1" t="s">
        <v>16</v>
      </c>
      <c r="C532" s="1" t="s">
        <v>30</v>
      </c>
      <c r="D532" s="1" t="s">
        <v>1063</v>
      </c>
      <c r="E532" s="6">
        <v>5281.3923750000004</v>
      </c>
      <c r="F532" s="13">
        <v>8951.5125000000007</v>
      </c>
      <c r="G532" s="13">
        <f t="shared" si="8"/>
        <v>3670.1201250000004</v>
      </c>
    </row>
    <row r="533" spans="1:7" x14ac:dyDescent="0.25">
      <c r="A533" s="1" t="s">
        <v>1064</v>
      </c>
      <c r="B533" s="1" t="s">
        <v>8</v>
      </c>
      <c r="C533" s="1" t="s">
        <v>9</v>
      </c>
      <c r="D533" s="1" t="s">
        <v>1065</v>
      </c>
      <c r="E533" s="6">
        <v>3340.6789500000004</v>
      </c>
      <c r="F533" s="13">
        <v>7423.7310000000007</v>
      </c>
      <c r="G533" s="13">
        <f t="shared" si="8"/>
        <v>4083.0520500000002</v>
      </c>
    </row>
    <row r="534" spans="1:7" x14ac:dyDescent="0.25">
      <c r="A534" s="1" t="s">
        <v>1066</v>
      </c>
      <c r="B534" s="1" t="s">
        <v>16</v>
      </c>
      <c r="C534" s="1" t="s">
        <v>42</v>
      </c>
      <c r="D534" s="1" t="s">
        <v>1067</v>
      </c>
      <c r="E534" s="6">
        <v>4048.9481550000005</v>
      </c>
      <c r="F534" s="13">
        <v>9416.1585000000014</v>
      </c>
      <c r="G534" s="13">
        <f t="shared" si="8"/>
        <v>5367.2103450000013</v>
      </c>
    </row>
    <row r="535" spans="1:7" x14ac:dyDescent="0.25">
      <c r="A535" s="1" t="s">
        <v>1068</v>
      </c>
      <c r="B535" s="1" t="s">
        <v>8</v>
      </c>
      <c r="C535" s="1" t="s">
        <v>113</v>
      </c>
      <c r="D535" s="1" t="s">
        <v>1069</v>
      </c>
      <c r="E535" s="6">
        <v>3097.9650449999999</v>
      </c>
      <c r="F535" s="13">
        <v>8372.8785000000007</v>
      </c>
      <c r="G535" s="13">
        <f t="shared" si="8"/>
        <v>5274.9134550000008</v>
      </c>
    </row>
    <row r="536" spans="1:7" x14ac:dyDescent="0.25">
      <c r="A536" s="1" t="s">
        <v>1070</v>
      </c>
      <c r="B536" s="1" t="s">
        <v>8</v>
      </c>
      <c r="C536" s="1" t="s">
        <v>21</v>
      </c>
      <c r="D536" s="1" t="s">
        <v>1071</v>
      </c>
      <c r="E536" s="6">
        <v>896.83282499999996</v>
      </c>
      <c r="F536" s="13">
        <v>2423.8724999999999</v>
      </c>
      <c r="G536" s="13">
        <f t="shared" si="8"/>
        <v>1527.039675</v>
      </c>
    </row>
    <row r="537" spans="1:7" x14ac:dyDescent="0.25">
      <c r="A537" s="1" t="s">
        <v>1072</v>
      </c>
      <c r="B537" s="1" t="s">
        <v>16</v>
      </c>
      <c r="C537" s="1" t="s">
        <v>39</v>
      </c>
      <c r="D537" s="1" t="s">
        <v>1073</v>
      </c>
      <c r="E537" s="6">
        <v>1171.0487250000001</v>
      </c>
      <c r="F537" s="13">
        <v>2129.1795000000002</v>
      </c>
      <c r="G537" s="13">
        <f t="shared" si="8"/>
        <v>958.13077500000009</v>
      </c>
    </row>
    <row r="538" spans="1:7" x14ac:dyDescent="0.25">
      <c r="A538" s="1" t="s">
        <v>1074</v>
      </c>
      <c r="B538" s="1" t="s">
        <v>8</v>
      </c>
      <c r="C538" s="1" t="s">
        <v>21</v>
      </c>
      <c r="D538" s="1" t="s">
        <v>1075</v>
      </c>
      <c r="E538" s="6">
        <v>1967.0805000000003</v>
      </c>
      <c r="F538" s="13">
        <v>3576.5099999999998</v>
      </c>
      <c r="G538" s="13">
        <f t="shared" si="8"/>
        <v>1609.4294999999995</v>
      </c>
    </row>
    <row r="539" spans="1:7" x14ac:dyDescent="0.25">
      <c r="A539" s="1" t="s">
        <v>1076</v>
      </c>
      <c r="B539" s="1" t="s">
        <v>20</v>
      </c>
      <c r="C539" s="1" t="s">
        <v>17</v>
      </c>
      <c r="D539" s="1" t="s">
        <v>1077</v>
      </c>
      <c r="E539" s="6">
        <v>3614.2800750000001</v>
      </c>
      <c r="F539" s="13">
        <v>8405.3024999999998</v>
      </c>
      <c r="G539" s="13">
        <f t="shared" si="8"/>
        <v>4791.0224249999992</v>
      </c>
    </row>
    <row r="540" spans="1:7" x14ac:dyDescent="0.25">
      <c r="A540" s="1" t="s">
        <v>1078</v>
      </c>
      <c r="B540" s="1" t="s">
        <v>20</v>
      </c>
      <c r="C540" s="1" t="s">
        <v>13</v>
      </c>
      <c r="D540" s="1" t="s">
        <v>1079</v>
      </c>
      <c r="E540" s="6">
        <v>3035.6079599999998</v>
      </c>
      <c r="F540" s="13">
        <v>3449.5545000000002</v>
      </c>
      <c r="G540" s="13">
        <f t="shared" si="8"/>
        <v>413.94654000000037</v>
      </c>
    </row>
    <row r="541" spans="1:7" x14ac:dyDescent="0.25">
      <c r="A541" s="1" t="s">
        <v>1080</v>
      </c>
      <c r="B541" s="1" t="s">
        <v>29</v>
      </c>
      <c r="C541" s="1" t="s">
        <v>64</v>
      </c>
      <c r="D541" s="1" t="s">
        <v>1081</v>
      </c>
      <c r="E541" s="6">
        <v>851.36646000000019</v>
      </c>
      <c r="F541" s="13">
        <v>1252.0095000000001</v>
      </c>
      <c r="G541" s="13">
        <f t="shared" si="8"/>
        <v>400.64303999999993</v>
      </c>
    </row>
    <row r="542" spans="1:7" x14ac:dyDescent="0.25">
      <c r="A542" s="1" t="s">
        <v>1082</v>
      </c>
      <c r="B542" s="1" t="s">
        <v>29</v>
      </c>
      <c r="C542" s="1" t="s">
        <v>113</v>
      </c>
      <c r="D542" s="1" t="s">
        <v>1083</v>
      </c>
      <c r="E542" s="6">
        <v>3716.1773250000006</v>
      </c>
      <c r="F542" s="13">
        <v>10043.722500000002</v>
      </c>
      <c r="G542" s="13">
        <f t="shared" si="8"/>
        <v>6327.5451750000011</v>
      </c>
    </row>
    <row r="543" spans="1:7" x14ac:dyDescent="0.25">
      <c r="A543" s="1" t="s">
        <v>1084</v>
      </c>
      <c r="B543" s="1" t="s">
        <v>12</v>
      </c>
      <c r="C543" s="1" t="s">
        <v>113</v>
      </c>
      <c r="D543" s="1" t="s">
        <v>1085</v>
      </c>
      <c r="E543" s="6">
        <v>6568.2697500000004</v>
      </c>
      <c r="F543" s="13">
        <v>8757.6930000000011</v>
      </c>
      <c r="G543" s="13">
        <f t="shared" si="8"/>
        <v>2189.4232500000007</v>
      </c>
    </row>
    <row r="544" spans="1:7" x14ac:dyDescent="0.25">
      <c r="A544" s="1" t="s">
        <v>1086</v>
      </c>
      <c r="B544" s="1" t="s">
        <v>16</v>
      </c>
      <c r="C544" s="1" t="s">
        <v>17</v>
      </c>
      <c r="D544" s="1" t="s">
        <v>1087</v>
      </c>
      <c r="E544" s="6">
        <v>3030.63978</v>
      </c>
      <c r="F544" s="13">
        <v>5225.241</v>
      </c>
      <c r="G544" s="13">
        <f t="shared" si="8"/>
        <v>2194.60122</v>
      </c>
    </row>
    <row r="545" spans="1:7" x14ac:dyDescent="0.25">
      <c r="A545" s="1" t="s">
        <v>1088</v>
      </c>
      <c r="B545" s="1" t="s">
        <v>29</v>
      </c>
      <c r="C545" s="1" t="s">
        <v>45</v>
      </c>
      <c r="D545" s="1" t="s">
        <v>1089</v>
      </c>
      <c r="E545" s="6">
        <v>4414.7218499999999</v>
      </c>
      <c r="F545" s="13">
        <v>10266.795</v>
      </c>
      <c r="G545" s="13">
        <f t="shared" si="8"/>
        <v>5852.0731500000002</v>
      </c>
    </row>
    <row r="546" spans="1:7" x14ac:dyDescent="0.25">
      <c r="A546" s="1" t="s">
        <v>1090</v>
      </c>
      <c r="B546" s="1" t="s">
        <v>12</v>
      </c>
      <c r="C546" s="1" t="s">
        <v>42</v>
      </c>
      <c r="D546" s="1" t="s">
        <v>671</v>
      </c>
      <c r="E546" s="6">
        <v>1024.32582</v>
      </c>
      <c r="F546" s="13">
        <v>1766.0790000000002</v>
      </c>
      <c r="G546" s="13">
        <f t="shared" si="8"/>
        <v>741.75318000000016</v>
      </c>
    </row>
    <row r="547" spans="1:7" x14ac:dyDescent="0.25">
      <c r="A547" s="1" t="s">
        <v>1091</v>
      </c>
      <c r="B547" s="1" t="s">
        <v>29</v>
      </c>
      <c r="C547" s="1" t="s">
        <v>21</v>
      </c>
      <c r="D547" s="1" t="s">
        <v>1092</v>
      </c>
      <c r="E547" s="6">
        <v>8727.18</v>
      </c>
      <c r="F547" s="13">
        <v>9917.25</v>
      </c>
      <c r="G547" s="13">
        <f t="shared" si="8"/>
        <v>1190.0699999999997</v>
      </c>
    </row>
    <row r="548" spans="1:7" x14ac:dyDescent="0.25">
      <c r="A548" s="1" t="s">
        <v>1093</v>
      </c>
      <c r="B548" s="1" t="s">
        <v>16</v>
      </c>
      <c r="C548" s="1" t="s">
        <v>45</v>
      </c>
      <c r="D548" s="1" t="s">
        <v>1094</v>
      </c>
      <c r="E548" s="6">
        <v>3040.8222600000004</v>
      </c>
      <c r="F548" s="13">
        <v>5242.7970000000005</v>
      </c>
      <c r="G548" s="13">
        <f t="shared" si="8"/>
        <v>2201.9747400000001</v>
      </c>
    </row>
    <row r="549" spans="1:7" x14ac:dyDescent="0.25">
      <c r="A549" s="1" t="s">
        <v>1095</v>
      </c>
      <c r="B549" s="1" t="s">
        <v>8</v>
      </c>
      <c r="C549" s="1" t="s">
        <v>61</v>
      </c>
      <c r="D549" s="1" t="s">
        <v>1096</v>
      </c>
      <c r="E549" s="6">
        <v>288.71640000000002</v>
      </c>
      <c r="F549" s="13">
        <v>641.59199999999998</v>
      </c>
      <c r="G549" s="13">
        <f t="shared" si="8"/>
        <v>352.87559999999996</v>
      </c>
    </row>
    <row r="550" spans="1:7" x14ac:dyDescent="0.25">
      <c r="A550" s="1" t="s">
        <v>1097</v>
      </c>
      <c r="B550" s="1" t="s">
        <v>29</v>
      </c>
      <c r="C550" s="1" t="s">
        <v>17</v>
      </c>
      <c r="D550" s="1" t="s">
        <v>1098</v>
      </c>
      <c r="E550" s="6">
        <v>3855.446805</v>
      </c>
      <c r="F550" s="13">
        <v>10420.1265</v>
      </c>
      <c r="G550" s="13">
        <f t="shared" si="8"/>
        <v>6564.6796950000007</v>
      </c>
    </row>
    <row r="551" spans="1:7" x14ac:dyDescent="0.25">
      <c r="A551" s="1" t="s">
        <v>1099</v>
      </c>
      <c r="B551" s="1" t="s">
        <v>20</v>
      </c>
      <c r="C551" s="1" t="s">
        <v>39</v>
      </c>
      <c r="D551" s="1" t="s">
        <v>1100</v>
      </c>
      <c r="E551" s="6">
        <v>1517.9200050000002</v>
      </c>
      <c r="F551" s="13">
        <v>4102.4865</v>
      </c>
      <c r="G551" s="13">
        <f t="shared" si="8"/>
        <v>2584.566495</v>
      </c>
    </row>
    <row r="552" spans="1:7" x14ac:dyDescent="0.25">
      <c r="A552" s="1" t="s">
        <v>1101</v>
      </c>
      <c r="B552" s="1" t="s">
        <v>16</v>
      </c>
      <c r="C552" s="1" t="s">
        <v>64</v>
      </c>
      <c r="D552" s="1" t="s">
        <v>1102</v>
      </c>
      <c r="E552" s="6">
        <v>8685.0640800000019</v>
      </c>
      <c r="F552" s="13">
        <v>9869.3909999999996</v>
      </c>
      <c r="G552" s="13">
        <f t="shared" si="8"/>
        <v>1184.3269199999977</v>
      </c>
    </row>
    <row r="553" spans="1:7" x14ac:dyDescent="0.25">
      <c r="A553" s="1" t="s">
        <v>1103</v>
      </c>
      <c r="B553" s="1" t="s">
        <v>16</v>
      </c>
      <c r="C553" s="1" t="s">
        <v>17</v>
      </c>
      <c r="D553" s="1" t="s">
        <v>1104</v>
      </c>
      <c r="E553" s="6">
        <v>3268.5108749999999</v>
      </c>
      <c r="F553" s="13">
        <v>4358.0145000000002</v>
      </c>
      <c r="G553" s="13">
        <f t="shared" si="8"/>
        <v>1089.5036250000003</v>
      </c>
    </row>
    <row r="554" spans="1:7" x14ac:dyDescent="0.25">
      <c r="A554" s="1" t="s">
        <v>1105</v>
      </c>
      <c r="B554" s="1" t="s">
        <v>20</v>
      </c>
      <c r="C554" s="1" t="s">
        <v>126</v>
      </c>
      <c r="D554" s="1" t="s">
        <v>1106</v>
      </c>
      <c r="E554" s="6">
        <v>7630.2591750000011</v>
      </c>
      <c r="F554" s="13">
        <v>8160.7050000000008</v>
      </c>
      <c r="G554" s="13">
        <f t="shared" si="8"/>
        <v>530.44582499999979</v>
      </c>
    </row>
    <row r="555" spans="1:7" x14ac:dyDescent="0.25">
      <c r="A555" s="1" t="s">
        <v>1107</v>
      </c>
      <c r="B555" s="1" t="s">
        <v>29</v>
      </c>
      <c r="C555" s="1" t="s">
        <v>24</v>
      </c>
      <c r="D555" s="1" t="s">
        <v>1108</v>
      </c>
      <c r="E555" s="6">
        <v>3217.2928199999997</v>
      </c>
      <c r="F555" s="13">
        <v>8695.3860000000004</v>
      </c>
      <c r="G555" s="13">
        <f t="shared" si="8"/>
        <v>5478.0931800000008</v>
      </c>
    </row>
    <row r="556" spans="1:7" x14ac:dyDescent="0.25">
      <c r="A556" s="1" t="s">
        <v>1109</v>
      </c>
      <c r="B556" s="1" t="s">
        <v>16</v>
      </c>
      <c r="C556" s="1" t="s">
        <v>45</v>
      </c>
      <c r="D556" s="1" t="s">
        <v>1110</v>
      </c>
      <c r="E556" s="6">
        <v>4239.2373450000005</v>
      </c>
      <c r="F556" s="13">
        <v>9858.6915000000008</v>
      </c>
      <c r="G556" s="13">
        <f t="shared" si="8"/>
        <v>5619.4541550000004</v>
      </c>
    </row>
    <row r="557" spans="1:7" x14ac:dyDescent="0.25">
      <c r="A557" s="1" t="s">
        <v>1111</v>
      </c>
      <c r="B557" s="1" t="s">
        <v>20</v>
      </c>
      <c r="C557" s="1" t="s">
        <v>52</v>
      </c>
      <c r="D557" s="1" t="s">
        <v>1112</v>
      </c>
      <c r="E557" s="6">
        <v>1481.7327</v>
      </c>
      <c r="F557" s="13">
        <v>3445.8900000000003</v>
      </c>
      <c r="G557" s="13">
        <f t="shared" si="8"/>
        <v>1964.1573000000003</v>
      </c>
    </row>
    <row r="558" spans="1:7" x14ac:dyDescent="0.25">
      <c r="A558" s="1" t="s">
        <v>1113</v>
      </c>
      <c r="B558" s="1" t="s">
        <v>8</v>
      </c>
      <c r="C558" s="1" t="s">
        <v>52</v>
      </c>
      <c r="D558" s="1" t="s">
        <v>1114</v>
      </c>
      <c r="E558" s="6">
        <v>7708.4437500000004</v>
      </c>
      <c r="F558" s="13">
        <v>10277.925000000001</v>
      </c>
      <c r="G558" s="13">
        <f t="shared" si="8"/>
        <v>2569.4812500000007</v>
      </c>
    </row>
    <row r="559" spans="1:7" x14ac:dyDescent="0.25">
      <c r="A559" s="1" t="s">
        <v>1115</v>
      </c>
      <c r="B559" s="1" t="s">
        <v>29</v>
      </c>
      <c r="C559" s="1" t="s">
        <v>17</v>
      </c>
      <c r="D559" s="1" t="s">
        <v>1116</v>
      </c>
      <c r="E559" s="6">
        <v>3307.7938950000002</v>
      </c>
      <c r="F559" s="13">
        <v>8939.9835000000003</v>
      </c>
      <c r="G559" s="13">
        <f t="shared" si="8"/>
        <v>5632.1896049999996</v>
      </c>
    </row>
    <row r="560" spans="1:7" x14ac:dyDescent="0.25">
      <c r="A560" s="1" t="s">
        <v>1117</v>
      </c>
      <c r="B560" s="1" t="s">
        <v>8</v>
      </c>
      <c r="C560" s="1" t="s">
        <v>42</v>
      </c>
      <c r="D560" s="1" t="s">
        <v>1118</v>
      </c>
      <c r="E560" s="6">
        <v>2205.8387400000001</v>
      </c>
      <c r="F560" s="13">
        <v>3243.8805000000002</v>
      </c>
      <c r="G560" s="13">
        <f t="shared" si="8"/>
        <v>1038.0417600000001</v>
      </c>
    </row>
    <row r="561" spans="1:7" x14ac:dyDescent="0.25">
      <c r="A561" s="1" t="s">
        <v>1119</v>
      </c>
      <c r="B561" s="1" t="s">
        <v>16</v>
      </c>
      <c r="C561" s="1" t="s">
        <v>126</v>
      </c>
      <c r="D561" s="1" t="s">
        <v>1120</v>
      </c>
      <c r="E561" s="6">
        <v>1481.2938525</v>
      </c>
      <c r="F561" s="13">
        <v>1584.2715000000001</v>
      </c>
      <c r="G561" s="13">
        <f t="shared" si="8"/>
        <v>102.9776475000001</v>
      </c>
    </row>
    <row r="562" spans="1:7" x14ac:dyDescent="0.25">
      <c r="A562" s="1" t="s">
        <v>1121</v>
      </c>
      <c r="B562" s="1" t="s">
        <v>12</v>
      </c>
      <c r="C562" s="1" t="s">
        <v>45</v>
      </c>
      <c r="D562" s="1" t="s">
        <v>1122</v>
      </c>
      <c r="E562" s="6">
        <v>1593.1482000000003</v>
      </c>
      <c r="F562" s="13">
        <v>2342.8650000000002</v>
      </c>
      <c r="G562" s="13">
        <f t="shared" si="8"/>
        <v>749.71679999999992</v>
      </c>
    </row>
    <row r="563" spans="1:7" x14ac:dyDescent="0.25">
      <c r="A563" s="1" t="s">
        <v>1123</v>
      </c>
      <c r="B563" s="1" t="s">
        <v>29</v>
      </c>
      <c r="C563" s="1" t="s">
        <v>42</v>
      </c>
      <c r="D563" s="1" t="s">
        <v>1124</v>
      </c>
      <c r="E563" s="6">
        <v>7614.4622400000007</v>
      </c>
      <c r="F563" s="13">
        <v>8652.7980000000007</v>
      </c>
      <c r="G563" s="13">
        <f t="shared" si="8"/>
        <v>1038.3357599999999</v>
      </c>
    </row>
    <row r="564" spans="1:7" x14ac:dyDescent="0.25">
      <c r="A564" s="1" t="s">
        <v>1125</v>
      </c>
      <c r="B564" s="1" t="s">
        <v>20</v>
      </c>
      <c r="C564" s="1" t="s">
        <v>45</v>
      </c>
      <c r="D564" s="1" t="s">
        <v>1126</v>
      </c>
      <c r="E564" s="6">
        <v>7624.5430800000004</v>
      </c>
      <c r="F564" s="13">
        <v>8664.2535000000007</v>
      </c>
      <c r="G564" s="13">
        <f t="shared" si="8"/>
        <v>1039.7104200000003</v>
      </c>
    </row>
    <row r="565" spans="1:7" x14ac:dyDescent="0.25">
      <c r="A565" s="1" t="s">
        <v>1127</v>
      </c>
      <c r="B565" s="1" t="s">
        <v>8</v>
      </c>
      <c r="C565" s="1" t="s">
        <v>39</v>
      </c>
      <c r="D565" s="1" t="s">
        <v>1128</v>
      </c>
      <c r="E565" s="6">
        <v>6015.1845599999997</v>
      </c>
      <c r="F565" s="13">
        <v>6835.4369999999999</v>
      </c>
      <c r="G565" s="13">
        <f t="shared" si="8"/>
        <v>820.25244000000021</v>
      </c>
    </row>
    <row r="566" spans="1:7" x14ac:dyDescent="0.25">
      <c r="A566" s="1" t="s">
        <v>1129</v>
      </c>
      <c r="B566" s="1" t="s">
        <v>8</v>
      </c>
      <c r="C566" s="1" t="s">
        <v>17</v>
      </c>
      <c r="D566" s="1" t="s">
        <v>1130</v>
      </c>
      <c r="E566" s="6">
        <v>6219.209535</v>
      </c>
      <c r="F566" s="13">
        <v>6651.5609999999997</v>
      </c>
      <c r="G566" s="13">
        <f t="shared" si="8"/>
        <v>432.35146499999973</v>
      </c>
    </row>
    <row r="567" spans="1:7" x14ac:dyDescent="0.25">
      <c r="A567" s="1" t="s">
        <v>1131</v>
      </c>
      <c r="B567" s="1" t="s">
        <v>29</v>
      </c>
      <c r="C567" s="1" t="s">
        <v>45</v>
      </c>
      <c r="D567" s="1" t="s">
        <v>1132</v>
      </c>
      <c r="E567" s="6">
        <v>1212.8004000000001</v>
      </c>
      <c r="F567" s="13">
        <v>1783.53</v>
      </c>
      <c r="G567" s="13">
        <f t="shared" si="8"/>
        <v>570.72959999999989</v>
      </c>
    </row>
    <row r="568" spans="1:7" x14ac:dyDescent="0.25">
      <c r="A568" s="1" t="s">
        <v>1133</v>
      </c>
      <c r="B568" s="1" t="s">
        <v>12</v>
      </c>
      <c r="C568" s="1" t="s">
        <v>126</v>
      </c>
      <c r="D568" s="1" t="s">
        <v>848</v>
      </c>
      <c r="E568" s="6">
        <v>1298.5230300000001</v>
      </c>
      <c r="F568" s="13">
        <v>3019.8209999999999</v>
      </c>
      <c r="G568" s="13">
        <f t="shared" si="8"/>
        <v>1721.2979699999999</v>
      </c>
    </row>
    <row r="569" spans="1:7" x14ac:dyDescent="0.25">
      <c r="A569" s="1" t="s">
        <v>1134</v>
      </c>
      <c r="B569" s="1" t="s">
        <v>16</v>
      </c>
      <c r="C569" s="1" t="s">
        <v>52</v>
      </c>
      <c r="D569" s="1" t="s">
        <v>1135</v>
      </c>
      <c r="E569" s="6">
        <v>2573.2988399999999</v>
      </c>
      <c r="F569" s="13">
        <v>3784.2629999999999</v>
      </c>
      <c r="G569" s="13">
        <f t="shared" si="8"/>
        <v>1210.96416</v>
      </c>
    </row>
    <row r="570" spans="1:7" x14ac:dyDescent="0.25">
      <c r="A570" s="1" t="s">
        <v>1136</v>
      </c>
      <c r="B570" s="1" t="s">
        <v>29</v>
      </c>
      <c r="C570" s="1" t="s">
        <v>126</v>
      </c>
      <c r="D570" s="1" t="s">
        <v>381</v>
      </c>
      <c r="E570" s="6">
        <v>5040.9328200000009</v>
      </c>
      <c r="F570" s="13">
        <v>7413.1365000000005</v>
      </c>
      <c r="G570" s="13">
        <f t="shared" si="8"/>
        <v>2372.2036799999996</v>
      </c>
    </row>
    <row r="571" spans="1:7" x14ac:dyDescent="0.25">
      <c r="A571" s="1" t="s">
        <v>1137</v>
      </c>
      <c r="B571" s="1" t="s">
        <v>16</v>
      </c>
      <c r="C571" s="1" t="s">
        <v>17</v>
      </c>
      <c r="D571" s="1" t="s">
        <v>1138</v>
      </c>
      <c r="E571" s="6">
        <v>1603.6461000000002</v>
      </c>
      <c r="F571" s="13">
        <v>3563.6580000000004</v>
      </c>
      <c r="G571" s="13">
        <f t="shared" si="8"/>
        <v>1960.0119000000002</v>
      </c>
    </row>
    <row r="572" spans="1:7" x14ac:dyDescent="0.25">
      <c r="A572" s="1" t="s">
        <v>1139</v>
      </c>
      <c r="B572" s="1" t="s">
        <v>16</v>
      </c>
      <c r="C572" s="1" t="s">
        <v>21</v>
      </c>
      <c r="D572" s="1" t="s">
        <v>1140</v>
      </c>
      <c r="E572" s="6">
        <v>5907.9825000000001</v>
      </c>
      <c r="F572" s="13">
        <v>7877.31</v>
      </c>
      <c r="G572" s="13">
        <f t="shared" si="8"/>
        <v>1969.3275000000003</v>
      </c>
    </row>
    <row r="573" spans="1:7" x14ac:dyDescent="0.25">
      <c r="A573" s="1" t="s">
        <v>1141</v>
      </c>
      <c r="B573" s="1" t="s">
        <v>8</v>
      </c>
      <c r="C573" s="1" t="s">
        <v>24</v>
      </c>
      <c r="D573" s="1" t="s">
        <v>1142</v>
      </c>
      <c r="E573" s="6">
        <v>8804.5465199999999</v>
      </c>
      <c r="F573" s="13">
        <v>10005.166499999999</v>
      </c>
      <c r="G573" s="13">
        <f t="shared" si="8"/>
        <v>1200.6199799999995</v>
      </c>
    </row>
    <row r="574" spans="1:7" x14ac:dyDescent="0.25">
      <c r="A574" s="1" t="s">
        <v>1143</v>
      </c>
      <c r="B574" s="1" t="s">
        <v>12</v>
      </c>
      <c r="C574" s="1" t="s">
        <v>9</v>
      </c>
      <c r="D574" s="1" t="s">
        <v>1144</v>
      </c>
      <c r="E574" s="6">
        <v>415.93282500000004</v>
      </c>
      <c r="F574" s="13">
        <v>756.24150000000009</v>
      </c>
      <c r="G574" s="13">
        <f t="shared" si="8"/>
        <v>340.30867500000005</v>
      </c>
    </row>
    <row r="575" spans="1:7" x14ac:dyDescent="0.25">
      <c r="A575" s="1" t="s">
        <v>1145</v>
      </c>
      <c r="B575" s="1" t="s">
        <v>20</v>
      </c>
      <c r="C575" s="1" t="s">
        <v>45</v>
      </c>
      <c r="D575" s="1" t="s">
        <v>1146</v>
      </c>
      <c r="E575" s="6">
        <v>4662.544425</v>
      </c>
      <c r="F575" s="13">
        <v>8477.3535000000011</v>
      </c>
      <c r="G575" s="13">
        <f t="shared" si="8"/>
        <v>3814.809075000001</v>
      </c>
    </row>
    <row r="576" spans="1:7" x14ac:dyDescent="0.25">
      <c r="A576" s="1" t="s">
        <v>1147</v>
      </c>
      <c r="B576" s="1" t="s">
        <v>16</v>
      </c>
      <c r="C576" s="1" t="s">
        <v>13</v>
      </c>
      <c r="D576" s="1" t="s">
        <v>1148</v>
      </c>
      <c r="E576" s="6">
        <v>815.67255000000023</v>
      </c>
      <c r="F576" s="13">
        <v>1483.0410000000002</v>
      </c>
      <c r="G576" s="13">
        <f t="shared" si="8"/>
        <v>667.36844999999994</v>
      </c>
    </row>
    <row r="577" spans="1:7" x14ac:dyDescent="0.25">
      <c r="A577" s="1" t="s">
        <v>1149</v>
      </c>
      <c r="B577" s="1" t="s">
        <v>8</v>
      </c>
      <c r="C577" s="1" t="s">
        <v>39</v>
      </c>
      <c r="D577" s="1" t="s">
        <v>1150</v>
      </c>
      <c r="E577" s="6">
        <v>2171.3041349999999</v>
      </c>
      <c r="F577" s="13">
        <v>5049.5445</v>
      </c>
      <c r="G577" s="13">
        <f t="shared" si="8"/>
        <v>2878.2403650000001</v>
      </c>
    </row>
    <row r="578" spans="1:7" x14ac:dyDescent="0.25">
      <c r="A578" s="1" t="s">
        <v>1151</v>
      </c>
      <c r="B578" s="1" t="s">
        <v>20</v>
      </c>
      <c r="C578" s="1" t="s">
        <v>9</v>
      </c>
      <c r="D578" s="1" t="s">
        <v>1152</v>
      </c>
      <c r="E578" s="6">
        <v>4356.8159250000008</v>
      </c>
      <c r="F578" s="13">
        <v>7921.4835000000012</v>
      </c>
      <c r="G578" s="13">
        <f t="shared" si="8"/>
        <v>3564.6675750000004</v>
      </c>
    </row>
    <row r="579" spans="1:7" x14ac:dyDescent="0.25">
      <c r="A579" s="1" t="s">
        <v>1153</v>
      </c>
      <c r="B579" s="1" t="s">
        <v>8</v>
      </c>
      <c r="C579" s="1" t="s">
        <v>113</v>
      </c>
      <c r="D579" s="1" t="s">
        <v>1154</v>
      </c>
      <c r="E579" s="6">
        <v>8520.8046000000013</v>
      </c>
      <c r="F579" s="13">
        <v>9113.1600000000017</v>
      </c>
      <c r="G579" s="13">
        <f t="shared" si="8"/>
        <v>592.35540000000037</v>
      </c>
    </row>
    <row r="580" spans="1:7" x14ac:dyDescent="0.25">
      <c r="A580" s="1" t="s">
        <v>1155</v>
      </c>
      <c r="B580" s="1" t="s">
        <v>29</v>
      </c>
      <c r="C580" s="1" t="s">
        <v>30</v>
      </c>
      <c r="D580" s="1" t="s">
        <v>1156</v>
      </c>
      <c r="E580" s="6">
        <v>3556.1295</v>
      </c>
      <c r="F580" s="13">
        <v>6465.6900000000005</v>
      </c>
      <c r="G580" s="13">
        <f t="shared" si="8"/>
        <v>2909.5605000000005</v>
      </c>
    </row>
    <row r="581" spans="1:7" x14ac:dyDescent="0.25">
      <c r="A581" s="1" t="s">
        <v>1157</v>
      </c>
      <c r="B581" s="1" t="s">
        <v>29</v>
      </c>
      <c r="C581" s="1" t="s">
        <v>126</v>
      </c>
      <c r="D581" s="1" t="s">
        <v>1158</v>
      </c>
      <c r="E581" s="6">
        <v>3561.6677250000007</v>
      </c>
      <c r="F581" s="13">
        <v>6475.759500000001</v>
      </c>
      <c r="G581" s="13">
        <f t="shared" si="8"/>
        <v>2914.0917750000003</v>
      </c>
    </row>
    <row r="582" spans="1:7" x14ac:dyDescent="0.25">
      <c r="A582" s="1" t="s">
        <v>1159</v>
      </c>
      <c r="B582" s="1" t="s">
        <v>20</v>
      </c>
      <c r="C582" s="1" t="s">
        <v>126</v>
      </c>
      <c r="D582" s="1" t="s">
        <v>1160</v>
      </c>
      <c r="E582" s="6">
        <v>4508.7314999999999</v>
      </c>
      <c r="F582" s="13">
        <v>6630.4875000000002</v>
      </c>
      <c r="G582" s="13">
        <f t="shared" si="8"/>
        <v>2121.7560000000003</v>
      </c>
    </row>
    <row r="583" spans="1:7" x14ac:dyDescent="0.25">
      <c r="A583" s="1" t="s">
        <v>1161</v>
      </c>
      <c r="B583" s="1" t="s">
        <v>8</v>
      </c>
      <c r="C583" s="1" t="s">
        <v>52</v>
      </c>
      <c r="D583" s="1" t="s">
        <v>1162</v>
      </c>
      <c r="E583" s="6">
        <v>1192.0864200000001</v>
      </c>
      <c r="F583" s="13">
        <v>2772.2940000000003</v>
      </c>
      <c r="G583" s="13">
        <f t="shared" si="8"/>
        <v>1580.2075800000002</v>
      </c>
    </row>
    <row r="584" spans="1:7" x14ac:dyDescent="0.25">
      <c r="A584" s="1" t="s">
        <v>1163</v>
      </c>
      <c r="B584" s="1" t="s">
        <v>8</v>
      </c>
      <c r="C584" s="1" t="s">
        <v>39</v>
      </c>
      <c r="D584" s="1" t="s">
        <v>1164</v>
      </c>
      <c r="E584" s="6">
        <v>4592.4933599999995</v>
      </c>
      <c r="F584" s="13">
        <v>7918.0920000000006</v>
      </c>
      <c r="G584" s="13">
        <f t="shared" si="8"/>
        <v>3325.5986400000011</v>
      </c>
    </row>
    <row r="585" spans="1:7" x14ac:dyDescent="0.25">
      <c r="A585" s="1" t="s">
        <v>1165</v>
      </c>
      <c r="B585" s="1" t="s">
        <v>29</v>
      </c>
      <c r="C585" s="1" t="s">
        <v>39</v>
      </c>
      <c r="D585" s="1" t="s">
        <v>1166</v>
      </c>
      <c r="E585" s="6">
        <v>1053.6827699999999</v>
      </c>
      <c r="F585" s="13">
        <v>1785.903</v>
      </c>
      <c r="G585" s="13">
        <f t="shared" si="8"/>
        <v>732.22023000000013</v>
      </c>
    </row>
    <row r="586" spans="1:7" x14ac:dyDescent="0.25">
      <c r="A586" s="1" t="s">
        <v>1167</v>
      </c>
      <c r="B586" s="1" t="s">
        <v>29</v>
      </c>
      <c r="C586" s="1" t="s">
        <v>24</v>
      </c>
      <c r="D586" s="1" t="s">
        <v>1168</v>
      </c>
      <c r="E586" s="6">
        <v>2258.5158750000001</v>
      </c>
      <c r="F586" s="13">
        <v>5252.3625000000002</v>
      </c>
      <c r="G586" s="13">
        <f t="shared" si="8"/>
        <v>2993.8466250000001</v>
      </c>
    </row>
    <row r="587" spans="1:7" x14ac:dyDescent="0.25">
      <c r="A587" s="1" t="s">
        <v>1169</v>
      </c>
      <c r="B587" s="1" t="s">
        <v>8</v>
      </c>
      <c r="C587" s="1" t="s">
        <v>30</v>
      </c>
      <c r="D587" s="1" t="s">
        <v>1170</v>
      </c>
      <c r="E587" s="6">
        <v>4778.8471500000005</v>
      </c>
      <c r="F587" s="13">
        <v>8688.8130000000001</v>
      </c>
      <c r="G587" s="13">
        <f t="shared" ref="G587:G650" si="9">F587-E587</f>
        <v>3909.9658499999996</v>
      </c>
    </row>
    <row r="588" spans="1:7" x14ac:dyDescent="0.25">
      <c r="A588" s="1" t="s">
        <v>1171</v>
      </c>
      <c r="B588" s="1" t="s">
        <v>29</v>
      </c>
      <c r="C588" s="1" t="s">
        <v>61</v>
      </c>
      <c r="D588" s="1" t="s">
        <v>1172</v>
      </c>
      <c r="E588" s="6">
        <v>4221.3078599999999</v>
      </c>
      <c r="F588" s="13">
        <v>7278.1170000000002</v>
      </c>
      <c r="G588" s="13">
        <f t="shared" si="9"/>
        <v>3056.8091400000003</v>
      </c>
    </row>
    <row r="589" spans="1:7" x14ac:dyDescent="0.25">
      <c r="A589" s="1" t="s">
        <v>1173</v>
      </c>
      <c r="B589" s="1" t="s">
        <v>20</v>
      </c>
      <c r="C589" s="1" t="s">
        <v>45</v>
      </c>
      <c r="D589" s="1" t="s">
        <v>1174</v>
      </c>
      <c r="E589" s="6">
        <v>77.460075000000003</v>
      </c>
      <c r="F589" s="13">
        <v>140.8365</v>
      </c>
      <c r="G589" s="13">
        <f t="shared" si="9"/>
        <v>63.376424999999998</v>
      </c>
    </row>
    <row r="590" spans="1:7" x14ac:dyDescent="0.25">
      <c r="A590" s="1" t="s">
        <v>1175</v>
      </c>
      <c r="B590" s="1" t="s">
        <v>29</v>
      </c>
      <c r="C590" s="1" t="s">
        <v>13</v>
      </c>
      <c r="D590" s="1" t="s">
        <v>1176</v>
      </c>
      <c r="E590" s="6">
        <v>2168.3686500000003</v>
      </c>
      <c r="F590" s="13">
        <v>4818.5970000000007</v>
      </c>
      <c r="G590" s="13">
        <f t="shared" si="9"/>
        <v>2650.2283500000003</v>
      </c>
    </row>
    <row r="591" spans="1:7" x14ac:dyDescent="0.25">
      <c r="A591" s="1" t="s">
        <v>1177</v>
      </c>
      <c r="B591" s="1" t="s">
        <v>12</v>
      </c>
      <c r="C591" s="1" t="s">
        <v>21</v>
      </c>
      <c r="D591" s="1" t="s">
        <v>1178</v>
      </c>
      <c r="E591" s="6">
        <v>8483.4784650000001</v>
      </c>
      <c r="F591" s="13">
        <v>9073.2390000000014</v>
      </c>
      <c r="G591" s="13">
        <f t="shared" si="9"/>
        <v>589.76053500000125</v>
      </c>
    </row>
    <row r="592" spans="1:7" x14ac:dyDescent="0.25">
      <c r="A592" s="1" t="s">
        <v>1179</v>
      </c>
      <c r="B592" s="1" t="s">
        <v>8</v>
      </c>
      <c r="C592" s="1" t="s">
        <v>13</v>
      </c>
      <c r="D592" s="1" t="s">
        <v>1180</v>
      </c>
      <c r="E592" s="6">
        <v>2025.7586999999999</v>
      </c>
      <c r="F592" s="13">
        <v>4501.6859999999997</v>
      </c>
      <c r="G592" s="13">
        <f t="shared" si="9"/>
        <v>2475.9272999999998</v>
      </c>
    </row>
    <row r="593" spans="1:7" x14ac:dyDescent="0.25">
      <c r="A593" s="1" t="s">
        <v>1181</v>
      </c>
      <c r="B593" s="1" t="s">
        <v>16</v>
      </c>
      <c r="C593" s="1" t="s">
        <v>24</v>
      </c>
      <c r="D593" s="1" t="s">
        <v>1182</v>
      </c>
      <c r="E593" s="6">
        <v>2462.8965900000003</v>
      </c>
      <c r="F593" s="13">
        <v>2634.114</v>
      </c>
      <c r="G593" s="13">
        <f t="shared" si="9"/>
        <v>171.21740999999975</v>
      </c>
    </row>
    <row r="594" spans="1:7" x14ac:dyDescent="0.25">
      <c r="A594" s="1" t="s">
        <v>1183</v>
      </c>
      <c r="B594" s="1" t="s">
        <v>16</v>
      </c>
      <c r="C594" s="1" t="s">
        <v>52</v>
      </c>
      <c r="D594" s="1" t="s">
        <v>1184</v>
      </c>
      <c r="E594" s="6">
        <v>959.29974000000004</v>
      </c>
      <c r="F594" s="13">
        <v>2592.7019999999998</v>
      </c>
      <c r="G594" s="13">
        <f t="shared" si="9"/>
        <v>1633.4022599999998</v>
      </c>
    </row>
    <row r="595" spans="1:7" x14ac:dyDescent="0.25">
      <c r="A595" s="1" t="s">
        <v>1185</v>
      </c>
      <c r="B595" s="1" t="s">
        <v>29</v>
      </c>
      <c r="C595" s="1" t="s">
        <v>21</v>
      </c>
      <c r="D595" s="1" t="s">
        <v>1186</v>
      </c>
      <c r="E595" s="6">
        <v>4064.6497500000005</v>
      </c>
      <c r="F595" s="13">
        <v>5419.5330000000004</v>
      </c>
      <c r="G595" s="13">
        <f t="shared" si="9"/>
        <v>1354.8832499999999</v>
      </c>
    </row>
    <row r="596" spans="1:7" x14ac:dyDescent="0.25">
      <c r="A596" s="1" t="s">
        <v>1187</v>
      </c>
      <c r="B596" s="1" t="s">
        <v>16</v>
      </c>
      <c r="C596" s="1" t="s">
        <v>13</v>
      </c>
      <c r="D596" s="1" t="s">
        <v>1188</v>
      </c>
      <c r="E596" s="6">
        <v>3717.6158250000003</v>
      </c>
      <c r="F596" s="13">
        <v>6759.3015000000005</v>
      </c>
      <c r="G596" s="13">
        <f t="shared" si="9"/>
        <v>3041.6856750000002</v>
      </c>
    </row>
    <row r="597" spans="1:7" x14ac:dyDescent="0.25">
      <c r="A597" s="1" t="s">
        <v>1189</v>
      </c>
      <c r="B597" s="1" t="s">
        <v>16</v>
      </c>
      <c r="C597" s="1" t="s">
        <v>9</v>
      </c>
      <c r="D597" s="1" t="s">
        <v>1190</v>
      </c>
      <c r="E597" s="6">
        <v>1783.5996149999999</v>
      </c>
      <c r="F597" s="13">
        <v>4820.5394999999999</v>
      </c>
      <c r="G597" s="13">
        <f t="shared" si="9"/>
        <v>3036.9398849999998</v>
      </c>
    </row>
    <row r="598" spans="1:7" x14ac:dyDescent="0.25">
      <c r="A598" s="1" t="s">
        <v>1191</v>
      </c>
      <c r="B598" s="1" t="s">
        <v>29</v>
      </c>
      <c r="C598" s="1" t="s">
        <v>61</v>
      </c>
      <c r="D598" s="1" t="s">
        <v>1192</v>
      </c>
      <c r="E598" s="6">
        <v>9376.5077175000006</v>
      </c>
      <c r="F598" s="13">
        <v>10028.3505</v>
      </c>
      <c r="G598" s="13">
        <f t="shared" si="9"/>
        <v>651.84278249999988</v>
      </c>
    </row>
    <row r="599" spans="1:7" x14ac:dyDescent="0.25">
      <c r="A599" s="1" t="s">
        <v>1193</v>
      </c>
      <c r="B599" s="1" t="s">
        <v>20</v>
      </c>
      <c r="C599" s="1" t="s">
        <v>13</v>
      </c>
      <c r="D599" s="1" t="s">
        <v>1194</v>
      </c>
      <c r="E599" s="6">
        <v>4273.3729500000009</v>
      </c>
      <c r="F599" s="13">
        <v>7769.7690000000002</v>
      </c>
      <c r="G599" s="13">
        <f t="shared" si="9"/>
        <v>3496.3960499999994</v>
      </c>
    </row>
    <row r="600" spans="1:7" x14ac:dyDescent="0.25">
      <c r="A600" s="1" t="s">
        <v>1195</v>
      </c>
      <c r="B600" s="1" t="s">
        <v>8</v>
      </c>
      <c r="C600" s="1" t="s">
        <v>126</v>
      </c>
      <c r="D600" s="1" t="s">
        <v>1196</v>
      </c>
      <c r="E600" s="6">
        <v>525.22932000000003</v>
      </c>
      <c r="F600" s="13">
        <v>596.85149999999999</v>
      </c>
      <c r="G600" s="13">
        <f t="shared" si="9"/>
        <v>71.622179999999958</v>
      </c>
    </row>
    <row r="601" spans="1:7" x14ac:dyDescent="0.25">
      <c r="A601" s="1" t="s">
        <v>1197</v>
      </c>
      <c r="B601" s="1" t="s">
        <v>8</v>
      </c>
      <c r="C601" s="1" t="s">
        <v>64</v>
      </c>
      <c r="D601" s="1" t="s">
        <v>1198</v>
      </c>
      <c r="E601" s="6">
        <v>4510.0755000000008</v>
      </c>
      <c r="F601" s="13">
        <v>6013.4340000000002</v>
      </c>
      <c r="G601" s="13">
        <f t="shared" si="9"/>
        <v>1503.3584999999994</v>
      </c>
    </row>
    <row r="602" spans="1:7" x14ac:dyDescent="0.25">
      <c r="A602" s="1" t="s">
        <v>1199</v>
      </c>
      <c r="B602" s="1" t="s">
        <v>20</v>
      </c>
      <c r="C602" s="1" t="s">
        <v>17</v>
      </c>
      <c r="D602" s="1" t="s">
        <v>1200</v>
      </c>
      <c r="E602" s="6">
        <v>2453.2162199999998</v>
      </c>
      <c r="F602" s="13">
        <v>5705.1539999999995</v>
      </c>
      <c r="G602" s="13">
        <f t="shared" si="9"/>
        <v>3251.9377799999997</v>
      </c>
    </row>
    <row r="603" spans="1:7" x14ac:dyDescent="0.25">
      <c r="A603" s="1" t="s">
        <v>1201</v>
      </c>
      <c r="B603" s="1" t="s">
        <v>29</v>
      </c>
      <c r="C603" s="1" t="s">
        <v>113</v>
      </c>
      <c r="D603" s="1" t="s">
        <v>1202</v>
      </c>
      <c r="E603" s="6">
        <v>5524.6886100000002</v>
      </c>
      <c r="F603" s="13">
        <v>9363.8790000000008</v>
      </c>
      <c r="G603" s="13">
        <f t="shared" si="9"/>
        <v>3839.1903900000007</v>
      </c>
    </row>
    <row r="604" spans="1:7" x14ac:dyDescent="0.25">
      <c r="A604" s="1" t="s">
        <v>1203</v>
      </c>
      <c r="B604" s="1" t="s">
        <v>29</v>
      </c>
      <c r="C604" s="1" t="s">
        <v>45</v>
      </c>
      <c r="D604" s="1" t="s">
        <v>1204</v>
      </c>
      <c r="E604" s="6">
        <v>1759.2844500000003</v>
      </c>
      <c r="F604" s="13">
        <v>3198.6990000000001</v>
      </c>
      <c r="G604" s="13">
        <f t="shared" si="9"/>
        <v>1439.4145499999997</v>
      </c>
    </row>
    <row r="605" spans="1:7" x14ac:dyDescent="0.25">
      <c r="A605" s="1" t="s">
        <v>1205</v>
      </c>
      <c r="B605" s="1" t="s">
        <v>29</v>
      </c>
      <c r="C605" s="1" t="s">
        <v>113</v>
      </c>
      <c r="D605" s="1" t="s">
        <v>1206</v>
      </c>
      <c r="E605" s="6">
        <v>1936.4044350000004</v>
      </c>
      <c r="F605" s="13">
        <v>5233.5255000000006</v>
      </c>
      <c r="G605" s="13">
        <f t="shared" si="9"/>
        <v>3297.1210650000003</v>
      </c>
    </row>
    <row r="606" spans="1:7" x14ac:dyDescent="0.25">
      <c r="A606" s="1" t="s">
        <v>1207</v>
      </c>
      <c r="B606" s="1" t="s">
        <v>16</v>
      </c>
      <c r="C606" s="1" t="s">
        <v>42</v>
      </c>
      <c r="D606" s="1" t="s">
        <v>1208</v>
      </c>
      <c r="E606" s="6">
        <v>4366.1047499999995</v>
      </c>
      <c r="F606" s="13">
        <v>5821.4730000000009</v>
      </c>
      <c r="G606" s="13">
        <f t="shared" si="9"/>
        <v>1455.3682500000014</v>
      </c>
    </row>
    <row r="607" spans="1:7" x14ac:dyDescent="0.25">
      <c r="A607" s="1" t="s">
        <v>1209</v>
      </c>
      <c r="B607" s="1" t="s">
        <v>20</v>
      </c>
      <c r="C607" s="1" t="s">
        <v>61</v>
      </c>
      <c r="D607" s="1" t="s">
        <v>1210</v>
      </c>
      <c r="E607" s="6">
        <v>7518.5233200000011</v>
      </c>
      <c r="F607" s="13">
        <v>8543.7764999999999</v>
      </c>
      <c r="G607" s="13">
        <f t="shared" si="9"/>
        <v>1025.2531799999988</v>
      </c>
    </row>
    <row r="608" spans="1:7" x14ac:dyDescent="0.25">
      <c r="A608" s="1" t="s">
        <v>1211</v>
      </c>
      <c r="B608" s="1" t="s">
        <v>29</v>
      </c>
      <c r="C608" s="1" t="s">
        <v>21</v>
      </c>
      <c r="D608" s="1" t="s">
        <v>1212</v>
      </c>
      <c r="E608" s="6">
        <v>29.965214999999997</v>
      </c>
      <c r="F608" s="13">
        <v>50.788499999999999</v>
      </c>
      <c r="G608" s="13">
        <f t="shared" si="9"/>
        <v>20.823285000000002</v>
      </c>
    </row>
    <row r="609" spans="1:7" x14ac:dyDescent="0.25">
      <c r="A609" s="1" t="s">
        <v>1213</v>
      </c>
      <c r="B609" s="1" t="s">
        <v>16</v>
      </c>
      <c r="C609" s="1" t="s">
        <v>39</v>
      </c>
      <c r="D609" s="1" t="s">
        <v>1214</v>
      </c>
      <c r="E609" s="6">
        <v>6408.5313600000009</v>
      </c>
      <c r="F609" s="13">
        <v>7282.4220000000005</v>
      </c>
      <c r="G609" s="13">
        <f t="shared" si="9"/>
        <v>873.89063999999962</v>
      </c>
    </row>
    <row r="610" spans="1:7" x14ac:dyDescent="0.25">
      <c r="A610" s="1" t="s">
        <v>1215</v>
      </c>
      <c r="B610" s="1" t="s">
        <v>8</v>
      </c>
      <c r="C610" s="1" t="s">
        <v>113</v>
      </c>
      <c r="D610" s="1" t="s">
        <v>1216</v>
      </c>
      <c r="E610" s="6">
        <v>1058.1354000000001</v>
      </c>
      <c r="F610" s="13">
        <v>2351.4120000000003</v>
      </c>
      <c r="G610" s="13">
        <f t="shared" si="9"/>
        <v>1293.2766000000001</v>
      </c>
    </row>
    <row r="611" spans="1:7" x14ac:dyDescent="0.25">
      <c r="A611" s="1" t="s">
        <v>1217</v>
      </c>
      <c r="B611" s="1" t="s">
        <v>20</v>
      </c>
      <c r="C611" s="1" t="s">
        <v>126</v>
      </c>
      <c r="D611" s="1" t="s">
        <v>1218</v>
      </c>
      <c r="E611" s="6">
        <v>7221.8789999999999</v>
      </c>
      <c r="F611" s="13">
        <v>9629.1720000000005</v>
      </c>
      <c r="G611" s="13">
        <f t="shared" si="9"/>
        <v>2407.2930000000006</v>
      </c>
    </row>
    <row r="612" spans="1:7" x14ac:dyDescent="0.25">
      <c r="A612" s="1" t="s">
        <v>1219</v>
      </c>
      <c r="B612" s="1" t="s">
        <v>16</v>
      </c>
      <c r="C612" s="1" t="s">
        <v>52</v>
      </c>
      <c r="D612" s="1" t="s">
        <v>1220</v>
      </c>
      <c r="E612" s="6">
        <v>2287.3866749999997</v>
      </c>
      <c r="F612" s="13">
        <v>5083.0815000000002</v>
      </c>
      <c r="G612" s="13">
        <f t="shared" si="9"/>
        <v>2795.6948250000005</v>
      </c>
    </row>
    <row r="613" spans="1:7" x14ac:dyDescent="0.25">
      <c r="A613" s="1" t="s">
        <v>1221</v>
      </c>
      <c r="B613" s="1" t="s">
        <v>8</v>
      </c>
      <c r="C613" s="1" t="s">
        <v>9</v>
      </c>
      <c r="D613" s="1" t="s">
        <v>1222</v>
      </c>
      <c r="E613" s="6">
        <v>4119.3801600000006</v>
      </c>
      <c r="F613" s="13">
        <v>6057.9120000000003</v>
      </c>
      <c r="G613" s="13">
        <f t="shared" si="9"/>
        <v>1938.5318399999996</v>
      </c>
    </row>
    <row r="614" spans="1:7" x14ac:dyDescent="0.25">
      <c r="A614" s="1" t="s">
        <v>1223</v>
      </c>
      <c r="B614" s="1" t="s">
        <v>8</v>
      </c>
      <c r="C614" s="1" t="s">
        <v>61</v>
      </c>
      <c r="D614" s="1" t="s">
        <v>1224</v>
      </c>
      <c r="E614" s="6">
        <v>3399.5195850000005</v>
      </c>
      <c r="F614" s="13">
        <v>7905.8595000000005</v>
      </c>
      <c r="G614" s="13">
        <f t="shared" si="9"/>
        <v>4506.3399150000005</v>
      </c>
    </row>
    <row r="615" spans="1:7" x14ac:dyDescent="0.25">
      <c r="A615" s="1" t="s">
        <v>1225</v>
      </c>
      <c r="B615" s="1" t="s">
        <v>29</v>
      </c>
      <c r="C615" s="1" t="s">
        <v>113</v>
      </c>
      <c r="D615" s="1" t="s">
        <v>1226</v>
      </c>
      <c r="E615" s="6">
        <v>1261.2419400000001</v>
      </c>
      <c r="F615" s="13">
        <v>3408.7620000000002</v>
      </c>
      <c r="G615" s="13">
        <f t="shared" si="9"/>
        <v>2147.5200599999998</v>
      </c>
    </row>
    <row r="616" spans="1:7" x14ac:dyDescent="0.25">
      <c r="A616" s="1" t="s">
        <v>1227</v>
      </c>
      <c r="B616" s="1" t="s">
        <v>12</v>
      </c>
      <c r="C616" s="1" t="s">
        <v>9</v>
      </c>
      <c r="D616" s="1" t="s">
        <v>1228</v>
      </c>
      <c r="E616" s="6">
        <v>2624.6104500000001</v>
      </c>
      <c r="F616" s="13">
        <v>4772.0190000000002</v>
      </c>
      <c r="G616" s="13">
        <f t="shared" si="9"/>
        <v>2147.4085500000001</v>
      </c>
    </row>
    <row r="617" spans="1:7" x14ac:dyDescent="0.25">
      <c r="A617" s="1" t="s">
        <v>1229</v>
      </c>
      <c r="B617" s="1" t="s">
        <v>16</v>
      </c>
      <c r="C617" s="1" t="s">
        <v>21</v>
      </c>
      <c r="D617" s="1" t="s">
        <v>1230</v>
      </c>
      <c r="E617" s="6">
        <v>2419.0110000000004</v>
      </c>
      <c r="F617" s="13">
        <v>3225.3480000000004</v>
      </c>
      <c r="G617" s="13">
        <f t="shared" si="9"/>
        <v>806.33699999999999</v>
      </c>
    </row>
    <row r="618" spans="1:7" x14ac:dyDescent="0.25">
      <c r="A618" s="1" t="s">
        <v>1231</v>
      </c>
      <c r="B618" s="1" t="s">
        <v>20</v>
      </c>
      <c r="C618" s="1" t="s">
        <v>24</v>
      </c>
      <c r="D618" s="1" t="s">
        <v>1232</v>
      </c>
      <c r="E618" s="6">
        <v>1696.3983750000002</v>
      </c>
      <c r="F618" s="13">
        <v>3945.1125000000002</v>
      </c>
      <c r="G618" s="13">
        <f t="shared" si="9"/>
        <v>2248.714125</v>
      </c>
    </row>
    <row r="619" spans="1:7" x14ac:dyDescent="0.25">
      <c r="A619" s="1" t="s">
        <v>1233</v>
      </c>
      <c r="B619" s="1" t="s">
        <v>29</v>
      </c>
      <c r="C619" s="1" t="s">
        <v>64</v>
      </c>
      <c r="D619" s="1" t="s">
        <v>1234</v>
      </c>
      <c r="E619" s="6">
        <v>5516.7218400000002</v>
      </c>
      <c r="F619" s="13">
        <v>9350.376000000002</v>
      </c>
      <c r="G619" s="13">
        <f t="shared" si="9"/>
        <v>3833.6541600000019</v>
      </c>
    </row>
    <row r="620" spans="1:7" x14ac:dyDescent="0.25">
      <c r="A620" s="1" t="s">
        <v>1235</v>
      </c>
      <c r="B620" s="1" t="s">
        <v>29</v>
      </c>
      <c r="C620" s="1" t="s">
        <v>42</v>
      </c>
      <c r="D620" s="1" t="s">
        <v>1236</v>
      </c>
      <c r="E620" s="6">
        <v>398.54430000000002</v>
      </c>
      <c r="F620" s="13">
        <v>724.62600000000009</v>
      </c>
      <c r="G620" s="13">
        <f t="shared" si="9"/>
        <v>326.08170000000007</v>
      </c>
    </row>
    <row r="621" spans="1:7" x14ac:dyDescent="0.25">
      <c r="A621" s="1" t="s">
        <v>1237</v>
      </c>
      <c r="B621" s="1" t="s">
        <v>20</v>
      </c>
      <c r="C621" s="1" t="s">
        <v>24</v>
      </c>
      <c r="D621" s="1" t="s">
        <v>1238</v>
      </c>
      <c r="E621" s="6">
        <v>3792.8037000000004</v>
      </c>
      <c r="F621" s="13">
        <v>5577.6525000000001</v>
      </c>
      <c r="G621" s="13">
        <f t="shared" si="9"/>
        <v>1784.8487999999998</v>
      </c>
    </row>
    <row r="622" spans="1:7" x14ac:dyDescent="0.25">
      <c r="A622" s="1" t="s">
        <v>1239</v>
      </c>
      <c r="B622" s="1" t="s">
        <v>12</v>
      </c>
      <c r="C622" s="1" t="s">
        <v>39</v>
      </c>
      <c r="D622" s="1" t="s">
        <v>1240</v>
      </c>
      <c r="E622" s="6">
        <v>795.24637500000006</v>
      </c>
      <c r="F622" s="13">
        <v>1445.9024999999999</v>
      </c>
      <c r="G622" s="13">
        <f t="shared" si="9"/>
        <v>650.65612499999986</v>
      </c>
    </row>
    <row r="623" spans="1:7" x14ac:dyDescent="0.25">
      <c r="A623" s="1" t="s">
        <v>1241</v>
      </c>
      <c r="B623" s="1" t="s">
        <v>29</v>
      </c>
      <c r="C623" s="1" t="s">
        <v>61</v>
      </c>
      <c r="D623" s="1" t="s">
        <v>1242</v>
      </c>
      <c r="E623" s="6">
        <v>2147.7879149999999</v>
      </c>
      <c r="F623" s="13">
        <v>3640.3184999999999</v>
      </c>
      <c r="G623" s="13">
        <f t="shared" si="9"/>
        <v>1492.530585</v>
      </c>
    </row>
    <row r="624" spans="1:7" x14ac:dyDescent="0.25">
      <c r="A624" s="1" t="s">
        <v>1243</v>
      </c>
      <c r="B624" s="1" t="s">
        <v>12</v>
      </c>
      <c r="C624" s="1" t="s">
        <v>21</v>
      </c>
      <c r="D624" s="1" t="s">
        <v>389</v>
      </c>
      <c r="E624" s="6">
        <v>8448.7736025000013</v>
      </c>
      <c r="F624" s="13">
        <v>9036.1215000000011</v>
      </c>
      <c r="G624" s="13">
        <f t="shared" si="9"/>
        <v>587.34789749999982</v>
      </c>
    </row>
    <row r="625" spans="1:7" x14ac:dyDescent="0.25">
      <c r="A625" s="1" t="s">
        <v>1244</v>
      </c>
      <c r="B625" s="1" t="s">
        <v>20</v>
      </c>
      <c r="C625" s="1" t="s">
        <v>61</v>
      </c>
      <c r="D625" s="1" t="s">
        <v>1245</v>
      </c>
      <c r="E625" s="6">
        <v>3900.0313275000003</v>
      </c>
      <c r="F625" s="13">
        <v>4171.1565000000001</v>
      </c>
      <c r="G625" s="13">
        <f t="shared" si="9"/>
        <v>271.12517249999974</v>
      </c>
    </row>
    <row r="626" spans="1:7" x14ac:dyDescent="0.25">
      <c r="A626" s="1" t="s">
        <v>1246</v>
      </c>
      <c r="B626" s="1" t="s">
        <v>8</v>
      </c>
      <c r="C626" s="1" t="s">
        <v>24</v>
      </c>
      <c r="D626" s="1" t="s">
        <v>1247</v>
      </c>
      <c r="E626" s="6">
        <v>5414.899875000001</v>
      </c>
      <c r="F626" s="13">
        <v>9845.2725000000009</v>
      </c>
      <c r="G626" s="13">
        <f t="shared" si="9"/>
        <v>4430.372625</v>
      </c>
    </row>
    <row r="627" spans="1:7" x14ac:dyDescent="0.25">
      <c r="A627" s="1" t="s">
        <v>1248</v>
      </c>
      <c r="B627" s="1" t="s">
        <v>16</v>
      </c>
      <c r="C627" s="1" t="s">
        <v>9</v>
      </c>
      <c r="D627" s="1" t="s">
        <v>1249</v>
      </c>
      <c r="E627" s="6">
        <v>2931.0217650000004</v>
      </c>
      <c r="F627" s="13">
        <v>4967.8335000000006</v>
      </c>
      <c r="G627" s="13">
        <f t="shared" si="9"/>
        <v>2036.8117350000002</v>
      </c>
    </row>
    <row r="628" spans="1:7" x14ac:dyDescent="0.25">
      <c r="A628" s="1" t="s">
        <v>1250</v>
      </c>
      <c r="B628" s="1" t="s">
        <v>20</v>
      </c>
      <c r="C628" s="1" t="s">
        <v>39</v>
      </c>
      <c r="D628" s="1" t="s">
        <v>1251</v>
      </c>
      <c r="E628" s="6">
        <v>2809.7291249999998</v>
      </c>
      <c r="F628" s="13">
        <v>3746.3054999999999</v>
      </c>
      <c r="G628" s="13">
        <f t="shared" si="9"/>
        <v>936.5763750000001</v>
      </c>
    </row>
    <row r="629" spans="1:7" x14ac:dyDescent="0.25">
      <c r="A629" s="1" t="s">
        <v>1252</v>
      </c>
      <c r="B629" s="1" t="s">
        <v>16</v>
      </c>
      <c r="C629" s="1" t="s">
        <v>126</v>
      </c>
      <c r="D629" s="1" t="s">
        <v>1253</v>
      </c>
      <c r="E629" s="6">
        <v>1012.3520400000001</v>
      </c>
      <c r="F629" s="13">
        <v>1488.7529999999999</v>
      </c>
      <c r="G629" s="13">
        <f t="shared" si="9"/>
        <v>476.40095999999983</v>
      </c>
    </row>
    <row r="630" spans="1:7" x14ac:dyDescent="0.25">
      <c r="A630" s="1" t="s">
        <v>1254</v>
      </c>
      <c r="B630" s="1" t="s">
        <v>20</v>
      </c>
      <c r="C630" s="1" t="s">
        <v>42</v>
      </c>
      <c r="D630" s="1" t="s">
        <v>1255</v>
      </c>
      <c r="E630" s="6">
        <v>780.1242749999999</v>
      </c>
      <c r="F630" s="13">
        <v>1814.2425000000001</v>
      </c>
      <c r="G630" s="13">
        <f t="shared" si="9"/>
        <v>1034.1182250000002</v>
      </c>
    </row>
    <row r="631" spans="1:7" x14ac:dyDescent="0.25">
      <c r="A631" s="1" t="s">
        <v>1256</v>
      </c>
      <c r="B631" s="1" t="s">
        <v>12</v>
      </c>
      <c r="C631" s="1" t="s">
        <v>9</v>
      </c>
      <c r="D631" s="1" t="s">
        <v>1257</v>
      </c>
      <c r="E631" s="6">
        <v>6710.1988800000008</v>
      </c>
      <c r="F631" s="13">
        <v>7625.2260000000006</v>
      </c>
      <c r="G631" s="13">
        <f t="shared" si="9"/>
        <v>915.02711999999974</v>
      </c>
    </row>
    <row r="632" spans="1:7" x14ac:dyDescent="0.25">
      <c r="A632" s="1" t="s">
        <v>1258</v>
      </c>
      <c r="B632" s="1" t="s">
        <v>29</v>
      </c>
      <c r="C632" s="1" t="s">
        <v>52</v>
      </c>
      <c r="D632" s="1" t="s">
        <v>1259</v>
      </c>
      <c r="E632" s="6">
        <v>1698.04404</v>
      </c>
      <c r="F632" s="13">
        <v>1929.5955000000001</v>
      </c>
      <c r="G632" s="13">
        <f t="shared" si="9"/>
        <v>231.55146000000013</v>
      </c>
    </row>
    <row r="633" spans="1:7" x14ac:dyDescent="0.25">
      <c r="A633" s="1" t="s">
        <v>1260</v>
      </c>
      <c r="B633" s="1" t="s">
        <v>29</v>
      </c>
      <c r="C633" s="1" t="s">
        <v>9</v>
      </c>
      <c r="D633" s="1" t="s">
        <v>1261</v>
      </c>
      <c r="E633" s="6">
        <v>2110.5110249999998</v>
      </c>
      <c r="F633" s="13">
        <v>4690.0244999999995</v>
      </c>
      <c r="G633" s="13">
        <f t="shared" si="9"/>
        <v>2579.5134749999997</v>
      </c>
    </row>
    <row r="634" spans="1:7" x14ac:dyDescent="0.25">
      <c r="A634" s="1" t="s">
        <v>1262</v>
      </c>
      <c r="B634" s="1" t="s">
        <v>8</v>
      </c>
      <c r="C634" s="1" t="s">
        <v>13</v>
      </c>
      <c r="D634" s="1" t="s">
        <v>1263</v>
      </c>
      <c r="E634" s="6">
        <v>6811.8943200000003</v>
      </c>
      <c r="F634" s="13">
        <v>7740.7890000000007</v>
      </c>
      <c r="G634" s="13">
        <f t="shared" si="9"/>
        <v>928.89468000000033</v>
      </c>
    </row>
    <row r="635" spans="1:7" x14ac:dyDescent="0.25">
      <c r="A635" s="1" t="s">
        <v>1264</v>
      </c>
      <c r="B635" s="1" t="s">
        <v>12</v>
      </c>
      <c r="C635" s="1" t="s">
        <v>45</v>
      </c>
      <c r="D635" s="1" t="s">
        <v>1265</v>
      </c>
      <c r="E635" s="6">
        <v>3669.3216000000002</v>
      </c>
      <c r="F635" s="13">
        <v>8154.0480000000007</v>
      </c>
      <c r="G635" s="13">
        <f t="shared" si="9"/>
        <v>4484.7264000000005</v>
      </c>
    </row>
    <row r="636" spans="1:7" x14ac:dyDescent="0.25">
      <c r="A636" s="1" t="s">
        <v>1266</v>
      </c>
      <c r="B636" s="1" t="s">
        <v>16</v>
      </c>
      <c r="C636" s="1" t="s">
        <v>13</v>
      </c>
      <c r="D636" s="1" t="s">
        <v>1267</v>
      </c>
      <c r="E636" s="6">
        <v>233.81190000000001</v>
      </c>
      <c r="F636" s="13">
        <v>519.58199999999999</v>
      </c>
      <c r="G636" s="13">
        <f t="shared" si="9"/>
        <v>285.77009999999996</v>
      </c>
    </row>
    <row r="637" spans="1:7" x14ac:dyDescent="0.25">
      <c r="A637" s="1" t="s">
        <v>1268</v>
      </c>
      <c r="B637" s="1" t="s">
        <v>29</v>
      </c>
      <c r="C637" s="1" t="s">
        <v>42</v>
      </c>
      <c r="D637" s="1" t="s">
        <v>1269</v>
      </c>
      <c r="E637" s="6">
        <v>369.40911</v>
      </c>
      <c r="F637" s="13">
        <v>998.40300000000002</v>
      </c>
      <c r="G637" s="13">
        <f t="shared" si="9"/>
        <v>628.99388999999996</v>
      </c>
    </row>
    <row r="638" spans="1:7" x14ac:dyDescent="0.25">
      <c r="A638" s="1" t="s">
        <v>1270</v>
      </c>
      <c r="B638" s="1" t="s">
        <v>8</v>
      </c>
      <c r="C638" s="1" t="s">
        <v>64</v>
      </c>
      <c r="D638" s="1" t="s">
        <v>1271</v>
      </c>
      <c r="E638" s="6">
        <v>1443.7722600000002</v>
      </c>
      <c r="F638" s="13">
        <v>2123.1945000000001</v>
      </c>
      <c r="G638" s="13">
        <f t="shared" si="9"/>
        <v>679.42223999999987</v>
      </c>
    </row>
    <row r="639" spans="1:7" x14ac:dyDescent="0.25">
      <c r="A639" s="1" t="s">
        <v>1272</v>
      </c>
      <c r="B639" s="1" t="s">
        <v>8</v>
      </c>
      <c r="C639" s="1" t="s">
        <v>13</v>
      </c>
      <c r="D639" s="1" t="s">
        <v>1273</v>
      </c>
      <c r="E639" s="6">
        <v>3599.2330499999994</v>
      </c>
      <c r="F639" s="13">
        <v>6100.3949999999995</v>
      </c>
      <c r="G639" s="13">
        <f t="shared" si="9"/>
        <v>2501.1619500000002</v>
      </c>
    </row>
    <row r="640" spans="1:7" x14ac:dyDescent="0.25">
      <c r="A640" s="1" t="s">
        <v>1274</v>
      </c>
      <c r="B640" s="1" t="s">
        <v>12</v>
      </c>
      <c r="C640" s="1" t="s">
        <v>21</v>
      </c>
      <c r="D640" s="1" t="s">
        <v>1275</v>
      </c>
      <c r="E640" s="6">
        <v>4715.0132400000002</v>
      </c>
      <c r="F640" s="13">
        <v>6933.8429999999998</v>
      </c>
      <c r="G640" s="13">
        <f t="shared" si="9"/>
        <v>2218.8297599999996</v>
      </c>
    </row>
    <row r="641" spans="1:7" x14ac:dyDescent="0.25">
      <c r="A641" s="1" t="s">
        <v>1276</v>
      </c>
      <c r="B641" s="1" t="s">
        <v>29</v>
      </c>
      <c r="C641" s="1" t="s">
        <v>52</v>
      </c>
      <c r="D641" s="1" t="s">
        <v>1277</v>
      </c>
      <c r="E641" s="6">
        <v>3983.2052400000002</v>
      </c>
      <c r="F641" s="13">
        <v>9263.268</v>
      </c>
      <c r="G641" s="13">
        <f t="shared" si="9"/>
        <v>5280.0627599999998</v>
      </c>
    </row>
    <row r="642" spans="1:7" x14ac:dyDescent="0.25">
      <c r="A642" s="1" t="s">
        <v>1278</v>
      </c>
      <c r="B642" s="1" t="s">
        <v>12</v>
      </c>
      <c r="C642" s="1" t="s">
        <v>13</v>
      </c>
      <c r="D642" s="1" t="s">
        <v>1279</v>
      </c>
      <c r="E642" s="6">
        <v>1590.6991800000001</v>
      </c>
      <c r="F642" s="13">
        <v>2339.2635</v>
      </c>
      <c r="G642" s="13">
        <f t="shared" si="9"/>
        <v>748.56431999999995</v>
      </c>
    </row>
    <row r="643" spans="1:7" x14ac:dyDescent="0.25">
      <c r="A643" s="1" t="s">
        <v>1280</v>
      </c>
      <c r="B643" s="1" t="s">
        <v>20</v>
      </c>
      <c r="C643" s="1" t="s">
        <v>17</v>
      </c>
      <c r="D643" s="1" t="s">
        <v>561</v>
      </c>
      <c r="E643" s="6">
        <v>2878.0636500000005</v>
      </c>
      <c r="F643" s="13">
        <v>6395.697000000001</v>
      </c>
      <c r="G643" s="13">
        <f t="shared" si="9"/>
        <v>3517.6333500000005</v>
      </c>
    </row>
    <row r="644" spans="1:7" x14ac:dyDescent="0.25">
      <c r="A644" s="1" t="s">
        <v>1281</v>
      </c>
      <c r="B644" s="1" t="s">
        <v>16</v>
      </c>
      <c r="C644" s="1" t="s">
        <v>64</v>
      </c>
      <c r="D644" s="1" t="s">
        <v>1282</v>
      </c>
      <c r="E644" s="6">
        <v>1218.2553599999999</v>
      </c>
      <c r="F644" s="13">
        <v>2833.152</v>
      </c>
      <c r="G644" s="13">
        <f t="shared" si="9"/>
        <v>1614.8966400000002</v>
      </c>
    </row>
    <row r="645" spans="1:7" x14ac:dyDescent="0.25">
      <c r="A645" s="1" t="s">
        <v>1283</v>
      </c>
      <c r="B645" s="1" t="s">
        <v>29</v>
      </c>
      <c r="C645" s="1" t="s">
        <v>45</v>
      </c>
      <c r="D645" s="1" t="s">
        <v>1284</v>
      </c>
      <c r="E645" s="6">
        <v>3933.2919150000007</v>
      </c>
      <c r="F645" s="13">
        <v>9147.1905000000006</v>
      </c>
      <c r="G645" s="13">
        <f t="shared" si="9"/>
        <v>5213.8985849999999</v>
      </c>
    </row>
    <row r="646" spans="1:7" x14ac:dyDescent="0.25">
      <c r="A646" s="1" t="s">
        <v>1285</v>
      </c>
      <c r="B646" s="1" t="s">
        <v>20</v>
      </c>
      <c r="C646" s="1" t="s">
        <v>64</v>
      </c>
      <c r="D646" s="1" t="s">
        <v>1286</v>
      </c>
      <c r="E646" s="6">
        <v>4252.9810049999996</v>
      </c>
      <c r="F646" s="13">
        <v>9890.6535000000003</v>
      </c>
      <c r="G646" s="13">
        <f t="shared" si="9"/>
        <v>5637.6724950000007</v>
      </c>
    </row>
    <row r="647" spans="1:7" x14ac:dyDescent="0.25">
      <c r="A647" s="1" t="s">
        <v>1287</v>
      </c>
      <c r="B647" s="1" t="s">
        <v>16</v>
      </c>
      <c r="C647" s="1" t="s">
        <v>113</v>
      </c>
      <c r="D647" s="1" t="s">
        <v>1288</v>
      </c>
      <c r="E647" s="6">
        <v>489.98134500000003</v>
      </c>
      <c r="F647" s="13">
        <v>1139.4915000000001</v>
      </c>
      <c r="G647" s="13">
        <f t="shared" si="9"/>
        <v>649.51015500000005</v>
      </c>
    </row>
    <row r="648" spans="1:7" x14ac:dyDescent="0.25">
      <c r="A648" s="1" t="s">
        <v>1289</v>
      </c>
      <c r="B648" s="1" t="s">
        <v>16</v>
      </c>
      <c r="C648" s="1" t="s">
        <v>9</v>
      </c>
      <c r="D648" s="1" t="s">
        <v>1290</v>
      </c>
      <c r="E648" s="6">
        <v>2773.9908000000005</v>
      </c>
      <c r="F648" s="13">
        <v>6164.424</v>
      </c>
      <c r="G648" s="13">
        <f t="shared" si="9"/>
        <v>3390.4331999999995</v>
      </c>
    </row>
    <row r="649" spans="1:7" x14ac:dyDescent="0.25">
      <c r="A649" s="1" t="s">
        <v>1291</v>
      </c>
      <c r="B649" s="1" t="s">
        <v>12</v>
      </c>
      <c r="C649" s="1" t="s">
        <v>61</v>
      </c>
      <c r="D649" s="1" t="s">
        <v>1292</v>
      </c>
      <c r="E649" s="6">
        <v>1607.071725</v>
      </c>
      <c r="F649" s="13">
        <v>3571.2705000000001</v>
      </c>
      <c r="G649" s="13">
        <f t="shared" si="9"/>
        <v>1964.1987750000001</v>
      </c>
    </row>
    <row r="650" spans="1:7" x14ac:dyDescent="0.25">
      <c r="A650" s="1" t="s">
        <v>1293</v>
      </c>
      <c r="B650" s="1" t="s">
        <v>8</v>
      </c>
      <c r="C650" s="1" t="s">
        <v>52</v>
      </c>
      <c r="D650" s="1" t="s">
        <v>1294</v>
      </c>
      <c r="E650" s="6">
        <v>3669.1845750000007</v>
      </c>
      <c r="F650" s="13">
        <v>8153.7435000000005</v>
      </c>
      <c r="G650" s="13">
        <f t="shared" si="9"/>
        <v>4484.5589249999994</v>
      </c>
    </row>
    <row r="651" spans="1:7" x14ac:dyDescent="0.25">
      <c r="A651" s="1" t="s">
        <v>1295</v>
      </c>
      <c r="B651" s="1" t="s">
        <v>20</v>
      </c>
      <c r="C651" s="1" t="s">
        <v>64</v>
      </c>
      <c r="D651" s="1" t="s">
        <v>1296</v>
      </c>
      <c r="E651" s="6">
        <v>495.99742500000008</v>
      </c>
      <c r="F651" s="13">
        <v>1102.2165</v>
      </c>
      <c r="G651" s="13">
        <f t="shared" ref="G651:G714" si="10">F651-E651</f>
        <v>606.21907499999998</v>
      </c>
    </row>
    <row r="652" spans="1:7" x14ac:dyDescent="0.25">
      <c r="A652" s="1" t="s">
        <v>1297</v>
      </c>
      <c r="B652" s="1" t="s">
        <v>8</v>
      </c>
      <c r="C652" s="1" t="s">
        <v>9</v>
      </c>
      <c r="D652" s="1" t="s">
        <v>1298</v>
      </c>
      <c r="E652" s="6">
        <v>4683.8310750000001</v>
      </c>
      <c r="F652" s="13">
        <v>8516.0565000000006</v>
      </c>
      <c r="G652" s="13">
        <f t="shared" si="10"/>
        <v>3832.2254250000005</v>
      </c>
    </row>
    <row r="653" spans="1:7" x14ac:dyDescent="0.25">
      <c r="A653" s="1" t="s">
        <v>1299</v>
      </c>
      <c r="B653" s="1" t="s">
        <v>29</v>
      </c>
      <c r="C653" s="1" t="s">
        <v>30</v>
      </c>
      <c r="D653" s="1" t="s">
        <v>1300</v>
      </c>
      <c r="E653" s="6">
        <v>4166.1585000000005</v>
      </c>
      <c r="F653" s="13">
        <v>5554.8779999999997</v>
      </c>
      <c r="G653" s="13">
        <f t="shared" si="10"/>
        <v>1388.7194999999992</v>
      </c>
    </row>
    <row r="654" spans="1:7" x14ac:dyDescent="0.25">
      <c r="A654" s="1" t="s">
        <v>1301</v>
      </c>
      <c r="B654" s="1" t="s">
        <v>29</v>
      </c>
      <c r="C654" s="1" t="s">
        <v>24</v>
      </c>
      <c r="D654" s="1" t="s">
        <v>1302</v>
      </c>
      <c r="E654" s="6">
        <v>4104.3340800000005</v>
      </c>
      <c r="F654" s="13">
        <v>4664.0160000000005</v>
      </c>
      <c r="G654" s="13">
        <f t="shared" si="10"/>
        <v>559.68191999999999</v>
      </c>
    </row>
    <row r="655" spans="1:7" x14ac:dyDescent="0.25">
      <c r="A655" s="1" t="s">
        <v>1303</v>
      </c>
      <c r="B655" s="1" t="s">
        <v>8</v>
      </c>
      <c r="C655" s="1" t="s">
        <v>61</v>
      </c>
      <c r="D655" s="1" t="s">
        <v>1304</v>
      </c>
      <c r="E655" s="6">
        <v>694.62225000000001</v>
      </c>
      <c r="F655" s="13">
        <v>926.16300000000001</v>
      </c>
      <c r="G655" s="13">
        <f t="shared" si="10"/>
        <v>231.54075</v>
      </c>
    </row>
    <row r="656" spans="1:7" x14ac:dyDescent="0.25">
      <c r="A656" s="1" t="s">
        <v>1305</v>
      </c>
      <c r="B656" s="1" t="s">
        <v>29</v>
      </c>
      <c r="C656" s="1" t="s">
        <v>61</v>
      </c>
      <c r="D656" s="1" t="s">
        <v>1306</v>
      </c>
      <c r="E656" s="6">
        <v>1024.525425</v>
      </c>
      <c r="F656" s="13">
        <v>1862.7735</v>
      </c>
      <c r="G656" s="13">
        <f t="shared" si="10"/>
        <v>838.24807499999997</v>
      </c>
    </row>
    <row r="657" spans="1:7" x14ac:dyDescent="0.25">
      <c r="A657" s="1" t="s">
        <v>1307</v>
      </c>
      <c r="B657" s="1" t="s">
        <v>16</v>
      </c>
      <c r="C657" s="1" t="s">
        <v>21</v>
      </c>
      <c r="D657" s="1" t="s">
        <v>1308</v>
      </c>
      <c r="E657" s="6">
        <v>558.23375999999996</v>
      </c>
      <c r="F657" s="13">
        <v>962.47199999999998</v>
      </c>
      <c r="G657" s="13">
        <f t="shared" si="10"/>
        <v>404.23824000000002</v>
      </c>
    </row>
    <row r="658" spans="1:7" x14ac:dyDescent="0.25">
      <c r="A658" s="1" t="s">
        <v>1309</v>
      </c>
      <c r="B658" s="1" t="s">
        <v>8</v>
      </c>
      <c r="C658" s="1" t="s">
        <v>9</v>
      </c>
      <c r="D658" s="1" t="s">
        <v>1310</v>
      </c>
      <c r="E658" s="6">
        <v>5676.583815</v>
      </c>
      <c r="F658" s="13">
        <v>9621.3284999999996</v>
      </c>
      <c r="G658" s="13">
        <f t="shared" si="10"/>
        <v>3944.7446849999997</v>
      </c>
    </row>
    <row r="659" spans="1:7" x14ac:dyDescent="0.25">
      <c r="A659" s="1" t="s">
        <v>1311</v>
      </c>
      <c r="B659" s="1" t="s">
        <v>8</v>
      </c>
      <c r="C659" s="1" t="s">
        <v>113</v>
      </c>
      <c r="D659" s="1" t="s">
        <v>1312</v>
      </c>
      <c r="E659" s="6">
        <v>1145.6947950000003</v>
      </c>
      <c r="F659" s="13">
        <v>2664.4065000000005</v>
      </c>
      <c r="G659" s="13">
        <f t="shared" si="10"/>
        <v>1518.7117050000002</v>
      </c>
    </row>
    <row r="660" spans="1:7" x14ac:dyDescent="0.25">
      <c r="A660" s="1" t="s">
        <v>1313</v>
      </c>
      <c r="B660" s="1" t="s">
        <v>8</v>
      </c>
      <c r="C660" s="1" t="s">
        <v>52</v>
      </c>
      <c r="D660" s="1" t="s">
        <v>1314</v>
      </c>
      <c r="E660" s="6">
        <v>3665.9526750000005</v>
      </c>
      <c r="F660" s="13">
        <v>6665.3685000000005</v>
      </c>
      <c r="G660" s="13">
        <f t="shared" si="10"/>
        <v>2999.415825</v>
      </c>
    </row>
    <row r="661" spans="1:7" x14ac:dyDescent="0.25">
      <c r="A661" s="1" t="s">
        <v>1315</v>
      </c>
      <c r="B661" s="1" t="s">
        <v>16</v>
      </c>
      <c r="C661" s="1" t="s">
        <v>45</v>
      </c>
      <c r="D661" s="1" t="s">
        <v>1316</v>
      </c>
      <c r="E661" s="6">
        <v>1102.4683949999999</v>
      </c>
      <c r="F661" s="13">
        <v>1868.5905</v>
      </c>
      <c r="G661" s="13">
        <f t="shared" si="10"/>
        <v>766.12210500000015</v>
      </c>
    </row>
    <row r="662" spans="1:7" x14ac:dyDescent="0.25">
      <c r="A662" s="1" t="s">
        <v>1317</v>
      </c>
      <c r="B662" s="1" t="s">
        <v>20</v>
      </c>
      <c r="C662" s="1" t="s">
        <v>61</v>
      </c>
      <c r="D662" s="1" t="s">
        <v>1318</v>
      </c>
      <c r="E662" s="6">
        <v>184.99592999999999</v>
      </c>
      <c r="F662" s="13">
        <v>318.95850000000002</v>
      </c>
      <c r="G662" s="13">
        <f t="shared" si="10"/>
        <v>133.96257000000003</v>
      </c>
    </row>
    <row r="663" spans="1:7" x14ac:dyDescent="0.25">
      <c r="A663" s="1" t="s">
        <v>1319</v>
      </c>
      <c r="B663" s="1" t="s">
        <v>8</v>
      </c>
      <c r="C663" s="1" t="s">
        <v>42</v>
      </c>
      <c r="D663" s="1" t="s">
        <v>1320</v>
      </c>
      <c r="E663" s="6">
        <v>4348.4777700000004</v>
      </c>
      <c r="F663" s="13">
        <v>10112.739000000001</v>
      </c>
      <c r="G663" s="13">
        <f t="shared" si="10"/>
        <v>5764.261230000001</v>
      </c>
    </row>
    <row r="664" spans="1:7" x14ac:dyDescent="0.25">
      <c r="A664" s="1" t="s">
        <v>1321</v>
      </c>
      <c r="B664" s="1" t="s">
        <v>20</v>
      </c>
      <c r="C664" s="1" t="s">
        <v>21</v>
      </c>
      <c r="D664" s="1" t="s">
        <v>1322</v>
      </c>
      <c r="E664" s="6">
        <v>3770.3069250000003</v>
      </c>
      <c r="F664" s="13">
        <v>6855.1035000000002</v>
      </c>
      <c r="G664" s="13">
        <f t="shared" si="10"/>
        <v>3084.7965749999998</v>
      </c>
    </row>
    <row r="665" spans="1:7" x14ac:dyDescent="0.25">
      <c r="A665" s="1" t="s">
        <v>1323</v>
      </c>
      <c r="B665" s="1" t="s">
        <v>29</v>
      </c>
      <c r="C665" s="1" t="s">
        <v>45</v>
      </c>
      <c r="D665" s="1" t="s">
        <v>1324</v>
      </c>
      <c r="E665" s="6">
        <v>1917.9480599999999</v>
      </c>
      <c r="F665" s="13">
        <v>3306.8070000000002</v>
      </c>
      <c r="G665" s="13">
        <f t="shared" si="10"/>
        <v>1388.8589400000003</v>
      </c>
    </row>
    <row r="666" spans="1:7" x14ac:dyDescent="0.25">
      <c r="A666" s="1" t="s">
        <v>1325</v>
      </c>
      <c r="B666" s="1" t="s">
        <v>29</v>
      </c>
      <c r="C666" s="1" t="s">
        <v>113</v>
      </c>
      <c r="D666" s="1" t="s">
        <v>1326</v>
      </c>
      <c r="E666" s="6">
        <v>1339.9627499999999</v>
      </c>
      <c r="F666" s="13">
        <v>1786.617</v>
      </c>
      <c r="G666" s="13">
        <f t="shared" si="10"/>
        <v>446.65425000000005</v>
      </c>
    </row>
    <row r="667" spans="1:7" x14ac:dyDescent="0.25">
      <c r="A667" s="1" t="s">
        <v>1327</v>
      </c>
      <c r="B667" s="1" t="s">
        <v>16</v>
      </c>
      <c r="C667" s="1" t="s">
        <v>13</v>
      </c>
      <c r="D667" s="1" t="s">
        <v>1328</v>
      </c>
      <c r="E667" s="6">
        <v>4606.7382899999993</v>
      </c>
      <c r="F667" s="13">
        <v>7808.0310000000009</v>
      </c>
      <c r="G667" s="13">
        <f t="shared" si="10"/>
        <v>3201.2927100000015</v>
      </c>
    </row>
    <row r="668" spans="1:7" x14ac:dyDescent="0.25">
      <c r="A668" s="1" t="s">
        <v>1329</v>
      </c>
      <c r="B668" s="1" t="s">
        <v>29</v>
      </c>
      <c r="C668" s="1" t="s">
        <v>30</v>
      </c>
      <c r="D668" s="1" t="s">
        <v>1330</v>
      </c>
      <c r="E668" s="6">
        <v>2937.9377999999997</v>
      </c>
      <c r="F668" s="13">
        <v>5065.41</v>
      </c>
      <c r="G668" s="13">
        <f t="shared" si="10"/>
        <v>2127.4722000000002</v>
      </c>
    </row>
    <row r="669" spans="1:7" x14ac:dyDescent="0.25">
      <c r="A669" s="1" t="s">
        <v>1331</v>
      </c>
      <c r="B669" s="1" t="s">
        <v>8</v>
      </c>
      <c r="C669" s="1" t="s">
        <v>24</v>
      </c>
      <c r="D669" s="1" t="s">
        <v>1332</v>
      </c>
      <c r="E669" s="6">
        <v>741.40174500000001</v>
      </c>
      <c r="F669" s="13">
        <v>2003.7884999999999</v>
      </c>
      <c r="G669" s="13">
        <f t="shared" si="10"/>
        <v>1262.386755</v>
      </c>
    </row>
    <row r="670" spans="1:7" x14ac:dyDescent="0.25">
      <c r="A670" s="1" t="s">
        <v>1333</v>
      </c>
      <c r="B670" s="1" t="s">
        <v>12</v>
      </c>
      <c r="C670" s="1" t="s">
        <v>45</v>
      </c>
      <c r="D670" s="1" t="s">
        <v>1334</v>
      </c>
      <c r="E670" s="6">
        <v>1953.2653350000001</v>
      </c>
      <c r="F670" s="13">
        <v>5279.0955000000004</v>
      </c>
      <c r="G670" s="13">
        <f t="shared" si="10"/>
        <v>3325.8301650000003</v>
      </c>
    </row>
    <row r="671" spans="1:7" x14ac:dyDescent="0.25">
      <c r="A671" s="1" t="s">
        <v>1335</v>
      </c>
      <c r="B671" s="1" t="s">
        <v>29</v>
      </c>
      <c r="C671" s="1" t="s">
        <v>126</v>
      </c>
      <c r="D671" s="1" t="s">
        <v>1336</v>
      </c>
      <c r="E671" s="6">
        <v>914.77847999999994</v>
      </c>
      <c r="F671" s="13">
        <v>1039.521</v>
      </c>
      <c r="G671" s="13">
        <f t="shared" si="10"/>
        <v>124.74252000000001</v>
      </c>
    </row>
    <row r="672" spans="1:7" x14ac:dyDescent="0.25">
      <c r="A672" s="1" t="s">
        <v>1337</v>
      </c>
      <c r="B672" s="1" t="s">
        <v>16</v>
      </c>
      <c r="C672" s="1" t="s">
        <v>52</v>
      </c>
      <c r="D672" s="1" t="s">
        <v>1338</v>
      </c>
      <c r="E672" s="6">
        <v>7809.9714000000004</v>
      </c>
      <c r="F672" s="13">
        <v>8874.9675000000007</v>
      </c>
      <c r="G672" s="13">
        <f t="shared" si="10"/>
        <v>1064.9961000000003</v>
      </c>
    </row>
    <row r="673" spans="1:7" x14ac:dyDescent="0.25">
      <c r="A673" s="1" t="s">
        <v>1339</v>
      </c>
      <c r="B673" s="1" t="s">
        <v>20</v>
      </c>
      <c r="C673" s="1" t="s">
        <v>9</v>
      </c>
      <c r="D673" s="1" t="s">
        <v>1310</v>
      </c>
      <c r="E673" s="6">
        <v>5249.8784099999993</v>
      </c>
      <c r="F673" s="13">
        <v>8898.0990000000002</v>
      </c>
      <c r="G673" s="13">
        <f t="shared" si="10"/>
        <v>3648.2205900000008</v>
      </c>
    </row>
    <row r="674" spans="1:7" x14ac:dyDescent="0.25">
      <c r="A674" s="1" t="s">
        <v>1340</v>
      </c>
      <c r="B674" s="1" t="s">
        <v>29</v>
      </c>
      <c r="C674" s="1" t="s">
        <v>17</v>
      </c>
      <c r="D674" s="1" t="s">
        <v>1341</v>
      </c>
      <c r="E674" s="6">
        <v>3111.3954899999999</v>
      </c>
      <c r="F674" s="13">
        <v>8409.1769999999997</v>
      </c>
      <c r="G674" s="13">
        <f t="shared" si="10"/>
        <v>5297.7815099999998</v>
      </c>
    </row>
    <row r="675" spans="1:7" x14ac:dyDescent="0.25">
      <c r="A675" s="1" t="s">
        <v>1342</v>
      </c>
      <c r="B675" s="1" t="s">
        <v>29</v>
      </c>
      <c r="C675" s="1" t="s">
        <v>61</v>
      </c>
      <c r="D675" s="1" t="s">
        <v>1343</v>
      </c>
      <c r="E675" s="6">
        <v>8767.6361850000012</v>
      </c>
      <c r="F675" s="13">
        <v>9377.1510000000017</v>
      </c>
      <c r="G675" s="13">
        <f t="shared" si="10"/>
        <v>609.51481500000045</v>
      </c>
    </row>
    <row r="676" spans="1:7" x14ac:dyDescent="0.25">
      <c r="A676" s="1" t="s">
        <v>1344</v>
      </c>
      <c r="B676" s="1" t="s">
        <v>29</v>
      </c>
      <c r="C676" s="1" t="s">
        <v>45</v>
      </c>
      <c r="D676" s="1" t="s">
        <v>1345</v>
      </c>
      <c r="E676" s="6">
        <v>1951.2610949999998</v>
      </c>
      <c r="F676" s="13">
        <v>4537.8164999999999</v>
      </c>
      <c r="G676" s="13">
        <f t="shared" si="10"/>
        <v>2586.5554050000001</v>
      </c>
    </row>
    <row r="677" spans="1:7" x14ac:dyDescent="0.25">
      <c r="A677" s="1" t="s">
        <v>1346</v>
      </c>
      <c r="B677" s="1" t="s">
        <v>29</v>
      </c>
      <c r="C677" s="1" t="s">
        <v>126</v>
      </c>
      <c r="D677" s="1" t="s">
        <v>1347</v>
      </c>
      <c r="E677" s="6">
        <v>2032.389975</v>
      </c>
      <c r="F677" s="13">
        <v>3695.2545</v>
      </c>
      <c r="G677" s="13">
        <f t="shared" si="10"/>
        <v>1662.864525</v>
      </c>
    </row>
    <row r="678" spans="1:7" x14ac:dyDescent="0.25">
      <c r="A678" s="1" t="s">
        <v>1348</v>
      </c>
      <c r="B678" s="1" t="s">
        <v>12</v>
      </c>
      <c r="C678" s="1" t="s">
        <v>39</v>
      </c>
      <c r="D678" s="1" t="s">
        <v>1349</v>
      </c>
      <c r="E678" s="6">
        <v>916.01202000000012</v>
      </c>
      <c r="F678" s="13">
        <v>1347.0765000000001</v>
      </c>
      <c r="G678" s="13">
        <f t="shared" si="10"/>
        <v>431.06448</v>
      </c>
    </row>
    <row r="679" spans="1:7" x14ac:dyDescent="0.25">
      <c r="A679" s="1" t="s">
        <v>1350</v>
      </c>
      <c r="B679" s="1" t="s">
        <v>8</v>
      </c>
      <c r="C679" s="1" t="s">
        <v>64</v>
      </c>
      <c r="D679" s="1" t="s">
        <v>912</v>
      </c>
      <c r="E679" s="6">
        <v>3223.66275</v>
      </c>
      <c r="F679" s="13">
        <v>4298.2170000000006</v>
      </c>
      <c r="G679" s="13">
        <f t="shared" si="10"/>
        <v>1074.5542500000006</v>
      </c>
    </row>
    <row r="680" spans="1:7" x14ac:dyDescent="0.25">
      <c r="A680" s="1" t="s">
        <v>1351</v>
      </c>
      <c r="B680" s="1" t="s">
        <v>16</v>
      </c>
      <c r="C680" s="1" t="s">
        <v>42</v>
      </c>
      <c r="D680" s="1" t="s">
        <v>1352</v>
      </c>
      <c r="E680" s="6">
        <v>2755.88292</v>
      </c>
      <c r="F680" s="13">
        <v>4670.9880000000003</v>
      </c>
      <c r="G680" s="13">
        <f t="shared" si="10"/>
        <v>1915.1050800000003</v>
      </c>
    </row>
    <row r="681" spans="1:7" x14ac:dyDescent="0.25">
      <c r="A681" s="1" t="s">
        <v>1353</v>
      </c>
      <c r="B681" s="1" t="s">
        <v>20</v>
      </c>
      <c r="C681" s="1" t="s">
        <v>39</v>
      </c>
      <c r="D681" s="1" t="s">
        <v>1354</v>
      </c>
      <c r="E681" s="6">
        <v>1740.0591599999998</v>
      </c>
      <c r="F681" s="13">
        <v>3000.1019999999999</v>
      </c>
      <c r="G681" s="13">
        <f t="shared" si="10"/>
        <v>1260.0428400000001</v>
      </c>
    </row>
    <row r="682" spans="1:7" x14ac:dyDescent="0.25">
      <c r="A682" s="1" t="s">
        <v>1355</v>
      </c>
      <c r="B682" s="1" t="s">
        <v>29</v>
      </c>
      <c r="C682" s="1" t="s">
        <v>45</v>
      </c>
      <c r="D682" s="1" t="s">
        <v>1356</v>
      </c>
      <c r="E682" s="6">
        <v>5480.7175500000012</v>
      </c>
      <c r="F682" s="13">
        <v>5861.7300000000005</v>
      </c>
      <c r="G682" s="13">
        <f t="shared" si="10"/>
        <v>381.01244999999926</v>
      </c>
    </row>
    <row r="683" spans="1:7" x14ac:dyDescent="0.25">
      <c r="A683" s="1" t="s">
        <v>1357</v>
      </c>
      <c r="B683" s="1" t="s">
        <v>8</v>
      </c>
      <c r="C683" s="1" t="s">
        <v>61</v>
      </c>
      <c r="D683" s="1" t="s">
        <v>1358</v>
      </c>
      <c r="E683" s="6">
        <v>2363.99856</v>
      </c>
      <c r="F683" s="13">
        <v>2686.3620000000001</v>
      </c>
      <c r="G683" s="13">
        <f t="shared" si="10"/>
        <v>322.36344000000008</v>
      </c>
    </row>
    <row r="684" spans="1:7" x14ac:dyDescent="0.25">
      <c r="A684" s="1" t="s">
        <v>1359</v>
      </c>
      <c r="B684" s="1" t="s">
        <v>16</v>
      </c>
      <c r="C684" s="1" t="s">
        <v>30</v>
      </c>
      <c r="D684" s="1" t="s">
        <v>1360</v>
      </c>
      <c r="E684" s="6">
        <v>5614.8015000000005</v>
      </c>
      <c r="F684" s="13">
        <v>10208.730000000001</v>
      </c>
      <c r="G684" s="13">
        <f t="shared" si="10"/>
        <v>4593.9285000000009</v>
      </c>
    </row>
    <row r="685" spans="1:7" x14ac:dyDescent="0.25">
      <c r="A685" s="1" t="s">
        <v>1361</v>
      </c>
      <c r="B685" s="1" t="s">
        <v>8</v>
      </c>
      <c r="C685" s="1" t="s">
        <v>13</v>
      </c>
      <c r="D685" s="1" t="s">
        <v>1362</v>
      </c>
      <c r="E685" s="6">
        <v>1753.886925</v>
      </c>
      <c r="F685" s="13">
        <v>3897.5264999999999</v>
      </c>
      <c r="G685" s="13">
        <f t="shared" si="10"/>
        <v>2143.6395750000001</v>
      </c>
    </row>
    <row r="686" spans="1:7" x14ac:dyDescent="0.25">
      <c r="A686" s="1" t="s">
        <v>1363</v>
      </c>
      <c r="B686" s="1" t="s">
        <v>29</v>
      </c>
      <c r="C686" s="1" t="s">
        <v>9</v>
      </c>
      <c r="D686" s="1" t="s">
        <v>1364</v>
      </c>
      <c r="E686" s="6">
        <v>3863.8150949999999</v>
      </c>
      <c r="F686" s="13">
        <v>10442.7435</v>
      </c>
      <c r="G686" s="13">
        <f t="shared" si="10"/>
        <v>6578.9284050000006</v>
      </c>
    </row>
    <row r="687" spans="1:7" x14ac:dyDescent="0.25">
      <c r="A687" s="1" t="s">
        <v>1365</v>
      </c>
      <c r="B687" s="1" t="s">
        <v>8</v>
      </c>
      <c r="C687" s="1" t="s">
        <v>61</v>
      </c>
      <c r="D687" s="1" t="s">
        <v>1366</v>
      </c>
      <c r="E687" s="6">
        <v>1260.9194850000001</v>
      </c>
      <c r="F687" s="13">
        <v>3407.8905000000004</v>
      </c>
      <c r="G687" s="13">
        <f t="shared" si="10"/>
        <v>2146.9710150000001</v>
      </c>
    </row>
    <row r="688" spans="1:7" x14ac:dyDescent="0.25">
      <c r="A688" s="1" t="s">
        <v>1367</v>
      </c>
      <c r="B688" s="1" t="s">
        <v>12</v>
      </c>
      <c r="C688" s="1" t="s">
        <v>30</v>
      </c>
      <c r="D688" s="1" t="s">
        <v>1368</v>
      </c>
      <c r="E688" s="6">
        <v>1196.5430400000002</v>
      </c>
      <c r="F688" s="13">
        <v>1359.7080000000001</v>
      </c>
      <c r="G688" s="13">
        <f t="shared" si="10"/>
        <v>163.16495999999984</v>
      </c>
    </row>
    <row r="689" spans="1:7" x14ac:dyDescent="0.25">
      <c r="A689" s="1" t="s">
        <v>1369</v>
      </c>
      <c r="B689" s="1" t="s">
        <v>8</v>
      </c>
      <c r="C689" s="1" t="s">
        <v>21</v>
      </c>
      <c r="D689" s="1" t="s">
        <v>1370</v>
      </c>
      <c r="E689" s="6">
        <v>2356.5632475000002</v>
      </c>
      <c r="F689" s="13">
        <v>2520.3885</v>
      </c>
      <c r="G689" s="13">
        <f t="shared" si="10"/>
        <v>163.82525249999981</v>
      </c>
    </row>
    <row r="690" spans="1:7" x14ac:dyDescent="0.25">
      <c r="A690" s="1" t="s">
        <v>1371</v>
      </c>
      <c r="B690" s="1" t="s">
        <v>16</v>
      </c>
      <c r="C690" s="1" t="s">
        <v>24</v>
      </c>
      <c r="D690" s="1" t="s">
        <v>1372</v>
      </c>
      <c r="E690" s="6">
        <v>6356.2747500000005</v>
      </c>
      <c r="F690" s="13">
        <v>8475.0330000000013</v>
      </c>
      <c r="G690" s="13">
        <f t="shared" si="10"/>
        <v>2118.7582500000008</v>
      </c>
    </row>
    <row r="691" spans="1:7" x14ac:dyDescent="0.25">
      <c r="A691" s="1" t="s">
        <v>1373</v>
      </c>
      <c r="B691" s="1" t="s">
        <v>29</v>
      </c>
      <c r="C691" s="1" t="s">
        <v>64</v>
      </c>
      <c r="D691" s="1" t="s">
        <v>1374</v>
      </c>
      <c r="E691" s="6">
        <v>3419.8151399999997</v>
      </c>
      <c r="F691" s="13">
        <v>5896.2330000000002</v>
      </c>
      <c r="G691" s="13">
        <f t="shared" si="10"/>
        <v>2476.4178600000005</v>
      </c>
    </row>
    <row r="692" spans="1:7" x14ac:dyDescent="0.25">
      <c r="A692" s="1" t="s">
        <v>1375</v>
      </c>
      <c r="B692" s="1" t="s">
        <v>29</v>
      </c>
      <c r="C692" s="1" t="s">
        <v>13</v>
      </c>
      <c r="D692" s="1" t="s">
        <v>1104</v>
      </c>
      <c r="E692" s="6">
        <v>5928.435344999999</v>
      </c>
      <c r="F692" s="13">
        <v>10048.1955</v>
      </c>
      <c r="G692" s="13">
        <f t="shared" si="10"/>
        <v>4119.7601550000009</v>
      </c>
    </row>
    <row r="693" spans="1:7" x14ac:dyDescent="0.25">
      <c r="A693" s="1" t="s">
        <v>1376</v>
      </c>
      <c r="B693" s="1" t="s">
        <v>20</v>
      </c>
      <c r="C693" s="1" t="s">
        <v>24</v>
      </c>
      <c r="D693" s="1" t="s">
        <v>1377</v>
      </c>
      <c r="E693" s="6">
        <v>7701.6029475000014</v>
      </c>
      <c r="F693" s="13">
        <v>8237.0084999999999</v>
      </c>
      <c r="G693" s="13">
        <f t="shared" si="10"/>
        <v>535.40555249999852</v>
      </c>
    </row>
    <row r="694" spans="1:7" x14ac:dyDescent="0.25">
      <c r="A694" s="1" t="s">
        <v>1378</v>
      </c>
      <c r="B694" s="1" t="s">
        <v>8</v>
      </c>
      <c r="C694" s="1" t="s">
        <v>61</v>
      </c>
      <c r="D694" s="1" t="s">
        <v>1379</v>
      </c>
      <c r="E694" s="6">
        <v>3639.5919000000004</v>
      </c>
      <c r="F694" s="13">
        <v>8087.9820000000009</v>
      </c>
      <c r="G694" s="13">
        <f t="shared" si="10"/>
        <v>4448.3901000000005</v>
      </c>
    </row>
    <row r="695" spans="1:7" x14ac:dyDescent="0.25">
      <c r="A695" s="1" t="s">
        <v>1380</v>
      </c>
      <c r="B695" s="1" t="s">
        <v>29</v>
      </c>
      <c r="C695" s="1" t="s">
        <v>39</v>
      </c>
      <c r="D695" s="1" t="s">
        <v>1381</v>
      </c>
      <c r="E695" s="6">
        <v>1103.32446</v>
      </c>
      <c r="F695" s="13">
        <v>2981.9580000000001</v>
      </c>
      <c r="G695" s="13">
        <f t="shared" si="10"/>
        <v>1878.63354</v>
      </c>
    </row>
    <row r="696" spans="1:7" x14ac:dyDescent="0.25">
      <c r="A696" s="1" t="s">
        <v>1382</v>
      </c>
      <c r="B696" s="1" t="s">
        <v>29</v>
      </c>
      <c r="C696" s="1" t="s">
        <v>64</v>
      </c>
      <c r="D696" s="1" t="s">
        <v>1383</v>
      </c>
      <c r="E696" s="6">
        <v>3509.3708999999999</v>
      </c>
      <c r="F696" s="13">
        <v>7798.6019999999999</v>
      </c>
      <c r="G696" s="13">
        <f t="shared" si="10"/>
        <v>4289.2311</v>
      </c>
    </row>
    <row r="697" spans="1:7" x14ac:dyDescent="0.25">
      <c r="A697" s="1" t="s">
        <v>1384</v>
      </c>
      <c r="B697" s="1" t="s">
        <v>29</v>
      </c>
      <c r="C697" s="1" t="s">
        <v>113</v>
      </c>
      <c r="D697" s="1" t="s">
        <v>1385</v>
      </c>
      <c r="E697" s="6">
        <v>1550.103345</v>
      </c>
      <c r="F697" s="13">
        <v>4189.4684999999999</v>
      </c>
      <c r="G697" s="13">
        <f t="shared" si="10"/>
        <v>2639.365155</v>
      </c>
    </row>
    <row r="698" spans="1:7" x14ac:dyDescent="0.25">
      <c r="A698" s="1" t="s">
        <v>1386</v>
      </c>
      <c r="B698" s="1" t="s">
        <v>8</v>
      </c>
      <c r="C698" s="1" t="s">
        <v>39</v>
      </c>
      <c r="D698" s="1" t="s">
        <v>1387</v>
      </c>
      <c r="E698" s="6">
        <v>1417.3179299999999</v>
      </c>
      <c r="F698" s="13">
        <v>3830.5889999999999</v>
      </c>
      <c r="G698" s="13">
        <f t="shared" si="10"/>
        <v>2413.2710699999998</v>
      </c>
    </row>
    <row r="699" spans="1:7" x14ac:dyDescent="0.25">
      <c r="A699" s="1" t="s">
        <v>1388</v>
      </c>
      <c r="B699" s="1" t="s">
        <v>20</v>
      </c>
      <c r="C699" s="1" t="s">
        <v>64</v>
      </c>
      <c r="D699" s="1" t="s">
        <v>643</v>
      </c>
      <c r="E699" s="6">
        <v>458.70583500000004</v>
      </c>
      <c r="F699" s="13">
        <v>1239.7455</v>
      </c>
      <c r="G699" s="13">
        <f t="shared" si="10"/>
        <v>781.03966500000001</v>
      </c>
    </row>
    <row r="700" spans="1:7" x14ac:dyDescent="0.25">
      <c r="A700" s="1" t="s">
        <v>1389</v>
      </c>
      <c r="B700" s="1" t="s">
        <v>20</v>
      </c>
      <c r="C700" s="1" t="s">
        <v>30</v>
      </c>
      <c r="D700" s="1" t="s">
        <v>1390</v>
      </c>
      <c r="E700" s="6">
        <v>7173.0876525000003</v>
      </c>
      <c r="F700" s="13">
        <v>7671.7515000000003</v>
      </c>
      <c r="G700" s="13">
        <f t="shared" si="10"/>
        <v>498.66384749999997</v>
      </c>
    </row>
    <row r="701" spans="1:7" x14ac:dyDescent="0.25">
      <c r="A701" s="1" t="s">
        <v>1391</v>
      </c>
      <c r="B701" s="1" t="s">
        <v>12</v>
      </c>
      <c r="C701" s="1" t="s">
        <v>42</v>
      </c>
      <c r="D701" s="1" t="s">
        <v>1392</v>
      </c>
      <c r="E701" s="6">
        <v>456.34512000000001</v>
      </c>
      <c r="F701" s="13">
        <v>518.57400000000007</v>
      </c>
      <c r="G701" s="13">
        <f t="shared" si="10"/>
        <v>62.228880000000061</v>
      </c>
    </row>
    <row r="702" spans="1:7" x14ac:dyDescent="0.25">
      <c r="A702" s="1" t="s">
        <v>1393</v>
      </c>
      <c r="B702" s="1" t="s">
        <v>16</v>
      </c>
      <c r="C702" s="1" t="s">
        <v>42</v>
      </c>
      <c r="D702" s="1" t="s">
        <v>1394</v>
      </c>
      <c r="E702" s="6">
        <v>3236.2797600000004</v>
      </c>
      <c r="F702" s="13">
        <v>7526.2320000000009</v>
      </c>
      <c r="G702" s="13">
        <f t="shared" si="10"/>
        <v>4289.9522400000005</v>
      </c>
    </row>
    <row r="703" spans="1:7" x14ac:dyDescent="0.25">
      <c r="A703" s="1" t="s">
        <v>1395</v>
      </c>
      <c r="B703" s="1" t="s">
        <v>29</v>
      </c>
      <c r="C703" s="1" t="s">
        <v>113</v>
      </c>
      <c r="D703" s="1" t="s">
        <v>1396</v>
      </c>
      <c r="E703" s="6">
        <v>1902.7496249999999</v>
      </c>
      <c r="F703" s="13">
        <v>2536.9995000000004</v>
      </c>
      <c r="G703" s="13">
        <f t="shared" si="10"/>
        <v>634.24987500000043</v>
      </c>
    </row>
    <row r="704" spans="1:7" x14ac:dyDescent="0.25">
      <c r="A704" s="1" t="s">
        <v>1397</v>
      </c>
      <c r="B704" s="1" t="s">
        <v>12</v>
      </c>
      <c r="C704" s="1" t="s">
        <v>39</v>
      </c>
      <c r="D704" s="1" t="s">
        <v>1398</v>
      </c>
      <c r="E704" s="6">
        <v>3424.7759700000001</v>
      </c>
      <c r="F704" s="13">
        <v>3662.8620000000001</v>
      </c>
      <c r="G704" s="13">
        <f t="shared" si="10"/>
        <v>238.08602999999994</v>
      </c>
    </row>
    <row r="705" spans="1:7" x14ac:dyDescent="0.25">
      <c r="A705" s="1" t="s">
        <v>1399</v>
      </c>
      <c r="B705" s="1" t="s">
        <v>29</v>
      </c>
      <c r="C705" s="1" t="s">
        <v>64</v>
      </c>
      <c r="D705" s="1" t="s">
        <v>1400</v>
      </c>
      <c r="E705" s="6">
        <v>316.40174999999999</v>
      </c>
      <c r="F705" s="13">
        <v>421.86899999999997</v>
      </c>
      <c r="G705" s="13">
        <f t="shared" si="10"/>
        <v>105.46724999999998</v>
      </c>
    </row>
    <row r="706" spans="1:7" x14ac:dyDescent="0.25">
      <c r="A706" s="1" t="s">
        <v>1401</v>
      </c>
      <c r="B706" s="1" t="s">
        <v>20</v>
      </c>
      <c r="C706" s="1" t="s">
        <v>39</v>
      </c>
      <c r="D706" s="1" t="s">
        <v>1402</v>
      </c>
      <c r="E706" s="6">
        <v>2100.29673</v>
      </c>
      <c r="F706" s="13">
        <v>4884.4110000000001</v>
      </c>
      <c r="G706" s="13">
        <f t="shared" si="10"/>
        <v>2784.11427</v>
      </c>
    </row>
    <row r="707" spans="1:7" x14ac:dyDescent="0.25">
      <c r="A707" s="1" t="s">
        <v>1403</v>
      </c>
      <c r="B707" s="1" t="s">
        <v>29</v>
      </c>
      <c r="C707" s="1" t="s">
        <v>45</v>
      </c>
      <c r="D707" s="1" t="s">
        <v>1404</v>
      </c>
      <c r="E707" s="6">
        <v>1591.33527</v>
      </c>
      <c r="F707" s="13">
        <v>2743.6815000000001</v>
      </c>
      <c r="G707" s="13">
        <f t="shared" si="10"/>
        <v>1152.3462300000001</v>
      </c>
    </row>
    <row r="708" spans="1:7" x14ac:dyDescent="0.25">
      <c r="A708" s="1" t="s">
        <v>1405</v>
      </c>
      <c r="B708" s="1" t="s">
        <v>29</v>
      </c>
      <c r="C708" s="1" t="s">
        <v>52</v>
      </c>
      <c r="D708" s="1" t="s">
        <v>1406</v>
      </c>
      <c r="E708" s="6">
        <v>53.264400000000002</v>
      </c>
      <c r="F708" s="13">
        <v>78.33</v>
      </c>
      <c r="G708" s="13">
        <f t="shared" si="10"/>
        <v>25.065599999999996</v>
      </c>
    </row>
    <row r="709" spans="1:7" x14ac:dyDescent="0.25">
      <c r="A709" s="1" t="s">
        <v>1407</v>
      </c>
      <c r="B709" s="1" t="s">
        <v>20</v>
      </c>
      <c r="C709" s="1" t="s">
        <v>52</v>
      </c>
      <c r="D709" s="1" t="s">
        <v>1408</v>
      </c>
      <c r="E709" s="6">
        <v>4770.6374100000003</v>
      </c>
      <c r="F709" s="13">
        <v>5102.2860000000001</v>
      </c>
      <c r="G709" s="13">
        <f t="shared" si="10"/>
        <v>331.64858999999979</v>
      </c>
    </row>
    <row r="710" spans="1:7" x14ac:dyDescent="0.25">
      <c r="A710" s="1" t="s">
        <v>1409</v>
      </c>
      <c r="B710" s="1" t="s">
        <v>16</v>
      </c>
      <c r="C710" s="1" t="s">
        <v>126</v>
      </c>
      <c r="D710" s="1" t="s">
        <v>1410</v>
      </c>
      <c r="E710" s="6">
        <v>986.29818</v>
      </c>
      <c r="F710" s="13">
        <v>1450.4385</v>
      </c>
      <c r="G710" s="13">
        <f t="shared" si="10"/>
        <v>464.14031999999997</v>
      </c>
    </row>
    <row r="711" spans="1:7" x14ac:dyDescent="0.25">
      <c r="A711" s="1" t="s">
        <v>1411</v>
      </c>
      <c r="B711" s="1" t="s">
        <v>8</v>
      </c>
      <c r="C711" s="1" t="s">
        <v>61</v>
      </c>
      <c r="D711" s="1" t="s">
        <v>1412</v>
      </c>
      <c r="E711" s="6">
        <v>1334.4741899999999</v>
      </c>
      <c r="F711" s="13">
        <v>3606.6870000000004</v>
      </c>
      <c r="G711" s="13">
        <f t="shared" si="10"/>
        <v>2272.2128100000004</v>
      </c>
    </row>
    <row r="712" spans="1:7" x14ac:dyDescent="0.25">
      <c r="A712" s="1" t="s">
        <v>1413</v>
      </c>
      <c r="B712" s="1" t="s">
        <v>16</v>
      </c>
      <c r="C712" s="1" t="s">
        <v>64</v>
      </c>
      <c r="D712" s="1" t="s">
        <v>1414</v>
      </c>
      <c r="E712" s="6">
        <v>1574.6127600000004</v>
      </c>
      <c r="F712" s="13">
        <v>2315.6070000000004</v>
      </c>
      <c r="G712" s="13">
        <f t="shared" si="10"/>
        <v>740.99423999999999</v>
      </c>
    </row>
    <row r="713" spans="1:7" x14ac:dyDescent="0.25">
      <c r="A713" s="1" t="s">
        <v>1415</v>
      </c>
      <c r="B713" s="1" t="s">
        <v>20</v>
      </c>
      <c r="C713" s="1" t="s">
        <v>39</v>
      </c>
      <c r="D713" s="1" t="s">
        <v>1416</v>
      </c>
      <c r="E713" s="6">
        <v>1050.5013750000001</v>
      </c>
      <c r="F713" s="13">
        <v>1400.6685</v>
      </c>
      <c r="G713" s="13">
        <f t="shared" si="10"/>
        <v>350.16712499999994</v>
      </c>
    </row>
    <row r="714" spans="1:7" x14ac:dyDescent="0.25">
      <c r="A714" s="1" t="s">
        <v>1417</v>
      </c>
      <c r="B714" s="1" t="s">
        <v>20</v>
      </c>
      <c r="C714" s="1" t="s">
        <v>126</v>
      </c>
      <c r="D714" s="1" t="s">
        <v>1418</v>
      </c>
      <c r="E714" s="6">
        <v>1037.22255</v>
      </c>
      <c r="F714" s="13">
        <v>2304.9389999999999</v>
      </c>
      <c r="G714" s="13">
        <f t="shared" si="10"/>
        <v>1267.7164499999999</v>
      </c>
    </row>
    <row r="715" spans="1:7" x14ac:dyDescent="0.25">
      <c r="A715" s="1" t="s">
        <v>1419</v>
      </c>
      <c r="B715" s="1" t="s">
        <v>12</v>
      </c>
      <c r="C715" s="1" t="s">
        <v>45</v>
      </c>
      <c r="D715" s="1" t="s">
        <v>1420</v>
      </c>
      <c r="E715" s="6">
        <v>8543.0805075000007</v>
      </c>
      <c r="F715" s="13">
        <v>9136.9845000000005</v>
      </c>
      <c r="G715" s="13">
        <f t="shared" ref="G715:G778" si="11">F715-E715</f>
        <v>593.90399249999973</v>
      </c>
    </row>
    <row r="716" spans="1:7" x14ac:dyDescent="0.25">
      <c r="A716" s="1" t="s">
        <v>1421</v>
      </c>
      <c r="B716" s="1" t="s">
        <v>16</v>
      </c>
      <c r="C716" s="1" t="s">
        <v>21</v>
      </c>
      <c r="D716" s="1" t="s">
        <v>1422</v>
      </c>
      <c r="E716" s="6">
        <v>882.81847500000015</v>
      </c>
      <c r="F716" s="13">
        <v>1605.1245000000001</v>
      </c>
      <c r="G716" s="13">
        <f t="shared" si="11"/>
        <v>722.30602499999998</v>
      </c>
    </row>
    <row r="717" spans="1:7" x14ac:dyDescent="0.25">
      <c r="A717" s="1" t="s">
        <v>1423</v>
      </c>
      <c r="B717" s="1" t="s">
        <v>20</v>
      </c>
      <c r="C717" s="1" t="s">
        <v>30</v>
      </c>
      <c r="D717" s="1" t="s">
        <v>1424</v>
      </c>
      <c r="E717" s="6">
        <v>4045.7132100000003</v>
      </c>
      <c r="F717" s="13">
        <v>4326.9660000000003</v>
      </c>
      <c r="G717" s="13">
        <f t="shared" si="11"/>
        <v>281.25279</v>
      </c>
    </row>
    <row r="718" spans="1:7" x14ac:dyDescent="0.25">
      <c r="A718" s="1" t="s">
        <v>1425</v>
      </c>
      <c r="B718" s="1" t="s">
        <v>8</v>
      </c>
      <c r="C718" s="1" t="s">
        <v>61</v>
      </c>
      <c r="D718" s="1" t="s">
        <v>1426</v>
      </c>
      <c r="E718" s="6">
        <v>818.92387500000007</v>
      </c>
      <c r="F718" s="13">
        <v>1488.9525000000001</v>
      </c>
      <c r="G718" s="13">
        <f t="shared" si="11"/>
        <v>670.02862500000003</v>
      </c>
    </row>
    <row r="719" spans="1:7" x14ac:dyDescent="0.25">
      <c r="A719" s="1" t="s">
        <v>1427</v>
      </c>
      <c r="B719" s="1" t="s">
        <v>12</v>
      </c>
      <c r="C719" s="1" t="s">
        <v>17</v>
      </c>
      <c r="D719" s="1" t="s">
        <v>1428</v>
      </c>
      <c r="E719" s="6">
        <v>5186.5143750000007</v>
      </c>
      <c r="F719" s="13">
        <v>6915.3525000000009</v>
      </c>
      <c r="G719" s="13">
        <f t="shared" si="11"/>
        <v>1728.8381250000002</v>
      </c>
    </row>
    <row r="720" spans="1:7" x14ac:dyDescent="0.25">
      <c r="A720" s="1" t="s">
        <v>1429</v>
      </c>
      <c r="B720" s="1" t="s">
        <v>29</v>
      </c>
      <c r="C720" s="1" t="s">
        <v>39</v>
      </c>
      <c r="D720" s="1" t="s">
        <v>1049</v>
      </c>
      <c r="E720" s="6">
        <v>485.20584000000002</v>
      </c>
      <c r="F720" s="13">
        <v>713.53800000000001</v>
      </c>
      <c r="G720" s="13">
        <f t="shared" si="11"/>
        <v>228.33215999999999</v>
      </c>
    </row>
    <row r="721" spans="1:7" x14ac:dyDescent="0.25">
      <c r="A721" s="1" t="s">
        <v>1430</v>
      </c>
      <c r="B721" s="1" t="s">
        <v>29</v>
      </c>
      <c r="C721" s="1" t="s">
        <v>24</v>
      </c>
      <c r="D721" s="1" t="s">
        <v>818</v>
      </c>
      <c r="E721" s="6">
        <v>2860.1441399999999</v>
      </c>
      <c r="F721" s="13">
        <v>4931.2830000000004</v>
      </c>
      <c r="G721" s="13">
        <f t="shared" si="11"/>
        <v>2071.1388600000005</v>
      </c>
    </row>
    <row r="722" spans="1:7" x14ac:dyDescent="0.25">
      <c r="A722" s="1" t="s">
        <v>1431</v>
      </c>
      <c r="B722" s="1" t="s">
        <v>20</v>
      </c>
      <c r="C722" s="1" t="s">
        <v>13</v>
      </c>
      <c r="D722" s="1" t="s">
        <v>1432</v>
      </c>
      <c r="E722" s="6">
        <v>1925.7478799999999</v>
      </c>
      <c r="F722" s="13">
        <v>5204.7240000000002</v>
      </c>
      <c r="G722" s="13">
        <f t="shared" si="11"/>
        <v>3278.9761200000003</v>
      </c>
    </row>
    <row r="723" spans="1:7" x14ac:dyDescent="0.25">
      <c r="A723" s="1" t="s">
        <v>1433</v>
      </c>
      <c r="B723" s="1" t="s">
        <v>16</v>
      </c>
      <c r="C723" s="1" t="s">
        <v>9</v>
      </c>
      <c r="D723" s="1" t="s">
        <v>1434</v>
      </c>
      <c r="E723" s="6">
        <v>6105.8566799999999</v>
      </c>
      <c r="F723" s="13">
        <v>6938.4735000000001</v>
      </c>
      <c r="G723" s="13">
        <f t="shared" si="11"/>
        <v>832.61682000000019</v>
      </c>
    </row>
    <row r="724" spans="1:7" x14ac:dyDescent="0.25">
      <c r="A724" s="1" t="s">
        <v>1435</v>
      </c>
      <c r="B724" s="1" t="s">
        <v>12</v>
      </c>
      <c r="C724" s="1" t="s">
        <v>126</v>
      </c>
      <c r="D724" s="1" t="s">
        <v>1436</v>
      </c>
      <c r="E724" s="6">
        <v>5378.1148575000016</v>
      </c>
      <c r="F724" s="13">
        <v>5751.9945000000007</v>
      </c>
      <c r="G724" s="13">
        <f t="shared" si="11"/>
        <v>373.87964249999914</v>
      </c>
    </row>
    <row r="725" spans="1:7" x14ac:dyDescent="0.25">
      <c r="A725" s="1" t="s">
        <v>1437</v>
      </c>
      <c r="B725" s="1" t="s">
        <v>29</v>
      </c>
      <c r="C725" s="1" t="s">
        <v>17</v>
      </c>
      <c r="D725" s="1" t="s">
        <v>1438</v>
      </c>
      <c r="E725" s="6">
        <v>2372.7779250000003</v>
      </c>
      <c r="F725" s="13">
        <v>4021.6575000000003</v>
      </c>
      <c r="G725" s="13">
        <f t="shared" si="11"/>
        <v>1648.8795749999999</v>
      </c>
    </row>
    <row r="726" spans="1:7" x14ac:dyDescent="0.25">
      <c r="A726" s="1" t="s">
        <v>1439</v>
      </c>
      <c r="B726" s="1" t="s">
        <v>8</v>
      </c>
      <c r="C726" s="1" t="s">
        <v>9</v>
      </c>
      <c r="D726" s="1" t="s">
        <v>1440</v>
      </c>
      <c r="E726" s="6">
        <v>5012.44884</v>
      </c>
      <c r="F726" s="13">
        <v>8495.6759999999995</v>
      </c>
      <c r="G726" s="13">
        <f t="shared" si="11"/>
        <v>3483.2271599999995</v>
      </c>
    </row>
    <row r="727" spans="1:7" x14ac:dyDescent="0.25">
      <c r="A727" s="1" t="s">
        <v>1441</v>
      </c>
      <c r="B727" s="1" t="s">
        <v>29</v>
      </c>
      <c r="C727" s="1" t="s">
        <v>42</v>
      </c>
      <c r="D727" s="1" t="s">
        <v>1442</v>
      </c>
      <c r="E727" s="6">
        <v>2346.9705000000004</v>
      </c>
      <c r="F727" s="13">
        <v>3129.2940000000003</v>
      </c>
      <c r="G727" s="13">
        <f t="shared" si="11"/>
        <v>782.32349999999997</v>
      </c>
    </row>
    <row r="728" spans="1:7" x14ac:dyDescent="0.25">
      <c r="A728" s="1" t="s">
        <v>1443</v>
      </c>
      <c r="B728" s="1" t="s">
        <v>8</v>
      </c>
      <c r="C728" s="1" t="s">
        <v>64</v>
      </c>
      <c r="D728" s="1" t="s">
        <v>1444</v>
      </c>
      <c r="E728" s="6">
        <v>146.94235499999999</v>
      </c>
      <c r="F728" s="13">
        <v>397.14150000000001</v>
      </c>
      <c r="G728" s="13">
        <f t="shared" si="11"/>
        <v>250.19914500000002</v>
      </c>
    </row>
    <row r="729" spans="1:7" x14ac:dyDescent="0.25">
      <c r="A729" s="1" t="s">
        <v>1445</v>
      </c>
      <c r="B729" s="1" t="s">
        <v>20</v>
      </c>
      <c r="C729" s="1" t="s">
        <v>42</v>
      </c>
      <c r="D729" s="1" t="s">
        <v>1446</v>
      </c>
      <c r="E729" s="6">
        <v>1328.2203900000002</v>
      </c>
      <c r="F729" s="13">
        <v>2251.221</v>
      </c>
      <c r="G729" s="13">
        <f t="shared" si="11"/>
        <v>923.00060999999982</v>
      </c>
    </row>
    <row r="730" spans="1:7" x14ac:dyDescent="0.25">
      <c r="A730" s="1" t="s">
        <v>1447</v>
      </c>
      <c r="B730" s="1" t="s">
        <v>29</v>
      </c>
      <c r="C730" s="1" t="s">
        <v>24</v>
      </c>
      <c r="D730" s="1" t="s">
        <v>1448</v>
      </c>
      <c r="E730" s="6">
        <v>7360.7861250000014</v>
      </c>
      <c r="F730" s="13">
        <v>9814.3815000000013</v>
      </c>
      <c r="G730" s="13">
        <f t="shared" si="11"/>
        <v>2453.5953749999999</v>
      </c>
    </row>
    <row r="731" spans="1:7" x14ac:dyDescent="0.25">
      <c r="A731" s="1" t="s">
        <v>1449</v>
      </c>
      <c r="B731" s="1" t="s">
        <v>8</v>
      </c>
      <c r="C731" s="1" t="s">
        <v>42</v>
      </c>
      <c r="D731" s="1" t="s">
        <v>1450</v>
      </c>
      <c r="E731" s="6">
        <v>3967.7955450000004</v>
      </c>
      <c r="F731" s="13">
        <v>9227.4315000000006</v>
      </c>
      <c r="G731" s="13">
        <f t="shared" si="11"/>
        <v>5259.6359549999997</v>
      </c>
    </row>
    <row r="732" spans="1:7" x14ac:dyDescent="0.25">
      <c r="A732" s="1" t="s">
        <v>1451</v>
      </c>
      <c r="B732" s="1" t="s">
        <v>29</v>
      </c>
      <c r="C732" s="1" t="s">
        <v>64</v>
      </c>
      <c r="D732" s="1" t="s">
        <v>1452</v>
      </c>
      <c r="E732" s="6">
        <v>7060.3579199999995</v>
      </c>
      <c r="F732" s="13">
        <v>8023.134</v>
      </c>
      <c r="G732" s="13">
        <f t="shared" si="11"/>
        <v>962.77608000000055</v>
      </c>
    </row>
    <row r="733" spans="1:7" x14ac:dyDescent="0.25">
      <c r="A733" s="1" t="s">
        <v>1453</v>
      </c>
      <c r="B733" s="1" t="s">
        <v>20</v>
      </c>
      <c r="C733" s="1" t="s">
        <v>17</v>
      </c>
      <c r="D733" s="1" t="s">
        <v>1454</v>
      </c>
      <c r="E733" s="6">
        <v>6489.3969525000002</v>
      </c>
      <c r="F733" s="13">
        <v>6940.5315000000001</v>
      </c>
      <c r="G733" s="13">
        <f t="shared" si="11"/>
        <v>451.13454749999983</v>
      </c>
    </row>
    <row r="734" spans="1:7" x14ac:dyDescent="0.25">
      <c r="A734" s="1" t="s">
        <v>1455</v>
      </c>
      <c r="B734" s="1" t="s">
        <v>20</v>
      </c>
      <c r="C734" s="1" t="s">
        <v>24</v>
      </c>
      <c r="D734" s="1" t="s">
        <v>1456</v>
      </c>
      <c r="E734" s="6">
        <v>4494.8269799999998</v>
      </c>
      <c r="F734" s="13">
        <v>10453.085999999999</v>
      </c>
      <c r="G734" s="13">
        <f t="shared" si="11"/>
        <v>5958.2590199999995</v>
      </c>
    </row>
    <row r="735" spans="1:7" x14ac:dyDescent="0.25">
      <c r="A735" s="1" t="s">
        <v>1457</v>
      </c>
      <c r="B735" s="1" t="s">
        <v>8</v>
      </c>
      <c r="C735" s="1" t="s">
        <v>39</v>
      </c>
      <c r="D735" s="1" t="s">
        <v>1458</v>
      </c>
      <c r="E735" s="6">
        <v>921.36082500000009</v>
      </c>
      <c r="F735" s="13">
        <v>1675.2015000000001</v>
      </c>
      <c r="G735" s="13">
        <f t="shared" si="11"/>
        <v>753.84067500000003</v>
      </c>
    </row>
    <row r="736" spans="1:7" x14ac:dyDescent="0.25">
      <c r="A736" s="1" t="s">
        <v>1459</v>
      </c>
      <c r="B736" s="1" t="s">
        <v>29</v>
      </c>
      <c r="C736" s="1" t="s">
        <v>42</v>
      </c>
      <c r="D736" s="1" t="s">
        <v>1460</v>
      </c>
      <c r="E736" s="6">
        <v>2972.2061249999997</v>
      </c>
      <c r="F736" s="13">
        <v>5037.6374999999998</v>
      </c>
      <c r="G736" s="13">
        <f t="shared" si="11"/>
        <v>2065.4313750000001</v>
      </c>
    </row>
    <row r="737" spans="1:7" x14ac:dyDescent="0.25">
      <c r="A737" s="1" t="s">
        <v>1461</v>
      </c>
      <c r="B737" s="1" t="s">
        <v>8</v>
      </c>
      <c r="C737" s="1" t="s">
        <v>39</v>
      </c>
      <c r="D737" s="1" t="s">
        <v>1462</v>
      </c>
      <c r="E737" s="6">
        <v>7303.3855125</v>
      </c>
      <c r="F737" s="13">
        <v>7811.1075000000001</v>
      </c>
      <c r="G737" s="13">
        <f t="shared" si="11"/>
        <v>507.72198750000007</v>
      </c>
    </row>
    <row r="738" spans="1:7" x14ac:dyDescent="0.25">
      <c r="A738" s="1" t="s">
        <v>1463</v>
      </c>
      <c r="B738" s="1" t="s">
        <v>20</v>
      </c>
      <c r="C738" s="1" t="s">
        <v>113</v>
      </c>
      <c r="D738" s="1" t="s">
        <v>1464</v>
      </c>
      <c r="E738" s="6">
        <v>8278.4792475000013</v>
      </c>
      <c r="F738" s="13">
        <v>8853.9885000000013</v>
      </c>
      <c r="G738" s="13">
        <f t="shared" si="11"/>
        <v>575.5092525</v>
      </c>
    </row>
    <row r="739" spans="1:7" x14ac:dyDescent="0.25">
      <c r="A739" s="1" t="s">
        <v>1465</v>
      </c>
      <c r="B739" s="1" t="s">
        <v>20</v>
      </c>
      <c r="C739" s="1" t="s">
        <v>17</v>
      </c>
      <c r="D739" s="1" t="s">
        <v>1466</v>
      </c>
      <c r="E739" s="6">
        <v>4499.4363750000002</v>
      </c>
      <c r="F739" s="13">
        <v>5999.2484999999997</v>
      </c>
      <c r="G739" s="13">
        <f t="shared" si="11"/>
        <v>1499.8121249999995</v>
      </c>
    </row>
    <row r="740" spans="1:7" x14ac:dyDescent="0.25">
      <c r="A740" s="1" t="s">
        <v>1467</v>
      </c>
      <c r="B740" s="1" t="s">
        <v>29</v>
      </c>
      <c r="C740" s="1" t="s">
        <v>30</v>
      </c>
      <c r="D740" s="1" t="s">
        <v>1468</v>
      </c>
      <c r="E740" s="6">
        <v>2612.2207650000005</v>
      </c>
      <c r="F740" s="13">
        <v>2793.8190000000004</v>
      </c>
      <c r="G740" s="13">
        <f t="shared" si="11"/>
        <v>181.59823499999993</v>
      </c>
    </row>
    <row r="741" spans="1:7" x14ac:dyDescent="0.25">
      <c r="A741" s="1" t="s">
        <v>1469</v>
      </c>
      <c r="B741" s="1" t="s">
        <v>8</v>
      </c>
      <c r="C741" s="1" t="s">
        <v>52</v>
      </c>
      <c r="D741" s="1" t="s">
        <v>1470</v>
      </c>
      <c r="E741" s="6">
        <v>5998.5038399999994</v>
      </c>
      <c r="F741" s="13">
        <v>10342.248000000001</v>
      </c>
      <c r="G741" s="13">
        <f t="shared" si="11"/>
        <v>4343.744160000002</v>
      </c>
    </row>
    <row r="742" spans="1:7" x14ac:dyDescent="0.25">
      <c r="A742" s="1" t="s">
        <v>1471</v>
      </c>
      <c r="B742" s="1" t="s">
        <v>29</v>
      </c>
      <c r="C742" s="1" t="s">
        <v>64</v>
      </c>
      <c r="D742" s="1" t="s">
        <v>1472</v>
      </c>
      <c r="E742" s="6">
        <v>7102.7550825000008</v>
      </c>
      <c r="F742" s="13">
        <v>7596.5295000000006</v>
      </c>
      <c r="G742" s="13">
        <f t="shared" si="11"/>
        <v>493.7744174999998</v>
      </c>
    </row>
    <row r="743" spans="1:7" x14ac:dyDescent="0.25">
      <c r="A743" s="1" t="s">
        <v>1473</v>
      </c>
      <c r="B743" s="1" t="s">
        <v>29</v>
      </c>
      <c r="C743" s="1" t="s">
        <v>61</v>
      </c>
      <c r="D743" s="1" t="s">
        <v>1474</v>
      </c>
      <c r="E743" s="6">
        <v>2677.378725</v>
      </c>
      <c r="F743" s="13">
        <v>5949.7304999999997</v>
      </c>
      <c r="G743" s="13">
        <f t="shared" si="11"/>
        <v>3272.3517749999996</v>
      </c>
    </row>
    <row r="744" spans="1:7" x14ac:dyDescent="0.25">
      <c r="A744" s="1" t="s">
        <v>1475</v>
      </c>
      <c r="B744" s="1" t="s">
        <v>29</v>
      </c>
      <c r="C744" s="1" t="s">
        <v>45</v>
      </c>
      <c r="D744" s="1" t="s">
        <v>1476</v>
      </c>
      <c r="E744" s="6">
        <v>3505.8980250000004</v>
      </c>
      <c r="F744" s="13">
        <v>7790.884500000001</v>
      </c>
      <c r="G744" s="13">
        <f t="shared" si="11"/>
        <v>4284.9864750000006</v>
      </c>
    </row>
    <row r="745" spans="1:7" x14ac:dyDescent="0.25">
      <c r="A745" s="1" t="s">
        <v>1477</v>
      </c>
      <c r="B745" s="1" t="s">
        <v>16</v>
      </c>
      <c r="C745" s="1" t="s">
        <v>9</v>
      </c>
      <c r="D745" s="1" t="s">
        <v>1478</v>
      </c>
      <c r="E745" s="6">
        <v>972.39555000000007</v>
      </c>
      <c r="F745" s="13">
        <v>2160.8789999999999</v>
      </c>
      <c r="G745" s="13">
        <f t="shared" si="11"/>
        <v>1188.4834499999997</v>
      </c>
    </row>
    <row r="746" spans="1:7" x14ac:dyDescent="0.25">
      <c r="A746" s="1" t="s">
        <v>1479</v>
      </c>
      <c r="B746" s="1" t="s">
        <v>29</v>
      </c>
      <c r="C746" s="1" t="s">
        <v>45</v>
      </c>
      <c r="D746" s="1" t="s">
        <v>1480</v>
      </c>
      <c r="E746" s="6">
        <v>4562.8380000000006</v>
      </c>
      <c r="F746" s="13">
        <v>6083.7840000000006</v>
      </c>
      <c r="G746" s="13">
        <f t="shared" si="11"/>
        <v>1520.9459999999999</v>
      </c>
    </row>
    <row r="747" spans="1:7" x14ac:dyDescent="0.25">
      <c r="A747" s="1" t="s">
        <v>1481</v>
      </c>
      <c r="B747" s="1" t="s">
        <v>12</v>
      </c>
      <c r="C747" s="1" t="s">
        <v>17</v>
      </c>
      <c r="D747" s="1" t="s">
        <v>1482</v>
      </c>
      <c r="E747" s="6">
        <v>2952.3863249999999</v>
      </c>
      <c r="F747" s="13">
        <v>7979.4225000000006</v>
      </c>
      <c r="G747" s="13">
        <f t="shared" si="11"/>
        <v>5027.0361750000011</v>
      </c>
    </row>
    <row r="748" spans="1:7" x14ac:dyDescent="0.25">
      <c r="A748" s="1" t="s">
        <v>1483</v>
      </c>
      <c r="B748" s="1" t="s">
        <v>29</v>
      </c>
      <c r="C748" s="1" t="s">
        <v>17</v>
      </c>
      <c r="D748" s="1" t="s">
        <v>1484</v>
      </c>
      <c r="E748" s="6">
        <v>6536.9127600000011</v>
      </c>
      <c r="F748" s="13">
        <v>9613.107</v>
      </c>
      <c r="G748" s="13">
        <f t="shared" si="11"/>
        <v>3076.1942399999989</v>
      </c>
    </row>
    <row r="749" spans="1:7" x14ac:dyDescent="0.25">
      <c r="A749" s="1" t="s">
        <v>1485</v>
      </c>
      <c r="B749" s="1" t="s">
        <v>8</v>
      </c>
      <c r="C749" s="1" t="s">
        <v>45</v>
      </c>
      <c r="D749" s="1" t="s">
        <v>1486</v>
      </c>
      <c r="E749" s="6">
        <v>2602.6433999999999</v>
      </c>
      <c r="F749" s="13">
        <v>4411.26</v>
      </c>
      <c r="G749" s="13">
        <f t="shared" si="11"/>
        <v>1808.6166000000003</v>
      </c>
    </row>
    <row r="750" spans="1:7" x14ac:dyDescent="0.25">
      <c r="A750" s="1" t="s">
        <v>1487</v>
      </c>
      <c r="B750" s="1" t="s">
        <v>16</v>
      </c>
      <c r="C750" s="1" t="s">
        <v>24</v>
      </c>
      <c r="D750" s="1" t="s">
        <v>1488</v>
      </c>
      <c r="E750" s="6">
        <v>3343.6870949999998</v>
      </c>
      <c r="F750" s="13">
        <v>7776.0164999999997</v>
      </c>
      <c r="G750" s="13">
        <f t="shared" si="11"/>
        <v>4432.3294050000004</v>
      </c>
    </row>
    <row r="751" spans="1:7" x14ac:dyDescent="0.25">
      <c r="A751" s="1" t="s">
        <v>1489</v>
      </c>
      <c r="B751" s="1" t="s">
        <v>29</v>
      </c>
      <c r="C751" s="1" t="s">
        <v>52</v>
      </c>
      <c r="D751" s="1" t="s">
        <v>1490</v>
      </c>
      <c r="E751" s="6">
        <v>640.64384999999993</v>
      </c>
      <c r="F751" s="13">
        <v>1423.653</v>
      </c>
      <c r="G751" s="13">
        <f t="shared" si="11"/>
        <v>783.00915000000009</v>
      </c>
    </row>
    <row r="752" spans="1:7" x14ac:dyDescent="0.25">
      <c r="A752" s="1" t="s">
        <v>1491</v>
      </c>
      <c r="B752" s="1" t="s">
        <v>29</v>
      </c>
      <c r="C752" s="1" t="s">
        <v>45</v>
      </c>
      <c r="D752" s="1" t="s">
        <v>1492</v>
      </c>
      <c r="E752" s="6">
        <v>3032.1074699999999</v>
      </c>
      <c r="F752" s="13">
        <v>5227.7714999999998</v>
      </c>
      <c r="G752" s="13">
        <f t="shared" si="11"/>
        <v>2195.6640299999999</v>
      </c>
    </row>
    <row r="753" spans="1:7" x14ac:dyDescent="0.25">
      <c r="A753" s="1" t="s">
        <v>1493</v>
      </c>
      <c r="B753" s="1" t="s">
        <v>16</v>
      </c>
      <c r="C753" s="1" t="s">
        <v>13</v>
      </c>
      <c r="D753" s="1" t="s">
        <v>107</v>
      </c>
      <c r="E753" s="6">
        <v>7471.0944000000009</v>
      </c>
      <c r="F753" s="13">
        <v>8489.880000000001</v>
      </c>
      <c r="G753" s="13">
        <f t="shared" si="11"/>
        <v>1018.7856000000002</v>
      </c>
    </row>
    <row r="754" spans="1:7" x14ac:dyDescent="0.25">
      <c r="A754" s="1" t="s">
        <v>1494</v>
      </c>
      <c r="B754" s="1" t="s">
        <v>8</v>
      </c>
      <c r="C754" s="1" t="s">
        <v>13</v>
      </c>
      <c r="D754" s="1" t="s">
        <v>1495</v>
      </c>
      <c r="E754" s="6">
        <v>2913.5159550000003</v>
      </c>
      <c r="F754" s="13">
        <v>6775.6185000000005</v>
      </c>
      <c r="G754" s="13">
        <f t="shared" si="11"/>
        <v>3862.1025450000002</v>
      </c>
    </row>
    <row r="755" spans="1:7" x14ac:dyDescent="0.25">
      <c r="A755" s="1" t="s">
        <v>1496</v>
      </c>
      <c r="B755" s="1" t="s">
        <v>16</v>
      </c>
      <c r="C755" s="1" t="s">
        <v>13</v>
      </c>
      <c r="D755" s="1" t="s">
        <v>1497</v>
      </c>
      <c r="E755" s="6">
        <v>6406.1508000000013</v>
      </c>
      <c r="F755" s="13">
        <v>9420.8100000000013</v>
      </c>
      <c r="G755" s="13">
        <f t="shared" si="11"/>
        <v>3014.6592000000001</v>
      </c>
    </row>
    <row r="756" spans="1:7" x14ac:dyDescent="0.25">
      <c r="A756" s="1" t="s">
        <v>1498</v>
      </c>
      <c r="B756" s="1" t="s">
        <v>29</v>
      </c>
      <c r="C756" s="1" t="s">
        <v>61</v>
      </c>
      <c r="D756" s="1" t="s">
        <v>1499</v>
      </c>
      <c r="E756" s="6">
        <v>8293.86096</v>
      </c>
      <c r="F756" s="13">
        <v>9424.8420000000006</v>
      </c>
      <c r="G756" s="13">
        <f t="shared" si="11"/>
        <v>1130.9810400000006</v>
      </c>
    </row>
    <row r="757" spans="1:7" x14ac:dyDescent="0.25">
      <c r="A757" s="1" t="s">
        <v>1500</v>
      </c>
      <c r="B757" s="1" t="s">
        <v>29</v>
      </c>
      <c r="C757" s="1" t="s">
        <v>113</v>
      </c>
      <c r="D757" s="1" t="s">
        <v>1501</v>
      </c>
      <c r="E757" s="6">
        <v>3107.0510100000001</v>
      </c>
      <c r="F757" s="13">
        <v>5356.9845000000005</v>
      </c>
      <c r="G757" s="13">
        <f t="shared" si="11"/>
        <v>2249.9334900000003</v>
      </c>
    </row>
    <row r="758" spans="1:7" x14ac:dyDescent="0.25">
      <c r="A758" s="1" t="s">
        <v>1502</v>
      </c>
      <c r="B758" s="1" t="s">
        <v>29</v>
      </c>
      <c r="C758" s="1" t="s">
        <v>61</v>
      </c>
      <c r="D758" s="1" t="s">
        <v>1503</v>
      </c>
      <c r="E758" s="6">
        <v>3371.1924749999998</v>
      </c>
      <c r="F758" s="13">
        <v>7839.9825000000001</v>
      </c>
      <c r="G758" s="13">
        <f t="shared" si="11"/>
        <v>4468.7900250000002</v>
      </c>
    </row>
    <row r="759" spans="1:7" x14ac:dyDescent="0.25">
      <c r="A759" s="1" t="s">
        <v>1504</v>
      </c>
      <c r="B759" s="1" t="s">
        <v>8</v>
      </c>
      <c r="C759" s="1" t="s">
        <v>21</v>
      </c>
      <c r="D759" s="1" t="s">
        <v>1505</v>
      </c>
      <c r="E759" s="6">
        <v>796.09834499999999</v>
      </c>
      <c r="F759" s="13">
        <v>1851.3915000000002</v>
      </c>
      <c r="G759" s="13">
        <f t="shared" si="11"/>
        <v>1055.2931550000003</v>
      </c>
    </row>
    <row r="760" spans="1:7" x14ac:dyDescent="0.25">
      <c r="A760" s="1" t="s">
        <v>1506</v>
      </c>
      <c r="B760" s="1" t="s">
        <v>29</v>
      </c>
      <c r="C760" s="1" t="s">
        <v>30</v>
      </c>
      <c r="D760" s="1" t="s">
        <v>1507</v>
      </c>
      <c r="E760" s="6">
        <v>5904.1199699999997</v>
      </c>
      <c r="F760" s="13">
        <v>10006.983</v>
      </c>
      <c r="G760" s="13">
        <f t="shared" si="11"/>
        <v>4102.8630300000004</v>
      </c>
    </row>
    <row r="761" spans="1:7" x14ac:dyDescent="0.25">
      <c r="A761" s="1" t="s">
        <v>1508</v>
      </c>
      <c r="B761" s="1" t="s">
        <v>29</v>
      </c>
      <c r="C761" s="1" t="s">
        <v>113</v>
      </c>
      <c r="D761" s="1" t="s">
        <v>1509</v>
      </c>
      <c r="E761" s="6">
        <v>5519.3299349999998</v>
      </c>
      <c r="F761" s="13">
        <v>9354.7965000000004</v>
      </c>
      <c r="G761" s="13">
        <f t="shared" si="11"/>
        <v>3835.4665650000006</v>
      </c>
    </row>
    <row r="762" spans="1:7" x14ac:dyDescent="0.25">
      <c r="A762" s="1" t="s">
        <v>1510</v>
      </c>
      <c r="B762" s="1" t="s">
        <v>8</v>
      </c>
      <c r="C762" s="1" t="s">
        <v>13</v>
      </c>
      <c r="D762" s="1" t="s">
        <v>1511</v>
      </c>
      <c r="E762" s="6">
        <v>449.29878000000008</v>
      </c>
      <c r="F762" s="13">
        <v>660.73350000000005</v>
      </c>
      <c r="G762" s="13">
        <f t="shared" si="11"/>
        <v>211.43471999999997</v>
      </c>
    </row>
    <row r="763" spans="1:7" x14ac:dyDescent="0.25">
      <c r="A763" s="1" t="s">
        <v>1512</v>
      </c>
      <c r="B763" s="1" t="s">
        <v>20</v>
      </c>
      <c r="C763" s="1" t="s">
        <v>9</v>
      </c>
      <c r="D763" s="1" t="s">
        <v>1513</v>
      </c>
      <c r="E763" s="6">
        <v>4109.6396250000007</v>
      </c>
      <c r="F763" s="13">
        <v>5479.5195000000003</v>
      </c>
      <c r="G763" s="13">
        <f t="shared" si="11"/>
        <v>1369.8798749999996</v>
      </c>
    </row>
    <row r="764" spans="1:7" x14ac:dyDescent="0.25">
      <c r="A764" s="1" t="s">
        <v>1514</v>
      </c>
      <c r="B764" s="1" t="s">
        <v>20</v>
      </c>
      <c r="C764" s="1" t="s">
        <v>126</v>
      </c>
      <c r="D764" s="1" t="s">
        <v>1515</v>
      </c>
      <c r="E764" s="6">
        <v>2906.3311200000003</v>
      </c>
      <c r="F764" s="13">
        <v>3302.6490000000003</v>
      </c>
      <c r="G764" s="13">
        <f t="shared" si="11"/>
        <v>396.31788000000006</v>
      </c>
    </row>
    <row r="765" spans="1:7" x14ac:dyDescent="0.25">
      <c r="A765" s="1" t="s">
        <v>1516</v>
      </c>
      <c r="B765" s="1" t="s">
        <v>16</v>
      </c>
      <c r="C765" s="1" t="s">
        <v>113</v>
      </c>
      <c r="D765" s="1" t="s">
        <v>1517</v>
      </c>
      <c r="E765" s="6">
        <v>5165.1831000000011</v>
      </c>
      <c r="F765" s="13">
        <v>9391.242000000002</v>
      </c>
      <c r="G765" s="13">
        <f t="shared" si="11"/>
        <v>4226.0589000000009</v>
      </c>
    </row>
    <row r="766" spans="1:7" x14ac:dyDescent="0.25">
      <c r="A766" s="1" t="s">
        <v>1518</v>
      </c>
      <c r="B766" s="1" t="s">
        <v>12</v>
      </c>
      <c r="C766" s="1" t="s">
        <v>13</v>
      </c>
      <c r="D766" s="1" t="s">
        <v>1519</v>
      </c>
      <c r="E766" s="6">
        <v>1093.7790149999998</v>
      </c>
      <c r="F766" s="13">
        <v>2956.1595000000002</v>
      </c>
      <c r="G766" s="13">
        <f t="shared" si="11"/>
        <v>1862.3804850000004</v>
      </c>
    </row>
    <row r="767" spans="1:7" x14ac:dyDescent="0.25">
      <c r="A767" s="1" t="s">
        <v>1520</v>
      </c>
      <c r="B767" s="1" t="s">
        <v>29</v>
      </c>
      <c r="C767" s="1" t="s">
        <v>64</v>
      </c>
      <c r="D767" s="1" t="s">
        <v>1521</v>
      </c>
      <c r="E767" s="6">
        <v>3297.9696750000003</v>
      </c>
      <c r="F767" s="13">
        <v>5996.308500000001</v>
      </c>
      <c r="G767" s="13">
        <f t="shared" si="11"/>
        <v>2698.3388250000007</v>
      </c>
    </row>
    <row r="768" spans="1:7" x14ac:dyDescent="0.25">
      <c r="A768" s="1" t="s">
        <v>1522</v>
      </c>
      <c r="B768" s="1" t="s">
        <v>8</v>
      </c>
      <c r="C768" s="1" t="s">
        <v>39</v>
      </c>
      <c r="D768" s="1" t="s">
        <v>1186</v>
      </c>
      <c r="E768" s="6">
        <v>3454.7778299999995</v>
      </c>
      <c r="F768" s="13">
        <v>5956.5135</v>
      </c>
      <c r="G768" s="13">
        <f t="shared" si="11"/>
        <v>2501.7356700000005</v>
      </c>
    </row>
    <row r="769" spans="1:7" x14ac:dyDescent="0.25">
      <c r="A769" s="1" t="s">
        <v>1523</v>
      </c>
      <c r="B769" s="1" t="s">
        <v>29</v>
      </c>
      <c r="C769" s="1" t="s">
        <v>126</v>
      </c>
      <c r="D769" s="1" t="s">
        <v>1524</v>
      </c>
      <c r="E769" s="6">
        <v>3770.8410600000007</v>
      </c>
      <c r="F769" s="13">
        <v>5545.3545000000004</v>
      </c>
      <c r="G769" s="13">
        <f t="shared" si="11"/>
        <v>1774.5134399999997</v>
      </c>
    </row>
    <row r="770" spans="1:7" x14ac:dyDescent="0.25">
      <c r="A770" s="1" t="s">
        <v>1525</v>
      </c>
      <c r="B770" s="1" t="s">
        <v>16</v>
      </c>
      <c r="C770" s="1" t="s">
        <v>30</v>
      </c>
      <c r="D770" s="1" t="s">
        <v>1228</v>
      </c>
      <c r="E770" s="6">
        <v>3836.3170650000006</v>
      </c>
      <c r="F770" s="13">
        <v>10368.424500000001</v>
      </c>
      <c r="G770" s="13">
        <f t="shared" si="11"/>
        <v>6532.1074349999999</v>
      </c>
    </row>
    <row r="771" spans="1:7" x14ac:dyDescent="0.25">
      <c r="A771" s="1" t="s">
        <v>1526</v>
      </c>
      <c r="B771" s="1" t="s">
        <v>8</v>
      </c>
      <c r="C771" s="1" t="s">
        <v>13</v>
      </c>
      <c r="D771" s="1" t="s">
        <v>1527</v>
      </c>
      <c r="E771" s="6">
        <v>2947.7101500000003</v>
      </c>
      <c r="F771" s="13">
        <v>5359.4730000000009</v>
      </c>
      <c r="G771" s="13">
        <f t="shared" si="11"/>
        <v>2411.7628500000005</v>
      </c>
    </row>
    <row r="772" spans="1:7" x14ac:dyDescent="0.25">
      <c r="A772" s="1" t="s">
        <v>1528</v>
      </c>
      <c r="B772" s="1" t="s">
        <v>29</v>
      </c>
      <c r="C772" s="1" t="s">
        <v>61</v>
      </c>
      <c r="D772" s="1" t="s">
        <v>1529</v>
      </c>
      <c r="E772" s="6">
        <v>4221.6930000000002</v>
      </c>
      <c r="F772" s="13">
        <v>9381.5399999999991</v>
      </c>
      <c r="G772" s="13">
        <f t="shared" si="11"/>
        <v>5159.8469999999988</v>
      </c>
    </row>
    <row r="773" spans="1:7" x14ac:dyDescent="0.25">
      <c r="A773" s="1" t="s">
        <v>1530</v>
      </c>
      <c r="B773" s="1" t="s">
        <v>16</v>
      </c>
      <c r="C773" s="1" t="s">
        <v>30</v>
      </c>
      <c r="D773" s="1" t="s">
        <v>1531</v>
      </c>
      <c r="E773" s="6">
        <v>734.68542000000014</v>
      </c>
      <c r="F773" s="13">
        <v>1266.6990000000001</v>
      </c>
      <c r="G773" s="13">
        <f t="shared" si="11"/>
        <v>532.01357999999993</v>
      </c>
    </row>
    <row r="774" spans="1:7" x14ac:dyDescent="0.25">
      <c r="A774" s="1" t="s">
        <v>1532</v>
      </c>
      <c r="B774" s="1" t="s">
        <v>29</v>
      </c>
      <c r="C774" s="1" t="s">
        <v>64</v>
      </c>
      <c r="D774" s="1" t="s">
        <v>1533</v>
      </c>
      <c r="E774" s="6">
        <v>2002.9352700000002</v>
      </c>
      <c r="F774" s="13">
        <v>4657.9890000000005</v>
      </c>
      <c r="G774" s="13">
        <f t="shared" si="11"/>
        <v>2655.0537300000005</v>
      </c>
    </row>
    <row r="775" spans="1:7" x14ac:dyDescent="0.25">
      <c r="A775" s="1" t="s">
        <v>1534</v>
      </c>
      <c r="B775" s="1" t="s">
        <v>8</v>
      </c>
      <c r="C775" s="1" t="s">
        <v>113</v>
      </c>
      <c r="D775" s="1" t="s">
        <v>1535</v>
      </c>
      <c r="E775" s="6">
        <v>1283.751</v>
      </c>
      <c r="F775" s="13">
        <v>1711.6680000000001</v>
      </c>
      <c r="G775" s="13">
        <f t="shared" si="11"/>
        <v>427.91700000000014</v>
      </c>
    </row>
    <row r="776" spans="1:7" x14ac:dyDescent="0.25">
      <c r="A776" s="1" t="s">
        <v>1536</v>
      </c>
      <c r="B776" s="1" t="s">
        <v>8</v>
      </c>
      <c r="C776" s="1" t="s">
        <v>126</v>
      </c>
      <c r="D776" s="1" t="s">
        <v>1537</v>
      </c>
      <c r="E776" s="6">
        <v>991.56078000000014</v>
      </c>
      <c r="F776" s="13">
        <v>2679.8940000000002</v>
      </c>
      <c r="G776" s="13">
        <f t="shared" si="11"/>
        <v>1688.33322</v>
      </c>
    </row>
    <row r="777" spans="1:7" x14ac:dyDescent="0.25">
      <c r="A777" s="1" t="s">
        <v>1538</v>
      </c>
      <c r="B777" s="1" t="s">
        <v>16</v>
      </c>
      <c r="C777" s="1" t="s">
        <v>21</v>
      </c>
      <c r="D777" s="1" t="s">
        <v>71</v>
      </c>
      <c r="E777" s="6">
        <v>6041.1642899999997</v>
      </c>
      <c r="F777" s="13">
        <v>10415.800499999999</v>
      </c>
      <c r="G777" s="13">
        <f t="shared" si="11"/>
        <v>4374.6362099999997</v>
      </c>
    </row>
    <row r="778" spans="1:7" x14ac:dyDescent="0.25">
      <c r="A778" s="1" t="s">
        <v>1539</v>
      </c>
      <c r="B778" s="1" t="s">
        <v>29</v>
      </c>
      <c r="C778" s="1" t="s">
        <v>9</v>
      </c>
      <c r="D778" s="1" t="s">
        <v>69</v>
      </c>
      <c r="E778" s="6">
        <v>230.03652000000002</v>
      </c>
      <c r="F778" s="13">
        <v>338.28900000000004</v>
      </c>
      <c r="G778" s="13">
        <f t="shared" si="11"/>
        <v>108.25248000000002</v>
      </c>
    </row>
    <row r="779" spans="1:7" x14ac:dyDescent="0.25">
      <c r="A779" s="1" t="s">
        <v>1540</v>
      </c>
      <c r="B779" s="1" t="s">
        <v>12</v>
      </c>
      <c r="C779" s="1" t="s">
        <v>113</v>
      </c>
      <c r="D779" s="1" t="s">
        <v>966</v>
      </c>
      <c r="E779" s="6">
        <v>416.74006500000002</v>
      </c>
      <c r="F779" s="13">
        <v>1126.3245000000002</v>
      </c>
      <c r="G779" s="13">
        <f t="shared" ref="G779:G842" si="12">F779-E779</f>
        <v>709.58443500000021</v>
      </c>
    </row>
    <row r="780" spans="1:7" x14ac:dyDescent="0.25">
      <c r="A780" s="1" t="s">
        <v>1541</v>
      </c>
      <c r="B780" s="1" t="s">
        <v>29</v>
      </c>
      <c r="C780" s="1" t="s">
        <v>126</v>
      </c>
      <c r="D780" s="1" t="s">
        <v>1542</v>
      </c>
      <c r="E780" s="6">
        <v>5265.081360000001</v>
      </c>
      <c r="F780" s="13">
        <v>5983.0470000000005</v>
      </c>
      <c r="G780" s="13">
        <f t="shared" si="12"/>
        <v>717.96563999999944</v>
      </c>
    </row>
    <row r="781" spans="1:7" x14ac:dyDescent="0.25">
      <c r="A781" s="1" t="s">
        <v>1543</v>
      </c>
      <c r="B781" s="1" t="s">
        <v>20</v>
      </c>
      <c r="C781" s="1" t="s">
        <v>113</v>
      </c>
      <c r="D781" s="1" t="s">
        <v>1544</v>
      </c>
      <c r="E781" s="6">
        <v>5166.1287299999995</v>
      </c>
      <c r="F781" s="13">
        <v>8907.1185000000005</v>
      </c>
      <c r="G781" s="13">
        <f t="shared" si="12"/>
        <v>3740.989770000001</v>
      </c>
    </row>
    <row r="782" spans="1:7" x14ac:dyDescent="0.25">
      <c r="A782" s="1" t="s">
        <v>1545</v>
      </c>
      <c r="B782" s="1" t="s">
        <v>20</v>
      </c>
      <c r="C782" s="1" t="s">
        <v>61</v>
      </c>
      <c r="D782" s="1" t="s">
        <v>1546</v>
      </c>
      <c r="E782" s="6">
        <v>2239.5779175000002</v>
      </c>
      <c r="F782" s="13">
        <v>2395.2705000000001</v>
      </c>
      <c r="G782" s="13">
        <f t="shared" si="12"/>
        <v>155.69258249999984</v>
      </c>
    </row>
    <row r="783" spans="1:7" x14ac:dyDescent="0.25">
      <c r="A783" s="1" t="s">
        <v>1547</v>
      </c>
      <c r="B783" s="1" t="s">
        <v>16</v>
      </c>
      <c r="C783" s="1" t="s">
        <v>52</v>
      </c>
      <c r="D783" s="1" t="s">
        <v>1548</v>
      </c>
      <c r="E783" s="6">
        <v>2570.8301850000003</v>
      </c>
      <c r="F783" s="13">
        <v>2749.5509999999999</v>
      </c>
      <c r="G783" s="13">
        <f t="shared" si="12"/>
        <v>178.72081499999967</v>
      </c>
    </row>
    <row r="784" spans="1:7" x14ac:dyDescent="0.25">
      <c r="A784" s="1" t="s">
        <v>1549</v>
      </c>
      <c r="B784" s="1" t="s">
        <v>29</v>
      </c>
      <c r="C784" s="1" t="s">
        <v>24</v>
      </c>
      <c r="D784" s="1" t="s">
        <v>1550</v>
      </c>
      <c r="E784" s="6">
        <v>1894.0307400000002</v>
      </c>
      <c r="F784" s="13">
        <v>5119.0020000000004</v>
      </c>
      <c r="G784" s="13">
        <f t="shared" si="12"/>
        <v>3224.9712600000003</v>
      </c>
    </row>
    <row r="785" spans="1:7" x14ac:dyDescent="0.25">
      <c r="A785" s="1" t="s">
        <v>1551</v>
      </c>
      <c r="B785" s="1" t="s">
        <v>12</v>
      </c>
      <c r="C785" s="1" t="s">
        <v>42</v>
      </c>
      <c r="D785" s="1" t="s">
        <v>1552</v>
      </c>
      <c r="E785" s="6">
        <v>4648.7589750000006</v>
      </c>
      <c r="F785" s="13">
        <v>7879.2525000000005</v>
      </c>
      <c r="G785" s="13">
        <f t="shared" si="12"/>
        <v>3230.4935249999999</v>
      </c>
    </row>
    <row r="786" spans="1:7" x14ac:dyDescent="0.25">
      <c r="A786" s="1" t="s">
        <v>1553</v>
      </c>
      <c r="B786" s="1" t="s">
        <v>16</v>
      </c>
      <c r="C786" s="1" t="s">
        <v>45</v>
      </c>
      <c r="D786" s="1" t="s">
        <v>1554</v>
      </c>
      <c r="E786" s="6">
        <v>224.092995</v>
      </c>
      <c r="F786" s="13">
        <v>521.14650000000006</v>
      </c>
      <c r="G786" s="13">
        <f t="shared" si="12"/>
        <v>297.05350500000009</v>
      </c>
    </row>
    <row r="787" spans="1:7" x14ac:dyDescent="0.25">
      <c r="A787" s="1" t="s">
        <v>1555</v>
      </c>
      <c r="B787" s="1" t="s">
        <v>16</v>
      </c>
      <c r="C787" s="1" t="s">
        <v>45</v>
      </c>
      <c r="D787" s="1" t="s">
        <v>1556</v>
      </c>
      <c r="E787" s="6">
        <v>9028.536247500002</v>
      </c>
      <c r="F787" s="13">
        <v>9656.188500000002</v>
      </c>
      <c r="G787" s="13">
        <f t="shared" si="12"/>
        <v>627.65225250000003</v>
      </c>
    </row>
    <row r="788" spans="1:7" x14ac:dyDescent="0.25">
      <c r="A788" s="1" t="s">
        <v>1557</v>
      </c>
      <c r="B788" s="1" t="s">
        <v>8</v>
      </c>
      <c r="C788" s="1" t="s">
        <v>45</v>
      </c>
      <c r="D788" s="1" t="s">
        <v>1558</v>
      </c>
      <c r="E788" s="6">
        <v>1927.4354400000002</v>
      </c>
      <c r="F788" s="13">
        <v>4482.4080000000004</v>
      </c>
      <c r="G788" s="13">
        <f t="shared" si="12"/>
        <v>2554.9725600000002</v>
      </c>
    </row>
    <row r="789" spans="1:7" x14ac:dyDescent="0.25">
      <c r="A789" s="1" t="s">
        <v>1559</v>
      </c>
      <c r="B789" s="1" t="s">
        <v>8</v>
      </c>
      <c r="C789" s="1" t="s">
        <v>61</v>
      </c>
      <c r="D789" s="1" t="s">
        <v>1560</v>
      </c>
      <c r="E789" s="6">
        <v>4366.0811249999997</v>
      </c>
      <c r="F789" s="13">
        <v>5821.4414999999999</v>
      </c>
      <c r="G789" s="13">
        <f t="shared" si="12"/>
        <v>1455.3603750000002</v>
      </c>
    </row>
    <row r="790" spans="1:7" x14ac:dyDescent="0.25">
      <c r="A790" s="1" t="s">
        <v>1561</v>
      </c>
      <c r="B790" s="1" t="s">
        <v>8</v>
      </c>
      <c r="C790" s="1" t="s">
        <v>64</v>
      </c>
      <c r="D790" s="1" t="s">
        <v>1562</v>
      </c>
      <c r="E790" s="6">
        <v>2227.7571750000002</v>
      </c>
      <c r="F790" s="13">
        <v>4950.5715</v>
      </c>
      <c r="G790" s="13">
        <f t="shared" si="12"/>
        <v>2722.8143249999998</v>
      </c>
    </row>
    <row r="791" spans="1:7" x14ac:dyDescent="0.25">
      <c r="A791" s="1" t="s">
        <v>1563</v>
      </c>
      <c r="B791" s="1" t="s">
        <v>12</v>
      </c>
      <c r="C791" s="1" t="s">
        <v>17</v>
      </c>
      <c r="D791" s="1" t="s">
        <v>1564</v>
      </c>
      <c r="E791" s="6">
        <v>5761.1642550000006</v>
      </c>
      <c r="F791" s="13">
        <v>6161.6730000000007</v>
      </c>
      <c r="G791" s="13">
        <f t="shared" si="12"/>
        <v>400.50874500000009</v>
      </c>
    </row>
    <row r="792" spans="1:7" x14ac:dyDescent="0.25">
      <c r="A792" s="1" t="s">
        <v>1565</v>
      </c>
      <c r="B792" s="1" t="s">
        <v>29</v>
      </c>
      <c r="C792" s="1" t="s">
        <v>42</v>
      </c>
      <c r="D792" s="1" t="s">
        <v>1566</v>
      </c>
      <c r="E792" s="6">
        <v>338.49438000000004</v>
      </c>
      <c r="F792" s="13">
        <v>583.6110000000001</v>
      </c>
      <c r="G792" s="13">
        <f t="shared" si="12"/>
        <v>245.11662000000007</v>
      </c>
    </row>
    <row r="793" spans="1:7" x14ac:dyDescent="0.25">
      <c r="A793" s="1" t="s">
        <v>1567</v>
      </c>
      <c r="B793" s="1" t="s">
        <v>8</v>
      </c>
      <c r="C793" s="1" t="s">
        <v>64</v>
      </c>
      <c r="D793" s="1" t="s">
        <v>1568</v>
      </c>
      <c r="E793" s="6">
        <v>3183.1143750000001</v>
      </c>
      <c r="F793" s="13">
        <v>7073.5875000000005</v>
      </c>
      <c r="G793" s="13">
        <f t="shared" si="12"/>
        <v>3890.4731250000004</v>
      </c>
    </row>
    <row r="794" spans="1:7" x14ac:dyDescent="0.25">
      <c r="A794" s="1" t="s">
        <v>1569</v>
      </c>
      <c r="B794" s="1" t="s">
        <v>8</v>
      </c>
      <c r="C794" s="1" t="s">
        <v>42</v>
      </c>
      <c r="D794" s="1" t="s">
        <v>639</v>
      </c>
      <c r="E794" s="6">
        <v>7490.8310400000009</v>
      </c>
      <c r="F794" s="13">
        <v>8512.3080000000009</v>
      </c>
      <c r="G794" s="13">
        <f t="shared" si="12"/>
        <v>1021.47696</v>
      </c>
    </row>
    <row r="795" spans="1:7" x14ac:dyDescent="0.25">
      <c r="A795" s="1" t="s">
        <v>1570</v>
      </c>
      <c r="B795" s="1" t="s">
        <v>29</v>
      </c>
      <c r="C795" s="1" t="s">
        <v>45</v>
      </c>
      <c r="D795" s="1" t="s">
        <v>1571</v>
      </c>
      <c r="E795" s="6">
        <v>891.51772500000004</v>
      </c>
      <c r="F795" s="13">
        <v>1981.1505</v>
      </c>
      <c r="G795" s="13">
        <f t="shared" si="12"/>
        <v>1089.632775</v>
      </c>
    </row>
    <row r="796" spans="1:7" x14ac:dyDescent="0.25">
      <c r="A796" s="1" t="s">
        <v>1572</v>
      </c>
      <c r="B796" s="1" t="s">
        <v>8</v>
      </c>
      <c r="C796" s="1" t="s">
        <v>113</v>
      </c>
      <c r="D796" s="1" t="s">
        <v>1573</v>
      </c>
      <c r="E796" s="6">
        <v>311.428425</v>
      </c>
      <c r="F796" s="13">
        <v>566.23350000000005</v>
      </c>
      <c r="G796" s="13">
        <f t="shared" si="12"/>
        <v>254.80507500000004</v>
      </c>
    </row>
    <row r="797" spans="1:7" x14ac:dyDescent="0.25">
      <c r="A797" s="1" t="s">
        <v>1574</v>
      </c>
      <c r="B797" s="1" t="s">
        <v>29</v>
      </c>
      <c r="C797" s="1" t="s">
        <v>21</v>
      </c>
      <c r="D797" s="1" t="s">
        <v>1462</v>
      </c>
      <c r="E797" s="6">
        <v>8357.1457200000004</v>
      </c>
      <c r="F797" s="13">
        <v>9496.7565000000013</v>
      </c>
      <c r="G797" s="13">
        <f t="shared" si="12"/>
        <v>1139.6107800000009</v>
      </c>
    </row>
    <row r="798" spans="1:7" x14ac:dyDescent="0.25">
      <c r="A798" s="1" t="s">
        <v>1575</v>
      </c>
      <c r="B798" s="1" t="s">
        <v>8</v>
      </c>
      <c r="C798" s="1" t="s">
        <v>21</v>
      </c>
      <c r="D798" s="1" t="s">
        <v>1576</v>
      </c>
      <c r="E798" s="6">
        <v>2742.2241000000004</v>
      </c>
      <c r="F798" s="13">
        <v>4032.6825000000003</v>
      </c>
      <c r="G798" s="13">
        <f t="shared" si="12"/>
        <v>1290.4584</v>
      </c>
    </row>
    <row r="799" spans="1:7" x14ac:dyDescent="0.25">
      <c r="A799" s="1" t="s">
        <v>1577</v>
      </c>
      <c r="B799" s="1" t="s">
        <v>29</v>
      </c>
      <c r="C799" s="1" t="s">
        <v>30</v>
      </c>
      <c r="D799" s="1" t="s">
        <v>747</v>
      </c>
      <c r="E799" s="6">
        <v>5810.0750400000006</v>
      </c>
      <c r="F799" s="13">
        <v>6213.9840000000004</v>
      </c>
      <c r="G799" s="13">
        <f t="shared" si="12"/>
        <v>403.90895999999975</v>
      </c>
    </row>
    <row r="800" spans="1:7" x14ac:dyDescent="0.25">
      <c r="A800" s="1" t="s">
        <v>1578</v>
      </c>
      <c r="B800" s="1" t="s">
        <v>29</v>
      </c>
      <c r="C800" s="1" t="s">
        <v>9</v>
      </c>
      <c r="D800" s="1" t="s">
        <v>1579</v>
      </c>
      <c r="E800" s="6">
        <v>3849.9693750000006</v>
      </c>
      <c r="F800" s="13">
        <v>5133.2925000000005</v>
      </c>
      <c r="G800" s="13">
        <f t="shared" si="12"/>
        <v>1283.3231249999999</v>
      </c>
    </row>
    <row r="801" spans="1:7" x14ac:dyDescent="0.25">
      <c r="A801" s="1" t="s">
        <v>1580</v>
      </c>
      <c r="B801" s="1" t="s">
        <v>8</v>
      </c>
      <c r="C801" s="1" t="s">
        <v>45</v>
      </c>
      <c r="D801" s="1" t="s">
        <v>1581</v>
      </c>
      <c r="E801" s="6">
        <v>5574.6999000000005</v>
      </c>
      <c r="F801" s="13">
        <v>10135.818000000001</v>
      </c>
      <c r="G801" s="13">
        <f t="shared" si="12"/>
        <v>4561.1181000000006</v>
      </c>
    </row>
    <row r="802" spans="1:7" x14ac:dyDescent="0.25">
      <c r="A802" s="1" t="s">
        <v>1582</v>
      </c>
      <c r="B802" s="1" t="s">
        <v>20</v>
      </c>
      <c r="C802" s="1" t="s">
        <v>39</v>
      </c>
      <c r="D802" s="1" t="s">
        <v>1583</v>
      </c>
      <c r="E802" s="6">
        <v>2802.8700000000003</v>
      </c>
      <c r="F802" s="13">
        <v>6228.6</v>
      </c>
      <c r="G802" s="13">
        <f t="shared" si="12"/>
        <v>3425.73</v>
      </c>
    </row>
    <row r="803" spans="1:7" x14ac:dyDescent="0.25">
      <c r="A803" s="1" t="s">
        <v>1584</v>
      </c>
      <c r="B803" s="1" t="s">
        <v>29</v>
      </c>
      <c r="C803" s="1" t="s">
        <v>24</v>
      </c>
      <c r="D803" s="1" t="s">
        <v>1585</v>
      </c>
      <c r="E803" s="6">
        <v>856.97871000000009</v>
      </c>
      <c r="F803" s="13">
        <v>1477.5495000000001</v>
      </c>
      <c r="G803" s="13">
        <f t="shared" si="12"/>
        <v>620.57078999999999</v>
      </c>
    </row>
    <row r="804" spans="1:7" x14ac:dyDescent="0.25">
      <c r="A804" s="1" t="s">
        <v>1586</v>
      </c>
      <c r="B804" s="1" t="s">
        <v>20</v>
      </c>
      <c r="C804" s="1" t="s">
        <v>21</v>
      </c>
      <c r="D804" s="1" t="s">
        <v>1587</v>
      </c>
      <c r="E804" s="6">
        <v>466.27350000000001</v>
      </c>
      <c r="F804" s="13">
        <v>847.77</v>
      </c>
      <c r="G804" s="13">
        <f t="shared" si="12"/>
        <v>381.49649999999997</v>
      </c>
    </row>
    <row r="805" spans="1:7" x14ac:dyDescent="0.25">
      <c r="A805" s="1" t="s">
        <v>1588</v>
      </c>
      <c r="B805" s="1" t="s">
        <v>16</v>
      </c>
      <c r="C805" s="1" t="s">
        <v>17</v>
      </c>
      <c r="D805" s="1" t="s">
        <v>1589</v>
      </c>
      <c r="E805" s="6">
        <v>2567.6858549999997</v>
      </c>
      <c r="F805" s="13">
        <v>6939.6914999999999</v>
      </c>
      <c r="G805" s="13">
        <f t="shared" si="12"/>
        <v>4372.0056450000002</v>
      </c>
    </row>
    <row r="806" spans="1:7" x14ac:dyDescent="0.25">
      <c r="A806" s="1" t="s">
        <v>1590</v>
      </c>
      <c r="B806" s="1" t="s">
        <v>16</v>
      </c>
      <c r="C806" s="1" t="s">
        <v>39</v>
      </c>
      <c r="D806" s="1" t="s">
        <v>1591</v>
      </c>
      <c r="E806" s="6">
        <v>5774.7677400000002</v>
      </c>
      <c r="F806" s="13">
        <v>8492.3055000000004</v>
      </c>
      <c r="G806" s="13">
        <f t="shared" si="12"/>
        <v>2717.5377600000002</v>
      </c>
    </row>
    <row r="807" spans="1:7" x14ac:dyDescent="0.25">
      <c r="A807" s="1" t="s">
        <v>1592</v>
      </c>
      <c r="B807" s="1" t="s">
        <v>8</v>
      </c>
      <c r="C807" s="1" t="s">
        <v>9</v>
      </c>
      <c r="D807" s="1" t="s">
        <v>1593</v>
      </c>
      <c r="E807" s="6">
        <v>119.36116500000001</v>
      </c>
      <c r="F807" s="13">
        <v>127.65900000000001</v>
      </c>
      <c r="G807" s="13">
        <f t="shared" si="12"/>
        <v>8.2978349999999921</v>
      </c>
    </row>
    <row r="808" spans="1:7" x14ac:dyDescent="0.25">
      <c r="A808" s="1" t="s">
        <v>1594</v>
      </c>
      <c r="B808" s="1" t="s">
        <v>29</v>
      </c>
      <c r="C808" s="1" t="s">
        <v>17</v>
      </c>
      <c r="D808" s="1" t="s">
        <v>1595</v>
      </c>
      <c r="E808" s="6">
        <v>3110.74764</v>
      </c>
      <c r="F808" s="13">
        <v>5363.3580000000002</v>
      </c>
      <c r="G808" s="13">
        <f t="shared" si="12"/>
        <v>2252.6103600000001</v>
      </c>
    </row>
    <row r="809" spans="1:7" x14ac:dyDescent="0.25">
      <c r="A809" s="1" t="s">
        <v>1596</v>
      </c>
      <c r="B809" s="1" t="s">
        <v>16</v>
      </c>
      <c r="C809" s="1" t="s">
        <v>13</v>
      </c>
      <c r="D809" s="1" t="s">
        <v>1597</v>
      </c>
      <c r="E809" s="6">
        <v>970.10760000000005</v>
      </c>
      <c r="F809" s="13">
        <v>1102.3950000000002</v>
      </c>
      <c r="G809" s="13">
        <f t="shared" si="12"/>
        <v>132.28740000000016</v>
      </c>
    </row>
    <row r="810" spans="1:7" x14ac:dyDescent="0.25">
      <c r="A810" s="1" t="s">
        <v>1598</v>
      </c>
      <c r="B810" s="1" t="s">
        <v>29</v>
      </c>
      <c r="C810" s="1" t="s">
        <v>39</v>
      </c>
      <c r="D810" s="1" t="s">
        <v>1599</v>
      </c>
      <c r="E810" s="6">
        <v>6824.4093225000006</v>
      </c>
      <c r="F810" s="13">
        <v>7298.8335000000006</v>
      </c>
      <c r="G810" s="13">
        <f t="shared" si="12"/>
        <v>474.42417750000004</v>
      </c>
    </row>
    <row r="811" spans="1:7" x14ac:dyDescent="0.25">
      <c r="A811" s="1" t="s">
        <v>1600</v>
      </c>
      <c r="B811" s="1" t="s">
        <v>20</v>
      </c>
      <c r="C811" s="1" t="s">
        <v>13</v>
      </c>
      <c r="D811" s="1" t="s">
        <v>1601</v>
      </c>
      <c r="E811" s="6">
        <v>9232.0905600000006</v>
      </c>
      <c r="F811" s="13">
        <v>10491.012000000001</v>
      </c>
      <c r="G811" s="13">
        <f t="shared" si="12"/>
        <v>1258.9214400000001</v>
      </c>
    </row>
    <row r="812" spans="1:7" x14ac:dyDescent="0.25">
      <c r="A812" s="1" t="s">
        <v>1602</v>
      </c>
      <c r="B812" s="1" t="s">
        <v>29</v>
      </c>
      <c r="C812" s="1" t="s">
        <v>45</v>
      </c>
      <c r="D812" s="1" t="s">
        <v>1603</v>
      </c>
      <c r="E812" s="6">
        <v>7432.7899800000005</v>
      </c>
      <c r="F812" s="13">
        <v>7949.5080000000007</v>
      </c>
      <c r="G812" s="13">
        <f t="shared" si="12"/>
        <v>516.71802000000025</v>
      </c>
    </row>
    <row r="813" spans="1:7" x14ac:dyDescent="0.25">
      <c r="A813" s="1" t="s">
        <v>1604</v>
      </c>
      <c r="B813" s="1" t="s">
        <v>12</v>
      </c>
      <c r="C813" s="1" t="s">
        <v>9</v>
      </c>
      <c r="D813" s="1" t="s">
        <v>1605</v>
      </c>
      <c r="E813" s="6">
        <v>3626.6680799999999</v>
      </c>
      <c r="F813" s="13">
        <v>6252.8760000000002</v>
      </c>
      <c r="G813" s="13">
        <f t="shared" si="12"/>
        <v>2626.2079200000003</v>
      </c>
    </row>
    <row r="814" spans="1:7" x14ac:dyDescent="0.25">
      <c r="A814" s="1" t="s">
        <v>1606</v>
      </c>
      <c r="B814" s="1" t="s">
        <v>12</v>
      </c>
      <c r="C814" s="1" t="s">
        <v>24</v>
      </c>
      <c r="D814" s="1" t="s">
        <v>1607</v>
      </c>
      <c r="E814" s="6">
        <v>2289.7035000000001</v>
      </c>
      <c r="F814" s="13">
        <v>3052.9380000000001</v>
      </c>
      <c r="G814" s="13">
        <f t="shared" si="12"/>
        <v>763.23450000000003</v>
      </c>
    </row>
    <row r="815" spans="1:7" x14ac:dyDescent="0.25">
      <c r="A815" s="1" t="s">
        <v>1608</v>
      </c>
      <c r="B815" s="1" t="s">
        <v>8</v>
      </c>
      <c r="C815" s="1" t="s">
        <v>52</v>
      </c>
      <c r="D815" s="1" t="s">
        <v>1609</v>
      </c>
      <c r="E815" s="6">
        <v>5336.1789600000002</v>
      </c>
      <c r="F815" s="13">
        <v>7847.322000000001</v>
      </c>
      <c r="G815" s="13">
        <f t="shared" si="12"/>
        <v>2511.1430400000008</v>
      </c>
    </row>
    <row r="816" spans="1:7" x14ac:dyDescent="0.25">
      <c r="A816" s="1" t="s">
        <v>1610</v>
      </c>
      <c r="B816" s="1" t="s">
        <v>20</v>
      </c>
      <c r="C816" s="1" t="s">
        <v>9</v>
      </c>
      <c r="D816" s="1" t="s">
        <v>1611</v>
      </c>
      <c r="E816" s="6">
        <v>3822.3310650000003</v>
      </c>
      <c r="F816" s="13">
        <v>10330.624500000002</v>
      </c>
      <c r="G816" s="13">
        <f t="shared" si="12"/>
        <v>6508.2934350000014</v>
      </c>
    </row>
    <row r="817" spans="1:7" x14ac:dyDescent="0.25">
      <c r="A817" s="1" t="s">
        <v>1612</v>
      </c>
      <c r="B817" s="1" t="s">
        <v>16</v>
      </c>
      <c r="C817" s="1" t="s">
        <v>64</v>
      </c>
      <c r="D817" s="1" t="s">
        <v>27</v>
      </c>
      <c r="E817" s="6">
        <v>3400.4972925000002</v>
      </c>
      <c r="F817" s="13">
        <v>3636.8955000000001</v>
      </c>
      <c r="G817" s="13">
        <f t="shared" si="12"/>
        <v>236.3982074999999</v>
      </c>
    </row>
    <row r="818" spans="1:7" x14ac:dyDescent="0.25">
      <c r="A818" s="1" t="s">
        <v>1613</v>
      </c>
      <c r="B818" s="1" t="s">
        <v>20</v>
      </c>
      <c r="C818" s="1" t="s">
        <v>9</v>
      </c>
      <c r="D818" s="1" t="s">
        <v>1614</v>
      </c>
      <c r="E818" s="6">
        <v>6311.7814200000012</v>
      </c>
      <c r="F818" s="13">
        <v>9282.031500000001</v>
      </c>
      <c r="G818" s="13">
        <f t="shared" si="12"/>
        <v>2970.2500799999998</v>
      </c>
    </row>
    <row r="819" spans="1:7" x14ac:dyDescent="0.25">
      <c r="A819" s="1" t="s">
        <v>1615</v>
      </c>
      <c r="B819" s="1" t="s">
        <v>8</v>
      </c>
      <c r="C819" s="1" t="s">
        <v>61</v>
      </c>
      <c r="D819" s="1" t="s">
        <v>1616</v>
      </c>
      <c r="E819" s="6">
        <v>1335.214125</v>
      </c>
      <c r="F819" s="13">
        <v>2967.1424999999999</v>
      </c>
      <c r="G819" s="13">
        <f t="shared" si="12"/>
        <v>1631.928375</v>
      </c>
    </row>
    <row r="820" spans="1:7" x14ac:dyDescent="0.25">
      <c r="A820" s="1" t="s">
        <v>1617</v>
      </c>
      <c r="B820" s="1" t="s">
        <v>29</v>
      </c>
      <c r="C820" s="1" t="s">
        <v>64</v>
      </c>
      <c r="D820" s="1" t="s">
        <v>1618</v>
      </c>
      <c r="E820" s="6">
        <v>3436.9288799999999</v>
      </c>
      <c r="F820" s="13">
        <v>3905.6010000000001</v>
      </c>
      <c r="G820" s="13">
        <f t="shared" si="12"/>
        <v>468.67212000000018</v>
      </c>
    </row>
    <row r="821" spans="1:7" x14ac:dyDescent="0.25">
      <c r="A821" s="1" t="s">
        <v>1619</v>
      </c>
      <c r="B821" s="1" t="s">
        <v>29</v>
      </c>
      <c r="C821" s="1" t="s">
        <v>17</v>
      </c>
      <c r="D821" s="1" t="s">
        <v>1620</v>
      </c>
      <c r="E821" s="6">
        <v>1875.6645600000002</v>
      </c>
      <c r="F821" s="13">
        <v>2131.4370000000004</v>
      </c>
      <c r="G821" s="13">
        <f t="shared" si="12"/>
        <v>255.77244000000019</v>
      </c>
    </row>
    <row r="822" spans="1:7" x14ac:dyDescent="0.25">
      <c r="A822" s="1" t="s">
        <v>1621</v>
      </c>
      <c r="B822" s="1" t="s">
        <v>12</v>
      </c>
      <c r="C822" s="1" t="s">
        <v>24</v>
      </c>
      <c r="D822" s="1" t="s">
        <v>1622</v>
      </c>
      <c r="E822" s="6">
        <v>6851.5650000000005</v>
      </c>
      <c r="F822" s="13">
        <v>9135.42</v>
      </c>
      <c r="G822" s="13">
        <f t="shared" si="12"/>
        <v>2283.8549999999996</v>
      </c>
    </row>
    <row r="823" spans="1:7" x14ac:dyDescent="0.25">
      <c r="A823" s="1" t="s">
        <v>1623</v>
      </c>
      <c r="B823" s="1" t="s">
        <v>29</v>
      </c>
      <c r="C823" s="1" t="s">
        <v>30</v>
      </c>
      <c r="D823" s="1" t="s">
        <v>1624</v>
      </c>
      <c r="E823" s="6">
        <v>821.86912499999994</v>
      </c>
      <c r="F823" s="13">
        <v>1494.3075000000001</v>
      </c>
      <c r="G823" s="13">
        <f t="shared" si="12"/>
        <v>672.43837500000018</v>
      </c>
    </row>
    <row r="824" spans="1:7" x14ac:dyDescent="0.25">
      <c r="A824" s="1" t="s">
        <v>1625</v>
      </c>
      <c r="B824" s="1" t="s">
        <v>16</v>
      </c>
      <c r="C824" s="1" t="s">
        <v>9</v>
      </c>
      <c r="D824" s="1" t="s">
        <v>1626</v>
      </c>
      <c r="E824" s="6">
        <v>6512.8116900000005</v>
      </c>
      <c r="F824" s="13">
        <v>6965.5740000000005</v>
      </c>
      <c r="G824" s="13">
        <f t="shared" si="12"/>
        <v>452.76231000000007</v>
      </c>
    </row>
    <row r="825" spans="1:7" x14ac:dyDescent="0.25">
      <c r="A825" s="1" t="s">
        <v>1627</v>
      </c>
      <c r="B825" s="1" t="s">
        <v>16</v>
      </c>
      <c r="C825" s="1" t="s">
        <v>126</v>
      </c>
      <c r="D825" s="1" t="s">
        <v>1628</v>
      </c>
      <c r="E825" s="6">
        <v>1531.0980300000001</v>
      </c>
      <c r="F825" s="13">
        <v>1637.538</v>
      </c>
      <c r="G825" s="13">
        <f t="shared" si="12"/>
        <v>106.4399699999999</v>
      </c>
    </row>
    <row r="826" spans="1:7" x14ac:dyDescent="0.25">
      <c r="A826" s="1" t="s">
        <v>1629</v>
      </c>
      <c r="B826" s="1" t="s">
        <v>12</v>
      </c>
      <c r="C826" s="1" t="s">
        <v>9</v>
      </c>
      <c r="D826" s="1" t="s">
        <v>1630</v>
      </c>
      <c r="E826" s="6">
        <v>6574.8768749999999</v>
      </c>
      <c r="F826" s="13">
        <v>8766.5025000000005</v>
      </c>
      <c r="G826" s="13">
        <f t="shared" si="12"/>
        <v>2191.6256250000006</v>
      </c>
    </row>
    <row r="827" spans="1:7" x14ac:dyDescent="0.25">
      <c r="A827" s="1" t="s">
        <v>1631</v>
      </c>
      <c r="B827" s="1" t="s">
        <v>29</v>
      </c>
      <c r="C827" s="1" t="s">
        <v>126</v>
      </c>
      <c r="D827" s="1" t="s">
        <v>1632</v>
      </c>
      <c r="E827" s="6">
        <v>3075.7938750000003</v>
      </c>
      <c r="F827" s="13">
        <v>5592.3525000000009</v>
      </c>
      <c r="G827" s="13">
        <f t="shared" si="12"/>
        <v>2516.5586250000006</v>
      </c>
    </row>
    <row r="828" spans="1:7" x14ac:dyDescent="0.25">
      <c r="A828" s="1" t="s">
        <v>1633</v>
      </c>
      <c r="B828" s="1" t="s">
        <v>8</v>
      </c>
      <c r="C828" s="1" t="s">
        <v>39</v>
      </c>
      <c r="D828" s="1" t="s">
        <v>333</v>
      </c>
      <c r="E828" s="6">
        <v>4475.6423250000007</v>
      </c>
      <c r="F828" s="13">
        <v>8137.5315000000001</v>
      </c>
      <c r="G828" s="13">
        <f t="shared" si="12"/>
        <v>3661.8891749999993</v>
      </c>
    </row>
    <row r="829" spans="1:7" x14ac:dyDescent="0.25">
      <c r="A829" s="1" t="s">
        <v>1634</v>
      </c>
      <c r="B829" s="1" t="s">
        <v>20</v>
      </c>
      <c r="C829" s="1" t="s">
        <v>13</v>
      </c>
      <c r="D829" s="1" t="s">
        <v>1635</v>
      </c>
      <c r="E829" s="6">
        <v>4532.5434000000005</v>
      </c>
      <c r="F829" s="13">
        <v>4847.6400000000003</v>
      </c>
      <c r="G829" s="13">
        <f t="shared" si="12"/>
        <v>315.09659999999985</v>
      </c>
    </row>
    <row r="830" spans="1:7" x14ac:dyDescent="0.25">
      <c r="A830" s="1" t="s">
        <v>1636</v>
      </c>
      <c r="B830" s="1" t="s">
        <v>16</v>
      </c>
      <c r="C830" s="1" t="s">
        <v>126</v>
      </c>
      <c r="D830" s="1" t="s">
        <v>1637</v>
      </c>
      <c r="E830" s="6">
        <v>1356.0356250000002</v>
      </c>
      <c r="F830" s="13">
        <v>1808.0475000000001</v>
      </c>
      <c r="G830" s="13">
        <f t="shared" si="12"/>
        <v>452.01187499999992</v>
      </c>
    </row>
    <row r="831" spans="1:7" x14ac:dyDescent="0.25">
      <c r="A831" s="1" t="s">
        <v>1638</v>
      </c>
      <c r="B831" s="1" t="s">
        <v>29</v>
      </c>
      <c r="C831" s="1" t="s">
        <v>64</v>
      </c>
      <c r="D831" s="1" t="s">
        <v>1639</v>
      </c>
      <c r="E831" s="6">
        <v>6724.4861250000013</v>
      </c>
      <c r="F831" s="13">
        <v>8965.9815000000017</v>
      </c>
      <c r="G831" s="13">
        <f t="shared" si="12"/>
        <v>2241.4953750000004</v>
      </c>
    </row>
    <row r="832" spans="1:7" x14ac:dyDescent="0.25">
      <c r="A832" s="1" t="s">
        <v>1640</v>
      </c>
      <c r="B832" s="1" t="s">
        <v>20</v>
      </c>
      <c r="C832" s="1" t="s">
        <v>13</v>
      </c>
      <c r="D832" s="1" t="s">
        <v>1641</v>
      </c>
      <c r="E832" s="6">
        <v>6916.9275000000007</v>
      </c>
      <c r="F832" s="13">
        <v>9222.57</v>
      </c>
      <c r="G832" s="13">
        <f t="shared" si="12"/>
        <v>2305.642499999999</v>
      </c>
    </row>
    <row r="833" spans="1:7" x14ac:dyDescent="0.25">
      <c r="A833" s="1" t="s">
        <v>1642</v>
      </c>
      <c r="B833" s="1" t="s">
        <v>8</v>
      </c>
      <c r="C833" s="1" t="s">
        <v>30</v>
      </c>
      <c r="D833" s="1" t="s">
        <v>1643</v>
      </c>
      <c r="E833" s="6">
        <v>3334.3942800000009</v>
      </c>
      <c r="F833" s="13">
        <v>4903.5210000000006</v>
      </c>
      <c r="G833" s="13">
        <f t="shared" si="12"/>
        <v>1569.1267199999998</v>
      </c>
    </row>
    <row r="834" spans="1:7" x14ac:dyDescent="0.25">
      <c r="A834" s="1" t="s">
        <v>1644</v>
      </c>
      <c r="B834" s="1" t="s">
        <v>16</v>
      </c>
      <c r="C834" s="1" t="s">
        <v>42</v>
      </c>
      <c r="D834" s="1" t="s">
        <v>1645</v>
      </c>
      <c r="E834" s="6">
        <v>1171.6782000000001</v>
      </c>
      <c r="F834" s="13">
        <v>1331.4525000000001</v>
      </c>
      <c r="G834" s="13">
        <f t="shared" si="12"/>
        <v>159.77430000000004</v>
      </c>
    </row>
    <row r="835" spans="1:7" x14ac:dyDescent="0.25">
      <c r="A835" s="1" t="s">
        <v>1646</v>
      </c>
      <c r="B835" s="1" t="s">
        <v>20</v>
      </c>
      <c r="C835" s="1" t="s">
        <v>113</v>
      </c>
      <c r="D835" s="1" t="s">
        <v>1647</v>
      </c>
      <c r="E835" s="6">
        <v>3440.2188975000004</v>
      </c>
      <c r="F835" s="13">
        <v>3679.3785000000003</v>
      </c>
      <c r="G835" s="13">
        <f t="shared" si="12"/>
        <v>239.15960249999989</v>
      </c>
    </row>
    <row r="836" spans="1:7" x14ac:dyDescent="0.25">
      <c r="A836" s="1" t="s">
        <v>1648</v>
      </c>
      <c r="B836" s="1" t="s">
        <v>29</v>
      </c>
      <c r="C836" s="1" t="s">
        <v>13</v>
      </c>
      <c r="D836" s="1" t="s">
        <v>1649</v>
      </c>
      <c r="E836" s="6">
        <v>1061.8108200000001</v>
      </c>
      <c r="F836" s="13">
        <v>1561.4865000000002</v>
      </c>
      <c r="G836" s="13">
        <f t="shared" si="12"/>
        <v>499.67568000000006</v>
      </c>
    </row>
    <row r="837" spans="1:7" x14ac:dyDescent="0.25">
      <c r="A837" s="1" t="s">
        <v>1650</v>
      </c>
      <c r="B837" s="1" t="s">
        <v>8</v>
      </c>
      <c r="C837" s="1" t="s">
        <v>42</v>
      </c>
      <c r="D837" s="1" t="s">
        <v>1651</v>
      </c>
      <c r="E837" s="6">
        <v>5500.6706999999997</v>
      </c>
      <c r="F837" s="13">
        <v>9483.9149999999991</v>
      </c>
      <c r="G837" s="13">
        <f t="shared" si="12"/>
        <v>3983.2442999999994</v>
      </c>
    </row>
    <row r="838" spans="1:7" x14ac:dyDescent="0.25">
      <c r="A838" s="1" t="s">
        <v>1652</v>
      </c>
      <c r="B838" s="1" t="s">
        <v>12</v>
      </c>
      <c r="C838" s="1" t="s">
        <v>126</v>
      </c>
      <c r="D838" s="1" t="s">
        <v>1653</v>
      </c>
      <c r="E838" s="6">
        <v>2155.3446600000002</v>
      </c>
      <c r="F838" s="13">
        <v>3169.6245000000004</v>
      </c>
      <c r="G838" s="13">
        <f t="shared" si="12"/>
        <v>1014.2798400000001</v>
      </c>
    </row>
    <row r="839" spans="1:7" x14ac:dyDescent="0.25">
      <c r="A839" s="1" t="s">
        <v>1654</v>
      </c>
      <c r="B839" s="1" t="s">
        <v>29</v>
      </c>
      <c r="C839" s="1" t="s">
        <v>113</v>
      </c>
      <c r="D839" s="1" t="s">
        <v>1655</v>
      </c>
      <c r="E839" s="6">
        <v>4147.8637200000003</v>
      </c>
      <c r="F839" s="13">
        <v>4713.4814999999999</v>
      </c>
      <c r="G839" s="13">
        <f t="shared" si="12"/>
        <v>565.61777999999958</v>
      </c>
    </row>
    <row r="840" spans="1:7" x14ac:dyDescent="0.25">
      <c r="A840" s="1" t="s">
        <v>1656</v>
      </c>
      <c r="B840" s="1" t="s">
        <v>29</v>
      </c>
      <c r="C840" s="1" t="s">
        <v>21</v>
      </c>
      <c r="D840" s="1" t="s">
        <v>1657</v>
      </c>
      <c r="E840" s="6">
        <v>3926.0272800000002</v>
      </c>
      <c r="F840" s="13">
        <v>9130.2960000000003</v>
      </c>
      <c r="G840" s="13">
        <f t="shared" si="12"/>
        <v>5204.26872</v>
      </c>
    </row>
    <row r="841" spans="1:7" x14ac:dyDescent="0.25">
      <c r="A841" s="1" t="s">
        <v>1658</v>
      </c>
      <c r="B841" s="1" t="s">
        <v>29</v>
      </c>
      <c r="C841" s="1" t="s">
        <v>24</v>
      </c>
      <c r="D841" s="1" t="s">
        <v>1659</v>
      </c>
      <c r="E841" s="6">
        <v>551.83925999999997</v>
      </c>
      <c r="F841" s="13">
        <v>951.447</v>
      </c>
      <c r="G841" s="13">
        <f t="shared" si="12"/>
        <v>399.60774000000004</v>
      </c>
    </row>
    <row r="842" spans="1:7" x14ac:dyDescent="0.25">
      <c r="A842" s="1" t="s">
        <v>1660</v>
      </c>
      <c r="B842" s="1" t="s">
        <v>20</v>
      </c>
      <c r="C842" s="1" t="s">
        <v>126</v>
      </c>
      <c r="D842" s="1" t="s">
        <v>1661</v>
      </c>
      <c r="E842" s="6">
        <v>1757.3175900000001</v>
      </c>
      <c r="F842" s="13">
        <v>4749.5070000000005</v>
      </c>
      <c r="G842" s="13">
        <f t="shared" si="12"/>
        <v>2992.1894100000004</v>
      </c>
    </row>
    <row r="843" spans="1:7" x14ac:dyDescent="0.25">
      <c r="A843" s="1" t="s">
        <v>1662</v>
      </c>
      <c r="B843" s="1" t="s">
        <v>20</v>
      </c>
      <c r="C843" s="1" t="s">
        <v>61</v>
      </c>
      <c r="D843" s="1" t="s">
        <v>1663</v>
      </c>
      <c r="E843" s="6">
        <v>1135.3823250000003</v>
      </c>
      <c r="F843" s="13">
        <v>2064.3315000000002</v>
      </c>
      <c r="G843" s="13">
        <f t="shared" ref="G843:G906" si="13">F843-E843</f>
        <v>928.94917499999997</v>
      </c>
    </row>
    <row r="844" spans="1:7" x14ac:dyDescent="0.25">
      <c r="A844" s="1" t="s">
        <v>1664</v>
      </c>
      <c r="B844" s="1" t="s">
        <v>29</v>
      </c>
      <c r="C844" s="1" t="s">
        <v>21</v>
      </c>
      <c r="D844" s="1" t="s">
        <v>1665</v>
      </c>
      <c r="E844" s="6">
        <v>1112.2477799999999</v>
      </c>
      <c r="F844" s="13">
        <v>1635.6585</v>
      </c>
      <c r="G844" s="13">
        <f t="shared" si="13"/>
        <v>523.41072000000008</v>
      </c>
    </row>
    <row r="845" spans="1:7" x14ac:dyDescent="0.25">
      <c r="A845" s="1" t="s">
        <v>1666</v>
      </c>
      <c r="B845" s="1" t="s">
        <v>12</v>
      </c>
      <c r="C845" s="1" t="s">
        <v>61</v>
      </c>
      <c r="D845" s="1" t="s">
        <v>1667</v>
      </c>
      <c r="E845" s="6">
        <v>8016.6465225000011</v>
      </c>
      <c r="F845" s="13">
        <v>8573.9534999999996</v>
      </c>
      <c r="G845" s="13">
        <f t="shared" si="13"/>
        <v>557.30697749999854</v>
      </c>
    </row>
    <row r="846" spans="1:7" x14ac:dyDescent="0.25">
      <c r="A846" s="1" t="s">
        <v>1668</v>
      </c>
      <c r="B846" s="1" t="s">
        <v>29</v>
      </c>
      <c r="C846" s="1" t="s">
        <v>30</v>
      </c>
      <c r="D846" s="1" t="s">
        <v>1669</v>
      </c>
      <c r="E846" s="6">
        <v>1763.887125</v>
      </c>
      <c r="F846" s="13">
        <v>4767.2624999999998</v>
      </c>
      <c r="G846" s="13">
        <f t="shared" si="13"/>
        <v>3003.3753749999996</v>
      </c>
    </row>
    <row r="847" spans="1:7" x14ac:dyDescent="0.25">
      <c r="A847" s="1" t="s">
        <v>1670</v>
      </c>
      <c r="B847" s="1" t="s">
        <v>29</v>
      </c>
      <c r="C847" s="1" t="s">
        <v>61</v>
      </c>
      <c r="D847" s="1" t="s">
        <v>1671</v>
      </c>
      <c r="E847" s="6">
        <v>5184.4111200000007</v>
      </c>
      <c r="F847" s="13">
        <v>7624.134</v>
      </c>
      <c r="G847" s="13">
        <f t="shared" si="13"/>
        <v>2439.7228799999993</v>
      </c>
    </row>
    <row r="848" spans="1:7" x14ac:dyDescent="0.25">
      <c r="A848" s="1" t="s">
        <v>1672</v>
      </c>
      <c r="B848" s="1" t="s">
        <v>16</v>
      </c>
      <c r="C848" s="1" t="s">
        <v>21</v>
      </c>
      <c r="D848" s="1" t="s">
        <v>1673</v>
      </c>
      <c r="E848" s="6">
        <v>2396.2911000000004</v>
      </c>
      <c r="F848" s="13">
        <v>3523.9575000000004</v>
      </c>
      <c r="G848" s="13">
        <f t="shared" si="13"/>
        <v>1127.6664000000001</v>
      </c>
    </row>
    <row r="849" spans="1:7" x14ac:dyDescent="0.25">
      <c r="A849" s="1" t="s">
        <v>1674</v>
      </c>
      <c r="B849" s="1" t="s">
        <v>20</v>
      </c>
      <c r="C849" s="1" t="s">
        <v>42</v>
      </c>
      <c r="D849" s="1" t="s">
        <v>1675</v>
      </c>
      <c r="E849" s="6">
        <v>4399.6352400000005</v>
      </c>
      <c r="F849" s="13">
        <v>4999.5855000000001</v>
      </c>
      <c r="G849" s="13">
        <f t="shared" si="13"/>
        <v>599.95025999999962</v>
      </c>
    </row>
    <row r="850" spans="1:7" x14ac:dyDescent="0.25">
      <c r="A850" s="1" t="s">
        <v>1676</v>
      </c>
      <c r="B850" s="1" t="s">
        <v>20</v>
      </c>
      <c r="C850" s="1" t="s">
        <v>126</v>
      </c>
      <c r="D850" s="1" t="s">
        <v>1677</v>
      </c>
      <c r="E850" s="6">
        <v>4643.5775400000002</v>
      </c>
      <c r="F850" s="13">
        <v>6828.7905000000001</v>
      </c>
      <c r="G850" s="13">
        <f t="shared" si="13"/>
        <v>2185.2129599999998</v>
      </c>
    </row>
    <row r="851" spans="1:7" x14ac:dyDescent="0.25">
      <c r="A851" s="1" t="s">
        <v>1678</v>
      </c>
      <c r="B851" s="1" t="s">
        <v>29</v>
      </c>
      <c r="C851" s="1" t="s">
        <v>126</v>
      </c>
      <c r="D851" s="1" t="s">
        <v>1679</v>
      </c>
      <c r="E851" s="6">
        <v>6805.96875</v>
      </c>
      <c r="F851" s="13">
        <v>9074.625</v>
      </c>
      <c r="G851" s="13">
        <f t="shared" si="13"/>
        <v>2268.65625</v>
      </c>
    </row>
    <row r="852" spans="1:7" x14ac:dyDescent="0.25">
      <c r="A852" s="1" t="s">
        <v>1680</v>
      </c>
      <c r="B852" s="1" t="s">
        <v>12</v>
      </c>
      <c r="C852" s="1" t="s">
        <v>45</v>
      </c>
      <c r="D852" s="1" t="s">
        <v>1681</v>
      </c>
      <c r="E852" s="6">
        <v>3466.7167500000005</v>
      </c>
      <c r="F852" s="13">
        <v>4622.2890000000007</v>
      </c>
      <c r="G852" s="13">
        <f t="shared" si="13"/>
        <v>1155.5722500000002</v>
      </c>
    </row>
    <row r="853" spans="1:7" x14ac:dyDescent="0.25">
      <c r="A853" s="1" t="s">
        <v>1682</v>
      </c>
      <c r="B853" s="1" t="s">
        <v>29</v>
      </c>
      <c r="C853" s="1" t="s">
        <v>17</v>
      </c>
      <c r="D853" s="1" t="s">
        <v>1683</v>
      </c>
      <c r="E853" s="6">
        <v>2147.0408400000001</v>
      </c>
      <c r="F853" s="13">
        <v>3157.413</v>
      </c>
      <c r="G853" s="13">
        <f t="shared" si="13"/>
        <v>1010.3721599999999</v>
      </c>
    </row>
    <row r="854" spans="1:7" x14ac:dyDescent="0.25">
      <c r="A854" s="1" t="s">
        <v>1684</v>
      </c>
      <c r="B854" s="1" t="s">
        <v>8</v>
      </c>
      <c r="C854" s="1" t="s">
        <v>9</v>
      </c>
      <c r="D854" s="1" t="s">
        <v>1685</v>
      </c>
      <c r="E854" s="6">
        <v>3736.808145</v>
      </c>
      <c r="F854" s="13">
        <v>8690.2515000000003</v>
      </c>
      <c r="G854" s="13">
        <f t="shared" si="13"/>
        <v>4953.4433550000003</v>
      </c>
    </row>
    <row r="855" spans="1:7" x14ac:dyDescent="0.25">
      <c r="A855" s="1" t="s">
        <v>1686</v>
      </c>
      <c r="B855" s="1" t="s">
        <v>20</v>
      </c>
      <c r="C855" s="1" t="s">
        <v>126</v>
      </c>
      <c r="D855" s="1" t="s">
        <v>1671</v>
      </c>
      <c r="E855" s="6">
        <v>8233.7270399999998</v>
      </c>
      <c r="F855" s="13">
        <v>9356.5079999999998</v>
      </c>
      <c r="G855" s="13">
        <f t="shared" si="13"/>
        <v>1122.7809600000001</v>
      </c>
    </row>
    <row r="856" spans="1:7" x14ac:dyDescent="0.25">
      <c r="A856" s="1" t="s">
        <v>1687</v>
      </c>
      <c r="B856" s="1" t="s">
        <v>29</v>
      </c>
      <c r="C856" s="1" t="s">
        <v>42</v>
      </c>
      <c r="D856" s="1" t="s">
        <v>1688</v>
      </c>
      <c r="E856" s="6">
        <v>6357.9423600000009</v>
      </c>
      <c r="F856" s="13">
        <v>7224.9345000000003</v>
      </c>
      <c r="G856" s="13">
        <f t="shared" si="13"/>
        <v>866.99213999999938</v>
      </c>
    </row>
    <row r="857" spans="1:7" x14ac:dyDescent="0.25">
      <c r="A857" s="1" t="s">
        <v>1689</v>
      </c>
      <c r="B857" s="1" t="s">
        <v>12</v>
      </c>
      <c r="C857" s="1" t="s">
        <v>64</v>
      </c>
      <c r="D857" s="1" t="s">
        <v>1690</v>
      </c>
      <c r="E857" s="6">
        <v>5309.7609600000005</v>
      </c>
      <c r="F857" s="13">
        <v>7808.4720000000007</v>
      </c>
      <c r="G857" s="13">
        <f t="shared" si="13"/>
        <v>2498.7110400000001</v>
      </c>
    </row>
    <row r="858" spans="1:7" x14ac:dyDescent="0.25">
      <c r="A858" s="1" t="s">
        <v>1691</v>
      </c>
      <c r="B858" s="1" t="s">
        <v>16</v>
      </c>
      <c r="C858" s="1" t="s">
        <v>45</v>
      </c>
      <c r="D858" s="1" t="s">
        <v>1692</v>
      </c>
      <c r="E858" s="6">
        <v>2815.8259500000004</v>
      </c>
      <c r="F858" s="13">
        <v>6257.3910000000005</v>
      </c>
      <c r="G858" s="13">
        <f t="shared" si="13"/>
        <v>3441.5650500000002</v>
      </c>
    </row>
    <row r="859" spans="1:7" x14ac:dyDescent="0.25">
      <c r="A859" s="1" t="s">
        <v>1693</v>
      </c>
      <c r="B859" s="1" t="s">
        <v>16</v>
      </c>
      <c r="C859" s="1" t="s">
        <v>9</v>
      </c>
      <c r="D859" s="1" t="s">
        <v>1694</v>
      </c>
      <c r="E859" s="6">
        <v>630.01932000000011</v>
      </c>
      <c r="F859" s="13">
        <v>926.49900000000002</v>
      </c>
      <c r="G859" s="13">
        <f t="shared" si="13"/>
        <v>296.47967999999992</v>
      </c>
    </row>
    <row r="860" spans="1:7" x14ac:dyDescent="0.25">
      <c r="A860" s="1" t="s">
        <v>1695</v>
      </c>
      <c r="B860" s="1" t="s">
        <v>16</v>
      </c>
      <c r="C860" s="1" t="s">
        <v>17</v>
      </c>
      <c r="D860" s="1" t="s">
        <v>1696</v>
      </c>
      <c r="E860" s="6">
        <v>4407.9221550000002</v>
      </c>
      <c r="F860" s="13">
        <v>7471.0545000000002</v>
      </c>
      <c r="G860" s="13">
        <f t="shared" si="13"/>
        <v>3063.132345</v>
      </c>
    </row>
    <row r="861" spans="1:7" x14ac:dyDescent="0.25">
      <c r="A861" s="1" t="s">
        <v>1697</v>
      </c>
      <c r="B861" s="1" t="s">
        <v>29</v>
      </c>
      <c r="C861" s="1" t="s">
        <v>64</v>
      </c>
      <c r="D861" s="1" t="s">
        <v>1698</v>
      </c>
      <c r="E861" s="6">
        <v>2623.9342500000002</v>
      </c>
      <c r="F861" s="13">
        <v>3498.5790000000002</v>
      </c>
      <c r="G861" s="13">
        <f t="shared" si="13"/>
        <v>874.64474999999993</v>
      </c>
    </row>
    <row r="862" spans="1:7" x14ac:dyDescent="0.25">
      <c r="A862" s="1" t="s">
        <v>1699</v>
      </c>
      <c r="B862" s="1" t="s">
        <v>29</v>
      </c>
      <c r="C862" s="1" t="s">
        <v>13</v>
      </c>
      <c r="D862" s="1" t="s">
        <v>1700</v>
      </c>
      <c r="E862" s="6">
        <v>5520.3640800000003</v>
      </c>
      <c r="F862" s="13">
        <v>6273.1410000000005</v>
      </c>
      <c r="G862" s="13">
        <f t="shared" si="13"/>
        <v>752.77692000000025</v>
      </c>
    </row>
    <row r="863" spans="1:7" x14ac:dyDescent="0.25">
      <c r="A863" s="1" t="s">
        <v>1701</v>
      </c>
      <c r="B863" s="1" t="s">
        <v>20</v>
      </c>
      <c r="C863" s="1" t="s">
        <v>17</v>
      </c>
      <c r="D863" s="1" t="s">
        <v>1702</v>
      </c>
      <c r="E863" s="6">
        <v>2816.1274050000002</v>
      </c>
      <c r="F863" s="13">
        <v>6549.1335000000008</v>
      </c>
      <c r="G863" s="13">
        <f t="shared" si="13"/>
        <v>3733.0060950000006</v>
      </c>
    </row>
    <row r="864" spans="1:7" x14ac:dyDescent="0.25">
      <c r="A864" s="1" t="s">
        <v>1703</v>
      </c>
      <c r="B864" s="1" t="s">
        <v>16</v>
      </c>
      <c r="C864" s="1" t="s">
        <v>126</v>
      </c>
      <c r="D864" s="1" t="s">
        <v>1704</v>
      </c>
      <c r="E864" s="6">
        <v>366.16860000000003</v>
      </c>
      <c r="F864" s="13">
        <v>813.70800000000008</v>
      </c>
      <c r="G864" s="13">
        <f t="shared" si="13"/>
        <v>447.53940000000006</v>
      </c>
    </row>
    <row r="865" spans="1:7" x14ac:dyDescent="0.25">
      <c r="A865" s="1" t="s">
        <v>1705</v>
      </c>
      <c r="B865" s="1" t="s">
        <v>29</v>
      </c>
      <c r="C865" s="1" t="s">
        <v>52</v>
      </c>
      <c r="D865" s="1" t="s">
        <v>1706</v>
      </c>
      <c r="E865" s="6">
        <v>4668.5157749999998</v>
      </c>
      <c r="F865" s="13">
        <v>4993.0650000000005</v>
      </c>
      <c r="G865" s="13">
        <f t="shared" si="13"/>
        <v>324.54922500000066</v>
      </c>
    </row>
    <row r="866" spans="1:7" x14ac:dyDescent="0.25">
      <c r="A866" s="1" t="s">
        <v>1707</v>
      </c>
      <c r="B866" s="1" t="s">
        <v>20</v>
      </c>
      <c r="C866" s="1" t="s">
        <v>64</v>
      </c>
      <c r="D866" s="1" t="s">
        <v>1708</v>
      </c>
      <c r="E866" s="6">
        <v>1943.312175</v>
      </c>
      <c r="F866" s="13">
        <v>4318.4715000000006</v>
      </c>
      <c r="G866" s="13">
        <f t="shared" si="13"/>
        <v>2375.1593250000005</v>
      </c>
    </row>
    <row r="867" spans="1:7" x14ac:dyDescent="0.25">
      <c r="A867" s="1" t="s">
        <v>1709</v>
      </c>
      <c r="B867" s="1" t="s">
        <v>16</v>
      </c>
      <c r="C867" s="1" t="s">
        <v>17</v>
      </c>
      <c r="D867" s="1" t="s">
        <v>1710</v>
      </c>
      <c r="E867" s="6">
        <v>4679.0919000000004</v>
      </c>
      <c r="F867" s="13">
        <v>10397.982</v>
      </c>
      <c r="G867" s="13">
        <f t="shared" si="13"/>
        <v>5718.8900999999996</v>
      </c>
    </row>
    <row r="868" spans="1:7" x14ac:dyDescent="0.25">
      <c r="A868" s="1" t="s">
        <v>1711</v>
      </c>
      <c r="B868" s="1" t="s">
        <v>16</v>
      </c>
      <c r="C868" s="1" t="s">
        <v>30</v>
      </c>
      <c r="D868" s="1" t="s">
        <v>769</v>
      </c>
      <c r="E868" s="6">
        <v>5197.3661249999996</v>
      </c>
      <c r="F868" s="13">
        <v>6929.8215</v>
      </c>
      <c r="G868" s="13">
        <f t="shared" si="13"/>
        <v>1732.4553750000005</v>
      </c>
    </row>
    <row r="869" spans="1:7" x14ac:dyDescent="0.25">
      <c r="A869" s="1" t="s">
        <v>1712</v>
      </c>
      <c r="B869" s="1" t="s">
        <v>29</v>
      </c>
      <c r="C869" s="1" t="s">
        <v>52</v>
      </c>
      <c r="D869" s="1" t="s">
        <v>1713</v>
      </c>
      <c r="E869" s="6">
        <v>446.56752</v>
      </c>
      <c r="F869" s="13">
        <v>769.94399999999996</v>
      </c>
      <c r="G869" s="13">
        <f t="shared" si="13"/>
        <v>323.37647999999996</v>
      </c>
    </row>
    <row r="870" spans="1:7" x14ac:dyDescent="0.25">
      <c r="A870" s="1" t="s">
        <v>1714</v>
      </c>
      <c r="B870" s="1" t="s">
        <v>29</v>
      </c>
      <c r="C870" s="1" t="s">
        <v>30</v>
      </c>
      <c r="D870" s="1" t="s">
        <v>1715</v>
      </c>
      <c r="E870" s="6">
        <v>1464.45831</v>
      </c>
      <c r="F870" s="13">
        <v>3405.7170000000001</v>
      </c>
      <c r="G870" s="13">
        <f t="shared" si="13"/>
        <v>1941.2586900000001</v>
      </c>
    </row>
    <row r="871" spans="1:7" x14ac:dyDescent="0.25">
      <c r="A871" s="1" t="s">
        <v>1716</v>
      </c>
      <c r="B871" s="1" t="s">
        <v>29</v>
      </c>
      <c r="C871" s="1" t="s">
        <v>21</v>
      </c>
      <c r="D871" s="1" t="s">
        <v>1717</v>
      </c>
      <c r="E871" s="6">
        <v>1284.27369</v>
      </c>
      <c r="F871" s="13">
        <v>2986.683</v>
      </c>
      <c r="G871" s="13">
        <f t="shared" si="13"/>
        <v>1702.40931</v>
      </c>
    </row>
    <row r="872" spans="1:7" x14ac:dyDescent="0.25">
      <c r="A872" s="1" t="s">
        <v>1718</v>
      </c>
      <c r="B872" s="1" t="s">
        <v>12</v>
      </c>
      <c r="C872" s="1" t="s">
        <v>45</v>
      </c>
      <c r="D872" s="1" t="s">
        <v>1719</v>
      </c>
      <c r="E872" s="6">
        <v>3584.6842499999998</v>
      </c>
      <c r="F872" s="13">
        <v>4779.5789999999997</v>
      </c>
      <c r="G872" s="13">
        <f t="shared" si="13"/>
        <v>1194.8947499999999</v>
      </c>
    </row>
    <row r="873" spans="1:7" x14ac:dyDescent="0.25">
      <c r="A873" s="1" t="s">
        <v>1720</v>
      </c>
      <c r="B873" s="1" t="s">
        <v>16</v>
      </c>
      <c r="C873" s="1" t="s">
        <v>21</v>
      </c>
      <c r="D873" s="1" t="s">
        <v>1721</v>
      </c>
      <c r="E873" s="6">
        <v>3775.2578850000004</v>
      </c>
      <c r="F873" s="13">
        <v>8779.6695</v>
      </c>
      <c r="G873" s="13">
        <f t="shared" si="13"/>
        <v>5004.4116149999991</v>
      </c>
    </row>
    <row r="874" spans="1:7" x14ac:dyDescent="0.25">
      <c r="A874" s="1" t="s">
        <v>1722</v>
      </c>
      <c r="B874" s="1" t="s">
        <v>12</v>
      </c>
      <c r="C874" s="1" t="s">
        <v>126</v>
      </c>
      <c r="D874" s="1" t="s">
        <v>1723</v>
      </c>
      <c r="E874" s="6">
        <v>8906.3574600000011</v>
      </c>
      <c r="F874" s="13">
        <v>9525.5159999999996</v>
      </c>
      <c r="G874" s="13">
        <f t="shared" si="13"/>
        <v>619.15853999999854</v>
      </c>
    </row>
    <row r="875" spans="1:7" x14ac:dyDescent="0.25">
      <c r="A875" s="1" t="s">
        <v>1724</v>
      </c>
      <c r="B875" s="1" t="s">
        <v>8</v>
      </c>
      <c r="C875" s="1" t="s">
        <v>24</v>
      </c>
      <c r="D875" s="1" t="s">
        <v>1725</v>
      </c>
      <c r="E875" s="6">
        <v>3450.2916525000001</v>
      </c>
      <c r="F875" s="13">
        <v>3690.1514999999999</v>
      </c>
      <c r="G875" s="13">
        <f t="shared" si="13"/>
        <v>239.85984749999989</v>
      </c>
    </row>
    <row r="876" spans="1:7" x14ac:dyDescent="0.25">
      <c r="A876" s="1" t="s">
        <v>1726</v>
      </c>
      <c r="B876" s="1" t="s">
        <v>29</v>
      </c>
      <c r="C876" s="1" t="s">
        <v>9</v>
      </c>
      <c r="D876" s="1" t="s">
        <v>1176</v>
      </c>
      <c r="E876" s="6">
        <v>7320.0723749999997</v>
      </c>
      <c r="F876" s="13">
        <v>9760.0964999999997</v>
      </c>
      <c r="G876" s="13">
        <f t="shared" si="13"/>
        <v>2440.0241249999999</v>
      </c>
    </row>
    <row r="877" spans="1:7" x14ac:dyDescent="0.25">
      <c r="A877" s="1" t="s">
        <v>1727</v>
      </c>
      <c r="B877" s="1" t="s">
        <v>16</v>
      </c>
      <c r="C877" s="1" t="s">
        <v>21</v>
      </c>
      <c r="D877" s="1" t="s">
        <v>1728</v>
      </c>
      <c r="E877" s="6">
        <v>1447.1568300000001</v>
      </c>
      <c r="F877" s="13">
        <v>3365.4809999999998</v>
      </c>
      <c r="G877" s="13">
        <f t="shared" si="13"/>
        <v>1918.3241699999996</v>
      </c>
    </row>
    <row r="878" spans="1:7" x14ac:dyDescent="0.25">
      <c r="A878" s="1" t="s">
        <v>1729</v>
      </c>
      <c r="B878" s="1" t="s">
        <v>8</v>
      </c>
      <c r="C878" s="1" t="s">
        <v>113</v>
      </c>
      <c r="D878" s="1" t="s">
        <v>1730</v>
      </c>
      <c r="E878" s="6">
        <v>2484.0816</v>
      </c>
      <c r="F878" s="13">
        <v>2822.82</v>
      </c>
      <c r="G878" s="13">
        <f t="shared" si="13"/>
        <v>338.73840000000018</v>
      </c>
    </row>
    <row r="879" spans="1:7" x14ac:dyDescent="0.25">
      <c r="A879" s="1" t="s">
        <v>1731</v>
      </c>
      <c r="B879" s="1" t="s">
        <v>16</v>
      </c>
      <c r="C879" s="1" t="s">
        <v>39</v>
      </c>
      <c r="D879" s="1" t="s">
        <v>1732</v>
      </c>
      <c r="E879" s="6">
        <v>3890.9192699999999</v>
      </c>
      <c r="F879" s="13">
        <v>6708.4814999999999</v>
      </c>
      <c r="G879" s="13">
        <f t="shared" si="13"/>
        <v>2817.56223</v>
      </c>
    </row>
    <row r="880" spans="1:7" x14ac:dyDescent="0.25">
      <c r="A880" s="1" t="s">
        <v>1733</v>
      </c>
      <c r="B880" s="1" t="s">
        <v>20</v>
      </c>
      <c r="C880" s="1" t="s">
        <v>126</v>
      </c>
      <c r="D880" s="1" t="s">
        <v>1734</v>
      </c>
      <c r="E880" s="6">
        <v>1182.4604400000001</v>
      </c>
      <c r="F880" s="13">
        <v>2749.9080000000004</v>
      </c>
      <c r="G880" s="13">
        <f t="shared" si="13"/>
        <v>1567.4475600000003</v>
      </c>
    </row>
    <row r="881" spans="1:7" x14ac:dyDescent="0.25">
      <c r="A881" s="1" t="s">
        <v>1735</v>
      </c>
      <c r="B881" s="1" t="s">
        <v>29</v>
      </c>
      <c r="C881" s="1" t="s">
        <v>13</v>
      </c>
      <c r="D881" s="1" t="s">
        <v>1736</v>
      </c>
      <c r="E881" s="6">
        <v>1571.5276500000002</v>
      </c>
      <c r="F881" s="13">
        <v>2857.3230000000003</v>
      </c>
      <c r="G881" s="13">
        <f t="shared" si="13"/>
        <v>1285.7953500000001</v>
      </c>
    </row>
    <row r="882" spans="1:7" x14ac:dyDescent="0.25">
      <c r="A882" s="1" t="s">
        <v>1737</v>
      </c>
      <c r="B882" s="1" t="s">
        <v>16</v>
      </c>
      <c r="C882" s="1" t="s">
        <v>13</v>
      </c>
      <c r="D882" s="1" t="s">
        <v>1738</v>
      </c>
      <c r="E882" s="6">
        <v>5531.2678575000009</v>
      </c>
      <c r="F882" s="13">
        <v>5915.7945</v>
      </c>
      <c r="G882" s="13">
        <f t="shared" si="13"/>
        <v>384.52664249999907</v>
      </c>
    </row>
    <row r="883" spans="1:7" x14ac:dyDescent="0.25">
      <c r="A883" s="1" t="s">
        <v>1739</v>
      </c>
      <c r="B883" s="1" t="s">
        <v>16</v>
      </c>
      <c r="C883" s="1" t="s">
        <v>113</v>
      </c>
      <c r="D883" s="1" t="s">
        <v>1740</v>
      </c>
      <c r="E883" s="6">
        <v>4634.3650500000003</v>
      </c>
      <c r="F883" s="13">
        <v>10298.589</v>
      </c>
      <c r="G883" s="13">
        <f t="shared" si="13"/>
        <v>5664.2239499999996</v>
      </c>
    </row>
    <row r="884" spans="1:7" x14ac:dyDescent="0.25">
      <c r="A884" s="1" t="s">
        <v>1741</v>
      </c>
      <c r="B884" s="1" t="s">
        <v>12</v>
      </c>
      <c r="C884" s="1" t="s">
        <v>52</v>
      </c>
      <c r="D884" s="1" t="s">
        <v>1742</v>
      </c>
      <c r="E884" s="6">
        <v>651.60931500000004</v>
      </c>
      <c r="F884" s="13">
        <v>1515.3705</v>
      </c>
      <c r="G884" s="13">
        <f t="shared" si="13"/>
        <v>863.76118499999995</v>
      </c>
    </row>
    <row r="885" spans="1:7" x14ac:dyDescent="0.25">
      <c r="A885" s="1" t="s">
        <v>1743</v>
      </c>
      <c r="B885" s="1" t="s">
        <v>12</v>
      </c>
      <c r="C885" s="1" t="s">
        <v>61</v>
      </c>
      <c r="D885" s="1" t="s">
        <v>1744</v>
      </c>
      <c r="E885" s="6">
        <v>5832.1771200000012</v>
      </c>
      <c r="F885" s="13">
        <v>6627.4740000000002</v>
      </c>
      <c r="G885" s="13">
        <f t="shared" si="13"/>
        <v>795.29687999999896</v>
      </c>
    </row>
    <row r="886" spans="1:7" x14ac:dyDescent="0.25">
      <c r="A886" s="1" t="s">
        <v>1745</v>
      </c>
      <c r="B886" s="1" t="s">
        <v>16</v>
      </c>
      <c r="C886" s="1" t="s">
        <v>61</v>
      </c>
      <c r="D886" s="1" t="s">
        <v>1746</v>
      </c>
      <c r="E886" s="6">
        <v>2544.9794999999999</v>
      </c>
      <c r="F886" s="13">
        <v>5655.51</v>
      </c>
      <c r="G886" s="13">
        <f t="shared" si="13"/>
        <v>3110.5305000000003</v>
      </c>
    </row>
    <row r="887" spans="1:7" x14ac:dyDescent="0.25">
      <c r="A887" s="1" t="s">
        <v>1747</v>
      </c>
      <c r="B887" s="1" t="s">
        <v>8</v>
      </c>
      <c r="C887" s="1" t="s">
        <v>42</v>
      </c>
      <c r="D887" s="1" t="s">
        <v>1748</v>
      </c>
      <c r="E887" s="6">
        <v>2032.759155</v>
      </c>
      <c r="F887" s="13">
        <v>3445.3544999999999</v>
      </c>
      <c r="G887" s="13">
        <f t="shared" si="13"/>
        <v>1412.595345</v>
      </c>
    </row>
    <row r="888" spans="1:7" x14ac:dyDescent="0.25">
      <c r="A888" s="1" t="s">
        <v>1749</v>
      </c>
      <c r="B888" s="1" t="s">
        <v>8</v>
      </c>
      <c r="C888" s="1" t="s">
        <v>126</v>
      </c>
      <c r="D888" s="1" t="s">
        <v>1750</v>
      </c>
      <c r="E888" s="6">
        <v>1476.6569999999999</v>
      </c>
      <c r="F888" s="13">
        <v>3281.46</v>
      </c>
      <c r="G888" s="13">
        <f t="shared" si="13"/>
        <v>1804.8030000000001</v>
      </c>
    </row>
    <row r="889" spans="1:7" x14ac:dyDescent="0.25">
      <c r="A889" s="1" t="s">
        <v>1751</v>
      </c>
      <c r="B889" s="1" t="s">
        <v>29</v>
      </c>
      <c r="C889" s="1" t="s">
        <v>21</v>
      </c>
      <c r="D889" s="1" t="s">
        <v>1752</v>
      </c>
      <c r="E889" s="6">
        <v>8087.5975950000011</v>
      </c>
      <c r="F889" s="13">
        <v>8649.8370000000014</v>
      </c>
      <c r="G889" s="13">
        <f t="shared" si="13"/>
        <v>562.23940500000026</v>
      </c>
    </row>
    <row r="890" spans="1:7" x14ac:dyDescent="0.25">
      <c r="A890" s="1" t="s">
        <v>1753</v>
      </c>
      <c r="B890" s="1" t="s">
        <v>12</v>
      </c>
      <c r="C890" s="1" t="s">
        <v>17</v>
      </c>
      <c r="D890" s="1" t="s">
        <v>1754</v>
      </c>
      <c r="E890" s="6">
        <v>901.38698999999986</v>
      </c>
      <c r="F890" s="13">
        <v>1554.1154999999999</v>
      </c>
      <c r="G890" s="13">
        <f t="shared" si="13"/>
        <v>652.72851000000003</v>
      </c>
    </row>
    <row r="891" spans="1:7" x14ac:dyDescent="0.25">
      <c r="A891" s="1" t="s">
        <v>1755</v>
      </c>
      <c r="B891" s="1" t="s">
        <v>29</v>
      </c>
      <c r="C891" s="1" t="s">
        <v>17</v>
      </c>
      <c r="D891" s="1" t="s">
        <v>1756</v>
      </c>
      <c r="E891" s="6">
        <v>724.85006999999996</v>
      </c>
      <c r="F891" s="13">
        <v>1249.7415000000001</v>
      </c>
      <c r="G891" s="13">
        <f t="shared" si="13"/>
        <v>524.89143000000013</v>
      </c>
    </row>
    <row r="892" spans="1:7" x14ac:dyDescent="0.25">
      <c r="A892" s="1" t="s">
        <v>1757</v>
      </c>
      <c r="B892" s="1" t="s">
        <v>29</v>
      </c>
      <c r="C892" s="1" t="s">
        <v>30</v>
      </c>
      <c r="D892" s="1" t="s">
        <v>1758</v>
      </c>
      <c r="E892" s="6">
        <v>2902.9263900000001</v>
      </c>
      <c r="F892" s="13">
        <v>7845.7470000000003</v>
      </c>
      <c r="G892" s="13">
        <f t="shared" si="13"/>
        <v>4942.8206100000007</v>
      </c>
    </row>
    <row r="893" spans="1:7" x14ac:dyDescent="0.25">
      <c r="A893" s="1" t="s">
        <v>1759</v>
      </c>
      <c r="B893" s="1" t="s">
        <v>20</v>
      </c>
      <c r="C893" s="1" t="s">
        <v>9</v>
      </c>
      <c r="D893" s="1" t="s">
        <v>1760</v>
      </c>
      <c r="E893" s="6">
        <v>2438.2454250000001</v>
      </c>
      <c r="F893" s="13">
        <v>4433.1734999999999</v>
      </c>
      <c r="G893" s="13">
        <f t="shared" si="13"/>
        <v>1994.9280749999998</v>
      </c>
    </row>
    <row r="894" spans="1:7" x14ac:dyDescent="0.25">
      <c r="A894" s="1" t="s">
        <v>1761</v>
      </c>
      <c r="B894" s="1" t="s">
        <v>12</v>
      </c>
      <c r="C894" s="1" t="s">
        <v>45</v>
      </c>
      <c r="D894" s="1" t="s">
        <v>1762</v>
      </c>
      <c r="E894" s="6">
        <v>867.89645250000001</v>
      </c>
      <c r="F894" s="13">
        <v>928.23149999999998</v>
      </c>
      <c r="G894" s="13">
        <f t="shared" si="13"/>
        <v>60.335047499999973</v>
      </c>
    </row>
    <row r="895" spans="1:7" x14ac:dyDescent="0.25">
      <c r="A895" s="1" t="s">
        <v>1763</v>
      </c>
      <c r="B895" s="1" t="s">
        <v>29</v>
      </c>
      <c r="C895" s="1" t="s">
        <v>126</v>
      </c>
      <c r="D895" s="1" t="s">
        <v>1764</v>
      </c>
      <c r="E895" s="6">
        <v>3020.0202899999999</v>
      </c>
      <c r="F895" s="13">
        <v>7023.3029999999999</v>
      </c>
      <c r="G895" s="13">
        <f t="shared" si="13"/>
        <v>4003.28271</v>
      </c>
    </row>
    <row r="896" spans="1:7" x14ac:dyDescent="0.25">
      <c r="A896" s="1" t="s">
        <v>1765</v>
      </c>
      <c r="B896" s="1" t="s">
        <v>29</v>
      </c>
      <c r="C896" s="1" t="s">
        <v>42</v>
      </c>
      <c r="D896" s="1" t="s">
        <v>1766</v>
      </c>
      <c r="E896" s="6">
        <v>2856.7943250000008</v>
      </c>
      <c r="F896" s="13">
        <v>3055.3950000000004</v>
      </c>
      <c r="G896" s="13">
        <f t="shared" si="13"/>
        <v>198.60067499999968</v>
      </c>
    </row>
    <row r="897" spans="1:7" x14ac:dyDescent="0.25">
      <c r="A897" s="1" t="s">
        <v>1767</v>
      </c>
      <c r="B897" s="1" t="s">
        <v>16</v>
      </c>
      <c r="C897" s="1" t="s">
        <v>24</v>
      </c>
      <c r="D897" s="1" t="s">
        <v>1768</v>
      </c>
      <c r="E897" s="6">
        <v>3401.9895525000006</v>
      </c>
      <c r="F897" s="13">
        <v>3638.4915000000001</v>
      </c>
      <c r="G897" s="13">
        <f t="shared" si="13"/>
        <v>236.50194749999946</v>
      </c>
    </row>
    <row r="898" spans="1:7" x14ac:dyDescent="0.25">
      <c r="A898" s="1" t="s">
        <v>1769</v>
      </c>
      <c r="B898" s="1" t="s">
        <v>20</v>
      </c>
      <c r="C898" s="1" t="s">
        <v>17</v>
      </c>
      <c r="D898" s="1" t="s">
        <v>1770</v>
      </c>
      <c r="E898" s="6">
        <v>3574.41084</v>
      </c>
      <c r="F898" s="13">
        <v>4061.8305</v>
      </c>
      <c r="G898" s="13">
        <f t="shared" si="13"/>
        <v>487.41966000000002</v>
      </c>
    </row>
    <row r="899" spans="1:7" x14ac:dyDescent="0.25">
      <c r="A899" s="1" t="s">
        <v>1771</v>
      </c>
      <c r="B899" s="1" t="s">
        <v>29</v>
      </c>
      <c r="C899" s="1" t="s">
        <v>52</v>
      </c>
      <c r="D899" s="1" t="s">
        <v>1772</v>
      </c>
      <c r="E899" s="6">
        <v>4904.3731800000005</v>
      </c>
      <c r="F899" s="13">
        <v>7212.3135000000002</v>
      </c>
      <c r="G899" s="13">
        <f t="shared" si="13"/>
        <v>2307.9403199999997</v>
      </c>
    </row>
    <row r="900" spans="1:7" x14ac:dyDescent="0.25">
      <c r="A900" s="1" t="s">
        <v>1773</v>
      </c>
      <c r="B900" s="1" t="s">
        <v>20</v>
      </c>
      <c r="C900" s="1" t="s">
        <v>30</v>
      </c>
      <c r="D900" s="1" t="s">
        <v>1774</v>
      </c>
      <c r="E900" s="6">
        <v>2648.0520149999998</v>
      </c>
      <c r="F900" s="13">
        <v>6158.2605000000003</v>
      </c>
      <c r="G900" s="13">
        <f t="shared" si="13"/>
        <v>3510.2084850000006</v>
      </c>
    </row>
    <row r="901" spans="1:7" x14ac:dyDescent="0.25">
      <c r="A901" s="1" t="s">
        <v>1775</v>
      </c>
      <c r="B901" s="1" t="s">
        <v>29</v>
      </c>
      <c r="C901" s="1" t="s">
        <v>61</v>
      </c>
      <c r="D901" s="1" t="s">
        <v>1776</v>
      </c>
      <c r="E901" s="6">
        <v>2466.0250650000003</v>
      </c>
      <c r="F901" s="13">
        <v>4179.7035000000005</v>
      </c>
      <c r="G901" s="13">
        <f t="shared" si="13"/>
        <v>1713.6784350000003</v>
      </c>
    </row>
    <row r="902" spans="1:7" x14ac:dyDescent="0.25">
      <c r="A902" s="1" t="s">
        <v>1777</v>
      </c>
      <c r="B902" s="1" t="s">
        <v>12</v>
      </c>
      <c r="C902" s="1" t="s">
        <v>45</v>
      </c>
      <c r="D902" s="1" t="s">
        <v>1778</v>
      </c>
      <c r="E902" s="6">
        <v>596.95398000000012</v>
      </c>
      <c r="F902" s="13">
        <v>877.87350000000004</v>
      </c>
      <c r="G902" s="13">
        <f t="shared" si="13"/>
        <v>280.91951999999992</v>
      </c>
    </row>
    <row r="903" spans="1:7" x14ac:dyDescent="0.25">
      <c r="A903" s="1" t="s">
        <v>1779</v>
      </c>
      <c r="B903" s="1" t="s">
        <v>29</v>
      </c>
      <c r="C903" s="1" t="s">
        <v>39</v>
      </c>
      <c r="D903" s="1" t="s">
        <v>1780</v>
      </c>
      <c r="E903" s="6">
        <v>4301.2192650000006</v>
      </c>
      <c r="F903" s="13">
        <v>10002.835500000001</v>
      </c>
      <c r="G903" s="13">
        <f t="shared" si="13"/>
        <v>5701.6162350000004</v>
      </c>
    </row>
    <row r="904" spans="1:7" x14ac:dyDescent="0.25">
      <c r="A904" s="1" t="s">
        <v>1781</v>
      </c>
      <c r="B904" s="1" t="s">
        <v>29</v>
      </c>
      <c r="C904" s="1" t="s">
        <v>64</v>
      </c>
      <c r="D904" s="1" t="s">
        <v>1782</v>
      </c>
      <c r="E904" s="6">
        <v>1726.9368900000002</v>
      </c>
      <c r="F904" s="13">
        <v>4667.3970000000008</v>
      </c>
      <c r="G904" s="13">
        <f t="shared" si="13"/>
        <v>2940.4601100000009</v>
      </c>
    </row>
    <row r="905" spans="1:7" x14ac:dyDescent="0.25">
      <c r="A905" s="1" t="s">
        <v>1783</v>
      </c>
      <c r="B905" s="1" t="s">
        <v>29</v>
      </c>
      <c r="C905" s="1" t="s">
        <v>64</v>
      </c>
      <c r="D905" s="1" t="s">
        <v>1784</v>
      </c>
      <c r="E905" s="6">
        <v>2730.5100900000002</v>
      </c>
      <c r="F905" s="13">
        <v>7379.7570000000005</v>
      </c>
      <c r="G905" s="13">
        <f t="shared" si="13"/>
        <v>4649.2469099999998</v>
      </c>
    </row>
    <row r="906" spans="1:7" x14ac:dyDescent="0.25">
      <c r="A906" s="1" t="s">
        <v>1785</v>
      </c>
      <c r="B906" s="1" t="s">
        <v>20</v>
      </c>
      <c r="C906" s="1" t="s">
        <v>24</v>
      </c>
      <c r="D906" s="1" t="s">
        <v>1786</v>
      </c>
      <c r="E906" s="6">
        <v>1541.6443350000002</v>
      </c>
      <c r="F906" s="13">
        <v>2612.9565000000002</v>
      </c>
      <c r="G906" s="13">
        <f t="shared" si="13"/>
        <v>1071.312165</v>
      </c>
    </row>
    <row r="907" spans="1:7" x14ac:dyDescent="0.25">
      <c r="A907" s="1" t="s">
        <v>1787</v>
      </c>
      <c r="B907" s="1" t="s">
        <v>29</v>
      </c>
      <c r="C907" s="1" t="s">
        <v>21</v>
      </c>
      <c r="D907" s="1" t="s">
        <v>1788</v>
      </c>
      <c r="E907" s="6">
        <v>592.53809999999999</v>
      </c>
      <c r="F907" s="13">
        <v>1077.3420000000001</v>
      </c>
      <c r="G907" s="13">
        <f t="shared" ref="G907:G970" si="14">F907-E907</f>
        <v>484.80390000000011</v>
      </c>
    </row>
    <row r="908" spans="1:7" x14ac:dyDescent="0.25">
      <c r="A908" s="1" t="s">
        <v>1789</v>
      </c>
      <c r="B908" s="1" t="s">
        <v>20</v>
      </c>
      <c r="C908" s="1" t="s">
        <v>9</v>
      </c>
      <c r="D908" s="1" t="s">
        <v>1790</v>
      </c>
      <c r="E908" s="6">
        <v>1102.364865</v>
      </c>
      <c r="F908" s="13">
        <v>2979.3644999999997</v>
      </c>
      <c r="G908" s="13">
        <f t="shared" si="14"/>
        <v>1876.9996349999997</v>
      </c>
    </row>
    <row r="909" spans="1:7" x14ac:dyDescent="0.25">
      <c r="A909" s="1" t="s">
        <v>1791</v>
      </c>
      <c r="B909" s="1" t="s">
        <v>12</v>
      </c>
      <c r="C909" s="1" t="s">
        <v>64</v>
      </c>
      <c r="D909" s="1" t="s">
        <v>1792</v>
      </c>
      <c r="E909" s="6">
        <v>5298.3</v>
      </c>
      <c r="F909" s="13">
        <v>9135</v>
      </c>
      <c r="G909" s="13">
        <f t="shared" si="14"/>
        <v>3836.7</v>
      </c>
    </row>
    <row r="910" spans="1:7" x14ac:dyDescent="0.25">
      <c r="A910" s="1" t="s">
        <v>1793</v>
      </c>
      <c r="B910" s="1" t="s">
        <v>29</v>
      </c>
      <c r="C910" s="1" t="s">
        <v>42</v>
      </c>
      <c r="D910" s="1" t="s">
        <v>1794</v>
      </c>
      <c r="E910" s="6">
        <v>5949.7655699999996</v>
      </c>
      <c r="F910" s="13">
        <v>10258.2165</v>
      </c>
      <c r="G910" s="13">
        <f t="shared" si="14"/>
        <v>4308.4509300000009</v>
      </c>
    </row>
    <row r="911" spans="1:7" x14ac:dyDescent="0.25">
      <c r="A911" s="1" t="s">
        <v>1795</v>
      </c>
      <c r="B911" s="1" t="s">
        <v>12</v>
      </c>
      <c r="C911" s="1" t="s">
        <v>64</v>
      </c>
      <c r="D911" s="1" t="s">
        <v>1796</v>
      </c>
      <c r="E911" s="6">
        <v>148.94880000000003</v>
      </c>
      <c r="F911" s="13">
        <v>270.81600000000003</v>
      </c>
      <c r="G911" s="13">
        <f t="shared" si="14"/>
        <v>121.8672</v>
      </c>
    </row>
    <row r="912" spans="1:7" x14ac:dyDescent="0.25">
      <c r="A912" s="1" t="s">
        <v>1797</v>
      </c>
      <c r="B912" s="1" t="s">
        <v>8</v>
      </c>
      <c r="C912" s="1" t="s">
        <v>21</v>
      </c>
      <c r="D912" s="1" t="s">
        <v>1798</v>
      </c>
      <c r="E912" s="6">
        <v>2402.1191250000002</v>
      </c>
      <c r="F912" s="13">
        <v>3202.8254999999999</v>
      </c>
      <c r="G912" s="13">
        <f t="shared" si="14"/>
        <v>800.70637499999975</v>
      </c>
    </row>
    <row r="913" spans="1:7" x14ac:dyDescent="0.25">
      <c r="A913" s="1" t="s">
        <v>1799</v>
      </c>
      <c r="B913" s="1" t="s">
        <v>29</v>
      </c>
      <c r="C913" s="1" t="s">
        <v>24</v>
      </c>
      <c r="D913" s="1" t="s">
        <v>1800</v>
      </c>
      <c r="E913" s="6">
        <v>7743.9163724999999</v>
      </c>
      <c r="F913" s="13">
        <v>8282.2635000000009</v>
      </c>
      <c r="G913" s="13">
        <f t="shared" si="14"/>
        <v>538.34712750000108</v>
      </c>
    </row>
    <row r="914" spans="1:7" x14ac:dyDescent="0.25">
      <c r="A914" s="1" t="s">
        <v>1801</v>
      </c>
      <c r="B914" s="1" t="s">
        <v>12</v>
      </c>
      <c r="C914" s="1" t="s">
        <v>126</v>
      </c>
      <c r="D914" s="1" t="s">
        <v>1802</v>
      </c>
      <c r="E914" s="6">
        <v>6871.2151200000008</v>
      </c>
      <c r="F914" s="13">
        <v>7808.1990000000005</v>
      </c>
      <c r="G914" s="13">
        <f t="shared" si="14"/>
        <v>936.98387999999977</v>
      </c>
    </row>
    <row r="915" spans="1:7" x14ac:dyDescent="0.25">
      <c r="A915" s="1" t="s">
        <v>1803</v>
      </c>
      <c r="B915" s="1" t="s">
        <v>20</v>
      </c>
      <c r="C915" s="1" t="s">
        <v>113</v>
      </c>
      <c r="D915" s="1" t="s">
        <v>1804</v>
      </c>
      <c r="E915" s="6">
        <v>996.99390000000005</v>
      </c>
      <c r="F915" s="13">
        <v>2215.5419999999999</v>
      </c>
      <c r="G915" s="13">
        <f t="shared" si="14"/>
        <v>1218.5481</v>
      </c>
    </row>
    <row r="916" spans="1:7" x14ac:dyDescent="0.25">
      <c r="A916" s="1" t="s">
        <v>1805</v>
      </c>
      <c r="B916" s="1" t="s">
        <v>12</v>
      </c>
      <c r="C916" s="1" t="s">
        <v>13</v>
      </c>
      <c r="D916" s="1" t="s">
        <v>1806</v>
      </c>
      <c r="E916" s="6">
        <v>4198.77675</v>
      </c>
      <c r="F916" s="13">
        <v>9330.6149999999998</v>
      </c>
      <c r="G916" s="13">
        <f t="shared" si="14"/>
        <v>5131.8382499999998</v>
      </c>
    </row>
    <row r="917" spans="1:7" x14ac:dyDescent="0.25">
      <c r="A917" s="1" t="s">
        <v>1807</v>
      </c>
      <c r="B917" s="1" t="s">
        <v>29</v>
      </c>
      <c r="C917" s="1" t="s">
        <v>17</v>
      </c>
      <c r="D917" s="1" t="s">
        <v>1808</v>
      </c>
      <c r="E917" s="6">
        <v>3748.3815600000003</v>
      </c>
      <c r="F917" s="13">
        <v>4259.5245000000004</v>
      </c>
      <c r="G917" s="13">
        <f t="shared" si="14"/>
        <v>511.14294000000018</v>
      </c>
    </row>
    <row r="918" spans="1:7" x14ac:dyDescent="0.25">
      <c r="A918" s="1" t="s">
        <v>1809</v>
      </c>
      <c r="B918" s="1" t="s">
        <v>16</v>
      </c>
      <c r="C918" s="1" t="s">
        <v>30</v>
      </c>
      <c r="D918" s="1" t="s">
        <v>1810</v>
      </c>
      <c r="E918" s="6">
        <v>3068.4001950000002</v>
      </c>
      <c r="F918" s="13">
        <v>8292.9735000000001</v>
      </c>
      <c r="G918" s="13">
        <f t="shared" si="14"/>
        <v>5224.5733049999999</v>
      </c>
    </row>
    <row r="919" spans="1:7" x14ac:dyDescent="0.25">
      <c r="A919" s="1" t="s">
        <v>1811</v>
      </c>
      <c r="B919" s="1" t="s">
        <v>29</v>
      </c>
      <c r="C919" s="1" t="s">
        <v>61</v>
      </c>
      <c r="D919" s="1" t="s">
        <v>1812</v>
      </c>
      <c r="E919" s="6">
        <v>352.67568</v>
      </c>
      <c r="F919" s="13">
        <v>820.17600000000004</v>
      </c>
      <c r="G919" s="13">
        <f t="shared" si="14"/>
        <v>467.50032000000004</v>
      </c>
    </row>
    <row r="920" spans="1:7" x14ac:dyDescent="0.25">
      <c r="A920" s="1" t="s">
        <v>1813</v>
      </c>
      <c r="B920" s="1" t="s">
        <v>8</v>
      </c>
      <c r="C920" s="1" t="s">
        <v>61</v>
      </c>
      <c r="D920" s="1" t="s">
        <v>1814</v>
      </c>
      <c r="E920" s="6">
        <v>432.09747000000004</v>
      </c>
      <c r="F920" s="13">
        <v>1167.8310000000001</v>
      </c>
      <c r="G920" s="13">
        <f t="shared" si="14"/>
        <v>735.73353000000009</v>
      </c>
    </row>
    <row r="921" spans="1:7" x14ac:dyDescent="0.25">
      <c r="A921" s="1" t="s">
        <v>1815</v>
      </c>
      <c r="B921" s="1" t="s">
        <v>20</v>
      </c>
      <c r="C921" s="1" t="s">
        <v>13</v>
      </c>
      <c r="D921" s="1" t="s">
        <v>1816</v>
      </c>
      <c r="E921" s="6">
        <v>8013.6718200000014</v>
      </c>
      <c r="F921" s="13">
        <v>8570.7720000000008</v>
      </c>
      <c r="G921" s="13">
        <f t="shared" si="14"/>
        <v>557.10017999999945</v>
      </c>
    </row>
    <row r="922" spans="1:7" x14ac:dyDescent="0.25">
      <c r="A922" s="1" t="s">
        <v>1817</v>
      </c>
      <c r="B922" s="1" t="s">
        <v>29</v>
      </c>
      <c r="C922" s="1" t="s">
        <v>17</v>
      </c>
      <c r="D922" s="1" t="s">
        <v>1818</v>
      </c>
      <c r="E922" s="6">
        <v>5679.47919</v>
      </c>
      <c r="F922" s="13">
        <v>9792.2055</v>
      </c>
      <c r="G922" s="13">
        <f t="shared" si="14"/>
        <v>4112.72631</v>
      </c>
    </row>
    <row r="923" spans="1:7" x14ac:dyDescent="0.25">
      <c r="A923" s="1" t="s">
        <v>1819</v>
      </c>
      <c r="B923" s="1" t="s">
        <v>16</v>
      </c>
      <c r="C923" s="1" t="s">
        <v>30</v>
      </c>
      <c r="D923" s="1" t="s">
        <v>1696</v>
      </c>
      <c r="E923" s="6">
        <v>5339.5728749999998</v>
      </c>
      <c r="F923" s="13">
        <v>7119.4305000000004</v>
      </c>
      <c r="G923" s="13">
        <f t="shared" si="14"/>
        <v>1779.8576250000006</v>
      </c>
    </row>
    <row r="924" spans="1:7" x14ac:dyDescent="0.25">
      <c r="A924" s="1" t="s">
        <v>1820</v>
      </c>
      <c r="B924" s="1" t="s">
        <v>16</v>
      </c>
      <c r="C924" s="1" t="s">
        <v>42</v>
      </c>
      <c r="D924" s="1" t="s">
        <v>1821</v>
      </c>
      <c r="E924" s="6">
        <v>3941.4513600000005</v>
      </c>
      <c r="F924" s="13">
        <v>4478.9220000000005</v>
      </c>
      <c r="G924" s="13">
        <f t="shared" si="14"/>
        <v>537.47064</v>
      </c>
    </row>
    <row r="925" spans="1:7" x14ac:dyDescent="0.25">
      <c r="A925" s="1" t="s">
        <v>1822</v>
      </c>
      <c r="B925" s="1" t="s">
        <v>12</v>
      </c>
      <c r="C925" s="1" t="s">
        <v>42</v>
      </c>
      <c r="D925" s="1" t="s">
        <v>1823</v>
      </c>
      <c r="E925" s="6">
        <v>1288.518</v>
      </c>
      <c r="F925" s="13">
        <v>1464.2250000000001</v>
      </c>
      <c r="G925" s="13">
        <f t="shared" si="14"/>
        <v>175.70700000000011</v>
      </c>
    </row>
    <row r="926" spans="1:7" x14ac:dyDescent="0.25">
      <c r="A926" s="1" t="s">
        <v>1824</v>
      </c>
      <c r="B926" s="1" t="s">
        <v>20</v>
      </c>
      <c r="C926" s="1" t="s">
        <v>126</v>
      </c>
      <c r="D926" s="1" t="s">
        <v>1825</v>
      </c>
      <c r="E926" s="6">
        <v>4274.1721050000006</v>
      </c>
      <c r="F926" s="13">
        <v>7244.3595000000005</v>
      </c>
      <c r="G926" s="13">
        <f t="shared" si="14"/>
        <v>2970.1873949999999</v>
      </c>
    </row>
    <row r="927" spans="1:7" x14ac:dyDescent="0.25">
      <c r="A927" s="1" t="s">
        <v>1826</v>
      </c>
      <c r="B927" s="1" t="s">
        <v>8</v>
      </c>
      <c r="C927" s="1" t="s">
        <v>126</v>
      </c>
      <c r="D927" s="1" t="s">
        <v>1827</v>
      </c>
      <c r="E927" s="6">
        <v>3458.0968799999996</v>
      </c>
      <c r="F927" s="13">
        <v>5962.2359999999999</v>
      </c>
      <c r="G927" s="13">
        <f t="shared" si="14"/>
        <v>2504.1391200000003</v>
      </c>
    </row>
    <row r="928" spans="1:7" x14ac:dyDescent="0.25">
      <c r="A928" s="1" t="s">
        <v>1828</v>
      </c>
      <c r="B928" s="1" t="s">
        <v>12</v>
      </c>
      <c r="C928" s="1" t="s">
        <v>39</v>
      </c>
      <c r="D928" s="1" t="s">
        <v>1829</v>
      </c>
      <c r="E928" s="6">
        <v>3829.6440000000002</v>
      </c>
      <c r="F928" s="13">
        <v>5106.192</v>
      </c>
      <c r="G928" s="13">
        <f t="shared" si="14"/>
        <v>1276.5479999999998</v>
      </c>
    </row>
    <row r="929" spans="1:7" x14ac:dyDescent="0.25">
      <c r="A929" s="1" t="s">
        <v>1830</v>
      </c>
      <c r="B929" s="1" t="s">
        <v>29</v>
      </c>
      <c r="C929" s="1" t="s">
        <v>64</v>
      </c>
      <c r="D929" s="1" t="s">
        <v>1831</v>
      </c>
      <c r="E929" s="6">
        <v>7365.6292500000009</v>
      </c>
      <c r="F929" s="13">
        <v>9820.8389999999999</v>
      </c>
      <c r="G929" s="13">
        <f t="shared" si="14"/>
        <v>2455.2097499999991</v>
      </c>
    </row>
    <row r="930" spans="1:7" x14ac:dyDescent="0.25">
      <c r="A930" s="1" t="s">
        <v>1832</v>
      </c>
      <c r="B930" s="1" t="s">
        <v>16</v>
      </c>
      <c r="C930" s="1" t="s">
        <v>61</v>
      </c>
      <c r="D930" s="1" t="s">
        <v>1833</v>
      </c>
      <c r="E930" s="6">
        <v>2153.6053350000002</v>
      </c>
      <c r="F930" s="13">
        <v>5008.3845000000001</v>
      </c>
      <c r="G930" s="13">
        <f t="shared" si="14"/>
        <v>2854.7791649999999</v>
      </c>
    </row>
    <row r="931" spans="1:7" x14ac:dyDescent="0.25">
      <c r="A931" s="1" t="s">
        <v>1834</v>
      </c>
      <c r="B931" s="1" t="s">
        <v>29</v>
      </c>
      <c r="C931" s="1" t="s">
        <v>30</v>
      </c>
      <c r="D931" s="1" t="s">
        <v>1835</v>
      </c>
      <c r="E931" s="6">
        <v>3813.0906449999998</v>
      </c>
      <c r="F931" s="13">
        <v>6462.8654999999999</v>
      </c>
      <c r="G931" s="13">
        <f t="shared" si="14"/>
        <v>2649.7748550000001</v>
      </c>
    </row>
    <row r="932" spans="1:7" x14ac:dyDescent="0.25">
      <c r="A932" s="1" t="s">
        <v>1836</v>
      </c>
      <c r="B932" s="1" t="s">
        <v>29</v>
      </c>
      <c r="C932" s="1" t="s">
        <v>9</v>
      </c>
      <c r="D932" s="1" t="s">
        <v>1837</v>
      </c>
      <c r="E932" s="6">
        <v>5317.32222</v>
      </c>
      <c r="F932" s="13">
        <v>7819.5914999999995</v>
      </c>
      <c r="G932" s="13">
        <f t="shared" si="14"/>
        <v>2502.2692799999995</v>
      </c>
    </row>
    <row r="933" spans="1:7" x14ac:dyDescent="0.25">
      <c r="A933" s="1" t="s">
        <v>1838</v>
      </c>
      <c r="B933" s="1" t="s">
        <v>16</v>
      </c>
      <c r="C933" s="1" t="s">
        <v>13</v>
      </c>
      <c r="D933" s="1" t="s">
        <v>1839</v>
      </c>
      <c r="E933" s="6">
        <v>4620.1108800000002</v>
      </c>
      <c r="F933" s="13">
        <v>5250.1260000000002</v>
      </c>
      <c r="G933" s="13">
        <f t="shared" si="14"/>
        <v>630.01512000000002</v>
      </c>
    </row>
    <row r="934" spans="1:7" x14ac:dyDescent="0.25">
      <c r="A934" s="1" t="s">
        <v>1840</v>
      </c>
      <c r="B934" s="1" t="s">
        <v>29</v>
      </c>
      <c r="C934" s="1" t="s">
        <v>42</v>
      </c>
      <c r="D934" s="1" t="s">
        <v>1841</v>
      </c>
      <c r="E934" s="6">
        <v>4032.1234800000007</v>
      </c>
      <c r="F934" s="13">
        <v>4581.9585000000006</v>
      </c>
      <c r="G934" s="13">
        <f t="shared" si="14"/>
        <v>549.83501999999999</v>
      </c>
    </row>
    <row r="935" spans="1:7" x14ac:dyDescent="0.25">
      <c r="A935" s="1" t="s">
        <v>1842</v>
      </c>
      <c r="B935" s="1" t="s">
        <v>29</v>
      </c>
      <c r="C935" s="1" t="s">
        <v>113</v>
      </c>
      <c r="D935" s="1" t="s">
        <v>1843</v>
      </c>
      <c r="E935" s="6">
        <v>446.71588500000007</v>
      </c>
      <c r="F935" s="13">
        <v>477.77100000000002</v>
      </c>
      <c r="G935" s="13">
        <f t="shared" si="14"/>
        <v>31.055114999999944</v>
      </c>
    </row>
    <row r="936" spans="1:7" x14ac:dyDescent="0.25">
      <c r="A936" s="1" t="s">
        <v>1844</v>
      </c>
      <c r="B936" s="1" t="s">
        <v>8</v>
      </c>
      <c r="C936" s="1" t="s">
        <v>9</v>
      </c>
      <c r="D936" s="1" t="s">
        <v>1845</v>
      </c>
      <c r="E936" s="6">
        <v>1599.9206999999999</v>
      </c>
      <c r="F936" s="13">
        <v>2711.73</v>
      </c>
      <c r="G936" s="13">
        <f t="shared" si="14"/>
        <v>1111.8093000000001</v>
      </c>
    </row>
    <row r="937" spans="1:7" x14ac:dyDescent="0.25">
      <c r="A937" s="1" t="s">
        <v>1846</v>
      </c>
      <c r="B937" s="1" t="s">
        <v>16</v>
      </c>
      <c r="C937" s="1" t="s">
        <v>39</v>
      </c>
      <c r="D937" s="1" t="s">
        <v>1847</v>
      </c>
      <c r="E937" s="6">
        <v>451.08467250000007</v>
      </c>
      <c r="F937" s="13">
        <v>482.44350000000003</v>
      </c>
      <c r="G937" s="13">
        <f t="shared" si="14"/>
        <v>31.358827499999961</v>
      </c>
    </row>
    <row r="938" spans="1:7" x14ac:dyDescent="0.25">
      <c r="A938" s="1" t="s">
        <v>1848</v>
      </c>
      <c r="B938" s="1" t="s">
        <v>8</v>
      </c>
      <c r="C938" s="1" t="s">
        <v>30</v>
      </c>
      <c r="D938" s="1" t="s">
        <v>1849</v>
      </c>
      <c r="E938" s="6">
        <v>1921.1346000000001</v>
      </c>
      <c r="F938" s="13">
        <v>2183.1075000000001</v>
      </c>
      <c r="G938" s="13">
        <f t="shared" si="14"/>
        <v>261.97289999999998</v>
      </c>
    </row>
    <row r="939" spans="1:7" x14ac:dyDescent="0.25">
      <c r="A939" s="1" t="s">
        <v>1850</v>
      </c>
      <c r="B939" s="1" t="s">
        <v>29</v>
      </c>
      <c r="C939" s="1" t="s">
        <v>64</v>
      </c>
      <c r="D939" s="1" t="s">
        <v>1851</v>
      </c>
      <c r="E939" s="6">
        <v>702.92250000000013</v>
      </c>
      <c r="F939" s="13">
        <v>937.23</v>
      </c>
      <c r="G939" s="13">
        <f t="shared" si="14"/>
        <v>234.30749999999989</v>
      </c>
    </row>
    <row r="940" spans="1:7" x14ac:dyDescent="0.25">
      <c r="A940" s="1" t="s">
        <v>1852</v>
      </c>
      <c r="B940" s="1" t="s">
        <v>29</v>
      </c>
      <c r="C940" s="1" t="s">
        <v>21</v>
      </c>
      <c r="D940" s="1" t="s">
        <v>1853</v>
      </c>
      <c r="E940" s="6">
        <v>6531.4649400000008</v>
      </c>
      <c r="F940" s="13">
        <v>6985.5240000000003</v>
      </c>
      <c r="G940" s="13">
        <f t="shared" si="14"/>
        <v>454.05905999999959</v>
      </c>
    </row>
    <row r="941" spans="1:7" x14ac:dyDescent="0.25">
      <c r="A941" s="1" t="s">
        <v>1854</v>
      </c>
      <c r="B941" s="1" t="s">
        <v>29</v>
      </c>
      <c r="C941" s="1" t="s">
        <v>17</v>
      </c>
      <c r="D941" s="1" t="s">
        <v>1855</v>
      </c>
      <c r="E941" s="6">
        <v>5269.29144</v>
      </c>
      <c r="F941" s="13">
        <v>7748.9580000000005</v>
      </c>
      <c r="G941" s="13">
        <f t="shared" si="14"/>
        <v>2479.6665600000006</v>
      </c>
    </row>
    <row r="942" spans="1:7" x14ac:dyDescent="0.25">
      <c r="A942" s="1" t="s">
        <v>1856</v>
      </c>
      <c r="B942" s="1" t="s">
        <v>20</v>
      </c>
      <c r="C942" s="1" t="s">
        <v>30</v>
      </c>
      <c r="D942" s="1" t="s">
        <v>1857</v>
      </c>
      <c r="E942" s="6">
        <v>4320.1280850000003</v>
      </c>
      <c r="F942" s="13">
        <v>10046.809499999999</v>
      </c>
      <c r="G942" s="13">
        <f t="shared" si="14"/>
        <v>5726.6814149999991</v>
      </c>
    </row>
    <row r="943" spans="1:7" x14ac:dyDescent="0.25">
      <c r="A943" s="1" t="s">
        <v>1858</v>
      </c>
      <c r="B943" s="1" t="s">
        <v>29</v>
      </c>
      <c r="C943" s="1" t="s">
        <v>42</v>
      </c>
      <c r="D943" s="1" t="s">
        <v>1859</v>
      </c>
      <c r="E943" s="6">
        <v>8475.0845024999999</v>
      </c>
      <c r="F943" s="13">
        <v>9064.2614999999987</v>
      </c>
      <c r="G943" s="13">
        <f t="shared" si="14"/>
        <v>589.17699749999883</v>
      </c>
    </row>
    <row r="944" spans="1:7" x14ac:dyDescent="0.25">
      <c r="A944" s="1" t="s">
        <v>1860</v>
      </c>
      <c r="B944" s="1" t="s">
        <v>8</v>
      </c>
      <c r="C944" s="1" t="s">
        <v>21</v>
      </c>
      <c r="D944" s="1" t="s">
        <v>972</v>
      </c>
      <c r="E944" s="6">
        <v>1945.8828899999999</v>
      </c>
      <c r="F944" s="13">
        <v>3354.9705000000004</v>
      </c>
      <c r="G944" s="13">
        <f t="shared" si="14"/>
        <v>1409.0876100000005</v>
      </c>
    </row>
    <row r="945" spans="1:7" x14ac:dyDescent="0.25">
      <c r="A945" s="1" t="s">
        <v>1861</v>
      </c>
      <c r="B945" s="1" t="s">
        <v>29</v>
      </c>
      <c r="C945" s="1" t="s">
        <v>42</v>
      </c>
      <c r="D945" s="1" t="s">
        <v>1862</v>
      </c>
      <c r="E945" s="6">
        <v>4232.2665000000006</v>
      </c>
      <c r="F945" s="13">
        <v>7695.0300000000007</v>
      </c>
      <c r="G945" s="13">
        <f t="shared" si="14"/>
        <v>3462.7635</v>
      </c>
    </row>
    <row r="946" spans="1:7" x14ac:dyDescent="0.25">
      <c r="A946" s="1" t="s">
        <v>1863</v>
      </c>
      <c r="B946" s="1" t="s">
        <v>16</v>
      </c>
      <c r="C946" s="1" t="s">
        <v>126</v>
      </c>
      <c r="D946" s="1" t="s">
        <v>1864</v>
      </c>
      <c r="E946" s="6">
        <v>4696.9098749999994</v>
      </c>
      <c r="F946" s="13">
        <v>6262.5465000000004</v>
      </c>
      <c r="G946" s="13">
        <f t="shared" si="14"/>
        <v>1565.636625000001</v>
      </c>
    </row>
    <row r="947" spans="1:7" x14ac:dyDescent="0.25">
      <c r="A947" s="1" t="s">
        <v>1865</v>
      </c>
      <c r="B947" s="1" t="s">
        <v>20</v>
      </c>
      <c r="C947" s="1" t="s">
        <v>9</v>
      </c>
      <c r="D947" s="1" t="s">
        <v>1866</v>
      </c>
      <c r="E947" s="6">
        <v>2559.5472000000004</v>
      </c>
      <c r="F947" s="13">
        <v>3764.0400000000004</v>
      </c>
      <c r="G947" s="13">
        <f t="shared" si="14"/>
        <v>1204.4928</v>
      </c>
    </row>
    <row r="948" spans="1:7" x14ac:dyDescent="0.25">
      <c r="A948" s="1" t="s">
        <v>1867</v>
      </c>
      <c r="B948" s="1" t="s">
        <v>16</v>
      </c>
      <c r="C948" s="1" t="s">
        <v>61</v>
      </c>
      <c r="D948" s="1" t="s">
        <v>1868</v>
      </c>
      <c r="E948" s="6">
        <v>6935.7723749999996</v>
      </c>
      <c r="F948" s="13">
        <v>9247.6965</v>
      </c>
      <c r="G948" s="13">
        <f t="shared" si="14"/>
        <v>2311.9241250000005</v>
      </c>
    </row>
    <row r="949" spans="1:7" x14ac:dyDescent="0.25">
      <c r="A949" s="1" t="s">
        <v>1869</v>
      </c>
      <c r="B949" s="1" t="s">
        <v>29</v>
      </c>
      <c r="C949" s="1" t="s">
        <v>17</v>
      </c>
      <c r="D949" s="1" t="s">
        <v>1870</v>
      </c>
      <c r="E949" s="6">
        <v>894.10387500000002</v>
      </c>
      <c r="F949" s="13">
        <v>1192.1385</v>
      </c>
      <c r="G949" s="13">
        <f t="shared" si="14"/>
        <v>298.03462500000001</v>
      </c>
    </row>
    <row r="950" spans="1:7" x14ac:dyDescent="0.25">
      <c r="A950" s="1" t="s">
        <v>1871</v>
      </c>
      <c r="B950" s="1" t="s">
        <v>29</v>
      </c>
      <c r="C950" s="1" t="s">
        <v>9</v>
      </c>
      <c r="D950" s="1" t="s">
        <v>1872</v>
      </c>
      <c r="E950" s="6">
        <v>4713.1496999999999</v>
      </c>
      <c r="F950" s="13">
        <v>10473.666000000001</v>
      </c>
      <c r="G950" s="13">
        <f t="shared" si="14"/>
        <v>5760.5163000000011</v>
      </c>
    </row>
    <row r="951" spans="1:7" x14ac:dyDescent="0.25">
      <c r="A951" s="1" t="s">
        <v>1873</v>
      </c>
      <c r="B951" s="1" t="s">
        <v>29</v>
      </c>
      <c r="C951" s="1" t="s">
        <v>39</v>
      </c>
      <c r="D951" s="1" t="s">
        <v>1874</v>
      </c>
      <c r="E951" s="6">
        <v>2936.2225200000003</v>
      </c>
      <c r="F951" s="13">
        <v>3336.6165000000001</v>
      </c>
      <c r="G951" s="13">
        <f t="shared" si="14"/>
        <v>400.39397999999983</v>
      </c>
    </row>
    <row r="952" spans="1:7" x14ac:dyDescent="0.25">
      <c r="A952" s="1" t="s">
        <v>1875</v>
      </c>
      <c r="B952" s="1" t="s">
        <v>8</v>
      </c>
      <c r="C952" s="1" t="s">
        <v>113</v>
      </c>
      <c r="D952" s="1" t="s">
        <v>1876</v>
      </c>
      <c r="E952" s="6">
        <v>1910.9884500000001</v>
      </c>
      <c r="F952" s="13">
        <v>4246.6410000000005</v>
      </c>
      <c r="G952" s="13">
        <f t="shared" si="14"/>
        <v>2335.6525500000007</v>
      </c>
    </row>
    <row r="953" spans="1:7" x14ac:dyDescent="0.25">
      <c r="A953" s="1" t="s">
        <v>1877</v>
      </c>
      <c r="B953" s="1" t="s">
        <v>29</v>
      </c>
      <c r="C953" s="1" t="s">
        <v>30</v>
      </c>
      <c r="D953" s="1" t="s">
        <v>1878</v>
      </c>
      <c r="E953" s="6">
        <v>1347.42678</v>
      </c>
      <c r="F953" s="13">
        <v>3641.6940000000004</v>
      </c>
      <c r="G953" s="13">
        <f t="shared" si="14"/>
        <v>2294.2672200000006</v>
      </c>
    </row>
    <row r="954" spans="1:7" x14ac:dyDescent="0.25">
      <c r="A954" s="1" t="s">
        <v>1879</v>
      </c>
      <c r="B954" s="1" t="s">
        <v>29</v>
      </c>
      <c r="C954" s="1" t="s">
        <v>9</v>
      </c>
      <c r="D954" s="1" t="s">
        <v>1880</v>
      </c>
      <c r="E954" s="6">
        <v>2513.0574000000006</v>
      </c>
      <c r="F954" s="13">
        <v>5584.572000000001</v>
      </c>
      <c r="G954" s="13">
        <f t="shared" si="14"/>
        <v>3071.5146000000004</v>
      </c>
    </row>
    <row r="955" spans="1:7" x14ac:dyDescent="0.25">
      <c r="A955" s="1" t="s">
        <v>1881</v>
      </c>
      <c r="B955" s="1" t="s">
        <v>29</v>
      </c>
      <c r="C955" s="1" t="s">
        <v>52</v>
      </c>
      <c r="D955" s="1" t="s">
        <v>1882</v>
      </c>
      <c r="E955" s="6">
        <v>1218.960225</v>
      </c>
      <c r="F955" s="13">
        <v>2708.8005000000003</v>
      </c>
      <c r="G955" s="13">
        <f t="shared" si="14"/>
        <v>1489.8402750000002</v>
      </c>
    </row>
    <row r="956" spans="1:7" x14ac:dyDescent="0.25">
      <c r="A956" s="1" t="s">
        <v>1883</v>
      </c>
      <c r="B956" s="1" t="s">
        <v>16</v>
      </c>
      <c r="C956" s="1" t="s">
        <v>45</v>
      </c>
      <c r="D956" s="1" t="s">
        <v>1884</v>
      </c>
      <c r="E956" s="6">
        <v>734.20672499999989</v>
      </c>
      <c r="F956" s="13">
        <v>1984.3425</v>
      </c>
      <c r="G956" s="13">
        <f t="shared" si="14"/>
        <v>1250.1357750000002</v>
      </c>
    </row>
    <row r="957" spans="1:7" x14ac:dyDescent="0.25">
      <c r="A957" s="1" t="s">
        <v>1885</v>
      </c>
      <c r="B957" s="1" t="s">
        <v>29</v>
      </c>
      <c r="C957" s="1" t="s">
        <v>61</v>
      </c>
      <c r="D957" s="1" t="s">
        <v>1886</v>
      </c>
      <c r="E957" s="6">
        <v>257.77751999999998</v>
      </c>
      <c r="F957" s="13">
        <v>696.69600000000003</v>
      </c>
      <c r="G957" s="13">
        <f t="shared" si="14"/>
        <v>438.91848000000005</v>
      </c>
    </row>
    <row r="958" spans="1:7" x14ac:dyDescent="0.25">
      <c r="A958" s="1" t="s">
        <v>1887</v>
      </c>
      <c r="B958" s="1" t="s">
        <v>12</v>
      </c>
      <c r="C958" s="1" t="s">
        <v>113</v>
      </c>
      <c r="D958" s="1" t="s">
        <v>1888</v>
      </c>
      <c r="E958" s="6">
        <v>3976.23072</v>
      </c>
      <c r="F958" s="13">
        <v>4518.4439999999995</v>
      </c>
      <c r="G958" s="13">
        <f t="shared" si="14"/>
        <v>542.21327999999949</v>
      </c>
    </row>
    <row r="959" spans="1:7" x14ac:dyDescent="0.25">
      <c r="A959" s="1" t="s">
        <v>1889</v>
      </c>
      <c r="B959" s="1" t="s">
        <v>29</v>
      </c>
      <c r="C959" s="1" t="s">
        <v>126</v>
      </c>
      <c r="D959" s="1" t="s">
        <v>1890</v>
      </c>
      <c r="E959" s="6">
        <v>669.31945499999995</v>
      </c>
      <c r="F959" s="13">
        <v>1808.9715000000001</v>
      </c>
      <c r="G959" s="13">
        <f t="shared" si="14"/>
        <v>1139.6520450000003</v>
      </c>
    </row>
    <row r="960" spans="1:7" x14ac:dyDescent="0.25">
      <c r="A960" s="1" t="s">
        <v>1891</v>
      </c>
      <c r="B960" s="1" t="s">
        <v>29</v>
      </c>
      <c r="C960" s="1" t="s">
        <v>126</v>
      </c>
      <c r="D960" s="1" t="s">
        <v>1892</v>
      </c>
      <c r="E960" s="6">
        <v>3699.1610249999999</v>
      </c>
      <c r="F960" s="13">
        <v>9997.7325000000001</v>
      </c>
      <c r="G960" s="13">
        <f t="shared" si="14"/>
        <v>6298.5714750000006</v>
      </c>
    </row>
    <row r="961" spans="1:7" x14ac:dyDescent="0.25">
      <c r="A961" s="1" t="s">
        <v>1893</v>
      </c>
      <c r="B961" s="1" t="s">
        <v>8</v>
      </c>
      <c r="C961" s="1" t="s">
        <v>64</v>
      </c>
      <c r="D961" s="1" t="s">
        <v>1894</v>
      </c>
      <c r="E961" s="6">
        <v>1641.1663800000001</v>
      </c>
      <c r="F961" s="13">
        <v>3816.6660000000002</v>
      </c>
      <c r="G961" s="13">
        <f t="shared" si="14"/>
        <v>2175.49962</v>
      </c>
    </row>
    <row r="962" spans="1:7" x14ac:dyDescent="0.25">
      <c r="A962" s="1" t="s">
        <v>1895</v>
      </c>
      <c r="B962" s="1" t="s">
        <v>29</v>
      </c>
      <c r="C962" s="1" t="s">
        <v>30</v>
      </c>
      <c r="D962" s="1" t="s">
        <v>1896</v>
      </c>
      <c r="E962" s="6">
        <v>2424.0940499999997</v>
      </c>
      <c r="F962" s="13">
        <v>4179.4724999999999</v>
      </c>
      <c r="G962" s="13">
        <f t="shared" si="14"/>
        <v>1755.3784500000002</v>
      </c>
    </row>
    <row r="963" spans="1:7" x14ac:dyDescent="0.25">
      <c r="A963" s="1" t="s">
        <v>1897</v>
      </c>
      <c r="B963" s="1" t="s">
        <v>12</v>
      </c>
      <c r="C963" s="1" t="s">
        <v>21</v>
      </c>
      <c r="D963" s="1" t="s">
        <v>1898</v>
      </c>
      <c r="E963" s="6">
        <v>219.76983000000001</v>
      </c>
      <c r="F963" s="13">
        <v>378.9135</v>
      </c>
      <c r="G963" s="13">
        <f t="shared" si="14"/>
        <v>159.14366999999999</v>
      </c>
    </row>
    <row r="964" spans="1:7" x14ac:dyDescent="0.25">
      <c r="A964" s="1" t="s">
        <v>1899</v>
      </c>
      <c r="B964" s="1" t="s">
        <v>29</v>
      </c>
      <c r="C964" s="1" t="s">
        <v>45</v>
      </c>
      <c r="D964" s="1" t="s">
        <v>1900</v>
      </c>
      <c r="E964" s="6">
        <v>2006.841375</v>
      </c>
      <c r="F964" s="13">
        <v>2675.7885000000001</v>
      </c>
      <c r="G964" s="13">
        <f t="shared" si="14"/>
        <v>668.94712500000014</v>
      </c>
    </row>
    <row r="965" spans="1:7" x14ac:dyDescent="0.25">
      <c r="A965" s="1" t="s">
        <v>1901</v>
      </c>
      <c r="B965" s="1" t="s">
        <v>12</v>
      </c>
      <c r="C965" s="1" t="s">
        <v>52</v>
      </c>
      <c r="D965" s="1" t="s">
        <v>1902</v>
      </c>
      <c r="E965" s="6">
        <v>871.28958</v>
      </c>
      <c r="F965" s="13">
        <v>1476.7620000000002</v>
      </c>
      <c r="G965" s="13">
        <f t="shared" si="14"/>
        <v>605.47242000000017</v>
      </c>
    </row>
    <row r="966" spans="1:7" x14ac:dyDescent="0.25">
      <c r="A966" s="1" t="s">
        <v>1903</v>
      </c>
      <c r="B966" s="1" t="s">
        <v>29</v>
      </c>
      <c r="C966" s="1" t="s">
        <v>39</v>
      </c>
      <c r="D966" s="1" t="s">
        <v>1904</v>
      </c>
      <c r="E966" s="6">
        <v>443.86072500000006</v>
      </c>
      <c r="F966" s="13">
        <v>807.01950000000011</v>
      </c>
      <c r="G966" s="13">
        <f t="shared" si="14"/>
        <v>363.15877500000005</v>
      </c>
    </row>
    <row r="967" spans="1:7" x14ac:dyDescent="0.25">
      <c r="A967" s="1" t="s">
        <v>1905</v>
      </c>
      <c r="B967" s="1" t="s">
        <v>12</v>
      </c>
      <c r="C967" s="1" t="s">
        <v>61</v>
      </c>
      <c r="D967" s="1" t="s">
        <v>1906</v>
      </c>
      <c r="E967" s="6">
        <v>2831.7681000000002</v>
      </c>
      <c r="F967" s="13">
        <v>6292.8180000000002</v>
      </c>
      <c r="G967" s="13">
        <f t="shared" si="14"/>
        <v>3461.0499</v>
      </c>
    </row>
    <row r="968" spans="1:7" x14ac:dyDescent="0.25">
      <c r="A968" s="1" t="s">
        <v>1907</v>
      </c>
      <c r="B968" s="1" t="s">
        <v>12</v>
      </c>
      <c r="C968" s="1" t="s">
        <v>42</v>
      </c>
      <c r="D968" s="1" t="s">
        <v>1908</v>
      </c>
      <c r="E968" s="6">
        <v>6062.8203300000005</v>
      </c>
      <c r="F968" s="13">
        <v>10453.138500000001</v>
      </c>
      <c r="G968" s="13">
        <f t="shared" si="14"/>
        <v>4390.3181700000005</v>
      </c>
    </row>
    <row r="969" spans="1:7" x14ac:dyDescent="0.25">
      <c r="A969" s="1" t="s">
        <v>1909</v>
      </c>
      <c r="B969" s="1" t="s">
        <v>8</v>
      </c>
      <c r="C969" s="1" t="s">
        <v>113</v>
      </c>
      <c r="D969" s="1" t="s">
        <v>1910</v>
      </c>
      <c r="E969" s="6">
        <v>2287.7324400000002</v>
      </c>
      <c r="F969" s="13">
        <v>5320.308</v>
      </c>
      <c r="G969" s="13">
        <f t="shared" si="14"/>
        <v>3032.5755599999998</v>
      </c>
    </row>
    <row r="970" spans="1:7" x14ac:dyDescent="0.25">
      <c r="A970" s="1" t="s">
        <v>1911</v>
      </c>
      <c r="B970" s="1" t="s">
        <v>8</v>
      </c>
      <c r="C970" s="1" t="s">
        <v>17</v>
      </c>
      <c r="D970" s="1" t="s">
        <v>1912</v>
      </c>
      <c r="E970" s="6">
        <v>3670.7422500000002</v>
      </c>
      <c r="F970" s="13">
        <v>4894.3230000000003</v>
      </c>
      <c r="G970" s="13">
        <f t="shared" si="14"/>
        <v>1223.5807500000001</v>
      </c>
    </row>
    <row r="971" spans="1:7" x14ac:dyDescent="0.25">
      <c r="A971" s="1" t="s">
        <v>1913</v>
      </c>
      <c r="B971" s="1" t="s">
        <v>16</v>
      </c>
      <c r="C971" s="1" t="s">
        <v>30</v>
      </c>
      <c r="D971" s="1" t="s">
        <v>1914</v>
      </c>
      <c r="E971" s="6">
        <v>3362.9954399999997</v>
      </c>
      <c r="F971" s="13">
        <v>5798.268</v>
      </c>
      <c r="G971" s="13">
        <f t="shared" ref="G971:G1034" si="15">F971-E971</f>
        <v>2435.2725600000003</v>
      </c>
    </row>
    <row r="972" spans="1:7" x14ac:dyDescent="0.25">
      <c r="A972" s="1" t="s">
        <v>1915</v>
      </c>
      <c r="B972" s="1" t="s">
        <v>29</v>
      </c>
      <c r="C972" s="1" t="s">
        <v>39</v>
      </c>
      <c r="D972" s="1" t="s">
        <v>1916</v>
      </c>
      <c r="E972" s="6">
        <v>1451.13003</v>
      </c>
      <c r="F972" s="13">
        <v>3374.721</v>
      </c>
      <c r="G972" s="13">
        <f t="shared" si="15"/>
        <v>1923.59097</v>
      </c>
    </row>
    <row r="973" spans="1:7" x14ac:dyDescent="0.25">
      <c r="A973" s="1" t="s">
        <v>1917</v>
      </c>
      <c r="B973" s="1" t="s">
        <v>29</v>
      </c>
      <c r="C973" s="1" t="s">
        <v>13</v>
      </c>
      <c r="D973" s="1" t="s">
        <v>1918</v>
      </c>
      <c r="E973" s="6">
        <v>4293.8553000000002</v>
      </c>
      <c r="F973" s="13">
        <v>9985.7100000000009</v>
      </c>
      <c r="G973" s="13">
        <f t="shared" si="15"/>
        <v>5691.8547000000008</v>
      </c>
    </row>
    <row r="974" spans="1:7" x14ac:dyDescent="0.25">
      <c r="A974" s="1" t="s">
        <v>1919</v>
      </c>
      <c r="B974" s="1" t="s">
        <v>20</v>
      </c>
      <c r="C974" s="1" t="s">
        <v>42</v>
      </c>
      <c r="D974" s="1" t="s">
        <v>1920</v>
      </c>
      <c r="E974" s="6">
        <v>1194.9999600000001</v>
      </c>
      <c r="F974" s="13">
        <v>1357.9545000000001</v>
      </c>
      <c r="G974" s="13">
        <f t="shared" si="15"/>
        <v>162.95453999999995</v>
      </c>
    </row>
    <row r="975" spans="1:7" x14ac:dyDescent="0.25">
      <c r="A975" s="1" t="s">
        <v>1921</v>
      </c>
      <c r="B975" s="1" t="s">
        <v>12</v>
      </c>
      <c r="C975" s="1" t="s">
        <v>21</v>
      </c>
      <c r="D975" s="1" t="s">
        <v>1922</v>
      </c>
      <c r="E975" s="6">
        <v>7672.6609575000002</v>
      </c>
      <c r="F975" s="13">
        <v>8206.0545000000002</v>
      </c>
      <c r="G975" s="13">
        <f t="shared" si="15"/>
        <v>533.39354249999997</v>
      </c>
    </row>
    <row r="976" spans="1:7" x14ac:dyDescent="0.25">
      <c r="A976" s="1" t="s">
        <v>1923</v>
      </c>
      <c r="B976" s="1" t="s">
        <v>12</v>
      </c>
      <c r="C976" s="1" t="s">
        <v>13</v>
      </c>
      <c r="D976" s="1" t="s">
        <v>1924</v>
      </c>
      <c r="E976" s="6">
        <v>2764.3132650000002</v>
      </c>
      <c r="F976" s="13">
        <v>6428.6355000000003</v>
      </c>
      <c r="G976" s="13">
        <f t="shared" si="15"/>
        <v>3664.3222350000001</v>
      </c>
    </row>
    <row r="977" spans="1:7" x14ac:dyDescent="0.25">
      <c r="A977" s="1" t="s">
        <v>1925</v>
      </c>
      <c r="B977" s="1" t="s">
        <v>16</v>
      </c>
      <c r="C977" s="1" t="s">
        <v>113</v>
      </c>
      <c r="D977" s="1" t="s">
        <v>1926</v>
      </c>
      <c r="E977" s="6">
        <v>855.24390000000005</v>
      </c>
      <c r="F977" s="13">
        <v>1900.5420000000001</v>
      </c>
      <c r="G977" s="13">
        <f t="shared" si="15"/>
        <v>1045.2981</v>
      </c>
    </row>
    <row r="978" spans="1:7" x14ac:dyDescent="0.25">
      <c r="A978" s="1" t="s">
        <v>1927</v>
      </c>
      <c r="B978" s="1" t="s">
        <v>12</v>
      </c>
      <c r="C978" s="1" t="s">
        <v>30</v>
      </c>
      <c r="D978" s="1" t="s">
        <v>1928</v>
      </c>
      <c r="E978" s="6">
        <v>3292.3898700000004</v>
      </c>
      <c r="F978" s="13">
        <v>8898.3510000000006</v>
      </c>
      <c r="G978" s="13">
        <f t="shared" si="15"/>
        <v>5605.9611299999997</v>
      </c>
    </row>
    <row r="979" spans="1:7" x14ac:dyDescent="0.25">
      <c r="A979" s="1" t="s">
        <v>1929</v>
      </c>
      <c r="B979" s="1" t="s">
        <v>8</v>
      </c>
      <c r="C979" s="1" t="s">
        <v>39</v>
      </c>
      <c r="D979" s="1" t="s">
        <v>1930</v>
      </c>
      <c r="E979" s="6">
        <v>2171.1516750000001</v>
      </c>
      <c r="F979" s="13">
        <v>5867.9775000000009</v>
      </c>
      <c r="G979" s="13">
        <f t="shared" si="15"/>
        <v>3696.8258250000008</v>
      </c>
    </row>
    <row r="980" spans="1:7" x14ac:dyDescent="0.25">
      <c r="A980" s="1" t="s">
        <v>1931</v>
      </c>
      <c r="B980" s="1" t="s">
        <v>20</v>
      </c>
      <c r="C980" s="1" t="s">
        <v>61</v>
      </c>
      <c r="D980" s="1" t="s">
        <v>1932</v>
      </c>
      <c r="E980" s="6">
        <v>6621.7961249999998</v>
      </c>
      <c r="F980" s="13">
        <v>8829.0614999999998</v>
      </c>
      <c r="G980" s="13">
        <f t="shared" si="15"/>
        <v>2207.2653749999999</v>
      </c>
    </row>
    <row r="981" spans="1:7" x14ac:dyDescent="0.25">
      <c r="A981" s="1" t="s">
        <v>1933</v>
      </c>
      <c r="B981" s="1" t="s">
        <v>20</v>
      </c>
      <c r="C981" s="1" t="s">
        <v>30</v>
      </c>
      <c r="D981" s="1" t="s">
        <v>1934</v>
      </c>
      <c r="E981" s="6">
        <v>870.79607999999996</v>
      </c>
      <c r="F981" s="13">
        <v>989.54100000000005</v>
      </c>
      <c r="G981" s="13">
        <f t="shared" si="15"/>
        <v>118.74492000000009</v>
      </c>
    </row>
    <row r="982" spans="1:7" x14ac:dyDescent="0.25">
      <c r="A982" s="1" t="s">
        <v>1935</v>
      </c>
      <c r="B982" s="1" t="s">
        <v>8</v>
      </c>
      <c r="C982" s="1" t="s">
        <v>126</v>
      </c>
      <c r="D982" s="1" t="s">
        <v>1936</v>
      </c>
      <c r="E982" s="6">
        <v>3444.3700199999998</v>
      </c>
      <c r="F982" s="13">
        <v>5938.5690000000004</v>
      </c>
      <c r="G982" s="13">
        <f t="shared" si="15"/>
        <v>2494.1989800000006</v>
      </c>
    </row>
    <row r="983" spans="1:7" x14ac:dyDescent="0.25">
      <c r="A983" s="1" t="s">
        <v>1937</v>
      </c>
      <c r="B983" s="1" t="s">
        <v>29</v>
      </c>
      <c r="C983" s="1" t="s">
        <v>17</v>
      </c>
      <c r="D983" s="1" t="s">
        <v>1938</v>
      </c>
      <c r="E983" s="6">
        <v>3369.8507850000001</v>
      </c>
      <c r="F983" s="13">
        <v>5711.6115</v>
      </c>
      <c r="G983" s="13">
        <f t="shared" si="15"/>
        <v>2341.7607149999999</v>
      </c>
    </row>
    <row r="984" spans="1:7" x14ac:dyDescent="0.25">
      <c r="A984" s="1" t="s">
        <v>1939</v>
      </c>
      <c r="B984" s="1" t="s">
        <v>8</v>
      </c>
      <c r="C984" s="1" t="s">
        <v>17</v>
      </c>
      <c r="D984" s="1" t="s">
        <v>1940</v>
      </c>
      <c r="E984" s="6">
        <v>1692.713925</v>
      </c>
      <c r="F984" s="13">
        <v>4574.9025000000001</v>
      </c>
      <c r="G984" s="13">
        <f t="shared" si="15"/>
        <v>2882.1885750000001</v>
      </c>
    </row>
    <row r="985" spans="1:7" x14ac:dyDescent="0.25">
      <c r="A985" s="1" t="s">
        <v>1941</v>
      </c>
      <c r="B985" s="1" t="s">
        <v>12</v>
      </c>
      <c r="C985" s="1" t="s">
        <v>61</v>
      </c>
      <c r="D985" s="1" t="s">
        <v>1942</v>
      </c>
      <c r="E985" s="6">
        <v>1888.2166799999998</v>
      </c>
      <c r="F985" s="13">
        <v>3255.5460000000003</v>
      </c>
      <c r="G985" s="13">
        <f t="shared" si="15"/>
        <v>1367.3293200000005</v>
      </c>
    </row>
    <row r="986" spans="1:7" x14ac:dyDescent="0.25">
      <c r="A986" s="1" t="s">
        <v>1943</v>
      </c>
      <c r="B986" s="1" t="s">
        <v>8</v>
      </c>
      <c r="C986" s="1" t="s">
        <v>17</v>
      </c>
      <c r="D986" s="1" t="s">
        <v>1944</v>
      </c>
      <c r="E986" s="6">
        <v>5169.1947300000002</v>
      </c>
      <c r="F986" s="13">
        <v>8761.3469999999998</v>
      </c>
      <c r="G986" s="13">
        <f t="shared" si="15"/>
        <v>3592.1522699999996</v>
      </c>
    </row>
    <row r="987" spans="1:7" x14ac:dyDescent="0.25">
      <c r="A987" s="1" t="s">
        <v>1945</v>
      </c>
      <c r="B987" s="1" t="s">
        <v>20</v>
      </c>
      <c r="C987" s="1" t="s">
        <v>17</v>
      </c>
      <c r="D987" s="1" t="s">
        <v>1946</v>
      </c>
      <c r="E987" s="6">
        <v>1143.1257600000001</v>
      </c>
      <c r="F987" s="13">
        <v>2658.4320000000002</v>
      </c>
      <c r="G987" s="13">
        <f t="shared" si="15"/>
        <v>1515.3062400000001</v>
      </c>
    </row>
    <row r="988" spans="1:7" x14ac:dyDescent="0.25">
      <c r="A988" s="1" t="s">
        <v>1947</v>
      </c>
      <c r="B988" s="1" t="s">
        <v>8</v>
      </c>
      <c r="C988" s="1" t="s">
        <v>39</v>
      </c>
      <c r="D988" s="1" t="s">
        <v>1948</v>
      </c>
      <c r="E988" s="6">
        <v>4610.4059925000001</v>
      </c>
      <c r="F988" s="13">
        <v>4930.9155000000001</v>
      </c>
      <c r="G988" s="13">
        <f t="shared" si="15"/>
        <v>320.50950749999993</v>
      </c>
    </row>
    <row r="989" spans="1:7" x14ac:dyDescent="0.25">
      <c r="A989" s="1" t="s">
        <v>1949</v>
      </c>
      <c r="B989" s="1" t="s">
        <v>29</v>
      </c>
      <c r="C989" s="1" t="s">
        <v>9</v>
      </c>
      <c r="D989" s="1" t="s">
        <v>1950</v>
      </c>
      <c r="E989" s="6">
        <v>2409.0770550000002</v>
      </c>
      <c r="F989" s="13">
        <v>2576.5530000000003</v>
      </c>
      <c r="G989" s="13">
        <f t="shared" si="15"/>
        <v>167.47594500000014</v>
      </c>
    </row>
    <row r="990" spans="1:7" x14ac:dyDescent="0.25">
      <c r="A990" s="1" t="s">
        <v>1951</v>
      </c>
      <c r="B990" s="1" t="s">
        <v>8</v>
      </c>
      <c r="C990" s="1" t="s">
        <v>61</v>
      </c>
      <c r="D990" s="1" t="s">
        <v>1952</v>
      </c>
      <c r="E990" s="6">
        <v>3888.0229500000005</v>
      </c>
      <c r="F990" s="13">
        <v>8640.0510000000013</v>
      </c>
      <c r="G990" s="13">
        <f t="shared" si="15"/>
        <v>4752.0280500000008</v>
      </c>
    </row>
    <row r="991" spans="1:7" x14ac:dyDescent="0.25">
      <c r="A991" s="1" t="s">
        <v>1953</v>
      </c>
      <c r="B991" s="1" t="s">
        <v>29</v>
      </c>
      <c r="C991" s="1" t="s">
        <v>45</v>
      </c>
      <c r="D991" s="1" t="s">
        <v>1954</v>
      </c>
      <c r="E991" s="6">
        <v>4878.48585</v>
      </c>
      <c r="F991" s="13">
        <v>8411.1825000000008</v>
      </c>
      <c r="G991" s="13">
        <f t="shared" si="15"/>
        <v>3532.6966500000008</v>
      </c>
    </row>
    <row r="992" spans="1:7" x14ac:dyDescent="0.25">
      <c r="A992" s="1" t="s">
        <v>1955</v>
      </c>
      <c r="B992" s="1" t="s">
        <v>12</v>
      </c>
      <c r="C992" s="1" t="s">
        <v>30</v>
      </c>
      <c r="D992" s="1" t="s">
        <v>1956</v>
      </c>
      <c r="E992" s="6">
        <v>3451.9947000000002</v>
      </c>
      <c r="F992" s="13">
        <v>6276.3539999999994</v>
      </c>
      <c r="G992" s="13">
        <f t="shared" si="15"/>
        <v>2824.3592999999992</v>
      </c>
    </row>
    <row r="993" spans="1:7" x14ac:dyDescent="0.25">
      <c r="A993" s="1" t="s">
        <v>1957</v>
      </c>
      <c r="B993" s="1" t="s">
        <v>29</v>
      </c>
      <c r="C993" s="1" t="s">
        <v>61</v>
      </c>
      <c r="D993" s="1" t="s">
        <v>1958</v>
      </c>
      <c r="E993" s="6">
        <v>6995.6506200000003</v>
      </c>
      <c r="F993" s="13">
        <v>10287.7215</v>
      </c>
      <c r="G993" s="13">
        <f t="shared" si="15"/>
        <v>3292.0708799999993</v>
      </c>
    </row>
    <row r="994" spans="1:7" x14ac:dyDescent="0.25">
      <c r="A994" s="1" t="s">
        <v>1959</v>
      </c>
      <c r="B994" s="1" t="s">
        <v>29</v>
      </c>
      <c r="C994" s="1" t="s">
        <v>45</v>
      </c>
      <c r="D994" s="1" t="s">
        <v>1960</v>
      </c>
      <c r="E994" s="6">
        <v>5013.4565250000005</v>
      </c>
      <c r="F994" s="13">
        <v>9115.3755000000001</v>
      </c>
      <c r="G994" s="13">
        <f t="shared" si="15"/>
        <v>4101.9189749999996</v>
      </c>
    </row>
    <row r="995" spans="1:7" x14ac:dyDescent="0.25">
      <c r="A995" s="1" t="s">
        <v>1961</v>
      </c>
      <c r="B995" s="1" t="s">
        <v>29</v>
      </c>
      <c r="C995" s="1" t="s">
        <v>61</v>
      </c>
      <c r="D995" s="1" t="s">
        <v>1962</v>
      </c>
      <c r="E995" s="6">
        <v>9227.008560000002</v>
      </c>
      <c r="F995" s="13">
        <v>10485.237000000001</v>
      </c>
      <c r="G995" s="13">
        <f t="shared" si="15"/>
        <v>1258.228439999999</v>
      </c>
    </row>
    <row r="996" spans="1:7" x14ac:dyDescent="0.25">
      <c r="A996" s="1" t="s">
        <v>1963</v>
      </c>
      <c r="B996" s="1" t="s">
        <v>8</v>
      </c>
      <c r="C996" s="1" t="s">
        <v>9</v>
      </c>
      <c r="D996" s="1" t="s">
        <v>1964</v>
      </c>
      <c r="E996" s="6">
        <v>3302.8524375000002</v>
      </c>
      <c r="F996" s="13">
        <v>3532.4625000000001</v>
      </c>
      <c r="G996" s="13">
        <f t="shared" si="15"/>
        <v>229.61006249999991</v>
      </c>
    </row>
    <row r="997" spans="1:7" x14ac:dyDescent="0.25">
      <c r="A997" s="1" t="s">
        <v>1965</v>
      </c>
      <c r="B997" s="1" t="s">
        <v>29</v>
      </c>
      <c r="C997" s="1" t="s">
        <v>24</v>
      </c>
      <c r="D997" s="1" t="s">
        <v>1966</v>
      </c>
      <c r="E997" s="6">
        <v>4709.7100050000008</v>
      </c>
      <c r="F997" s="13">
        <v>5037.1230000000005</v>
      </c>
      <c r="G997" s="13">
        <f t="shared" si="15"/>
        <v>327.41299499999968</v>
      </c>
    </row>
    <row r="998" spans="1:7" x14ac:dyDescent="0.25">
      <c r="A998" s="1" t="s">
        <v>1967</v>
      </c>
      <c r="B998" s="1" t="s">
        <v>16</v>
      </c>
      <c r="C998" s="1" t="s">
        <v>42</v>
      </c>
      <c r="D998" s="1" t="s">
        <v>1968</v>
      </c>
      <c r="E998" s="6">
        <v>1923.6528149999999</v>
      </c>
      <c r="F998" s="13">
        <v>3260.4285000000004</v>
      </c>
      <c r="G998" s="13">
        <f t="shared" si="15"/>
        <v>1336.7756850000005</v>
      </c>
    </row>
    <row r="999" spans="1:7" x14ac:dyDescent="0.25">
      <c r="A999" s="1" t="s">
        <v>1969</v>
      </c>
      <c r="B999" s="1" t="s">
        <v>8</v>
      </c>
      <c r="C999" s="1" t="s">
        <v>13</v>
      </c>
      <c r="D999" s="1" t="s">
        <v>1970</v>
      </c>
      <c r="E999" s="6">
        <v>2522.2199100000003</v>
      </c>
      <c r="F999" s="13">
        <v>4274.9490000000005</v>
      </c>
      <c r="G999" s="13">
        <f t="shared" si="15"/>
        <v>1752.7290900000003</v>
      </c>
    </row>
    <row r="1000" spans="1:7" x14ac:dyDescent="0.25">
      <c r="A1000" s="1" t="s">
        <v>1971</v>
      </c>
      <c r="B1000" s="1" t="s">
        <v>16</v>
      </c>
      <c r="C1000" s="1" t="s">
        <v>21</v>
      </c>
      <c r="D1000" s="1" t="s">
        <v>1972</v>
      </c>
      <c r="E1000" s="6">
        <v>897.49957500000016</v>
      </c>
      <c r="F1000" s="13">
        <v>1994.4435000000001</v>
      </c>
      <c r="G1000" s="13">
        <f t="shared" si="15"/>
        <v>1096.943925</v>
      </c>
    </row>
    <row r="1001" spans="1:7" x14ac:dyDescent="0.25">
      <c r="A1001" s="1" t="s">
        <v>1973</v>
      </c>
      <c r="B1001" s="1" t="s">
        <v>20</v>
      </c>
      <c r="C1001" s="1" t="s">
        <v>113</v>
      </c>
      <c r="D1001" s="1" t="s">
        <v>1974</v>
      </c>
      <c r="E1001" s="6">
        <v>835.82730000000015</v>
      </c>
      <c r="F1001" s="13">
        <v>1519.6859999999999</v>
      </c>
      <c r="G1001" s="13">
        <f t="shared" si="15"/>
        <v>683.85869999999977</v>
      </c>
    </row>
    <row r="1002" spans="1:7" x14ac:dyDescent="0.25">
      <c r="A1002" s="1" t="s">
        <v>1975</v>
      </c>
      <c r="B1002" s="1" t="s">
        <v>8</v>
      </c>
      <c r="C1002" s="1" t="s">
        <v>61</v>
      </c>
      <c r="D1002" s="1" t="s">
        <v>1976</v>
      </c>
      <c r="E1002" s="6">
        <v>4179.1780800000006</v>
      </c>
      <c r="F1002" s="13">
        <v>4749.0660000000007</v>
      </c>
      <c r="G1002" s="13">
        <f t="shared" si="15"/>
        <v>569.88792000000012</v>
      </c>
    </row>
    <row r="1003" spans="1:7" x14ac:dyDescent="0.25">
      <c r="A1003" s="1" t="s">
        <v>1977</v>
      </c>
      <c r="B1003" s="1" t="s">
        <v>12</v>
      </c>
      <c r="C1003" s="1" t="s">
        <v>9</v>
      </c>
      <c r="D1003" s="1" t="s">
        <v>1978</v>
      </c>
      <c r="E1003" s="6">
        <v>1037.6508450000001</v>
      </c>
      <c r="F1003" s="13">
        <v>1109.787</v>
      </c>
      <c r="G1003" s="13">
        <f t="shared" si="15"/>
        <v>72.136154999999917</v>
      </c>
    </row>
    <row r="1004" spans="1:7" x14ac:dyDescent="0.25">
      <c r="A1004" s="1" t="s">
        <v>1979</v>
      </c>
      <c r="B1004" s="1" t="s">
        <v>16</v>
      </c>
      <c r="C1004" s="1" t="s">
        <v>52</v>
      </c>
      <c r="D1004" s="1" t="s">
        <v>1980</v>
      </c>
      <c r="E1004" s="6">
        <v>1836.5204550000003</v>
      </c>
      <c r="F1004" s="13">
        <v>1964.1930000000002</v>
      </c>
      <c r="G1004" s="13">
        <f t="shared" si="15"/>
        <v>127.6725449999999</v>
      </c>
    </row>
    <row r="1005" spans="1:7" x14ac:dyDescent="0.25">
      <c r="A1005" s="1" t="s">
        <v>1981</v>
      </c>
      <c r="B1005" s="1" t="s">
        <v>29</v>
      </c>
      <c r="C1005" s="1" t="s">
        <v>13</v>
      </c>
      <c r="D1005" s="1" t="s">
        <v>1982</v>
      </c>
      <c r="E1005" s="6">
        <v>8377.3218374999997</v>
      </c>
      <c r="F1005" s="13">
        <v>8959.7024999999994</v>
      </c>
      <c r="G1005" s="13">
        <f t="shared" si="15"/>
        <v>582.38066249999974</v>
      </c>
    </row>
    <row r="1006" spans="1:7" x14ac:dyDescent="0.25">
      <c r="A1006" s="1" t="s">
        <v>1983</v>
      </c>
      <c r="B1006" s="1" t="s">
        <v>8</v>
      </c>
      <c r="C1006" s="1" t="s">
        <v>113</v>
      </c>
      <c r="D1006" s="1" t="s">
        <v>1984</v>
      </c>
      <c r="E1006" s="6">
        <v>3542.9159850000001</v>
      </c>
      <c r="F1006" s="13">
        <v>8239.3395</v>
      </c>
      <c r="G1006" s="13">
        <f t="shared" si="15"/>
        <v>4696.4235150000004</v>
      </c>
    </row>
    <row r="1007" spans="1:7" x14ac:dyDescent="0.25">
      <c r="A1007" s="1" t="s">
        <v>1985</v>
      </c>
      <c r="B1007" s="1" t="s">
        <v>29</v>
      </c>
      <c r="C1007" s="1" t="s">
        <v>17</v>
      </c>
      <c r="D1007" s="1" t="s">
        <v>1986</v>
      </c>
      <c r="E1007" s="6">
        <v>3379.2412500000005</v>
      </c>
      <c r="F1007" s="13">
        <v>6144.0749999999998</v>
      </c>
      <c r="G1007" s="13">
        <f t="shared" si="15"/>
        <v>2764.8337499999993</v>
      </c>
    </row>
    <row r="1008" spans="1:7" x14ac:dyDescent="0.25">
      <c r="A1008" s="1" t="s">
        <v>1987</v>
      </c>
      <c r="B1008" s="1" t="s">
        <v>16</v>
      </c>
      <c r="C1008" s="1" t="s">
        <v>42</v>
      </c>
      <c r="D1008" s="1" t="s">
        <v>1988</v>
      </c>
      <c r="E1008" s="6">
        <v>3515.0503500000004</v>
      </c>
      <c r="F1008" s="13">
        <v>7811.2230000000009</v>
      </c>
      <c r="G1008" s="13">
        <f t="shared" si="15"/>
        <v>4296.1726500000004</v>
      </c>
    </row>
    <row r="1009" spans="1:7" x14ac:dyDescent="0.25">
      <c r="A1009" s="1" t="s">
        <v>1989</v>
      </c>
      <c r="B1009" s="1" t="s">
        <v>20</v>
      </c>
      <c r="C1009" s="1" t="s">
        <v>42</v>
      </c>
      <c r="D1009" s="1" t="s">
        <v>1341</v>
      </c>
      <c r="E1009" s="6">
        <v>6728.1005400000013</v>
      </c>
      <c r="F1009" s="13">
        <v>9894.2655000000013</v>
      </c>
      <c r="G1009" s="13">
        <f t="shared" si="15"/>
        <v>3166.1649600000001</v>
      </c>
    </row>
    <row r="1010" spans="1:7" x14ac:dyDescent="0.25">
      <c r="A1010" s="1" t="s">
        <v>1990</v>
      </c>
      <c r="B1010" s="1" t="s">
        <v>20</v>
      </c>
      <c r="C1010" s="1" t="s">
        <v>24</v>
      </c>
      <c r="D1010" s="1" t="s">
        <v>1991</v>
      </c>
      <c r="E1010" s="6">
        <v>9137.4544800000003</v>
      </c>
      <c r="F1010" s="13">
        <v>10383.471000000001</v>
      </c>
      <c r="G1010" s="13">
        <f t="shared" si="15"/>
        <v>1246.016520000001</v>
      </c>
    </row>
    <row r="1011" spans="1:7" x14ac:dyDescent="0.25">
      <c r="A1011" s="1" t="s">
        <v>1992</v>
      </c>
      <c r="B1011" s="1" t="s">
        <v>8</v>
      </c>
      <c r="C1011" s="1" t="s">
        <v>42</v>
      </c>
      <c r="D1011" s="1" t="s">
        <v>1993</v>
      </c>
      <c r="E1011" s="6">
        <v>3598.0675500000002</v>
      </c>
      <c r="F1011" s="13">
        <v>6541.9410000000007</v>
      </c>
      <c r="G1011" s="13">
        <f t="shared" si="15"/>
        <v>2943.8734500000005</v>
      </c>
    </row>
    <row r="1012" spans="1:7" x14ac:dyDescent="0.25">
      <c r="A1012" s="1" t="s">
        <v>1994</v>
      </c>
      <c r="B1012" s="1" t="s">
        <v>29</v>
      </c>
      <c r="C1012" s="1" t="s">
        <v>21</v>
      </c>
      <c r="D1012" s="1" t="s">
        <v>1995</v>
      </c>
      <c r="E1012" s="6">
        <v>3430.9846199999997</v>
      </c>
      <c r="F1012" s="13">
        <v>7979.0340000000006</v>
      </c>
      <c r="G1012" s="13">
        <f t="shared" si="15"/>
        <v>4548.0493800000004</v>
      </c>
    </row>
    <row r="1013" spans="1:7" x14ac:dyDescent="0.25">
      <c r="A1013" s="1" t="s">
        <v>1996</v>
      </c>
      <c r="B1013" s="1" t="s">
        <v>29</v>
      </c>
      <c r="C1013" s="1" t="s">
        <v>45</v>
      </c>
      <c r="D1013" s="1" t="s">
        <v>1997</v>
      </c>
      <c r="E1013" s="6">
        <v>7285.7041950000003</v>
      </c>
      <c r="F1013" s="13">
        <v>7792.197000000001</v>
      </c>
      <c r="G1013" s="13">
        <f t="shared" si="15"/>
        <v>506.49280500000077</v>
      </c>
    </row>
    <row r="1014" spans="1:7" x14ac:dyDescent="0.25">
      <c r="A1014" s="1" t="s">
        <v>1998</v>
      </c>
      <c r="B1014" s="1" t="s">
        <v>16</v>
      </c>
      <c r="C1014" s="1" t="s">
        <v>52</v>
      </c>
      <c r="D1014" s="1" t="s">
        <v>1999</v>
      </c>
      <c r="E1014" s="6">
        <v>1936.0341000000001</v>
      </c>
      <c r="F1014" s="13">
        <v>3520.0620000000004</v>
      </c>
      <c r="G1014" s="13">
        <f t="shared" si="15"/>
        <v>1584.0279000000003</v>
      </c>
    </row>
    <row r="1015" spans="1:7" x14ac:dyDescent="0.25">
      <c r="A1015" s="1" t="s">
        <v>2000</v>
      </c>
      <c r="B1015" s="1" t="s">
        <v>12</v>
      </c>
      <c r="C1015" s="1" t="s">
        <v>24</v>
      </c>
      <c r="D1015" s="1" t="s">
        <v>2001</v>
      </c>
      <c r="E1015" s="6">
        <v>3797.9322149999998</v>
      </c>
      <c r="F1015" s="13">
        <v>8832.4004999999997</v>
      </c>
      <c r="G1015" s="13">
        <f t="shared" si="15"/>
        <v>5034.4682849999999</v>
      </c>
    </row>
    <row r="1016" spans="1:7" x14ac:dyDescent="0.25">
      <c r="A1016" s="1" t="s">
        <v>2002</v>
      </c>
      <c r="B1016" s="1" t="s">
        <v>12</v>
      </c>
      <c r="C1016" s="1" t="s">
        <v>30</v>
      </c>
      <c r="D1016" s="1" t="s">
        <v>2003</v>
      </c>
      <c r="E1016" s="6">
        <v>2200.6979400000005</v>
      </c>
      <c r="F1016" s="13">
        <v>3236.3205000000003</v>
      </c>
      <c r="G1016" s="13">
        <f t="shared" si="15"/>
        <v>1035.6225599999998</v>
      </c>
    </row>
    <row r="1017" spans="1:7" x14ac:dyDescent="0.25">
      <c r="A1017" s="1" t="s">
        <v>2004</v>
      </c>
      <c r="B1017" s="1" t="s">
        <v>16</v>
      </c>
      <c r="C1017" s="1" t="s">
        <v>9</v>
      </c>
      <c r="D1017" s="1" t="s">
        <v>2005</v>
      </c>
      <c r="E1017" s="6">
        <v>3395.4113550000002</v>
      </c>
      <c r="F1017" s="13">
        <v>5754.9345000000003</v>
      </c>
      <c r="G1017" s="13">
        <f t="shared" si="15"/>
        <v>2359.5231450000001</v>
      </c>
    </row>
    <row r="1018" spans="1:7" x14ac:dyDescent="0.25">
      <c r="A1018" s="1" t="s">
        <v>2006</v>
      </c>
      <c r="B1018" s="1" t="s">
        <v>29</v>
      </c>
      <c r="C1018" s="1" t="s">
        <v>64</v>
      </c>
      <c r="D1018" s="1" t="s">
        <v>2007</v>
      </c>
      <c r="E1018" s="6">
        <v>2789.1562650000001</v>
      </c>
      <c r="F1018" s="13">
        <v>4727.3835000000008</v>
      </c>
      <c r="G1018" s="13">
        <f t="shared" si="15"/>
        <v>1938.2272350000007</v>
      </c>
    </row>
    <row r="1019" spans="1:7" x14ac:dyDescent="0.25">
      <c r="A1019" s="1" t="s">
        <v>2008</v>
      </c>
      <c r="B1019" s="1" t="s">
        <v>16</v>
      </c>
      <c r="C1019" s="1" t="s">
        <v>17</v>
      </c>
      <c r="D1019" s="1" t="s">
        <v>2009</v>
      </c>
      <c r="E1019" s="6">
        <v>1254.1047750000002</v>
      </c>
      <c r="F1019" s="13">
        <v>2786.8995</v>
      </c>
      <c r="G1019" s="13">
        <f t="shared" si="15"/>
        <v>1532.7947249999997</v>
      </c>
    </row>
    <row r="1020" spans="1:7" x14ac:dyDescent="0.25">
      <c r="A1020" s="1" t="s">
        <v>2010</v>
      </c>
      <c r="B1020" s="1" t="s">
        <v>29</v>
      </c>
      <c r="C1020" s="1" t="s">
        <v>64</v>
      </c>
      <c r="D1020" s="1" t="s">
        <v>2011</v>
      </c>
      <c r="E1020" s="6">
        <v>2974.3062300000001</v>
      </c>
      <c r="F1020" s="13">
        <v>5041.1970000000001</v>
      </c>
      <c r="G1020" s="13">
        <f t="shared" si="15"/>
        <v>2066.89077</v>
      </c>
    </row>
    <row r="1021" spans="1:7" x14ac:dyDescent="0.25">
      <c r="A1021" s="1" t="s">
        <v>2012</v>
      </c>
      <c r="B1021" s="1" t="s">
        <v>16</v>
      </c>
      <c r="C1021" s="1" t="s">
        <v>17</v>
      </c>
      <c r="D1021" s="1" t="s">
        <v>2013</v>
      </c>
      <c r="E1021" s="6">
        <v>1636.33365</v>
      </c>
      <c r="F1021" s="13">
        <v>3636.297</v>
      </c>
      <c r="G1021" s="13">
        <f t="shared" si="15"/>
        <v>1999.96335</v>
      </c>
    </row>
    <row r="1022" spans="1:7" x14ac:dyDescent="0.25">
      <c r="A1022" s="1" t="s">
        <v>2014</v>
      </c>
      <c r="B1022" s="1" t="s">
        <v>20</v>
      </c>
      <c r="C1022" s="1" t="s">
        <v>17</v>
      </c>
      <c r="D1022" s="1" t="s">
        <v>2015</v>
      </c>
      <c r="E1022" s="6">
        <v>6059.55</v>
      </c>
      <c r="F1022" s="13">
        <v>10447.5</v>
      </c>
      <c r="G1022" s="13">
        <f t="shared" si="15"/>
        <v>4387.95</v>
      </c>
    </row>
    <row r="1023" spans="1:7" x14ac:dyDescent="0.25">
      <c r="A1023" s="1" t="s">
        <v>2016</v>
      </c>
      <c r="B1023" s="1" t="s">
        <v>29</v>
      </c>
      <c r="C1023" s="1" t="s">
        <v>9</v>
      </c>
      <c r="D1023" s="1" t="s">
        <v>33</v>
      </c>
      <c r="E1023" s="6">
        <v>1914.4408500000002</v>
      </c>
      <c r="F1023" s="13">
        <v>3244.8150000000005</v>
      </c>
      <c r="G1023" s="13">
        <f t="shared" si="15"/>
        <v>1330.3741500000003</v>
      </c>
    </row>
    <row r="1024" spans="1:7" x14ac:dyDescent="0.25">
      <c r="A1024" s="1" t="s">
        <v>2017</v>
      </c>
      <c r="B1024" s="1" t="s">
        <v>29</v>
      </c>
      <c r="C1024" s="1" t="s">
        <v>24</v>
      </c>
      <c r="D1024" s="1" t="s">
        <v>2018</v>
      </c>
      <c r="E1024" s="6">
        <v>3993.0302999999994</v>
      </c>
      <c r="F1024" s="13">
        <v>6884.5349999999999</v>
      </c>
      <c r="G1024" s="13">
        <f t="shared" si="15"/>
        <v>2891.5047000000004</v>
      </c>
    </row>
    <row r="1025" spans="1:7" x14ac:dyDescent="0.25">
      <c r="A1025" s="1" t="s">
        <v>2019</v>
      </c>
      <c r="B1025" s="1" t="s">
        <v>16</v>
      </c>
      <c r="C1025" s="1" t="s">
        <v>61</v>
      </c>
      <c r="D1025" s="1" t="s">
        <v>2020</v>
      </c>
      <c r="E1025" s="6">
        <v>3921.3719999999998</v>
      </c>
      <c r="F1025" s="13">
        <v>5228.496000000001</v>
      </c>
      <c r="G1025" s="13">
        <f t="shared" si="15"/>
        <v>1307.1240000000012</v>
      </c>
    </row>
    <row r="1026" spans="1:7" x14ac:dyDescent="0.25">
      <c r="A1026" s="1" t="s">
        <v>2021</v>
      </c>
      <c r="B1026" s="1" t="s">
        <v>8</v>
      </c>
      <c r="C1026" s="1" t="s">
        <v>13</v>
      </c>
      <c r="D1026" s="1" t="s">
        <v>2022</v>
      </c>
      <c r="E1026" s="6">
        <v>4555.3197900000005</v>
      </c>
      <c r="F1026" s="13">
        <v>7720.8810000000003</v>
      </c>
      <c r="G1026" s="13">
        <f t="shared" si="15"/>
        <v>3165.5612099999998</v>
      </c>
    </row>
    <row r="1027" spans="1:7" x14ac:dyDescent="0.25">
      <c r="A1027" s="1" t="s">
        <v>2023</v>
      </c>
      <c r="B1027" s="1" t="s">
        <v>8</v>
      </c>
      <c r="C1027" s="1" t="s">
        <v>17</v>
      </c>
      <c r="D1027" s="1" t="s">
        <v>2024</v>
      </c>
      <c r="E1027" s="6">
        <v>3182.0432699999997</v>
      </c>
      <c r="F1027" s="13">
        <v>5486.2815000000001</v>
      </c>
      <c r="G1027" s="13">
        <f t="shared" si="15"/>
        <v>2304.2382300000004</v>
      </c>
    </row>
    <row r="1028" spans="1:7" x14ac:dyDescent="0.25">
      <c r="A1028" s="1" t="s">
        <v>2025</v>
      </c>
      <c r="B1028" s="1" t="s">
        <v>12</v>
      </c>
      <c r="C1028" s="1" t="s">
        <v>17</v>
      </c>
      <c r="D1028" s="1" t="s">
        <v>2026</v>
      </c>
      <c r="E1028" s="6">
        <v>1265.3293800000001</v>
      </c>
      <c r="F1028" s="13">
        <v>1860.7785000000001</v>
      </c>
      <c r="G1028" s="13">
        <f t="shared" si="15"/>
        <v>595.44911999999999</v>
      </c>
    </row>
    <row r="1029" spans="1:7" x14ac:dyDescent="0.25">
      <c r="A1029" s="1" t="s">
        <v>2027</v>
      </c>
      <c r="B1029" s="1" t="s">
        <v>16</v>
      </c>
      <c r="C1029" s="1" t="s">
        <v>52</v>
      </c>
      <c r="D1029" s="1" t="s">
        <v>2028</v>
      </c>
      <c r="E1029" s="6">
        <v>3692.4310500000001</v>
      </c>
      <c r="F1029" s="13">
        <v>6713.5110000000004</v>
      </c>
      <c r="G1029" s="13">
        <f t="shared" si="15"/>
        <v>3021.0799500000003</v>
      </c>
    </row>
    <row r="1030" spans="1:7" x14ac:dyDescent="0.25">
      <c r="A1030" s="1" t="s">
        <v>2029</v>
      </c>
      <c r="B1030" s="1" t="s">
        <v>20</v>
      </c>
      <c r="C1030" s="1" t="s">
        <v>61</v>
      </c>
      <c r="D1030" s="1" t="s">
        <v>2030</v>
      </c>
      <c r="E1030" s="6">
        <v>1864.6272750000003</v>
      </c>
      <c r="F1030" s="13">
        <v>4336.3425000000007</v>
      </c>
      <c r="G1030" s="13">
        <f t="shared" si="15"/>
        <v>2471.7152250000004</v>
      </c>
    </row>
    <row r="1031" spans="1:7" x14ac:dyDescent="0.25">
      <c r="A1031" s="1" t="s">
        <v>2031</v>
      </c>
      <c r="B1031" s="1" t="s">
        <v>29</v>
      </c>
      <c r="C1031" s="1" t="s">
        <v>126</v>
      </c>
      <c r="D1031" s="1" t="s">
        <v>2032</v>
      </c>
      <c r="E1031" s="6">
        <v>2475.30591</v>
      </c>
      <c r="F1031" s="13">
        <v>2647.3860000000004</v>
      </c>
      <c r="G1031" s="13">
        <f t="shared" si="15"/>
        <v>172.08009000000038</v>
      </c>
    </row>
    <row r="1032" spans="1:7" x14ac:dyDescent="0.25">
      <c r="A1032" s="1" t="s">
        <v>2033</v>
      </c>
      <c r="B1032" s="1" t="s">
        <v>12</v>
      </c>
      <c r="C1032" s="1" t="s">
        <v>13</v>
      </c>
      <c r="D1032" s="1" t="s">
        <v>2034</v>
      </c>
      <c r="E1032" s="6">
        <v>8556.5304825000021</v>
      </c>
      <c r="F1032" s="13">
        <v>9151.3695000000007</v>
      </c>
      <c r="G1032" s="13">
        <f t="shared" si="15"/>
        <v>594.83901749999859</v>
      </c>
    </row>
    <row r="1033" spans="1:7" x14ac:dyDescent="0.25">
      <c r="A1033" s="1" t="s">
        <v>2035</v>
      </c>
      <c r="B1033" s="1" t="s">
        <v>12</v>
      </c>
      <c r="C1033" s="1" t="s">
        <v>17</v>
      </c>
      <c r="D1033" s="1" t="s">
        <v>2036</v>
      </c>
      <c r="E1033" s="6">
        <v>5705.4690000000001</v>
      </c>
      <c r="F1033" s="13">
        <v>7607.2920000000004</v>
      </c>
      <c r="G1033" s="13">
        <f t="shared" si="15"/>
        <v>1901.8230000000003</v>
      </c>
    </row>
    <row r="1034" spans="1:7" x14ac:dyDescent="0.25">
      <c r="A1034" s="1" t="s">
        <v>2037</v>
      </c>
      <c r="B1034" s="1" t="s">
        <v>8</v>
      </c>
      <c r="C1034" s="1" t="s">
        <v>126</v>
      </c>
      <c r="D1034" s="1" t="s">
        <v>2038</v>
      </c>
      <c r="E1034" s="6">
        <v>3016.3533749999997</v>
      </c>
      <c r="F1034" s="13">
        <v>4021.8045000000002</v>
      </c>
      <c r="G1034" s="13">
        <f t="shared" si="15"/>
        <v>1005.4511250000005</v>
      </c>
    </row>
    <row r="1035" spans="1:7" x14ac:dyDescent="0.25">
      <c r="A1035" s="1" t="s">
        <v>2039</v>
      </c>
      <c r="B1035" s="1" t="s">
        <v>29</v>
      </c>
      <c r="C1035" s="1" t="s">
        <v>45</v>
      </c>
      <c r="D1035" s="1" t="s">
        <v>2040</v>
      </c>
      <c r="E1035" s="6">
        <v>1785.5653200000002</v>
      </c>
      <c r="F1035" s="13">
        <v>2029.0515000000003</v>
      </c>
      <c r="G1035" s="13">
        <f t="shared" ref="G1035:G1098" si="16">F1035-E1035</f>
        <v>243.4861800000001</v>
      </c>
    </row>
    <row r="1036" spans="1:7" x14ac:dyDescent="0.25">
      <c r="A1036" s="1" t="s">
        <v>2041</v>
      </c>
      <c r="B1036" s="1" t="s">
        <v>12</v>
      </c>
      <c r="C1036" s="1" t="s">
        <v>39</v>
      </c>
      <c r="D1036" s="1" t="s">
        <v>2042</v>
      </c>
      <c r="E1036" s="6">
        <v>4688.1843749999998</v>
      </c>
      <c r="F1036" s="13">
        <v>6250.9125000000004</v>
      </c>
      <c r="G1036" s="13">
        <f t="shared" si="16"/>
        <v>1562.7281250000005</v>
      </c>
    </row>
    <row r="1037" spans="1:7" x14ac:dyDescent="0.25">
      <c r="A1037" s="1" t="s">
        <v>2043</v>
      </c>
      <c r="B1037" s="1" t="s">
        <v>29</v>
      </c>
      <c r="C1037" s="1" t="s">
        <v>13</v>
      </c>
      <c r="D1037" s="1" t="s">
        <v>2044</v>
      </c>
      <c r="E1037" s="6">
        <v>2871.6179099999999</v>
      </c>
      <c r="F1037" s="13">
        <v>4867.1490000000003</v>
      </c>
      <c r="G1037" s="13">
        <f t="shared" si="16"/>
        <v>1995.5310900000004</v>
      </c>
    </row>
    <row r="1038" spans="1:7" x14ac:dyDescent="0.25">
      <c r="A1038" s="1" t="s">
        <v>2045</v>
      </c>
      <c r="B1038" s="1" t="s">
        <v>29</v>
      </c>
      <c r="C1038" s="1" t="s">
        <v>21</v>
      </c>
      <c r="D1038" s="1" t="s">
        <v>2046</v>
      </c>
      <c r="E1038" s="6">
        <v>4519.5253950000006</v>
      </c>
      <c r="F1038" s="13">
        <v>4833.7170000000006</v>
      </c>
      <c r="G1038" s="13">
        <f t="shared" si="16"/>
        <v>314.19160499999998</v>
      </c>
    </row>
    <row r="1039" spans="1:7" x14ac:dyDescent="0.25">
      <c r="A1039" s="1" t="s">
        <v>2047</v>
      </c>
      <c r="B1039" s="1" t="s">
        <v>8</v>
      </c>
      <c r="C1039" s="1" t="s">
        <v>42</v>
      </c>
      <c r="D1039" s="1" t="s">
        <v>2048</v>
      </c>
      <c r="E1039" s="6">
        <v>986.96094000000005</v>
      </c>
      <c r="F1039" s="13">
        <v>2295.2580000000003</v>
      </c>
      <c r="G1039" s="13">
        <f t="shared" si="16"/>
        <v>1308.2970600000003</v>
      </c>
    </row>
    <row r="1040" spans="1:7" x14ac:dyDescent="0.25">
      <c r="A1040" s="1" t="s">
        <v>2049</v>
      </c>
      <c r="B1040" s="1" t="s">
        <v>29</v>
      </c>
      <c r="C1040" s="1" t="s">
        <v>9</v>
      </c>
      <c r="D1040" s="1" t="s">
        <v>2050</v>
      </c>
      <c r="E1040" s="6">
        <v>3876.7234800000001</v>
      </c>
      <c r="F1040" s="13">
        <v>9015.6360000000004</v>
      </c>
      <c r="G1040" s="13">
        <f t="shared" si="16"/>
        <v>5138.9125199999999</v>
      </c>
    </row>
    <row r="1041" spans="1:7" x14ac:dyDescent="0.25">
      <c r="A1041" s="1" t="s">
        <v>2051</v>
      </c>
      <c r="B1041" s="1" t="s">
        <v>29</v>
      </c>
      <c r="C1041" s="1" t="s">
        <v>61</v>
      </c>
      <c r="D1041" s="1" t="s">
        <v>2052</v>
      </c>
      <c r="E1041" s="6">
        <v>1885.3516499999998</v>
      </c>
      <c r="F1041" s="13">
        <v>5095.5450000000001</v>
      </c>
      <c r="G1041" s="13">
        <f t="shared" si="16"/>
        <v>3210.1933500000005</v>
      </c>
    </row>
    <row r="1042" spans="1:7" x14ac:dyDescent="0.25">
      <c r="A1042" s="1" t="s">
        <v>2053</v>
      </c>
      <c r="B1042" s="1" t="s">
        <v>12</v>
      </c>
      <c r="C1042" s="1" t="s">
        <v>9</v>
      </c>
      <c r="D1042" s="1" t="s">
        <v>2054</v>
      </c>
      <c r="E1042" s="6">
        <v>297.27390000000008</v>
      </c>
      <c r="F1042" s="13">
        <v>317.94</v>
      </c>
      <c r="G1042" s="13">
        <f t="shared" si="16"/>
        <v>20.666099999999915</v>
      </c>
    </row>
    <row r="1043" spans="1:7" x14ac:dyDescent="0.25">
      <c r="A1043" s="1" t="s">
        <v>2055</v>
      </c>
      <c r="B1043" s="1" t="s">
        <v>8</v>
      </c>
      <c r="C1043" s="1" t="s">
        <v>39</v>
      </c>
      <c r="D1043" s="1" t="s">
        <v>2056</v>
      </c>
      <c r="E1043" s="6">
        <v>785.73915000000011</v>
      </c>
      <c r="F1043" s="13">
        <v>1746.0870000000002</v>
      </c>
      <c r="G1043" s="13">
        <f t="shared" si="16"/>
        <v>960.34785000000011</v>
      </c>
    </row>
    <row r="1044" spans="1:7" x14ac:dyDescent="0.25">
      <c r="A1044" s="1" t="s">
        <v>2057</v>
      </c>
      <c r="B1044" s="1" t="s">
        <v>29</v>
      </c>
      <c r="C1044" s="1" t="s">
        <v>24</v>
      </c>
      <c r="D1044" s="1" t="s">
        <v>2058</v>
      </c>
      <c r="E1044" s="6">
        <v>3608.7345</v>
      </c>
      <c r="F1044" s="13">
        <v>4811.6460000000006</v>
      </c>
      <c r="G1044" s="13">
        <f t="shared" si="16"/>
        <v>1202.9115000000006</v>
      </c>
    </row>
    <row r="1045" spans="1:7" x14ac:dyDescent="0.25">
      <c r="A1045" s="1" t="s">
        <v>2059</v>
      </c>
      <c r="B1045" s="1" t="s">
        <v>20</v>
      </c>
      <c r="C1045" s="1" t="s">
        <v>113</v>
      </c>
      <c r="D1045" s="1" t="s">
        <v>2060</v>
      </c>
      <c r="E1045" s="6">
        <v>88.010999999999996</v>
      </c>
      <c r="F1045" s="13">
        <v>100.0125</v>
      </c>
      <c r="G1045" s="13">
        <f t="shared" si="16"/>
        <v>12.001500000000007</v>
      </c>
    </row>
    <row r="1046" spans="1:7" x14ac:dyDescent="0.25">
      <c r="A1046" s="1" t="s">
        <v>2061</v>
      </c>
      <c r="B1046" s="1" t="s">
        <v>29</v>
      </c>
      <c r="C1046" s="1" t="s">
        <v>17</v>
      </c>
      <c r="D1046" s="1" t="s">
        <v>2062</v>
      </c>
      <c r="E1046" s="6">
        <v>749.86422000000016</v>
      </c>
      <c r="F1046" s="13">
        <v>1102.7415000000001</v>
      </c>
      <c r="G1046" s="13">
        <f t="shared" si="16"/>
        <v>352.87727999999993</v>
      </c>
    </row>
    <row r="1047" spans="1:7" x14ac:dyDescent="0.25">
      <c r="A1047" s="1" t="s">
        <v>2063</v>
      </c>
      <c r="B1047" s="1" t="s">
        <v>8</v>
      </c>
      <c r="C1047" s="1" t="s">
        <v>42</v>
      </c>
      <c r="D1047" s="1" t="s">
        <v>2064</v>
      </c>
      <c r="E1047" s="6">
        <v>2326.3108050000005</v>
      </c>
      <c r="F1047" s="13">
        <v>6287.3265000000001</v>
      </c>
      <c r="G1047" s="13">
        <f t="shared" si="16"/>
        <v>3961.0156949999996</v>
      </c>
    </row>
    <row r="1048" spans="1:7" x14ac:dyDescent="0.25">
      <c r="A1048" s="1" t="s">
        <v>2065</v>
      </c>
      <c r="B1048" s="1" t="s">
        <v>16</v>
      </c>
      <c r="C1048" s="1" t="s">
        <v>13</v>
      </c>
      <c r="D1048" s="1" t="s">
        <v>2066</v>
      </c>
      <c r="E1048" s="6">
        <v>1085.8530900000001</v>
      </c>
      <c r="F1048" s="13">
        <v>1872.1605</v>
      </c>
      <c r="G1048" s="13">
        <f t="shared" si="16"/>
        <v>786.30740999999989</v>
      </c>
    </row>
    <row r="1049" spans="1:7" x14ac:dyDescent="0.25">
      <c r="A1049" s="1" t="s">
        <v>2067</v>
      </c>
      <c r="B1049" s="1" t="s">
        <v>16</v>
      </c>
      <c r="C1049" s="1" t="s">
        <v>52</v>
      </c>
      <c r="D1049" s="1" t="s">
        <v>2068</v>
      </c>
      <c r="E1049" s="6">
        <v>3502.9627499999997</v>
      </c>
      <c r="F1049" s="13">
        <v>5937.2250000000004</v>
      </c>
      <c r="G1049" s="13">
        <f t="shared" si="16"/>
        <v>2434.2622500000007</v>
      </c>
    </row>
    <row r="1050" spans="1:7" x14ac:dyDescent="0.25">
      <c r="A1050" s="1" t="s">
        <v>2069</v>
      </c>
      <c r="B1050" s="1" t="s">
        <v>29</v>
      </c>
      <c r="C1050" s="1" t="s">
        <v>113</v>
      </c>
      <c r="D1050" s="1" t="s">
        <v>2070</v>
      </c>
      <c r="E1050" s="6">
        <v>3330.1780049999998</v>
      </c>
      <c r="F1050" s="13">
        <v>5644.3695000000007</v>
      </c>
      <c r="G1050" s="13">
        <f t="shared" si="16"/>
        <v>2314.1914950000009</v>
      </c>
    </row>
    <row r="1051" spans="1:7" x14ac:dyDescent="0.25">
      <c r="A1051" s="1" t="s">
        <v>2071</v>
      </c>
      <c r="B1051" s="1" t="s">
        <v>16</v>
      </c>
      <c r="C1051" s="1" t="s">
        <v>113</v>
      </c>
      <c r="D1051" s="1" t="s">
        <v>2072</v>
      </c>
      <c r="E1051" s="6">
        <v>1120.5206249999999</v>
      </c>
      <c r="F1051" s="13">
        <v>1899.1875</v>
      </c>
      <c r="G1051" s="13">
        <f t="shared" si="16"/>
        <v>778.66687500000012</v>
      </c>
    </row>
    <row r="1052" spans="1:7" x14ac:dyDescent="0.25">
      <c r="A1052" s="1" t="s">
        <v>2073</v>
      </c>
      <c r="B1052" s="1" t="s">
        <v>29</v>
      </c>
      <c r="C1052" s="1" t="s">
        <v>113</v>
      </c>
      <c r="D1052" s="1" t="s">
        <v>2074</v>
      </c>
      <c r="E1052" s="6">
        <v>5710.5683250000011</v>
      </c>
      <c r="F1052" s="13">
        <v>10382.851500000001</v>
      </c>
      <c r="G1052" s="13">
        <f t="shared" si="16"/>
        <v>4672.2831749999996</v>
      </c>
    </row>
    <row r="1053" spans="1:7" x14ac:dyDescent="0.25">
      <c r="A1053" s="1" t="s">
        <v>2075</v>
      </c>
      <c r="B1053" s="1" t="s">
        <v>29</v>
      </c>
      <c r="C1053" s="1" t="s">
        <v>24</v>
      </c>
      <c r="D1053" s="1" t="s">
        <v>2076</v>
      </c>
      <c r="E1053" s="6">
        <v>2145.73569</v>
      </c>
      <c r="F1053" s="13">
        <v>4990.0830000000005</v>
      </c>
      <c r="G1053" s="13">
        <f t="shared" si="16"/>
        <v>2844.3473100000006</v>
      </c>
    </row>
    <row r="1054" spans="1:7" x14ac:dyDescent="0.25">
      <c r="A1054" s="1" t="s">
        <v>2077</v>
      </c>
      <c r="B1054" s="1" t="s">
        <v>16</v>
      </c>
      <c r="C1054" s="1" t="s">
        <v>113</v>
      </c>
      <c r="D1054" s="1" t="s">
        <v>2078</v>
      </c>
      <c r="E1054" s="6">
        <v>3699.8214750000002</v>
      </c>
      <c r="F1054" s="13">
        <v>9999.5174999999999</v>
      </c>
      <c r="G1054" s="13">
        <f t="shared" si="16"/>
        <v>6299.6960249999993</v>
      </c>
    </row>
    <row r="1055" spans="1:7" x14ac:dyDescent="0.25">
      <c r="A1055" s="1" t="s">
        <v>2079</v>
      </c>
      <c r="B1055" s="1" t="s">
        <v>20</v>
      </c>
      <c r="C1055" s="1" t="s">
        <v>24</v>
      </c>
      <c r="D1055" s="1" t="s">
        <v>2080</v>
      </c>
      <c r="E1055" s="6">
        <v>3262.2030000000004</v>
      </c>
      <c r="F1055" s="13">
        <v>4349.6039999999994</v>
      </c>
      <c r="G1055" s="13">
        <f t="shared" si="16"/>
        <v>1087.4009999999989</v>
      </c>
    </row>
    <row r="1056" spans="1:7" x14ac:dyDescent="0.25">
      <c r="A1056" s="1" t="s">
        <v>2081</v>
      </c>
      <c r="B1056" s="1" t="s">
        <v>16</v>
      </c>
      <c r="C1056" s="1" t="s">
        <v>42</v>
      </c>
      <c r="D1056" s="1" t="s">
        <v>2082</v>
      </c>
      <c r="E1056" s="6">
        <v>2994.9620399999999</v>
      </c>
      <c r="F1056" s="13">
        <v>8094.4920000000002</v>
      </c>
      <c r="G1056" s="13">
        <f t="shared" si="16"/>
        <v>5099.5299599999998</v>
      </c>
    </row>
    <row r="1057" spans="1:7" x14ac:dyDescent="0.25">
      <c r="A1057" s="1" t="s">
        <v>2083</v>
      </c>
      <c r="B1057" s="1" t="s">
        <v>29</v>
      </c>
      <c r="C1057" s="1" t="s">
        <v>24</v>
      </c>
      <c r="D1057" s="1" t="s">
        <v>2084</v>
      </c>
      <c r="E1057" s="6">
        <v>424.51762500000001</v>
      </c>
      <c r="F1057" s="13">
        <v>566.02350000000013</v>
      </c>
      <c r="G1057" s="13">
        <f t="shared" si="16"/>
        <v>141.50587500000012</v>
      </c>
    </row>
    <row r="1058" spans="1:7" x14ac:dyDescent="0.25">
      <c r="A1058" s="1" t="s">
        <v>2085</v>
      </c>
      <c r="B1058" s="1" t="s">
        <v>16</v>
      </c>
      <c r="C1058" s="1" t="s">
        <v>30</v>
      </c>
      <c r="D1058" s="1" t="s">
        <v>2086</v>
      </c>
      <c r="E1058" s="6">
        <v>2782.85637</v>
      </c>
      <c r="F1058" s="13">
        <v>6471.759</v>
      </c>
      <c r="G1058" s="13">
        <f t="shared" si="16"/>
        <v>3688.90263</v>
      </c>
    </row>
    <row r="1059" spans="1:7" x14ac:dyDescent="0.25">
      <c r="A1059" s="1" t="s">
        <v>2087</v>
      </c>
      <c r="B1059" s="1" t="s">
        <v>16</v>
      </c>
      <c r="C1059" s="1" t="s">
        <v>64</v>
      </c>
      <c r="D1059" s="1" t="s">
        <v>2088</v>
      </c>
      <c r="E1059" s="6">
        <v>2011.3266599999999</v>
      </c>
      <c r="F1059" s="13">
        <v>5436.018</v>
      </c>
      <c r="G1059" s="13">
        <f t="shared" si="16"/>
        <v>3424.6913400000003</v>
      </c>
    </row>
    <row r="1060" spans="1:7" x14ac:dyDescent="0.25">
      <c r="A1060" s="1" t="s">
        <v>2089</v>
      </c>
      <c r="B1060" s="1" t="s">
        <v>29</v>
      </c>
      <c r="C1060" s="1" t="s">
        <v>61</v>
      </c>
      <c r="D1060" s="1" t="s">
        <v>2090</v>
      </c>
      <c r="E1060" s="6">
        <v>383.30985000000004</v>
      </c>
      <c r="F1060" s="13">
        <v>696.92700000000002</v>
      </c>
      <c r="G1060" s="13">
        <f t="shared" si="16"/>
        <v>313.61714999999998</v>
      </c>
    </row>
    <row r="1061" spans="1:7" x14ac:dyDescent="0.25">
      <c r="A1061" s="1" t="s">
        <v>2091</v>
      </c>
      <c r="B1061" s="1" t="s">
        <v>8</v>
      </c>
      <c r="C1061" s="1" t="s">
        <v>30</v>
      </c>
      <c r="D1061" s="1" t="s">
        <v>2092</v>
      </c>
      <c r="E1061" s="6">
        <v>4102.3347750000003</v>
      </c>
      <c r="F1061" s="13">
        <v>9116.299500000001</v>
      </c>
      <c r="G1061" s="13">
        <f t="shared" si="16"/>
        <v>5013.9647250000007</v>
      </c>
    </row>
    <row r="1062" spans="1:7" x14ac:dyDescent="0.25">
      <c r="A1062" s="1" t="s">
        <v>2093</v>
      </c>
      <c r="B1062" s="1" t="s">
        <v>29</v>
      </c>
      <c r="C1062" s="1" t="s">
        <v>45</v>
      </c>
      <c r="D1062" s="1" t="s">
        <v>257</v>
      </c>
      <c r="E1062" s="6">
        <v>1627.4731199999999</v>
      </c>
      <c r="F1062" s="13">
        <v>4398.576</v>
      </c>
      <c r="G1062" s="13">
        <f t="shared" si="16"/>
        <v>2771.1028800000004</v>
      </c>
    </row>
    <row r="1063" spans="1:7" x14ac:dyDescent="0.25">
      <c r="A1063" s="1" t="s">
        <v>2094</v>
      </c>
      <c r="B1063" s="1" t="s">
        <v>20</v>
      </c>
      <c r="C1063" s="1" t="s">
        <v>21</v>
      </c>
      <c r="D1063" s="1" t="s">
        <v>2095</v>
      </c>
      <c r="E1063" s="6">
        <v>3784.8888000000006</v>
      </c>
      <c r="F1063" s="13">
        <v>6881.616</v>
      </c>
      <c r="G1063" s="13">
        <f t="shared" si="16"/>
        <v>3096.7271999999994</v>
      </c>
    </row>
    <row r="1064" spans="1:7" x14ac:dyDescent="0.25">
      <c r="A1064" s="1" t="s">
        <v>2096</v>
      </c>
      <c r="B1064" s="1" t="s">
        <v>8</v>
      </c>
      <c r="C1064" s="1" t="s">
        <v>42</v>
      </c>
      <c r="D1064" s="1" t="s">
        <v>2097</v>
      </c>
      <c r="E1064" s="6">
        <v>7853.7782400000006</v>
      </c>
      <c r="F1064" s="13">
        <v>8924.7480000000014</v>
      </c>
      <c r="G1064" s="13">
        <f t="shared" si="16"/>
        <v>1070.9697600000009</v>
      </c>
    </row>
    <row r="1065" spans="1:7" x14ac:dyDescent="0.25">
      <c r="A1065" s="1" t="s">
        <v>2098</v>
      </c>
      <c r="B1065" s="1" t="s">
        <v>29</v>
      </c>
      <c r="C1065" s="1" t="s">
        <v>30</v>
      </c>
      <c r="D1065" s="1" t="s">
        <v>2099</v>
      </c>
      <c r="E1065" s="6">
        <v>4930.5341400000007</v>
      </c>
      <c r="F1065" s="13">
        <v>7250.7855000000009</v>
      </c>
      <c r="G1065" s="13">
        <f t="shared" si="16"/>
        <v>2320.2513600000002</v>
      </c>
    </row>
    <row r="1066" spans="1:7" x14ac:dyDescent="0.25">
      <c r="A1066" s="1" t="s">
        <v>2100</v>
      </c>
      <c r="B1066" s="1" t="s">
        <v>16</v>
      </c>
      <c r="C1066" s="1" t="s">
        <v>13</v>
      </c>
      <c r="D1066" s="1" t="s">
        <v>2101</v>
      </c>
      <c r="E1066" s="6">
        <v>4602.0928800000002</v>
      </c>
      <c r="F1066" s="13">
        <v>5229.6509999999998</v>
      </c>
      <c r="G1066" s="13">
        <f t="shared" si="16"/>
        <v>627.55811999999969</v>
      </c>
    </row>
    <row r="1067" spans="1:7" x14ac:dyDescent="0.25">
      <c r="A1067" s="1" t="s">
        <v>2102</v>
      </c>
      <c r="B1067" s="1" t="s">
        <v>12</v>
      </c>
      <c r="C1067" s="1" t="s">
        <v>52</v>
      </c>
      <c r="D1067" s="1" t="s">
        <v>401</v>
      </c>
      <c r="E1067" s="6">
        <v>4081.6881000000003</v>
      </c>
      <c r="F1067" s="13">
        <v>6002.4825000000001</v>
      </c>
      <c r="G1067" s="13">
        <f t="shared" si="16"/>
        <v>1920.7943999999998</v>
      </c>
    </row>
    <row r="1068" spans="1:7" x14ac:dyDescent="0.25">
      <c r="A1068" s="1" t="s">
        <v>2103</v>
      </c>
      <c r="B1068" s="1" t="s">
        <v>20</v>
      </c>
      <c r="C1068" s="1" t="s">
        <v>13</v>
      </c>
      <c r="D1068" s="1" t="s">
        <v>2104</v>
      </c>
      <c r="E1068" s="6">
        <v>4760.4453750000002</v>
      </c>
      <c r="F1068" s="13">
        <v>6347.2605000000003</v>
      </c>
      <c r="G1068" s="13">
        <f t="shared" si="16"/>
        <v>1586.8151250000001</v>
      </c>
    </row>
    <row r="1069" spans="1:7" x14ac:dyDescent="0.25">
      <c r="A1069" s="1" t="s">
        <v>2105</v>
      </c>
      <c r="B1069" s="1" t="s">
        <v>29</v>
      </c>
      <c r="C1069" s="1" t="s">
        <v>61</v>
      </c>
      <c r="D1069" s="1" t="s">
        <v>2106</v>
      </c>
      <c r="E1069" s="6">
        <v>765.59500500000001</v>
      </c>
      <c r="F1069" s="13">
        <v>1780.4535000000001</v>
      </c>
      <c r="G1069" s="13">
        <f t="shared" si="16"/>
        <v>1014.8584950000001</v>
      </c>
    </row>
    <row r="1070" spans="1:7" x14ac:dyDescent="0.25">
      <c r="A1070" s="1" t="s">
        <v>2107</v>
      </c>
      <c r="B1070" s="1" t="s">
        <v>29</v>
      </c>
      <c r="C1070" s="1" t="s">
        <v>64</v>
      </c>
      <c r="D1070" s="1" t="s">
        <v>2108</v>
      </c>
      <c r="E1070" s="6">
        <v>3413.6602500000008</v>
      </c>
      <c r="F1070" s="13">
        <v>6206.6550000000007</v>
      </c>
      <c r="G1070" s="13">
        <f t="shared" si="16"/>
        <v>2792.9947499999998</v>
      </c>
    </row>
    <row r="1071" spans="1:7" x14ac:dyDescent="0.25">
      <c r="A1071" s="1" t="s">
        <v>2109</v>
      </c>
      <c r="B1071" s="1" t="s">
        <v>12</v>
      </c>
      <c r="C1071" s="1" t="s">
        <v>21</v>
      </c>
      <c r="D1071" s="1" t="s">
        <v>2110</v>
      </c>
      <c r="E1071" s="6">
        <v>5265.3588750000008</v>
      </c>
      <c r="F1071" s="13">
        <v>7020.4785000000002</v>
      </c>
      <c r="G1071" s="13">
        <f t="shared" si="16"/>
        <v>1755.1196249999994</v>
      </c>
    </row>
    <row r="1072" spans="1:7" x14ac:dyDescent="0.25">
      <c r="A1072" s="1" t="s">
        <v>2111</v>
      </c>
      <c r="B1072" s="1" t="s">
        <v>29</v>
      </c>
      <c r="C1072" s="1" t="s">
        <v>42</v>
      </c>
      <c r="D1072" s="1" t="s">
        <v>2112</v>
      </c>
      <c r="E1072" s="6">
        <v>3112.7019</v>
      </c>
      <c r="F1072" s="13">
        <v>5659.4580000000005</v>
      </c>
      <c r="G1072" s="13">
        <f t="shared" si="16"/>
        <v>2546.7561000000005</v>
      </c>
    </row>
    <row r="1073" spans="1:7" x14ac:dyDescent="0.25">
      <c r="A1073" s="1" t="s">
        <v>2113</v>
      </c>
      <c r="B1073" s="1" t="s">
        <v>20</v>
      </c>
      <c r="C1073" s="1" t="s">
        <v>52</v>
      </c>
      <c r="D1073" s="1" t="s">
        <v>2114</v>
      </c>
      <c r="E1073" s="6">
        <v>9081.7470975000015</v>
      </c>
      <c r="F1073" s="13">
        <v>9713.0985000000001</v>
      </c>
      <c r="G1073" s="13">
        <f t="shared" si="16"/>
        <v>631.35140249999858</v>
      </c>
    </row>
    <row r="1074" spans="1:7" x14ac:dyDescent="0.25">
      <c r="A1074" s="1" t="s">
        <v>2115</v>
      </c>
      <c r="B1074" s="1" t="s">
        <v>8</v>
      </c>
      <c r="C1074" s="1" t="s">
        <v>42</v>
      </c>
      <c r="D1074" s="1" t="s">
        <v>2116</v>
      </c>
      <c r="E1074" s="6">
        <v>2349.11922</v>
      </c>
      <c r="F1074" s="13">
        <v>3981.558</v>
      </c>
      <c r="G1074" s="13">
        <f t="shared" si="16"/>
        <v>1632.43878</v>
      </c>
    </row>
    <row r="1075" spans="1:7" x14ac:dyDescent="0.25">
      <c r="A1075" s="1" t="s">
        <v>2117</v>
      </c>
      <c r="B1075" s="1" t="s">
        <v>16</v>
      </c>
      <c r="C1075" s="1" t="s">
        <v>64</v>
      </c>
      <c r="D1075" s="1" t="s">
        <v>2118</v>
      </c>
      <c r="E1075" s="6">
        <v>2883.6603600000003</v>
      </c>
      <c r="F1075" s="13">
        <v>4240.6769999999997</v>
      </c>
      <c r="G1075" s="13">
        <f t="shared" si="16"/>
        <v>1357.0166399999994</v>
      </c>
    </row>
    <row r="1076" spans="1:7" x14ac:dyDescent="0.25">
      <c r="A1076" s="1" t="s">
        <v>2119</v>
      </c>
      <c r="B1076" s="1" t="s">
        <v>12</v>
      </c>
      <c r="C1076" s="1" t="s">
        <v>39</v>
      </c>
      <c r="D1076" s="1" t="s">
        <v>2120</v>
      </c>
      <c r="E1076" s="6">
        <v>2342.0997600000001</v>
      </c>
      <c r="F1076" s="13">
        <v>2661.4769999999999</v>
      </c>
      <c r="G1076" s="13">
        <f t="shared" si="16"/>
        <v>319.3772399999998</v>
      </c>
    </row>
    <row r="1077" spans="1:7" x14ac:dyDescent="0.25">
      <c r="A1077" s="1" t="s">
        <v>2121</v>
      </c>
      <c r="B1077" s="1" t="s">
        <v>20</v>
      </c>
      <c r="C1077" s="1" t="s">
        <v>24</v>
      </c>
      <c r="D1077" s="1" t="s">
        <v>2066</v>
      </c>
      <c r="E1077" s="6">
        <v>5355.5790750000006</v>
      </c>
      <c r="F1077" s="13">
        <v>9737.4164999999994</v>
      </c>
      <c r="G1077" s="13">
        <f t="shared" si="16"/>
        <v>4381.8374249999988</v>
      </c>
    </row>
    <row r="1078" spans="1:7" x14ac:dyDescent="0.25">
      <c r="A1078" s="1" t="s">
        <v>2122</v>
      </c>
      <c r="B1078" s="1" t="s">
        <v>8</v>
      </c>
      <c r="C1078" s="1" t="s">
        <v>24</v>
      </c>
      <c r="D1078" s="1" t="s">
        <v>647</v>
      </c>
      <c r="E1078" s="6">
        <v>3655.3398000000002</v>
      </c>
      <c r="F1078" s="13">
        <v>6302.31</v>
      </c>
      <c r="G1078" s="13">
        <f t="shared" si="16"/>
        <v>2646.9702000000002</v>
      </c>
    </row>
    <row r="1079" spans="1:7" x14ac:dyDescent="0.25">
      <c r="A1079" s="1" t="s">
        <v>2123</v>
      </c>
      <c r="B1079" s="1" t="s">
        <v>29</v>
      </c>
      <c r="C1079" s="1" t="s">
        <v>126</v>
      </c>
      <c r="D1079" s="1" t="s">
        <v>2124</v>
      </c>
      <c r="E1079" s="6">
        <v>1200.5156099999999</v>
      </c>
      <c r="F1079" s="13">
        <v>2069.8544999999999</v>
      </c>
      <c r="G1079" s="13">
        <f t="shared" si="16"/>
        <v>869.33888999999999</v>
      </c>
    </row>
    <row r="1080" spans="1:7" x14ac:dyDescent="0.25">
      <c r="A1080" s="1" t="s">
        <v>2125</v>
      </c>
      <c r="B1080" s="1" t="s">
        <v>29</v>
      </c>
      <c r="C1080" s="1" t="s">
        <v>45</v>
      </c>
      <c r="D1080" s="1" t="s">
        <v>2126</v>
      </c>
      <c r="E1080" s="6">
        <v>2070.1248750000004</v>
      </c>
      <c r="F1080" s="13">
        <v>2760.1665000000003</v>
      </c>
      <c r="G1080" s="13">
        <f t="shared" si="16"/>
        <v>690.04162499999984</v>
      </c>
    </row>
    <row r="1081" spans="1:7" x14ac:dyDescent="0.25">
      <c r="A1081" s="1" t="s">
        <v>2127</v>
      </c>
      <c r="B1081" s="1" t="s">
        <v>29</v>
      </c>
      <c r="C1081" s="1" t="s">
        <v>30</v>
      </c>
      <c r="D1081" s="1" t="s">
        <v>2128</v>
      </c>
      <c r="E1081" s="6">
        <v>3497.6004000000007</v>
      </c>
      <c r="F1081" s="13">
        <v>5143.5300000000007</v>
      </c>
      <c r="G1081" s="13">
        <f t="shared" si="16"/>
        <v>1645.9295999999999</v>
      </c>
    </row>
    <row r="1082" spans="1:7" x14ac:dyDescent="0.25">
      <c r="A1082" s="1" t="s">
        <v>2129</v>
      </c>
      <c r="B1082" s="1" t="s">
        <v>20</v>
      </c>
      <c r="C1082" s="1" t="s">
        <v>39</v>
      </c>
      <c r="D1082" s="1" t="s">
        <v>2130</v>
      </c>
      <c r="E1082" s="6">
        <v>4845.2325600000004</v>
      </c>
      <c r="F1082" s="13">
        <v>7125.3420000000006</v>
      </c>
      <c r="G1082" s="13">
        <f t="shared" si="16"/>
        <v>2280.1094400000002</v>
      </c>
    </row>
    <row r="1083" spans="1:7" x14ac:dyDescent="0.25">
      <c r="A1083" s="1" t="s">
        <v>2131</v>
      </c>
      <c r="B1083" s="1" t="s">
        <v>12</v>
      </c>
      <c r="C1083" s="1" t="s">
        <v>39</v>
      </c>
      <c r="D1083" s="1" t="s">
        <v>2132</v>
      </c>
      <c r="E1083" s="6">
        <v>5197.0102800000013</v>
      </c>
      <c r="F1083" s="13">
        <v>8808.492000000002</v>
      </c>
      <c r="G1083" s="13">
        <f t="shared" si="16"/>
        <v>3611.4817200000007</v>
      </c>
    </row>
    <row r="1084" spans="1:7" x14ac:dyDescent="0.25">
      <c r="A1084" s="1" t="s">
        <v>2133</v>
      </c>
      <c r="B1084" s="1" t="s">
        <v>29</v>
      </c>
      <c r="C1084" s="1" t="s">
        <v>21</v>
      </c>
      <c r="D1084" s="1" t="s">
        <v>2134</v>
      </c>
      <c r="E1084" s="6">
        <v>1081.7730000000001</v>
      </c>
      <c r="F1084" s="13">
        <v>1966.8600000000001</v>
      </c>
      <c r="G1084" s="13">
        <f t="shared" si="16"/>
        <v>885.08699999999999</v>
      </c>
    </row>
    <row r="1085" spans="1:7" x14ac:dyDescent="0.25">
      <c r="A1085" s="1" t="s">
        <v>2135</v>
      </c>
      <c r="B1085" s="1" t="s">
        <v>20</v>
      </c>
      <c r="C1085" s="1" t="s">
        <v>9</v>
      </c>
      <c r="D1085" s="1" t="s">
        <v>2136</v>
      </c>
      <c r="E1085" s="6">
        <v>1054.7453700000001</v>
      </c>
      <c r="F1085" s="13">
        <v>1818.5265000000002</v>
      </c>
      <c r="G1085" s="13">
        <f t="shared" si="16"/>
        <v>763.78113000000008</v>
      </c>
    </row>
    <row r="1086" spans="1:7" x14ac:dyDescent="0.25">
      <c r="A1086" s="1" t="s">
        <v>2137</v>
      </c>
      <c r="B1086" s="1" t="s">
        <v>20</v>
      </c>
      <c r="C1086" s="1" t="s">
        <v>30</v>
      </c>
      <c r="D1086" s="1" t="s">
        <v>2138</v>
      </c>
      <c r="E1086" s="6">
        <v>3834.2960250000001</v>
      </c>
      <c r="F1086" s="13">
        <v>8916.9675000000007</v>
      </c>
      <c r="G1086" s="13">
        <f t="shared" si="16"/>
        <v>5082.671475000001</v>
      </c>
    </row>
    <row r="1087" spans="1:7" x14ac:dyDescent="0.25">
      <c r="A1087" s="1" t="s">
        <v>2139</v>
      </c>
      <c r="B1087" s="1" t="s">
        <v>20</v>
      </c>
      <c r="C1087" s="1" t="s">
        <v>39</v>
      </c>
      <c r="D1087" s="1" t="s">
        <v>2140</v>
      </c>
      <c r="E1087" s="6">
        <v>784.32007499999997</v>
      </c>
      <c r="F1087" s="13">
        <v>838.84500000000003</v>
      </c>
      <c r="G1087" s="13">
        <f t="shared" si="16"/>
        <v>54.524925000000053</v>
      </c>
    </row>
    <row r="1088" spans="1:7" x14ac:dyDescent="0.25">
      <c r="A1088" s="1" t="s">
        <v>2141</v>
      </c>
      <c r="B1088" s="1" t="s">
        <v>12</v>
      </c>
      <c r="C1088" s="1" t="s">
        <v>39</v>
      </c>
      <c r="D1088" s="1" t="s">
        <v>2142</v>
      </c>
      <c r="E1088" s="6">
        <v>4035.2185650000001</v>
      </c>
      <c r="F1088" s="13">
        <v>6839.3535000000002</v>
      </c>
      <c r="G1088" s="13">
        <f t="shared" si="16"/>
        <v>2804.134935</v>
      </c>
    </row>
    <row r="1089" spans="1:7" x14ac:dyDescent="0.25">
      <c r="A1089" s="1" t="s">
        <v>2143</v>
      </c>
      <c r="B1089" s="1" t="s">
        <v>8</v>
      </c>
      <c r="C1089" s="1" t="s">
        <v>52</v>
      </c>
      <c r="D1089" s="1" t="s">
        <v>2144</v>
      </c>
      <c r="E1089" s="6">
        <v>4171.0468799999999</v>
      </c>
      <c r="F1089" s="13">
        <v>4739.826</v>
      </c>
      <c r="G1089" s="13">
        <f t="shared" si="16"/>
        <v>568.77912000000015</v>
      </c>
    </row>
    <row r="1090" spans="1:7" x14ac:dyDescent="0.25">
      <c r="A1090" s="1" t="s">
        <v>2145</v>
      </c>
      <c r="B1090" s="1" t="s">
        <v>29</v>
      </c>
      <c r="C1090" s="1" t="s">
        <v>9</v>
      </c>
      <c r="D1090" s="1" t="s">
        <v>2146</v>
      </c>
      <c r="E1090" s="6">
        <v>3840.1476749999997</v>
      </c>
      <c r="F1090" s="13">
        <v>10378.7775</v>
      </c>
      <c r="G1090" s="13">
        <f t="shared" si="16"/>
        <v>6538.629825</v>
      </c>
    </row>
    <row r="1091" spans="1:7" x14ac:dyDescent="0.25">
      <c r="A1091" s="1" t="s">
        <v>2147</v>
      </c>
      <c r="B1091" s="1" t="s">
        <v>16</v>
      </c>
      <c r="C1091" s="1" t="s">
        <v>45</v>
      </c>
      <c r="D1091" s="1" t="s">
        <v>229</v>
      </c>
      <c r="E1091" s="6">
        <v>2667.2091600000003</v>
      </c>
      <c r="F1091" s="13">
        <v>3030.9195000000004</v>
      </c>
      <c r="G1091" s="13">
        <f t="shared" si="16"/>
        <v>363.71034000000009</v>
      </c>
    </row>
    <row r="1092" spans="1:7" x14ac:dyDescent="0.25">
      <c r="A1092" s="1" t="s">
        <v>2148</v>
      </c>
      <c r="B1092" s="1" t="s">
        <v>8</v>
      </c>
      <c r="C1092" s="1" t="s">
        <v>21</v>
      </c>
      <c r="D1092" s="1" t="s">
        <v>2149</v>
      </c>
      <c r="E1092" s="6">
        <v>750.36307499999998</v>
      </c>
      <c r="F1092" s="13">
        <v>1667.4735000000001</v>
      </c>
      <c r="G1092" s="13">
        <f t="shared" si="16"/>
        <v>917.11042500000008</v>
      </c>
    </row>
    <row r="1093" spans="1:7" x14ac:dyDescent="0.25">
      <c r="A1093" s="1" t="s">
        <v>2150</v>
      </c>
      <c r="B1093" s="1" t="s">
        <v>29</v>
      </c>
      <c r="C1093" s="1" t="s">
        <v>24</v>
      </c>
      <c r="D1093" s="1" t="s">
        <v>2151</v>
      </c>
      <c r="E1093" s="6">
        <v>1624.9059750000001</v>
      </c>
      <c r="F1093" s="13">
        <v>2954.3745000000004</v>
      </c>
      <c r="G1093" s="13">
        <f t="shared" si="16"/>
        <v>1329.4685250000002</v>
      </c>
    </row>
    <row r="1094" spans="1:7" x14ac:dyDescent="0.25">
      <c r="A1094" s="1" t="s">
        <v>2152</v>
      </c>
      <c r="B1094" s="1" t="s">
        <v>12</v>
      </c>
      <c r="C1094" s="1" t="s">
        <v>30</v>
      </c>
      <c r="D1094" s="1" t="s">
        <v>2153</v>
      </c>
      <c r="E1094" s="6">
        <v>1174.132155</v>
      </c>
      <c r="F1094" s="13">
        <v>1990.0545</v>
      </c>
      <c r="G1094" s="13">
        <f t="shared" si="16"/>
        <v>815.92234499999995</v>
      </c>
    </row>
    <row r="1095" spans="1:7" x14ac:dyDescent="0.25">
      <c r="A1095" s="1" t="s">
        <v>2154</v>
      </c>
      <c r="B1095" s="1" t="s">
        <v>8</v>
      </c>
      <c r="C1095" s="1" t="s">
        <v>45</v>
      </c>
      <c r="D1095" s="1" t="s">
        <v>2155</v>
      </c>
      <c r="E1095" s="6">
        <v>1294.7214000000001</v>
      </c>
      <c r="F1095" s="13">
        <v>3010.98</v>
      </c>
      <c r="G1095" s="13">
        <f t="shared" si="16"/>
        <v>1716.2585999999999</v>
      </c>
    </row>
    <row r="1096" spans="1:7" x14ac:dyDescent="0.25">
      <c r="A1096" s="1" t="s">
        <v>2156</v>
      </c>
      <c r="B1096" s="1" t="s">
        <v>20</v>
      </c>
      <c r="C1096" s="1" t="s">
        <v>42</v>
      </c>
      <c r="D1096" s="1" t="s">
        <v>2157</v>
      </c>
      <c r="E1096" s="6">
        <v>1760.4602400000001</v>
      </c>
      <c r="F1096" s="13">
        <v>2000.5230000000001</v>
      </c>
      <c r="G1096" s="13">
        <f t="shared" si="16"/>
        <v>240.06276000000003</v>
      </c>
    </row>
    <row r="1097" spans="1:7" x14ac:dyDescent="0.25">
      <c r="A1097" s="1" t="s">
        <v>2158</v>
      </c>
      <c r="B1097" s="1" t="s">
        <v>8</v>
      </c>
      <c r="C1097" s="1" t="s">
        <v>9</v>
      </c>
      <c r="D1097" s="1" t="s">
        <v>2159</v>
      </c>
      <c r="E1097" s="6">
        <v>102.94473000000001</v>
      </c>
      <c r="F1097" s="13">
        <v>278.22900000000004</v>
      </c>
      <c r="G1097" s="13">
        <f t="shared" si="16"/>
        <v>175.28427000000005</v>
      </c>
    </row>
    <row r="1098" spans="1:7" x14ac:dyDescent="0.25">
      <c r="A1098" s="1" t="s">
        <v>2160</v>
      </c>
      <c r="B1098" s="1" t="s">
        <v>29</v>
      </c>
      <c r="C1098" s="1" t="s">
        <v>52</v>
      </c>
      <c r="D1098" s="1" t="s">
        <v>2161</v>
      </c>
      <c r="E1098" s="6">
        <v>6133.0600800000002</v>
      </c>
      <c r="F1098" s="13">
        <v>9019.2060000000001</v>
      </c>
      <c r="G1098" s="13">
        <f t="shared" si="16"/>
        <v>2886.1459199999999</v>
      </c>
    </row>
    <row r="1099" spans="1:7" x14ac:dyDescent="0.25">
      <c r="A1099" s="1" t="s">
        <v>2162</v>
      </c>
      <c r="B1099" s="1" t="s">
        <v>8</v>
      </c>
      <c r="C1099" s="1" t="s">
        <v>13</v>
      </c>
      <c r="D1099" s="1" t="s">
        <v>2163</v>
      </c>
      <c r="E1099" s="6">
        <v>2077.0590225000001</v>
      </c>
      <c r="F1099" s="13">
        <v>2221.4535000000001</v>
      </c>
      <c r="G1099" s="13">
        <f t="shared" ref="G1099:G1162" si="17">F1099-E1099</f>
        <v>144.39447749999999</v>
      </c>
    </row>
    <row r="1100" spans="1:7" x14ac:dyDescent="0.25">
      <c r="A1100" s="1" t="s">
        <v>2164</v>
      </c>
      <c r="B1100" s="1" t="s">
        <v>29</v>
      </c>
      <c r="C1100" s="1" t="s">
        <v>126</v>
      </c>
      <c r="D1100" s="1" t="s">
        <v>2165</v>
      </c>
      <c r="E1100" s="6">
        <v>289.48416000000003</v>
      </c>
      <c r="F1100" s="13">
        <v>425.71199999999999</v>
      </c>
      <c r="G1100" s="13">
        <f t="shared" si="17"/>
        <v>136.22783999999996</v>
      </c>
    </row>
    <row r="1101" spans="1:7" x14ac:dyDescent="0.25">
      <c r="A1101" s="1" t="s">
        <v>2166</v>
      </c>
      <c r="B1101" s="1" t="s">
        <v>20</v>
      </c>
      <c r="C1101" s="1" t="s">
        <v>64</v>
      </c>
      <c r="D1101" s="1" t="s">
        <v>2167</v>
      </c>
      <c r="E1101" s="6">
        <v>2418.5964600000002</v>
      </c>
      <c r="F1101" s="13">
        <v>3556.7595000000001</v>
      </c>
      <c r="G1101" s="13">
        <f t="shared" si="17"/>
        <v>1138.1630399999999</v>
      </c>
    </row>
    <row r="1102" spans="1:7" x14ac:dyDescent="0.25">
      <c r="A1102" s="1" t="s">
        <v>2168</v>
      </c>
      <c r="B1102" s="1" t="s">
        <v>8</v>
      </c>
      <c r="C1102" s="1" t="s">
        <v>42</v>
      </c>
      <c r="D1102" s="1" t="s">
        <v>2169</v>
      </c>
      <c r="E1102" s="6">
        <v>3879.8046000000004</v>
      </c>
      <c r="F1102" s="13">
        <v>5705.5950000000003</v>
      </c>
      <c r="G1102" s="13">
        <f t="shared" si="17"/>
        <v>1825.7903999999999</v>
      </c>
    </row>
    <row r="1103" spans="1:7" x14ac:dyDescent="0.25">
      <c r="A1103" s="1" t="s">
        <v>2170</v>
      </c>
      <c r="B1103" s="1" t="s">
        <v>16</v>
      </c>
      <c r="C1103" s="1" t="s">
        <v>39</v>
      </c>
      <c r="D1103" s="1" t="s">
        <v>2171</v>
      </c>
      <c r="E1103" s="6">
        <v>1582.0379400000002</v>
      </c>
      <c r="F1103" s="13">
        <v>3679.1580000000004</v>
      </c>
      <c r="G1103" s="13">
        <f t="shared" si="17"/>
        <v>2097.1200600000002</v>
      </c>
    </row>
    <row r="1104" spans="1:7" x14ac:dyDescent="0.25">
      <c r="A1104" s="1" t="s">
        <v>2172</v>
      </c>
      <c r="B1104" s="1" t="s">
        <v>29</v>
      </c>
      <c r="C1104" s="1" t="s">
        <v>17</v>
      </c>
      <c r="D1104" s="1" t="s">
        <v>2173</v>
      </c>
      <c r="E1104" s="6">
        <v>2185.3683599999999</v>
      </c>
      <c r="F1104" s="13">
        <v>5082.2520000000004</v>
      </c>
      <c r="G1104" s="13">
        <f t="shared" si="17"/>
        <v>2896.8836400000005</v>
      </c>
    </row>
    <row r="1105" spans="1:7" x14ac:dyDescent="0.25">
      <c r="A1105" s="1" t="s">
        <v>2174</v>
      </c>
      <c r="B1105" s="1" t="s">
        <v>8</v>
      </c>
      <c r="C1105" s="1" t="s">
        <v>45</v>
      </c>
      <c r="D1105" s="1" t="s">
        <v>2175</v>
      </c>
      <c r="E1105" s="6">
        <v>5740.3551450000004</v>
      </c>
      <c r="F1105" s="13">
        <v>9729.415500000001</v>
      </c>
      <c r="G1105" s="13">
        <f t="shared" si="17"/>
        <v>3989.0603550000005</v>
      </c>
    </row>
    <row r="1106" spans="1:7" x14ac:dyDescent="0.25">
      <c r="A1106" s="1" t="s">
        <v>2176</v>
      </c>
      <c r="B1106" s="1" t="s">
        <v>8</v>
      </c>
      <c r="C1106" s="1" t="s">
        <v>45</v>
      </c>
      <c r="D1106" s="1" t="s">
        <v>2177</v>
      </c>
      <c r="E1106" s="6">
        <v>1919.5915199999999</v>
      </c>
      <c r="F1106" s="13">
        <v>2181.3540000000003</v>
      </c>
      <c r="G1106" s="13">
        <f t="shared" si="17"/>
        <v>261.76248000000032</v>
      </c>
    </row>
    <row r="1107" spans="1:7" x14ac:dyDescent="0.25">
      <c r="A1107" s="1" t="s">
        <v>2178</v>
      </c>
      <c r="B1107" s="1" t="s">
        <v>29</v>
      </c>
      <c r="C1107" s="1" t="s">
        <v>61</v>
      </c>
      <c r="D1107" s="1" t="s">
        <v>2179</v>
      </c>
      <c r="E1107" s="6">
        <v>5284.1908350000003</v>
      </c>
      <c r="F1107" s="13">
        <v>5651.5410000000002</v>
      </c>
      <c r="G1107" s="13">
        <f t="shared" si="17"/>
        <v>367.35016499999983</v>
      </c>
    </row>
    <row r="1108" spans="1:7" x14ac:dyDescent="0.25">
      <c r="A1108" s="1" t="s">
        <v>2180</v>
      </c>
      <c r="B1108" s="1" t="s">
        <v>29</v>
      </c>
      <c r="C1108" s="1" t="s">
        <v>52</v>
      </c>
      <c r="D1108" s="1" t="s">
        <v>2181</v>
      </c>
      <c r="E1108" s="6">
        <v>1843.4409000000003</v>
      </c>
      <c r="F1108" s="13">
        <v>2710.9425000000001</v>
      </c>
      <c r="G1108" s="13">
        <f t="shared" si="17"/>
        <v>867.50159999999983</v>
      </c>
    </row>
    <row r="1109" spans="1:7" x14ac:dyDescent="0.25">
      <c r="A1109" s="1" t="s">
        <v>2182</v>
      </c>
      <c r="B1109" s="1" t="s">
        <v>29</v>
      </c>
      <c r="C1109" s="1" t="s">
        <v>64</v>
      </c>
      <c r="D1109" s="1" t="s">
        <v>2183</v>
      </c>
      <c r="E1109" s="6">
        <v>5942.9317499999997</v>
      </c>
      <c r="F1109" s="13">
        <v>7923.9090000000006</v>
      </c>
      <c r="G1109" s="13">
        <f t="shared" si="17"/>
        <v>1980.9772500000008</v>
      </c>
    </row>
    <row r="1110" spans="1:7" x14ac:dyDescent="0.25">
      <c r="A1110" s="1" t="s">
        <v>2184</v>
      </c>
      <c r="B1110" s="1" t="s">
        <v>12</v>
      </c>
      <c r="C1110" s="1" t="s">
        <v>64</v>
      </c>
      <c r="D1110" s="1" t="s">
        <v>759</v>
      </c>
      <c r="E1110" s="6">
        <v>4287.3401550000008</v>
      </c>
      <c r="F1110" s="13">
        <v>9970.558500000001</v>
      </c>
      <c r="G1110" s="13">
        <f t="shared" si="17"/>
        <v>5683.2183450000002</v>
      </c>
    </row>
    <row r="1111" spans="1:7" x14ac:dyDescent="0.25">
      <c r="A1111" s="1" t="s">
        <v>2185</v>
      </c>
      <c r="B1111" s="1" t="s">
        <v>29</v>
      </c>
      <c r="C1111" s="1" t="s">
        <v>45</v>
      </c>
      <c r="D1111" s="1" t="s">
        <v>1387</v>
      </c>
      <c r="E1111" s="6">
        <v>9457.4039174999998</v>
      </c>
      <c r="F1111" s="13">
        <v>10114.870499999999</v>
      </c>
      <c r="G1111" s="13">
        <f t="shared" si="17"/>
        <v>657.46658249999928</v>
      </c>
    </row>
    <row r="1112" spans="1:7" x14ac:dyDescent="0.25">
      <c r="A1112" s="1" t="s">
        <v>2186</v>
      </c>
      <c r="B1112" s="1" t="s">
        <v>12</v>
      </c>
      <c r="C1112" s="1" t="s">
        <v>42</v>
      </c>
      <c r="D1112" s="1" t="s">
        <v>2187</v>
      </c>
      <c r="E1112" s="6">
        <v>3872.9090400000005</v>
      </c>
      <c r="F1112" s="13">
        <v>4401.0330000000004</v>
      </c>
      <c r="G1112" s="13">
        <f t="shared" si="17"/>
        <v>528.1239599999999</v>
      </c>
    </row>
    <row r="1113" spans="1:7" x14ac:dyDescent="0.25">
      <c r="A1113" s="1" t="s">
        <v>2188</v>
      </c>
      <c r="B1113" s="1" t="s">
        <v>29</v>
      </c>
      <c r="C1113" s="1" t="s">
        <v>42</v>
      </c>
      <c r="D1113" s="1" t="s">
        <v>2189</v>
      </c>
      <c r="E1113" s="6">
        <v>1700.5983749999998</v>
      </c>
      <c r="F1113" s="13">
        <v>2267.4645</v>
      </c>
      <c r="G1113" s="13">
        <f t="shared" si="17"/>
        <v>566.86612500000024</v>
      </c>
    </row>
    <row r="1114" spans="1:7" x14ac:dyDescent="0.25">
      <c r="A1114" s="1" t="s">
        <v>2190</v>
      </c>
      <c r="B1114" s="1" t="s">
        <v>8</v>
      </c>
      <c r="C1114" s="1" t="s">
        <v>52</v>
      </c>
      <c r="D1114" s="1" t="s">
        <v>2191</v>
      </c>
      <c r="E1114" s="6">
        <v>3676.15038</v>
      </c>
      <c r="F1114" s="13">
        <v>5406.1035000000002</v>
      </c>
      <c r="G1114" s="13">
        <f t="shared" si="17"/>
        <v>1729.9531200000001</v>
      </c>
    </row>
    <row r="1115" spans="1:7" x14ac:dyDescent="0.25">
      <c r="A1115" s="1" t="s">
        <v>2192</v>
      </c>
      <c r="B1115" s="1" t="s">
        <v>16</v>
      </c>
      <c r="C1115" s="1" t="s">
        <v>13</v>
      </c>
      <c r="D1115" s="1" t="s">
        <v>2193</v>
      </c>
      <c r="E1115" s="6">
        <v>5170.4730000000009</v>
      </c>
      <c r="F1115" s="13">
        <v>9400.86</v>
      </c>
      <c r="G1115" s="13">
        <f t="shared" si="17"/>
        <v>4230.3869999999997</v>
      </c>
    </row>
    <row r="1116" spans="1:7" x14ac:dyDescent="0.25">
      <c r="A1116" s="1" t="s">
        <v>2194</v>
      </c>
      <c r="B1116" s="1" t="s">
        <v>12</v>
      </c>
      <c r="C1116" s="1" t="s">
        <v>126</v>
      </c>
      <c r="D1116" s="1" t="s">
        <v>2195</v>
      </c>
      <c r="E1116" s="6">
        <v>2909.9400750000004</v>
      </c>
      <c r="F1116" s="13">
        <v>6767.3025000000007</v>
      </c>
      <c r="G1116" s="13">
        <f t="shared" si="17"/>
        <v>3857.3624250000003</v>
      </c>
    </row>
    <row r="1117" spans="1:7" x14ac:dyDescent="0.25">
      <c r="A1117" s="1" t="s">
        <v>2196</v>
      </c>
      <c r="B1117" s="1" t="s">
        <v>8</v>
      </c>
      <c r="C1117" s="1" t="s">
        <v>13</v>
      </c>
      <c r="D1117" s="1" t="s">
        <v>2197</v>
      </c>
      <c r="E1117" s="6">
        <v>895.47360000000003</v>
      </c>
      <c r="F1117" s="13">
        <v>1543.92</v>
      </c>
      <c r="G1117" s="13">
        <f t="shared" si="17"/>
        <v>648.44640000000004</v>
      </c>
    </row>
    <row r="1118" spans="1:7" x14ac:dyDescent="0.25">
      <c r="A1118" s="1" t="s">
        <v>2198</v>
      </c>
      <c r="B1118" s="1" t="s">
        <v>20</v>
      </c>
      <c r="C1118" s="1" t="s">
        <v>39</v>
      </c>
      <c r="D1118" s="1" t="s">
        <v>2199</v>
      </c>
      <c r="E1118" s="6">
        <v>7770.7113749999999</v>
      </c>
      <c r="F1118" s="13">
        <v>10360.9485</v>
      </c>
      <c r="G1118" s="13">
        <f t="shared" si="17"/>
        <v>2590.2371250000006</v>
      </c>
    </row>
    <row r="1119" spans="1:7" x14ac:dyDescent="0.25">
      <c r="A1119" s="1" t="s">
        <v>2200</v>
      </c>
      <c r="B1119" s="1" t="s">
        <v>8</v>
      </c>
      <c r="C1119" s="1" t="s">
        <v>52</v>
      </c>
      <c r="D1119" s="1" t="s">
        <v>2201</v>
      </c>
      <c r="E1119" s="6">
        <v>1558.121985</v>
      </c>
      <c r="F1119" s="13">
        <v>4211.1405000000004</v>
      </c>
      <c r="G1119" s="13">
        <f t="shared" si="17"/>
        <v>2653.0185150000007</v>
      </c>
    </row>
    <row r="1120" spans="1:7" x14ac:dyDescent="0.25">
      <c r="A1120" s="1" t="s">
        <v>2202</v>
      </c>
      <c r="B1120" s="1" t="s">
        <v>12</v>
      </c>
      <c r="C1120" s="1" t="s">
        <v>113</v>
      </c>
      <c r="D1120" s="1" t="s">
        <v>2203</v>
      </c>
      <c r="E1120" s="6">
        <v>8138.0006400000011</v>
      </c>
      <c r="F1120" s="13">
        <v>9247.728000000001</v>
      </c>
      <c r="G1120" s="13">
        <f t="shared" si="17"/>
        <v>1109.7273599999999</v>
      </c>
    </row>
    <row r="1121" spans="1:7" x14ac:dyDescent="0.25">
      <c r="A1121" s="1" t="s">
        <v>2204</v>
      </c>
      <c r="B1121" s="1" t="s">
        <v>29</v>
      </c>
      <c r="C1121" s="1" t="s">
        <v>52</v>
      </c>
      <c r="D1121" s="1" t="s">
        <v>2205</v>
      </c>
      <c r="E1121" s="6">
        <v>2872.6933200000003</v>
      </c>
      <c r="F1121" s="13">
        <v>7764.0360000000001</v>
      </c>
      <c r="G1121" s="13">
        <f t="shared" si="17"/>
        <v>4891.3426799999997</v>
      </c>
    </row>
    <row r="1122" spans="1:7" x14ac:dyDescent="0.25">
      <c r="A1122" s="1" t="s">
        <v>2206</v>
      </c>
      <c r="B1122" s="1" t="s">
        <v>16</v>
      </c>
      <c r="C1122" s="1" t="s">
        <v>61</v>
      </c>
      <c r="D1122" s="1" t="s">
        <v>2207</v>
      </c>
      <c r="E1122" s="6">
        <v>2727.1324500000001</v>
      </c>
      <c r="F1122" s="13">
        <v>4701.9525000000003</v>
      </c>
      <c r="G1122" s="13">
        <f t="shared" si="17"/>
        <v>1974.8200500000003</v>
      </c>
    </row>
    <row r="1123" spans="1:7" x14ac:dyDescent="0.25">
      <c r="A1123" s="1" t="s">
        <v>2208</v>
      </c>
      <c r="B1123" s="1" t="s">
        <v>16</v>
      </c>
      <c r="C1123" s="1" t="s">
        <v>61</v>
      </c>
      <c r="D1123" s="1" t="s">
        <v>2209</v>
      </c>
      <c r="E1123" s="6">
        <v>3802.2079200000007</v>
      </c>
      <c r="F1123" s="13">
        <v>8842.344000000001</v>
      </c>
      <c r="G1123" s="13">
        <f t="shared" si="17"/>
        <v>5040.1360800000002</v>
      </c>
    </row>
    <row r="1124" spans="1:7" x14ac:dyDescent="0.25">
      <c r="A1124" s="1" t="s">
        <v>2210</v>
      </c>
      <c r="B1124" s="1" t="s">
        <v>16</v>
      </c>
      <c r="C1124" s="1" t="s">
        <v>9</v>
      </c>
      <c r="D1124" s="1" t="s">
        <v>2211</v>
      </c>
      <c r="E1124" s="6">
        <v>3546.1233150000003</v>
      </c>
      <c r="F1124" s="13">
        <v>6010.3785000000007</v>
      </c>
      <c r="G1124" s="13">
        <f t="shared" si="17"/>
        <v>2464.2551850000004</v>
      </c>
    </row>
    <row r="1125" spans="1:7" x14ac:dyDescent="0.25">
      <c r="A1125" s="1" t="s">
        <v>2212</v>
      </c>
      <c r="B1125" s="1" t="s">
        <v>8</v>
      </c>
      <c r="C1125" s="1" t="s">
        <v>52</v>
      </c>
      <c r="D1125" s="1" t="s">
        <v>2213</v>
      </c>
      <c r="E1125" s="6">
        <v>2814.1580249999997</v>
      </c>
      <c r="F1125" s="13">
        <v>7605.8324999999995</v>
      </c>
      <c r="G1125" s="13">
        <f t="shared" si="17"/>
        <v>4791.6744749999998</v>
      </c>
    </row>
    <row r="1126" spans="1:7" x14ac:dyDescent="0.25">
      <c r="A1126" s="1" t="s">
        <v>2214</v>
      </c>
      <c r="B1126" s="1" t="s">
        <v>16</v>
      </c>
      <c r="C1126" s="1" t="s">
        <v>42</v>
      </c>
      <c r="D1126" s="1" t="s">
        <v>2215</v>
      </c>
      <c r="E1126" s="6">
        <v>3043.105485</v>
      </c>
      <c r="F1126" s="13">
        <v>7076.9894999999997</v>
      </c>
      <c r="G1126" s="13">
        <f t="shared" si="17"/>
        <v>4033.8840149999996</v>
      </c>
    </row>
    <row r="1127" spans="1:7" x14ac:dyDescent="0.25">
      <c r="A1127" s="1" t="s">
        <v>2216</v>
      </c>
      <c r="B1127" s="1" t="s">
        <v>20</v>
      </c>
      <c r="C1127" s="1" t="s">
        <v>30</v>
      </c>
      <c r="D1127" s="1" t="s">
        <v>2217</v>
      </c>
      <c r="E1127" s="6">
        <v>7707.3069150000001</v>
      </c>
      <c r="F1127" s="13">
        <v>8243.1090000000004</v>
      </c>
      <c r="G1127" s="13">
        <f t="shared" si="17"/>
        <v>535.80208500000026</v>
      </c>
    </row>
    <row r="1128" spans="1:7" x14ac:dyDescent="0.25">
      <c r="A1128" s="1" t="s">
        <v>2218</v>
      </c>
      <c r="B1128" s="1" t="s">
        <v>20</v>
      </c>
      <c r="C1128" s="1" t="s">
        <v>42</v>
      </c>
      <c r="D1128" s="1" t="s">
        <v>2219</v>
      </c>
      <c r="E1128" s="6">
        <v>5955.6128099999996</v>
      </c>
      <c r="F1128" s="13">
        <v>10094.259</v>
      </c>
      <c r="G1128" s="13">
        <f t="shared" si="17"/>
        <v>4138.6461900000004</v>
      </c>
    </row>
    <row r="1129" spans="1:7" x14ac:dyDescent="0.25">
      <c r="A1129" s="1" t="s">
        <v>2220</v>
      </c>
      <c r="B1129" s="1" t="s">
        <v>20</v>
      </c>
      <c r="C1129" s="1" t="s">
        <v>39</v>
      </c>
      <c r="D1129" s="1" t="s">
        <v>2221</v>
      </c>
      <c r="E1129" s="6">
        <v>4517.1094499999999</v>
      </c>
      <c r="F1129" s="13">
        <v>10038.021000000001</v>
      </c>
      <c r="G1129" s="13">
        <f t="shared" si="17"/>
        <v>5520.9115500000007</v>
      </c>
    </row>
    <row r="1130" spans="1:7" x14ac:dyDescent="0.25">
      <c r="A1130" s="1" t="s">
        <v>2222</v>
      </c>
      <c r="B1130" s="1" t="s">
        <v>29</v>
      </c>
      <c r="C1130" s="1" t="s">
        <v>113</v>
      </c>
      <c r="D1130" s="1" t="s">
        <v>1379</v>
      </c>
      <c r="E1130" s="6">
        <v>1963.3002900000001</v>
      </c>
      <c r="F1130" s="13">
        <v>5306.2170000000006</v>
      </c>
      <c r="G1130" s="13">
        <f t="shared" si="17"/>
        <v>3342.9167100000004</v>
      </c>
    </row>
    <row r="1131" spans="1:7" x14ac:dyDescent="0.25">
      <c r="A1131" s="1" t="s">
        <v>2223</v>
      </c>
      <c r="B1131" s="1" t="s">
        <v>29</v>
      </c>
      <c r="C1131" s="1" t="s">
        <v>17</v>
      </c>
      <c r="D1131" s="1" t="s">
        <v>2224</v>
      </c>
      <c r="E1131" s="6">
        <v>6852.3470399999997</v>
      </c>
      <c r="F1131" s="13">
        <v>7786.7580000000007</v>
      </c>
      <c r="G1131" s="13">
        <f t="shared" si="17"/>
        <v>934.41096000000107</v>
      </c>
    </row>
    <row r="1132" spans="1:7" x14ac:dyDescent="0.25">
      <c r="A1132" s="1" t="s">
        <v>2225</v>
      </c>
      <c r="B1132" s="1" t="s">
        <v>8</v>
      </c>
      <c r="C1132" s="1" t="s">
        <v>17</v>
      </c>
      <c r="D1132" s="1" t="s">
        <v>2226</v>
      </c>
      <c r="E1132" s="6">
        <v>4215.5528100000001</v>
      </c>
      <c r="F1132" s="13">
        <v>7268.1945000000005</v>
      </c>
      <c r="G1132" s="13">
        <f t="shared" si="17"/>
        <v>3052.6416900000004</v>
      </c>
    </row>
    <row r="1133" spans="1:7" x14ac:dyDescent="0.25">
      <c r="A1133" s="1" t="s">
        <v>2227</v>
      </c>
      <c r="B1133" s="1" t="s">
        <v>29</v>
      </c>
      <c r="C1133" s="1" t="s">
        <v>9</v>
      </c>
      <c r="D1133" s="1" t="s">
        <v>2228</v>
      </c>
      <c r="E1133" s="6">
        <v>3786.6784200000002</v>
      </c>
      <c r="F1133" s="13">
        <v>10234.266</v>
      </c>
      <c r="G1133" s="13">
        <f t="shared" si="17"/>
        <v>6447.5875799999994</v>
      </c>
    </row>
    <row r="1134" spans="1:7" x14ac:dyDescent="0.25">
      <c r="A1134" s="1" t="s">
        <v>2229</v>
      </c>
      <c r="B1134" s="1" t="s">
        <v>12</v>
      </c>
      <c r="C1134" s="1" t="s">
        <v>45</v>
      </c>
      <c r="D1134" s="1" t="s">
        <v>2230</v>
      </c>
      <c r="E1134" s="6">
        <v>3228.5360100000003</v>
      </c>
      <c r="F1134" s="13">
        <v>8725.773000000001</v>
      </c>
      <c r="G1134" s="13">
        <f t="shared" si="17"/>
        <v>5497.2369900000012</v>
      </c>
    </row>
    <row r="1135" spans="1:7" x14ac:dyDescent="0.25">
      <c r="A1135" s="1" t="s">
        <v>2231</v>
      </c>
      <c r="B1135" s="1" t="s">
        <v>29</v>
      </c>
      <c r="C1135" s="1" t="s">
        <v>45</v>
      </c>
      <c r="D1135" s="1" t="s">
        <v>2232</v>
      </c>
      <c r="E1135" s="6">
        <v>8162.7505575000005</v>
      </c>
      <c r="F1135" s="13">
        <v>8730.2145</v>
      </c>
      <c r="G1135" s="13">
        <f t="shared" si="17"/>
        <v>567.46394249999958</v>
      </c>
    </row>
    <row r="1136" spans="1:7" x14ac:dyDescent="0.25">
      <c r="A1136" s="1" t="s">
        <v>2233</v>
      </c>
      <c r="B1136" s="1" t="s">
        <v>20</v>
      </c>
      <c r="C1136" s="1" t="s">
        <v>17</v>
      </c>
      <c r="D1136" s="1" t="s">
        <v>2234</v>
      </c>
      <c r="E1136" s="6">
        <v>1431.2986799999999</v>
      </c>
      <c r="F1136" s="13">
        <v>2104.8510000000001</v>
      </c>
      <c r="G1136" s="13">
        <f t="shared" si="17"/>
        <v>673.55232000000024</v>
      </c>
    </row>
    <row r="1137" spans="1:7" x14ac:dyDescent="0.25">
      <c r="A1137" s="1" t="s">
        <v>2235</v>
      </c>
      <c r="B1137" s="1" t="s">
        <v>20</v>
      </c>
      <c r="C1137" s="1" t="s">
        <v>42</v>
      </c>
      <c r="D1137" s="1" t="s">
        <v>2236</v>
      </c>
      <c r="E1137" s="6">
        <v>4181.5356450000008</v>
      </c>
      <c r="F1137" s="13">
        <v>9724.5015000000003</v>
      </c>
      <c r="G1137" s="13">
        <f t="shared" si="17"/>
        <v>5542.9658549999995</v>
      </c>
    </row>
    <row r="1138" spans="1:7" x14ac:dyDescent="0.25">
      <c r="A1138" s="1" t="s">
        <v>2237</v>
      </c>
      <c r="B1138" s="1" t="s">
        <v>16</v>
      </c>
      <c r="C1138" s="1" t="s">
        <v>9</v>
      </c>
      <c r="D1138" s="1" t="s">
        <v>2238</v>
      </c>
      <c r="E1138" s="6">
        <v>5781.1578300000001</v>
      </c>
      <c r="F1138" s="13">
        <v>9967.5135000000009</v>
      </c>
      <c r="G1138" s="13">
        <f t="shared" si="17"/>
        <v>4186.3556700000008</v>
      </c>
    </row>
    <row r="1139" spans="1:7" x14ac:dyDescent="0.25">
      <c r="A1139" s="1" t="s">
        <v>2239</v>
      </c>
      <c r="B1139" s="1" t="s">
        <v>12</v>
      </c>
      <c r="C1139" s="1" t="s">
        <v>42</v>
      </c>
      <c r="D1139" s="1" t="s">
        <v>2240</v>
      </c>
      <c r="E1139" s="6">
        <v>8616.7412100000001</v>
      </c>
      <c r="F1139" s="13">
        <v>9215.7659999999996</v>
      </c>
      <c r="G1139" s="13">
        <f t="shared" si="17"/>
        <v>599.02478999999948</v>
      </c>
    </row>
    <row r="1140" spans="1:7" x14ac:dyDescent="0.25">
      <c r="A1140" s="1" t="s">
        <v>2241</v>
      </c>
      <c r="B1140" s="1" t="s">
        <v>29</v>
      </c>
      <c r="C1140" s="1" t="s">
        <v>13</v>
      </c>
      <c r="D1140" s="1" t="s">
        <v>2242</v>
      </c>
      <c r="E1140" s="6">
        <v>1661.8849800000003</v>
      </c>
      <c r="F1140" s="13">
        <v>2443.9485000000004</v>
      </c>
      <c r="G1140" s="13">
        <f t="shared" si="17"/>
        <v>782.06352000000015</v>
      </c>
    </row>
    <row r="1141" spans="1:7" x14ac:dyDescent="0.25">
      <c r="A1141" s="1" t="s">
        <v>2243</v>
      </c>
      <c r="B1141" s="1" t="s">
        <v>29</v>
      </c>
      <c r="C1141" s="1" t="s">
        <v>17</v>
      </c>
      <c r="D1141" s="1" t="s">
        <v>2244</v>
      </c>
      <c r="E1141" s="6">
        <v>3186.1079249999998</v>
      </c>
      <c r="F1141" s="13">
        <v>8611.1024999999991</v>
      </c>
      <c r="G1141" s="13">
        <f t="shared" si="17"/>
        <v>5424.9945749999988</v>
      </c>
    </row>
    <row r="1142" spans="1:7" x14ac:dyDescent="0.25">
      <c r="A1142" s="1" t="s">
        <v>2245</v>
      </c>
      <c r="B1142" s="1" t="s">
        <v>8</v>
      </c>
      <c r="C1142" s="1" t="s">
        <v>9</v>
      </c>
      <c r="D1142" s="1" t="s">
        <v>2246</v>
      </c>
      <c r="E1142" s="6">
        <v>4743.6874800000005</v>
      </c>
      <c r="F1142" s="13">
        <v>6976.0110000000004</v>
      </c>
      <c r="G1142" s="13">
        <f t="shared" si="17"/>
        <v>2232.3235199999999</v>
      </c>
    </row>
    <row r="1143" spans="1:7" x14ac:dyDescent="0.25">
      <c r="A1143" s="1" t="s">
        <v>2247</v>
      </c>
      <c r="B1143" s="1" t="s">
        <v>16</v>
      </c>
      <c r="C1143" s="1" t="s">
        <v>17</v>
      </c>
      <c r="D1143" s="1" t="s">
        <v>2248</v>
      </c>
      <c r="E1143" s="6">
        <v>5839.0268475000003</v>
      </c>
      <c r="F1143" s="13">
        <v>6244.9484999999995</v>
      </c>
      <c r="G1143" s="13">
        <f t="shared" si="17"/>
        <v>405.92165249999925</v>
      </c>
    </row>
    <row r="1144" spans="1:7" x14ac:dyDescent="0.25">
      <c r="A1144" s="1" t="s">
        <v>2249</v>
      </c>
      <c r="B1144" s="1" t="s">
        <v>8</v>
      </c>
      <c r="C1144" s="1" t="s">
        <v>64</v>
      </c>
      <c r="D1144" s="1" t="s">
        <v>2250</v>
      </c>
      <c r="E1144" s="6">
        <v>5976.1109099999994</v>
      </c>
      <c r="F1144" s="13">
        <v>10303.639499999999</v>
      </c>
      <c r="G1144" s="13">
        <f t="shared" si="17"/>
        <v>4327.5285899999999</v>
      </c>
    </row>
    <row r="1145" spans="1:7" x14ac:dyDescent="0.25">
      <c r="A1145" s="1" t="s">
        <v>2251</v>
      </c>
      <c r="B1145" s="1" t="s">
        <v>8</v>
      </c>
      <c r="C1145" s="1" t="s">
        <v>126</v>
      </c>
      <c r="D1145" s="1" t="s">
        <v>2252</v>
      </c>
      <c r="E1145" s="6">
        <v>5052.3431699999992</v>
      </c>
      <c r="F1145" s="13">
        <v>8710.9364999999998</v>
      </c>
      <c r="G1145" s="13">
        <f t="shared" si="17"/>
        <v>3658.5933300000006</v>
      </c>
    </row>
    <row r="1146" spans="1:7" x14ac:dyDescent="0.25">
      <c r="A1146" s="1" t="s">
        <v>2253</v>
      </c>
      <c r="B1146" s="1" t="s">
        <v>8</v>
      </c>
      <c r="C1146" s="1" t="s">
        <v>21</v>
      </c>
      <c r="D1146" s="1" t="s">
        <v>2254</v>
      </c>
      <c r="E1146" s="6">
        <v>3532.2966000000001</v>
      </c>
      <c r="F1146" s="13">
        <v>7849.5480000000007</v>
      </c>
      <c r="G1146" s="13">
        <f t="shared" si="17"/>
        <v>4317.251400000001</v>
      </c>
    </row>
    <row r="1147" spans="1:7" x14ac:dyDescent="0.25">
      <c r="A1147" s="1" t="s">
        <v>2255</v>
      </c>
      <c r="B1147" s="1" t="s">
        <v>16</v>
      </c>
      <c r="C1147" s="1" t="s">
        <v>9</v>
      </c>
      <c r="D1147" s="1" t="s">
        <v>2256</v>
      </c>
      <c r="E1147" s="6">
        <v>4823.3770200000008</v>
      </c>
      <c r="F1147" s="13">
        <v>7093.201500000001</v>
      </c>
      <c r="G1147" s="13">
        <f t="shared" si="17"/>
        <v>2269.8244800000002</v>
      </c>
    </row>
    <row r="1148" spans="1:7" x14ac:dyDescent="0.25">
      <c r="A1148" s="1" t="s">
        <v>2257</v>
      </c>
      <c r="B1148" s="1" t="s">
        <v>12</v>
      </c>
      <c r="C1148" s="1" t="s">
        <v>64</v>
      </c>
      <c r="D1148" s="1" t="s">
        <v>1732</v>
      </c>
      <c r="E1148" s="6">
        <v>8850.7927199999995</v>
      </c>
      <c r="F1148" s="13">
        <v>10057.719000000001</v>
      </c>
      <c r="G1148" s="13">
        <f t="shared" si="17"/>
        <v>1206.9262800000015</v>
      </c>
    </row>
    <row r="1149" spans="1:7" x14ac:dyDescent="0.25">
      <c r="A1149" s="1" t="s">
        <v>2258</v>
      </c>
      <c r="B1149" s="1" t="s">
        <v>12</v>
      </c>
      <c r="C1149" s="1" t="s">
        <v>39</v>
      </c>
      <c r="D1149" s="1" t="s">
        <v>2259</v>
      </c>
      <c r="E1149" s="6">
        <v>1700.3159250000001</v>
      </c>
      <c r="F1149" s="13">
        <v>3091.4835000000003</v>
      </c>
      <c r="G1149" s="13">
        <f t="shared" si="17"/>
        <v>1391.1675750000002</v>
      </c>
    </row>
    <row r="1150" spans="1:7" x14ac:dyDescent="0.25">
      <c r="A1150" s="1" t="s">
        <v>2260</v>
      </c>
      <c r="B1150" s="1" t="s">
        <v>20</v>
      </c>
      <c r="C1150" s="1" t="s">
        <v>64</v>
      </c>
      <c r="D1150" s="1" t="s">
        <v>2261</v>
      </c>
      <c r="E1150" s="6">
        <v>2089.67157</v>
      </c>
      <c r="F1150" s="13">
        <v>5647.7609999999995</v>
      </c>
      <c r="G1150" s="13">
        <f t="shared" si="17"/>
        <v>3558.0894299999995</v>
      </c>
    </row>
    <row r="1151" spans="1:7" x14ac:dyDescent="0.25">
      <c r="A1151" s="1" t="s">
        <v>2262</v>
      </c>
      <c r="B1151" s="1" t="s">
        <v>12</v>
      </c>
      <c r="C1151" s="1" t="s">
        <v>13</v>
      </c>
      <c r="D1151" s="1" t="s">
        <v>2263</v>
      </c>
      <c r="E1151" s="6">
        <v>5956.2404999999999</v>
      </c>
      <c r="F1151" s="13">
        <v>7941.6539999999995</v>
      </c>
      <c r="G1151" s="13">
        <f t="shared" si="17"/>
        <v>1985.4134999999997</v>
      </c>
    </row>
    <row r="1152" spans="1:7" x14ac:dyDescent="0.25">
      <c r="A1152" s="1" t="s">
        <v>2264</v>
      </c>
      <c r="B1152" s="1" t="s">
        <v>8</v>
      </c>
      <c r="C1152" s="1" t="s">
        <v>39</v>
      </c>
      <c r="D1152" s="1" t="s">
        <v>2265</v>
      </c>
      <c r="E1152" s="6">
        <v>6092.7019650000002</v>
      </c>
      <c r="F1152" s="13">
        <v>10326.613500000001</v>
      </c>
      <c r="G1152" s="13">
        <f t="shared" si="17"/>
        <v>4233.9115350000011</v>
      </c>
    </row>
    <row r="1153" spans="1:7" x14ac:dyDescent="0.25">
      <c r="A1153" s="1" t="s">
        <v>2266</v>
      </c>
      <c r="B1153" s="1" t="s">
        <v>8</v>
      </c>
      <c r="C1153" s="1" t="s">
        <v>24</v>
      </c>
      <c r="D1153" s="1" t="s">
        <v>2267</v>
      </c>
      <c r="E1153" s="6">
        <v>6134.9307600000011</v>
      </c>
      <c r="F1153" s="13">
        <v>9021.9570000000003</v>
      </c>
      <c r="G1153" s="13">
        <f t="shared" si="17"/>
        <v>2887.0262399999992</v>
      </c>
    </row>
    <row r="1154" spans="1:7" x14ac:dyDescent="0.25">
      <c r="A1154" s="1" t="s">
        <v>2268</v>
      </c>
      <c r="B1154" s="1" t="s">
        <v>8</v>
      </c>
      <c r="C1154" s="1" t="s">
        <v>17</v>
      </c>
      <c r="D1154" s="1" t="s">
        <v>2269</v>
      </c>
      <c r="E1154" s="6">
        <v>2134.3529549999998</v>
      </c>
      <c r="F1154" s="13">
        <v>5768.5214999999998</v>
      </c>
      <c r="G1154" s="13">
        <f t="shared" si="17"/>
        <v>3634.168545</v>
      </c>
    </row>
    <row r="1155" spans="1:7" x14ac:dyDescent="0.25">
      <c r="A1155" s="1" t="s">
        <v>2270</v>
      </c>
      <c r="B1155" s="1" t="s">
        <v>20</v>
      </c>
      <c r="C1155" s="1" t="s">
        <v>45</v>
      </c>
      <c r="D1155" s="1" t="s">
        <v>2271</v>
      </c>
      <c r="E1155" s="6">
        <v>6191.3266800000001</v>
      </c>
      <c r="F1155" s="13">
        <v>7035.5985000000001</v>
      </c>
      <c r="G1155" s="13">
        <f t="shared" si="17"/>
        <v>844.27181999999993</v>
      </c>
    </row>
    <row r="1156" spans="1:7" x14ac:dyDescent="0.25">
      <c r="A1156" s="1" t="s">
        <v>2272</v>
      </c>
      <c r="B1156" s="1" t="s">
        <v>20</v>
      </c>
      <c r="C1156" s="1" t="s">
        <v>21</v>
      </c>
      <c r="D1156" s="1" t="s">
        <v>2273</v>
      </c>
      <c r="E1156" s="6">
        <v>2554.3719600000004</v>
      </c>
      <c r="F1156" s="13">
        <v>6903.7080000000005</v>
      </c>
      <c r="G1156" s="13">
        <f t="shared" si="17"/>
        <v>4349.3360400000001</v>
      </c>
    </row>
    <row r="1157" spans="1:7" x14ac:dyDescent="0.25">
      <c r="A1157" s="1" t="s">
        <v>2274</v>
      </c>
      <c r="B1157" s="1" t="s">
        <v>16</v>
      </c>
      <c r="C1157" s="1" t="s">
        <v>24</v>
      </c>
      <c r="D1157" s="1" t="s">
        <v>101</v>
      </c>
      <c r="E1157" s="6">
        <v>2408.5372499999999</v>
      </c>
      <c r="F1157" s="13">
        <v>3211.3830000000003</v>
      </c>
      <c r="G1157" s="13">
        <f t="shared" si="17"/>
        <v>802.84575000000041</v>
      </c>
    </row>
    <row r="1158" spans="1:7" x14ac:dyDescent="0.25">
      <c r="A1158" s="1" t="s">
        <v>2275</v>
      </c>
      <c r="B1158" s="1" t="s">
        <v>16</v>
      </c>
      <c r="C1158" s="1" t="s">
        <v>9</v>
      </c>
      <c r="D1158" s="1" t="s">
        <v>2276</v>
      </c>
      <c r="E1158" s="6">
        <v>194.65068000000002</v>
      </c>
      <c r="F1158" s="13">
        <v>286.25100000000003</v>
      </c>
      <c r="G1158" s="13">
        <f t="shared" si="17"/>
        <v>91.600320000000011</v>
      </c>
    </row>
    <row r="1159" spans="1:7" x14ac:dyDescent="0.25">
      <c r="A1159" s="1" t="s">
        <v>2277</v>
      </c>
      <c r="B1159" s="1" t="s">
        <v>29</v>
      </c>
      <c r="C1159" s="1" t="s">
        <v>42</v>
      </c>
      <c r="D1159" s="1" t="s">
        <v>2278</v>
      </c>
      <c r="E1159" s="6">
        <v>894.20267999999999</v>
      </c>
      <c r="F1159" s="13">
        <v>2416.7640000000001</v>
      </c>
      <c r="G1159" s="13">
        <f t="shared" si="17"/>
        <v>1522.5613200000003</v>
      </c>
    </row>
    <row r="1160" spans="1:7" x14ac:dyDescent="0.25">
      <c r="A1160" s="1" t="s">
        <v>2279</v>
      </c>
      <c r="B1160" s="1" t="s">
        <v>12</v>
      </c>
      <c r="C1160" s="1" t="s">
        <v>45</v>
      </c>
      <c r="D1160" s="1" t="s">
        <v>2280</v>
      </c>
      <c r="E1160" s="6">
        <v>3337.2454500000003</v>
      </c>
      <c r="F1160" s="13">
        <v>6067.7190000000001</v>
      </c>
      <c r="G1160" s="13">
        <f t="shared" si="17"/>
        <v>2730.4735499999997</v>
      </c>
    </row>
    <row r="1161" spans="1:7" x14ac:dyDescent="0.25">
      <c r="A1161" s="1" t="s">
        <v>2281</v>
      </c>
      <c r="B1161" s="1" t="s">
        <v>12</v>
      </c>
      <c r="C1161" s="1" t="s">
        <v>30</v>
      </c>
      <c r="D1161" s="1" t="s">
        <v>2282</v>
      </c>
      <c r="E1161" s="6">
        <v>1833.8695200000002</v>
      </c>
      <c r="F1161" s="13">
        <v>3161.8440000000005</v>
      </c>
      <c r="G1161" s="13">
        <f t="shared" si="17"/>
        <v>1327.9744800000003</v>
      </c>
    </row>
    <row r="1162" spans="1:7" x14ac:dyDescent="0.25">
      <c r="A1162" s="1" t="s">
        <v>2283</v>
      </c>
      <c r="B1162" s="1" t="s">
        <v>29</v>
      </c>
      <c r="C1162" s="1" t="s">
        <v>9</v>
      </c>
      <c r="D1162" s="1" t="s">
        <v>2284</v>
      </c>
      <c r="E1162" s="6">
        <v>1850.3508449999999</v>
      </c>
      <c r="F1162" s="13">
        <v>4303.1414999999997</v>
      </c>
      <c r="G1162" s="13">
        <f t="shared" si="17"/>
        <v>2452.7906549999998</v>
      </c>
    </row>
    <row r="1163" spans="1:7" x14ac:dyDescent="0.25">
      <c r="A1163" s="1" t="s">
        <v>2285</v>
      </c>
      <c r="B1163" s="1" t="s">
        <v>29</v>
      </c>
      <c r="C1163" s="1" t="s">
        <v>52</v>
      </c>
      <c r="D1163" s="1" t="s">
        <v>593</v>
      </c>
      <c r="E1163" s="6">
        <v>2395.7124449999997</v>
      </c>
      <c r="F1163" s="13">
        <v>6474.8985000000002</v>
      </c>
      <c r="G1163" s="13">
        <f t="shared" ref="G1163:G1226" si="18">F1163-E1163</f>
        <v>4079.1860550000006</v>
      </c>
    </row>
    <row r="1164" spans="1:7" x14ac:dyDescent="0.25">
      <c r="A1164" s="1" t="s">
        <v>2286</v>
      </c>
      <c r="B1164" s="1" t="s">
        <v>29</v>
      </c>
      <c r="C1164" s="1" t="s">
        <v>61</v>
      </c>
      <c r="D1164" s="1" t="s">
        <v>50</v>
      </c>
      <c r="E1164" s="6">
        <v>1156.939875</v>
      </c>
      <c r="F1164" s="13">
        <v>1542.5865000000001</v>
      </c>
      <c r="G1164" s="13">
        <f t="shared" si="18"/>
        <v>385.64662500000009</v>
      </c>
    </row>
    <row r="1165" spans="1:7" x14ac:dyDescent="0.25">
      <c r="A1165" s="1" t="s">
        <v>2287</v>
      </c>
      <c r="B1165" s="1" t="s">
        <v>29</v>
      </c>
      <c r="C1165" s="1" t="s">
        <v>64</v>
      </c>
      <c r="D1165" s="1" t="s">
        <v>2288</v>
      </c>
      <c r="E1165" s="6">
        <v>1039.242225</v>
      </c>
      <c r="F1165" s="13">
        <v>1761.4275</v>
      </c>
      <c r="G1165" s="13">
        <f t="shared" si="18"/>
        <v>722.18527500000005</v>
      </c>
    </row>
    <row r="1166" spans="1:7" x14ac:dyDescent="0.25">
      <c r="A1166" s="1" t="s">
        <v>2289</v>
      </c>
      <c r="B1166" s="1" t="s">
        <v>29</v>
      </c>
      <c r="C1166" s="1" t="s">
        <v>64</v>
      </c>
      <c r="D1166" s="1" t="s">
        <v>2290</v>
      </c>
      <c r="E1166" s="6">
        <v>5814.83763</v>
      </c>
      <c r="F1166" s="13">
        <v>9855.6570000000011</v>
      </c>
      <c r="G1166" s="13">
        <f t="shared" si="18"/>
        <v>4040.8193700000011</v>
      </c>
    </row>
    <row r="1167" spans="1:7" x14ac:dyDescent="0.25">
      <c r="A1167" s="1" t="s">
        <v>2291</v>
      </c>
      <c r="B1167" s="1" t="s">
        <v>12</v>
      </c>
      <c r="C1167" s="1" t="s">
        <v>126</v>
      </c>
      <c r="D1167" s="1" t="s">
        <v>2292</v>
      </c>
      <c r="E1167" s="6">
        <v>2183.8619250000002</v>
      </c>
      <c r="F1167" s="13">
        <v>4853.0265000000009</v>
      </c>
      <c r="G1167" s="13">
        <f t="shared" si="18"/>
        <v>2669.1645750000007</v>
      </c>
    </row>
    <row r="1168" spans="1:7" x14ac:dyDescent="0.25">
      <c r="A1168" s="1" t="s">
        <v>2293</v>
      </c>
      <c r="B1168" s="1" t="s">
        <v>16</v>
      </c>
      <c r="C1168" s="1" t="s">
        <v>45</v>
      </c>
      <c r="D1168" s="1" t="s">
        <v>2294</v>
      </c>
      <c r="E1168" s="6">
        <v>5278.4587799999999</v>
      </c>
      <c r="F1168" s="13">
        <v>9100.7910000000011</v>
      </c>
      <c r="G1168" s="13">
        <f t="shared" si="18"/>
        <v>3822.3322200000011</v>
      </c>
    </row>
    <row r="1169" spans="1:7" x14ac:dyDescent="0.25">
      <c r="A1169" s="1" t="s">
        <v>2295</v>
      </c>
      <c r="B1169" s="1" t="s">
        <v>8</v>
      </c>
      <c r="C1169" s="1" t="s">
        <v>39</v>
      </c>
      <c r="D1169" s="1" t="s">
        <v>2296</v>
      </c>
      <c r="E1169" s="6">
        <v>5085.6799350000001</v>
      </c>
      <c r="F1169" s="13">
        <v>8619.7965000000004</v>
      </c>
      <c r="G1169" s="13">
        <f t="shared" si="18"/>
        <v>3534.1165650000003</v>
      </c>
    </row>
    <row r="1170" spans="1:7" x14ac:dyDescent="0.25">
      <c r="A1170" s="1" t="s">
        <v>2297</v>
      </c>
      <c r="B1170" s="1" t="s">
        <v>29</v>
      </c>
      <c r="C1170" s="1" t="s">
        <v>9</v>
      </c>
      <c r="D1170" s="1" t="s">
        <v>2298</v>
      </c>
      <c r="E1170" s="6">
        <v>2316.83529</v>
      </c>
      <c r="F1170" s="13">
        <v>6261.7170000000006</v>
      </c>
      <c r="G1170" s="13">
        <f t="shared" si="18"/>
        <v>3944.8817100000006</v>
      </c>
    </row>
    <row r="1171" spans="1:7" x14ac:dyDescent="0.25">
      <c r="A1171" s="1" t="s">
        <v>2299</v>
      </c>
      <c r="B1171" s="1" t="s">
        <v>20</v>
      </c>
      <c r="C1171" s="1" t="s">
        <v>113</v>
      </c>
      <c r="D1171" s="1" t="s">
        <v>2300</v>
      </c>
      <c r="E1171" s="6">
        <v>5046.1807200000003</v>
      </c>
      <c r="F1171" s="13">
        <v>7420.8540000000003</v>
      </c>
      <c r="G1171" s="13">
        <f t="shared" si="18"/>
        <v>2374.67328</v>
      </c>
    </row>
    <row r="1172" spans="1:7" x14ac:dyDescent="0.25">
      <c r="A1172" s="1" t="s">
        <v>2301</v>
      </c>
      <c r="B1172" s="1" t="s">
        <v>16</v>
      </c>
      <c r="C1172" s="1" t="s">
        <v>24</v>
      </c>
      <c r="D1172" s="1" t="s">
        <v>2302</v>
      </c>
      <c r="E1172" s="6">
        <v>362.18721000000011</v>
      </c>
      <c r="F1172" s="13">
        <v>387.36600000000004</v>
      </c>
      <c r="G1172" s="13">
        <f t="shared" si="18"/>
        <v>25.178789999999935</v>
      </c>
    </row>
    <row r="1173" spans="1:7" x14ac:dyDescent="0.25">
      <c r="A1173" s="1" t="s">
        <v>2303</v>
      </c>
      <c r="B1173" s="1" t="s">
        <v>12</v>
      </c>
      <c r="C1173" s="1" t="s">
        <v>21</v>
      </c>
      <c r="D1173" s="1" t="s">
        <v>2304</v>
      </c>
      <c r="E1173" s="6">
        <v>2950.0490250000003</v>
      </c>
      <c r="F1173" s="13">
        <v>5363.7255000000005</v>
      </c>
      <c r="G1173" s="13">
        <f t="shared" si="18"/>
        <v>2413.6764750000002</v>
      </c>
    </row>
    <row r="1174" spans="1:7" x14ac:dyDescent="0.25">
      <c r="A1174" s="1" t="s">
        <v>2305</v>
      </c>
      <c r="B1174" s="1" t="s">
        <v>20</v>
      </c>
      <c r="C1174" s="1" t="s">
        <v>21</v>
      </c>
      <c r="D1174" s="1" t="s">
        <v>2306</v>
      </c>
      <c r="E1174" s="6">
        <v>2162.2594349999999</v>
      </c>
      <c r="F1174" s="13">
        <v>3664.8465000000001</v>
      </c>
      <c r="G1174" s="13">
        <f t="shared" si="18"/>
        <v>1502.5870650000002</v>
      </c>
    </row>
    <row r="1175" spans="1:7" x14ac:dyDescent="0.25">
      <c r="A1175" s="1" t="s">
        <v>2307</v>
      </c>
      <c r="B1175" s="1" t="s">
        <v>29</v>
      </c>
      <c r="C1175" s="1" t="s">
        <v>39</v>
      </c>
      <c r="D1175" s="1" t="s">
        <v>2308</v>
      </c>
      <c r="E1175" s="6">
        <v>3727.41075</v>
      </c>
      <c r="F1175" s="13">
        <v>8283.1350000000002</v>
      </c>
      <c r="G1175" s="13">
        <f t="shared" si="18"/>
        <v>4555.7242500000002</v>
      </c>
    </row>
    <row r="1176" spans="1:7" x14ac:dyDescent="0.25">
      <c r="A1176" s="1" t="s">
        <v>2309</v>
      </c>
      <c r="B1176" s="1" t="s">
        <v>16</v>
      </c>
      <c r="C1176" s="1" t="s">
        <v>42</v>
      </c>
      <c r="D1176" s="1" t="s">
        <v>2310</v>
      </c>
      <c r="E1176" s="6">
        <v>639.09677999999997</v>
      </c>
      <c r="F1176" s="13">
        <v>1101.8910000000001</v>
      </c>
      <c r="G1176" s="13">
        <f t="shared" si="18"/>
        <v>462.79422000000011</v>
      </c>
    </row>
    <row r="1177" spans="1:7" x14ac:dyDescent="0.25">
      <c r="A1177" s="1" t="s">
        <v>2311</v>
      </c>
      <c r="B1177" s="1" t="s">
        <v>8</v>
      </c>
      <c r="C1177" s="1" t="s">
        <v>64</v>
      </c>
      <c r="D1177" s="1" t="s">
        <v>2312</v>
      </c>
      <c r="E1177" s="6">
        <v>2039.2863750000004</v>
      </c>
      <c r="F1177" s="13">
        <v>2719.0485000000003</v>
      </c>
      <c r="G1177" s="13">
        <f t="shared" si="18"/>
        <v>679.76212499999997</v>
      </c>
    </row>
    <row r="1178" spans="1:7" x14ac:dyDescent="0.25">
      <c r="A1178" s="1" t="s">
        <v>2313</v>
      </c>
      <c r="B1178" s="1" t="s">
        <v>12</v>
      </c>
      <c r="C1178" s="1" t="s">
        <v>52</v>
      </c>
      <c r="D1178" s="1" t="s">
        <v>2314</v>
      </c>
      <c r="E1178" s="6">
        <v>2537.4809250000003</v>
      </c>
      <c r="F1178" s="13">
        <v>5638.8465000000006</v>
      </c>
      <c r="G1178" s="13">
        <f t="shared" si="18"/>
        <v>3101.3655750000003</v>
      </c>
    </row>
    <row r="1179" spans="1:7" x14ac:dyDescent="0.25">
      <c r="A1179" s="1" t="s">
        <v>2315</v>
      </c>
      <c r="B1179" s="1" t="s">
        <v>8</v>
      </c>
      <c r="C1179" s="1" t="s">
        <v>45</v>
      </c>
      <c r="D1179" s="1" t="s">
        <v>2316</v>
      </c>
      <c r="E1179" s="6">
        <v>7730.296875</v>
      </c>
      <c r="F1179" s="13">
        <v>10307.0625</v>
      </c>
      <c r="G1179" s="13">
        <f t="shared" si="18"/>
        <v>2576.765625</v>
      </c>
    </row>
    <row r="1180" spans="1:7" x14ac:dyDescent="0.25">
      <c r="A1180" s="1" t="s">
        <v>2317</v>
      </c>
      <c r="B1180" s="1" t="s">
        <v>8</v>
      </c>
      <c r="C1180" s="1" t="s">
        <v>42</v>
      </c>
      <c r="D1180" s="1" t="s">
        <v>2318</v>
      </c>
      <c r="E1180" s="6">
        <v>2846.6896499999998</v>
      </c>
      <c r="F1180" s="13">
        <v>6325.9769999999999</v>
      </c>
      <c r="G1180" s="13">
        <f t="shared" si="18"/>
        <v>3479.2873500000001</v>
      </c>
    </row>
    <row r="1181" spans="1:7" x14ac:dyDescent="0.25">
      <c r="A1181" s="1" t="s">
        <v>2319</v>
      </c>
      <c r="B1181" s="1" t="s">
        <v>20</v>
      </c>
      <c r="C1181" s="1" t="s">
        <v>17</v>
      </c>
      <c r="D1181" s="1" t="s">
        <v>2320</v>
      </c>
      <c r="E1181" s="6">
        <v>2739.3827999999999</v>
      </c>
      <c r="F1181" s="13">
        <v>3112.9349999999999</v>
      </c>
      <c r="G1181" s="13">
        <f t="shared" si="18"/>
        <v>373.55220000000008</v>
      </c>
    </row>
    <row r="1182" spans="1:7" x14ac:dyDescent="0.25">
      <c r="A1182" s="1" t="s">
        <v>2321</v>
      </c>
      <c r="B1182" s="1" t="s">
        <v>16</v>
      </c>
      <c r="C1182" s="1" t="s">
        <v>45</v>
      </c>
      <c r="D1182" s="1" t="s">
        <v>2322</v>
      </c>
      <c r="E1182" s="6">
        <v>4443.8577750000004</v>
      </c>
      <c r="F1182" s="13">
        <v>9875.2394999999997</v>
      </c>
      <c r="G1182" s="13">
        <f t="shared" si="18"/>
        <v>5431.3817249999993</v>
      </c>
    </row>
    <row r="1183" spans="1:7" x14ac:dyDescent="0.25">
      <c r="A1183" s="1" t="s">
        <v>2323</v>
      </c>
      <c r="B1183" s="1" t="s">
        <v>8</v>
      </c>
      <c r="C1183" s="1" t="s">
        <v>45</v>
      </c>
      <c r="D1183" s="1" t="s">
        <v>2324</v>
      </c>
      <c r="E1183" s="6">
        <v>6210.1185300000006</v>
      </c>
      <c r="F1183" s="13">
        <v>6641.8380000000006</v>
      </c>
      <c r="G1183" s="13">
        <f t="shared" si="18"/>
        <v>431.71947</v>
      </c>
    </row>
    <row r="1184" spans="1:7" x14ac:dyDescent="0.25">
      <c r="A1184" s="1" t="s">
        <v>2325</v>
      </c>
      <c r="B1184" s="1" t="s">
        <v>16</v>
      </c>
      <c r="C1184" s="1" t="s">
        <v>21</v>
      </c>
      <c r="D1184" s="1" t="s">
        <v>2326</v>
      </c>
      <c r="E1184" s="6">
        <v>2138.7828000000004</v>
      </c>
      <c r="F1184" s="13">
        <v>3888.6960000000004</v>
      </c>
      <c r="G1184" s="13">
        <f t="shared" si="18"/>
        <v>1749.9132</v>
      </c>
    </row>
    <row r="1185" spans="1:7" x14ac:dyDescent="0.25">
      <c r="A1185" s="1" t="s">
        <v>2327</v>
      </c>
      <c r="B1185" s="1" t="s">
        <v>12</v>
      </c>
      <c r="C1185" s="1" t="s">
        <v>113</v>
      </c>
      <c r="D1185" s="1" t="s">
        <v>2328</v>
      </c>
      <c r="E1185" s="6">
        <v>974.0044650000001</v>
      </c>
      <c r="F1185" s="13">
        <v>2632.4445000000001</v>
      </c>
      <c r="G1185" s="13">
        <f t="shared" si="18"/>
        <v>1658.4400350000001</v>
      </c>
    </row>
    <row r="1186" spans="1:7" x14ac:dyDescent="0.25">
      <c r="A1186" s="1" t="s">
        <v>2329</v>
      </c>
      <c r="B1186" s="1" t="s">
        <v>16</v>
      </c>
      <c r="C1186" s="1" t="s">
        <v>9</v>
      </c>
      <c r="D1186" s="1" t="s">
        <v>2330</v>
      </c>
      <c r="E1186" s="6">
        <v>322.81987500000002</v>
      </c>
      <c r="F1186" s="13">
        <v>430.42650000000003</v>
      </c>
      <c r="G1186" s="13">
        <f t="shared" si="18"/>
        <v>107.60662500000001</v>
      </c>
    </row>
    <row r="1187" spans="1:7" x14ac:dyDescent="0.25">
      <c r="A1187" s="1" t="s">
        <v>2331</v>
      </c>
      <c r="B1187" s="1" t="s">
        <v>29</v>
      </c>
      <c r="C1187" s="1" t="s">
        <v>17</v>
      </c>
      <c r="D1187" s="1" t="s">
        <v>2332</v>
      </c>
      <c r="E1187" s="6">
        <v>2827.3437150000004</v>
      </c>
      <c r="F1187" s="13">
        <v>7641.4695000000002</v>
      </c>
      <c r="G1187" s="13">
        <f t="shared" si="18"/>
        <v>4814.1257850000002</v>
      </c>
    </row>
    <row r="1188" spans="1:7" x14ac:dyDescent="0.25">
      <c r="A1188" s="1" t="s">
        <v>2333</v>
      </c>
      <c r="B1188" s="1" t="s">
        <v>12</v>
      </c>
      <c r="C1188" s="1" t="s">
        <v>9</v>
      </c>
      <c r="D1188" s="1" t="s">
        <v>2334</v>
      </c>
      <c r="E1188" s="6">
        <v>4089.1331250000003</v>
      </c>
      <c r="F1188" s="13">
        <v>9086.9624999999996</v>
      </c>
      <c r="G1188" s="13">
        <f t="shared" si="18"/>
        <v>4997.8293749999993</v>
      </c>
    </row>
    <row r="1189" spans="1:7" x14ac:dyDescent="0.25">
      <c r="A1189" s="1" t="s">
        <v>2335</v>
      </c>
      <c r="B1189" s="1" t="s">
        <v>12</v>
      </c>
      <c r="C1189" s="1" t="s">
        <v>13</v>
      </c>
      <c r="D1189" s="1" t="s">
        <v>2336</v>
      </c>
      <c r="E1189" s="6">
        <v>2828.2338</v>
      </c>
      <c r="F1189" s="13">
        <v>6284.9640000000009</v>
      </c>
      <c r="G1189" s="13">
        <f t="shared" si="18"/>
        <v>3456.7302000000009</v>
      </c>
    </row>
    <row r="1190" spans="1:7" x14ac:dyDescent="0.25">
      <c r="A1190" s="1" t="s">
        <v>2337</v>
      </c>
      <c r="B1190" s="1" t="s">
        <v>12</v>
      </c>
      <c r="C1190" s="1" t="s">
        <v>9</v>
      </c>
      <c r="D1190" s="1" t="s">
        <v>2338</v>
      </c>
      <c r="E1190" s="6">
        <v>1331.4026250000002</v>
      </c>
      <c r="F1190" s="13">
        <v>1775.2035000000001</v>
      </c>
      <c r="G1190" s="13">
        <f t="shared" si="18"/>
        <v>443.80087499999991</v>
      </c>
    </row>
    <row r="1191" spans="1:7" x14ac:dyDescent="0.25">
      <c r="A1191" s="1" t="s">
        <v>2339</v>
      </c>
      <c r="B1191" s="1" t="s">
        <v>16</v>
      </c>
      <c r="C1191" s="1" t="s">
        <v>64</v>
      </c>
      <c r="D1191" s="1" t="s">
        <v>2340</v>
      </c>
      <c r="E1191" s="6">
        <v>2854.8931950000001</v>
      </c>
      <c r="F1191" s="13">
        <v>6639.2865000000002</v>
      </c>
      <c r="G1191" s="13">
        <f t="shared" si="18"/>
        <v>3784.3933050000001</v>
      </c>
    </row>
    <row r="1192" spans="1:7" x14ac:dyDescent="0.25">
      <c r="A1192" s="1" t="s">
        <v>2341</v>
      </c>
      <c r="B1192" s="1" t="s">
        <v>8</v>
      </c>
      <c r="C1192" s="1" t="s">
        <v>64</v>
      </c>
      <c r="D1192" s="1" t="s">
        <v>2342</v>
      </c>
      <c r="E1192" s="6">
        <v>3727.09575</v>
      </c>
      <c r="F1192" s="13">
        <v>4969.4610000000002</v>
      </c>
      <c r="G1192" s="13">
        <f t="shared" si="18"/>
        <v>1242.3652500000003</v>
      </c>
    </row>
    <row r="1193" spans="1:7" x14ac:dyDescent="0.25">
      <c r="A1193" s="1" t="s">
        <v>2343</v>
      </c>
      <c r="B1193" s="1" t="s">
        <v>16</v>
      </c>
      <c r="C1193" s="1" t="s">
        <v>61</v>
      </c>
      <c r="D1193" s="1" t="s">
        <v>2344</v>
      </c>
      <c r="E1193" s="6">
        <v>4089.1522349999996</v>
      </c>
      <c r="F1193" s="13">
        <v>6930.7664999999997</v>
      </c>
      <c r="G1193" s="13">
        <f t="shared" si="18"/>
        <v>2841.6142650000002</v>
      </c>
    </row>
    <row r="1194" spans="1:7" x14ac:dyDescent="0.25">
      <c r="A1194" s="1" t="s">
        <v>2345</v>
      </c>
      <c r="B1194" s="1" t="s">
        <v>16</v>
      </c>
      <c r="C1194" s="1" t="s">
        <v>24</v>
      </c>
      <c r="D1194" s="1" t="s">
        <v>2346</v>
      </c>
      <c r="E1194" s="6">
        <v>3912.3326550000002</v>
      </c>
      <c r="F1194" s="13">
        <v>4184.3130000000001</v>
      </c>
      <c r="G1194" s="13">
        <f t="shared" si="18"/>
        <v>271.98034499999994</v>
      </c>
    </row>
    <row r="1195" spans="1:7" x14ac:dyDescent="0.25">
      <c r="A1195" s="1" t="s">
        <v>2347</v>
      </c>
      <c r="B1195" s="1" t="s">
        <v>29</v>
      </c>
      <c r="C1195" s="1" t="s">
        <v>17</v>
      </c>
      <c r="D1195" s="1" t="s">
        <v>2348</v>
      </c>
      <c r="E1195" s="6">
        <v>3627.4128449999998</v>
      </c>
      <c r="F1195" s="13">
        <v>9803.8184999999994</v>
      </c>
      <c r="G1195" s="13">
        <f t="shared" si="18"/>
        <v>6176.4056549999996</v>
      </c>
    </row>
    <row r="1196" spans="1:7" x14ac:dyDescent="0.25">
      <c r="A1196" s="1" t="s">
        <v>2349</v>
      </c>
      <c r="B1196" s="1" t="s">
        <v>29</v>
      </c>
      <c r="C1196" s="1" t="s">
        <v>126</v>
      </c>
      <c r="D1196" s="1" t="s">
        <v>2350</v>
      </c>
      <c r="E1196" s="6">
        <v>2135.2209899999998</v>
      </c>
      <c r="F1196" s="13">
        <v>3681.4155000000001</v>
      </c>
      <c r="G1196" s="13">
        <f t="shared" si="18"/>
        <v>1546.1945100000003</v>
      </c>
    </row>
    <row r="1197" spans="1:7" x14ac:dyDescent="0.25">
      <c r="A1197" s="1" t="s">
        <v>2351</v>
      </c>
      <c r="B1197" s="1" t="s">
        <v>29</v>
      </c>
      <c r="C1197" s="1" t="s">
        <v>113</v>
      </c>
      <c r="D1197" s="1" t="s">
        <v>2352</v>
      </c>
      <c r="E1197" s="6">
        <v>4442.7889800000003</v>
      </c>
      <c r="F1197" s="13">
        <v>7659.9810000000007</v>
      </c>
      <c r="G1197" s="13">
        <f t="shared" si="18"/>
        <v>3217.1920200000004</v>
      </c>
    </row>
    <row r="1198" spans="1:7" x14ac:dyDescent="0.25">
      <c r="A1198" s="1" t="s">
        <v>2353</v>
      </c>
      <c r="B1198" s="1" t="s">
        <v>29</v>
      </c>
      <c r="C1198" s="1" t="s">
        <v>13</v>
      </c>
      <c r="D1198" s="1" t="s">
        <v>2354</v>
      </c>
      <c r="E1198" s="6">
        <v>148.13820000000001</v>
      </c>
      <c r="F1198" s="13">
        <v>329.19599999999997</v>
      </c>
      <c r="G1198" s="13">
        <f t="shared" si="18"/>
        <v>181.05779999999996</v>
      </c>
    </row>
    <row r="1199" spans="1:7" x14ac:dyDescent="0.25">
      <c r="A1199" s="1" t="s">
        <v>2355</v>
      </c>
      <c r="B1199" s="1" t="s">
        <v>16</v>
      </c>
      <c r="C1199" s="1" t="s">
        <v>42</v>
      </c>
      <c r="D1199" s="1" t="s">
        <v>1696</v>
      </c>
      <c r="E1199" s="6">
        <v>1039.186995</v>
      </c>
      <c r="F1199" s="13">
        <v>2808.6134999999999</v>
      </c>
      <c r="G1199" s="13">
        <f t="shared" si="18"/>
        <v>1769.4265049999999</v>
      </c>
    </row>
    <row r="1200" spans="1:7" x14ac:dyDescent="0.25">
      <c r="A1200" s="1" t="s">
        <v>2356</v>
      </c>
      <c r="B1200" s="1" t="s">
        <v>8</v>
      </c>
      <c r="C1200" s="1" t="s">
        <v>42</v>
      </c>
      <c r="D1200" s="1" t="s">
        <v>2357</v>
      </c>
      <c r="E1200" s="6">
        <v>2342.4707250000001</v>
      </c>
      <c r="F1200" s="13">
        <v>5205.4904999999999</v>
      </c>
      <c r="G1200" s="13">
        <f t="shared" si="18"/>
        <v>2863.0197749999998</v>
      </c>
    </row>
    <row r="1201" spans="1:7" x14ac:dyDescent="0.25">
      <c r="A1201" s="1" t="s">
        <v>2358</v>
      </c>
      <c r="B1201" s="1" t="s">
        <v>29</v>
      </c>
      <c r="C1201" s="1" t="s">
        <v>61</v>
      </c>
      <c r="D1201" s="1" t="s">
        <v>2359</v>
      </c>
      <c r="E1201" s="6">
        <v>547.75644</v>
      </c>
      <c r="F1201" s="13">
        <v>622.45049999999992</v>
      </c>
      <c r="G1201" s="13">
        <f t="shared" si="18"/>
        <v>74.694059999999922</v>
      </c>
    </row>
    <row r="1202" spans="1:7" x14ac:dyDescent="0.25">
      <c r="A1202" s="1" t="s">
        <v>2360</v>
      </c>
      <c r="B1202" s="1" t="s">
        <v>8</v>
      </c>
      <c r="C1202" s="1" t="s">
        <v>45</v>
      </c>
      <c r="D1202" s="1" t="s">
        <v>2361</v>
      </c>
      <c r="E1202" s="6">
        <v>3456.9809400000004</v>
      </c>
      <c r="F1202" s="13">
        <v>5083.7955000000002</v>
      </c>
      <c r="G1202" s="13">
        <f t="shared" si="18"/>
        <v>1626.8145599999998</v>
      </c>
    </row>
    <row r="1203" spans="1:7" x14ac:dyDescent="0.25">
      <c r="A1203" s="1" t="s">
        <v>2362</v>
      </c>
      <c r="B1203" s="1" t="s">
        <v>20</v>
      </c>
      <c r="C1203" s="1" t="s">
        <v>21</v>
      </c>
      <c r="D1203" s="1" t="s">
        <v>2363</v>
      </c>
      <c r="E1203" s="6">
        <v>6225.2583750000003</v>
      </c>
      <c r="F1203" s="13">
        <v>8300.3445000000011</v>
      </c>
      <c r="G1203" s="13">
        <f t="shared" si="18"/>
        <v>2075.0861250000007</v>
      </c>
    </row>
    <row r="1204" spans="1:7" x14ac:dyDescent="0.25">
      <c r="A1204" s="1" t="s">
        <v>2364</v>
      </c>
      <c r="B1204" s="1" t="s">
        <v>29</v>
      </c>
      <c r="C1204" s="1" t="s">
        <v>30</v>
      </c>
      <c r="D1204" s="1" t="s">
        <v>389</v>
      </c>
      <c r="E1204" s="6">
        <v>8160.8459624999996</v>
      </c>
      <c r="F1204" s="13">
        <v>8728.1774999999998</v>
      </c>
      <c r="G1204" s="13">
        <f t="shared" si="18"/>
        <v>567.33153750000019</v>
      </c>
    </row>
    <row r="1205" spans="1:7" x14ac:dyDescent="0.25">
      <c r="A1205" s="1" t="s">
        <v>2365</v>
      </c>
      <c r="B1205" s="1" t="s">
        <v>20</v>
      </c>
      <c r="C1205" s="1" t="s">
        <v>21</v>
      </c>
      <c r="D1205" s="1" t="s">
        <v>2366</v>
      </c>
      <c r="E1205" s="6">
        <v>1517.6820749999999</v>
      </c>
      <c r="F1205" s="13">
        <v>2572.3425000000002</v>
      </c>
      <c r="G1205" s="13">
        <f t="shared" si="18"/>
        <v>1054.6604250000003</v>
      </c>
    </row>
    <row r="1206" spans="1:7" x14ac:dyDescent="0.25">
      <c r="A1206" s="1" t="s">
        <v>2367</v>
      </c>
      <c r="B1206" s="1" t="s">
        <v>12</v>
      </c>
      <c r="C1206" s="1" t="s">
        <v>113</v>
      </c>
      <c r="D1206" s="1" t="s">
        <v>2368</v>
      </c>
      <c r="E1206" s="6">
        <v>2422.1071350000002</v>
      </c>
      <c r="F1206" s="13">
        <v>6546.2355000000007</v>
      </c>
      <c r="G1206" s="13">
        <f t="shared" si="18"/>
        <v>4124.1283650000005</v>
      </c>
    </row>
    <row r="1207" spans="1:7" x14ac:dyDescent="0.25">
      <c r="A1207" s="1" t="s">
        <v>2369</v>
      </c>
      <c r="B1207" s="1" t="s">
        <v>12</v>
      </c>
      <c r="C1207" s="1" t="s">
        <v>64</v>
      </c>
      <c r="D1207" s="1" t="s">
        <v>2370</v>
      </c>
      <c r="E1207" s="6">
        <v>3318.4809</v>
      </c>
      <c r="F1207" s="13">
        <v>7374.402</v>
      </c>
      <c r="G1207" s="13">
        <f t="shared" si="18"/>
        <v>4055.9211</v>
      </c>
    </row>
    <row r="1208" spans="1:7" x14ac:dyDescent="0.25">
      <c r="A1208" s="1" t="s">
        <v>2371</v>
      </c>
      <c r="B1208" s="1" t="s">
        <v>12</v>
      </c>
      <c r="C1208" s="1" t="s">
        <v>21</v>
      </c>
      <c r="D1208" s="1" t="s">
        <v>2372</v>
      </c>
      <c r="E1208" s="6">
        <v>1527.498</v>
      </c>
      <c r="F1208" s="13">
        <v>2036.6640000000002</v>
      </c>
      <c r="G1208" s="13">
        <f t="shared" si="18"/>
        <v>509.16600000000017</v>
      </c>
    </row>
    <row r="1209" spans="1:7" x14ac:dyDescent="0.25">
      <c r="A1209" s="1" t="s">
        <v>2373</v>
      </c>
      <c r="B1209" s="1" t="s">
        <v>16</v>
      </c>
      <c r="C1209" s="1" t="s">
        <v>21</v>
      </c>
      <c r="D1209" s="1" t="s">
        <v>2374</v>
      </c>
      <c r="E1209" s="6">
        <v>4566.55584</v>
      </c>
      <c r="F1209" s="13">
        <v>5189.268</v>
      </c>
      <c r="G1209" s="13">
        <f t="shared" si="18"/>
        <v>622.71216000000004</v>
      </c>
    </row>
    <row r="1210" spans="1:7" x14ac:dyDescent="0.25">
      <c r="A1210" s="1" t="s">
        <v>2375</v>
      </c>
      <c r="B1210" s="1" t="s">
        <v>29</v>
      </c>
      <c r="C1210" s="1" t="s">
        <v>9</v>
      </c>
      <c r="D1210" s="1" t="s">
        <v>2376</v>
      </c>
      <c r="E1210" s="6">
        <v>3478.9350750000003</v>
      </c>
      <c r="F1210" s="13">
        <v>6325.3365000000003</v>
      </c>
      <c r="G1210" s="13">
        <f t="shared" si="18"/>
        <v>2846.401425</v>
      </c>
    </row>
    <row r="1211" spans="1:7" x14ac:dyDescent="0.25">
      <c r="A1211" s="1" t="s">
        <v>2377</v>
      </c>
      <c r="B1211" s="1" t="s">
        <v>29</v>
      </c>
      <c r="C1211" s="1" t="s">
        <v>52</v>
      </c>
      <c r="D1211" s="1" t="s">
        <v>2378</v>
      </c>
      <c r="E1211" s="6">
        <v>3403.4916300000004</v>
      </c>
      <c r="F1211" s="13">
        <v>3640.0980000000004</v>
      </c>
      <c r="G1211" s="13">
        <f t="shared" si="18"/>
        <v>236.60636999999997</v>
      </c>
    </row>
    <row r="1212" spans="1:7" x14ac:dyDescent="0.25">
      <c r="A1212" s="1" t="s">
        <v>2379</v>
      </c>
      <c r="B1212" s="1" t="s">
        <v>16</v>
      </c>
      <c r="C1212" s="1" t="s">
        <v>13</v>
      </c>
      <c r="D1212" s="1" t="s">
        <v>2380</v>
      </c>
      <c r="E1212" s="6">
        <v>5002.9402500000015</v>
      </c>
      <c r="F1212" s="13">
        <v>9096.255000000001</v>
      </c>
      <c r="G1212" s="13">
        <f t="shared" si="18"/>
        <v>4093.3147499999995</v>
      </c>
    </row>
    <row r="1213" spans="1:7" x14ac:dyDescent="0.25">
      <c r="A1213" s="1" t="s">
        <v>2381</v>
      </c>
      <c r="B1213" s="1" t="s">
        <v>20</v>
      </c>
      <c r="C1213" s="1" t="s">
        <v>24</v>
      </c>
      <c r="D1213" s="1" t="s">
        <v>2382</v>
      </c>
      <c r="E1213" s="6">
        <v>3396.9962250000003</v>
      </c>
      <c r="F1213" s="13">
        <v>7548.8805000000002</v>
      </c>
      <c r="G1213" s="13">
        <f t="shared" si="18"/>
        <v>4151.8842750000003</v>
      </c>
    </row>
    <row r="1214" spans="1:7" x14ac:dyDescent="0.25">
      <c r="A1214" s="1" t="s">
        <v>2383</v>
      </c>
      <c r="B1214" s="1" t="s">
        <v>29</v>
      </c>
      <c r="C1214" s="1" t="s">
        <v>64</v>
      </c>
      <c r="D1214" s="1" t="s">
        <v>2384</v>
      </c>
      <c r="E1214" s="6">
        <v>480.64443</v>
      </c>
      <c r="F1214" s="13">
        <v>1299.0390000000002</v>
      </c>
      <c r="G1214" s="13">
        <f t="shared" si="18"/>
        <v>818.39457000000016</v>
      </c>
    </row>
    <row r="1215" spans="1:7" x14ac:dyDescent="0.25">
      <c r="A1215" s="1" t="s">
        <v>2385</v>
      </c>
      <c r="B1215" s="1" t="s">
        <v>8</v>
      </c>
      <c r="C1215" s="1" t="s">
        <v>17</v>
      </c>
      <c r="D1215" s="1" t="s">
        <v>2386</v>
      </c>
      <c r="E1215" s="6">
        <v>543.65272500000003</v>
      </c>
      <c r="F1215" s="13">
        <v>988.45950000000005</v>
      </c>
      <c r="G1215" s="13">
        <f t="shared" si="18"/>
        <v>444.80677500000002</v>
      </c>
    </row>
    <row r="1216" spans="1:7" x14ac:dyDescent="0.25">
      <c r="A1216" s="1" t="s">
        <v>2387</v>
      </c>
      <c r="B1216" s="1" t="s">
        <v>12</v>
      </c>
      <c r="C1216" s="1" t="s">
        <v>21</v>
      </c>
      <c r="D1216" s="1" t="s">
        <v>2388</v>
      </c>
      <c r="E1216" s="6">
        <v>9158.4939600000016</v>
      </c>
      <c r="F1216" s="13">
        <v>10407.379500000001</v>
      </c>
      <c r="G1216" s="13">
        <f t="shared" si="18"/>
        <v>1248.8855399999993</v>
      </c>
    </row>
    <row r="1217" spans="1:7" x14ac:dyDescent="0.25">
      <c r="A1217" s="1" t="s">
        <v>2389</v>
      </c>
      <c r="B1217" s="1" t="s">
        <v>16</v>
      </c>
      <c r="C1217" s="1" t="s">
        <v>21</v>
      </c>
      <c r="D1217" s="1" t="s">
        <v>2390</v>
      </c>
      <c r="E1217" s="6">
        <v>9186.213960000001</v>
      </c>
      <c r="F1217" s="13">
        <v>10438.879500000001</v>
      </c>
      <c r="G1217" s="13">
        <f t="shared" si="18"/>
        <v>1252.66554</v>
      </c>
    </row>
    <row r="1218" spans="1:7" x14ac:dyDescent="0.25">
      <c r="A1218" s="1" t="s">
        <v>2391</v>
      </c>
      <c r="B1218" s="1" t="s">
        <v>29</v>
      </c>
      <c r="C1218" s="1" t="s">
        <v>30</v>
      </c>
      <c r="D1218" s="1" t="s">
        <v>2392</v>
      </c>
      <c r="E1218" s="6">
        <v>1449.9519300000002</v>
      </c>
      <c r="F1218" s="13">
        <v>3918.7890000000002</v>
      </c>
      <c r="G1218" s="13">
        <f t="shared" si="18"/>
        <v>2468.83707</v>
      </c>
    </row>
    <row r="1219" spans="1:7" x14ac:dyDescent="0.25">
      <c r="A1219" s="1" t="s">
        <v>2393</v>
      </c>
      <c r="B1219" s="1" t="s">
        <v>20</v>
      </c>
      <c r="C1219" s="1" t="s">
        <v>52</v>
      </c>
      <c r="D1219" s="1" t="s">
        <v>2394</v>
      </c>
      <c r="E1219" s="6">
        <v>2486.460165</v>
      </c>
      <c r="F1219" s="13">
        <v>5782.4655000000002</v>
      </c>
      <c r="G1219" s="13">
        <f t="shared" si="18"/>
        <v>3296.0053350000003</v>
      </c>
    </row>
    <row r="1220" spans="1:7" x14ac:dyDescent="0.25">
      <c r="A1220" s="1" t="s">
        <v>2395</v>
      </c>
      <c r="B1220" s="1" t="s">
        <v>29</v>
      </c>
      <c r="C1220" s="1" t="s">
        <v>9</v>
      </c>
      <c r="D1220" s="1" t="s">
        <v>2396</v>
      </c>
      <c r="E1220" s="6">
        <v>3905.6186400000001</v>
      </c>
      <c r="F1220" s="13">
        <v>4438.2029999999995</v>
      </c>
      <c r="G1220" s="13">
        <f t="shared" si="18"/>
        <v>532.58435999999938</v>
      </c>
    </row>
    <row r="1221" spans="1:7" x14ac:dyDescent="0.25">
      <c r="A1221" s="1" t="s">
        <v>2397</v>
      </c>
      <c r="B1221" s="1" t="s">
        <v>20</v>
      </c>
      <c r="C1221" s="1" t="s">
        <v>126</v>
      </c>
      <c r="D1221" s="1" t="s">
        <v>2398</v>
      </c>
      <c r="E1221" s="6">
        <v>7396.5543750000006</v>
      </c>
      <c r="F1221" s="13">
        <v>9862.072500000002</v>
      </c>
      <c r="G1221" s="13">
        <f t="shared" si="18"/>
        <v>2465.5181250000014</v>
      </c>
    </row>
    <row r="1222" spans="1:7" x14ac:dyDescent="0.25">
      <c r="A1222" s="1" t="s">
        <v>2399</v>
      </c>
      <c r="B1222" s="1" t="s">
        <v>29</v>
      </c>
      <c r="C1222" s="1" t="s">
        <v>42</v>
      </c>
      <c r="D1222" s="1" t="s">
        <v>454</v>
      </c>
      <c r="E1222" s="6">
        <v>4144.0612500000007</v>
      </c>
      <c r="F1222" s="13">
        <v>5525.4150000000009</v>
      </c>
      <c r="G1222" s="13">
        <f t="shared" si="18"/>
        <v>1381.3537500000002</v>
      </c>
    </row>
    <row r="1223" spans="1:7" x14ac:dyDescent="0.25">
      <c r="A1223" s="1" t="s">
        <v>2400</v>
      </c>
      <c r="B1223" s="1" t="s">
        <v>29</v>
      </c>
      <c r="C1223" s="1" t="s">
        <v>45</v>
      </c>
      <c r="D1223" s="1" t="s">
        <v>2401</v>
      </c>
      <c r="E1223" s="6">
        <v>2252.8875600000001</v>
      </c>
      <c r="F1223" s="13">
        <v>2560.0995000000003</v>
      </c>
      <c r="G1223" s="13">
        <f t="shared" si="18"/>
        <v>307.21194000000014</v>
      </c>
    </row>
    <row r="1224" spans="1:7" x14ac:dyDescent="0.25">
      <c r="A1224" s="1" t="s">
        <v>2402</v>
      </c>
      <c r="B1224" s="1" t="s">
        <v>20</v>
      </c>
      <c r="C1224" s="1" t="s">
        <v>61</v>
      </c>
      <c r="D1224" s="1" t="s">
        <v>2403</v>
      </c>
      <c r="E1224" s="6">
        <v>4713.7860000000001</v>
      </c>
      <c r="F1224" s="13">
        <v>6285.0480000000007</v>
      </c>
      <c r="G1224" s="13">
        <f t="shared" si="18"/>
        <v>1571.2620000000006</v>
      </c>
    </row>
    <row r="1225" spans="1:7" x14ac:dyDescent="0.25">
      <c r="A1225" s="1" t="s">
        <v>2404</v>
      </c>
      <c r="B1225" s="1" t="s">
        <v>12</v>
      </c>
      <c r="C1225" s="1" t="s">
        <v>39</v>
      </c>
      <c r="D1225" s="1" t="s">
        <v>2405</v>
      </c>
      <c r="E1225" s="6">
        <v>7416.3474000000006</v>
      </c>
      <c r="F1225" s="13">
        <v>8427.6675000000014</v>
      </c>
      <c r="G1225" s="13">
        <f t="shared" si="18"/>
        <v>1011.3201000000008</v>
      </c>
    </row>
    <row r="1226" spans="1:7" x14ac:dyDescent="0.25">
      <c r="A1226" s="1" t="s">
        <v>2406</v>
      </c>
      <c r="B1226" s="1" t="s">
        <v>12</v>
      </c>
      <c r="C1226" s="1" t="s">
        <v>42</v>
      </c>
      <c r="D1226" s="1" t="s">
        <v>2407</v>
      </c>
      <c r="E1226" s="6">
        <v>5165.5829400000011</v>
      </c>
      <c r="F1226" s="13">
        <v>7596.4455000000007</v>
      </c>
      <c r="G1226" s="13">
        <f t="shared" si="18"/>
        <v>2430.8625599999996</v>
      </c>
    </row>
    <row r="1227" spans="1:7" x14ac:dyDescent="0.25">
      <c r="A1227" s="1" t="s">
        <v>2408</v>
      </c>
      <c r="B1227" s="1" t="s">
        <v>29</v>
      </c>
      <c r="C1227" s="1" t="s">
        <v>126</v>
      </c>
      <c r="D1227" s="1" t="s">
        <v>2409</v>
      </c>
      <c r="E1227" s="6">
        <v>4161.9973499999996</v>
      </c>
      <c r="F1227" s="13">
        <v>9248.8829999999998</v>
      </c>
      <c r="G1227" s="13">
        <f t="shared" ref="G1227:G1290" si="19">F1227-E1227</f>
        <v>5086.8856500000002</v>
      </c>
    </row>
    <row r="1228" spans="1:7" x14ac:dyDescent="0.25">
      <c r="A1228" s="1" t="s">
        <v>2410</v>
      </c>
      <c r="B1228" s="1" t="s">
        <v>29</v>
      </c>
      <c r="C1228" s="1" t="s">
        <v>45</v>
      </c>
      <c r="D1228" s="1" t="s">
        <v>2411</v>
      </c>
      <c r="E1228" s="6">
        <v>3418.0750800000005</v>
      </c>
      <c r="F1228" s="13">
        <v>5026.5810000000001</v>
      </c>
      <c r="G1228" s="13">
        <f t="shared" si="19"/>
        <v>1608.5059199999996</v>
      </c>
    </row>
    <row r="1229" spans="1:7" x14ac:dyDescent="0.25">
      <c r="A1229" s="1" t="s">
        <v>2412</v>
      </c>
      <c r="B1229" s="1" t="s">
        <v>29</v>
      </c>
      <c r="C1229" s="1" t="s">
        <v>13</v>
      </c>
      <c r="D1229" s="1" t="s">
        <v>2413</v>
      </c>
      <c r="E1229" s="6">
        <v>2289.0436800000002</v>
      </c>
      <c r="F1229" s="13">
        <v>2601.1860000000001</v>
      </c>
      <c r="G1229" s="13">
        <f t="shared" si="19"/>
        <v>312.14231999999993</v>
      </c>
    </row>
    <row r="1230" spans="1:7" x14ac:dyDescent="0.25">
      <c r="A1230" s="1" t="s">
        <v>2414</v>
      </c>
      <c r="B1230" s="1" t="s">
        <v>29</v>
      </c>
      <c r="C1230" s="1" t="s">
        <v>39</v>
      </c>
      <c r="D1230" s="1" t="s">
        <v>2415</v>
      </c>
      <c r="E1230" s="6">
        <v>2931.4811400000003</v>
      </c>
      <c r="F1230" s="13">
        <v>7922.9220000000005</v>
      </c>
      <c r="G1230" s="13">
        <f t="shared" si="19"/>
        <v>4991.4408600000006</v>
      </c>
    </row>
    <row r="1231" spans="1:7" x14ac:dyDescent="0.25">
      <c r="A1231" s="1" t="s">
        <v>2416</v>
      </c>
      <c r="B1231" s="1" t="s">
        <v>16</v>
      </c>
      <c r="C1231" s="1" t="s">
        <v>17</v>
      </c>
      <c r="D1231" s="1" t="s">
        <v>2417</v>
      </c>
      <c r="E1231" s="6">
        <v>1797.67896</v>
      </c>
      <c r="F1231" s="13">
        <v>2042.817</v>
      </c>
      <c r="G1231" s="13">
        <f t="shared" si="19"/>
        <v>245.13804000000005</v>
      </c>
    </row>
    <row r="1232" spans="1:7" x14ac:dyDescent="0.25">
      <c r="A1232" s="1" t="s">
        <v>2418</v>
      </c>
      <c r="B1232" s="1" t="s">
        <v>12</v>
      </c>
      <c r="C1232" s="1" t="s">
        <v>9</v>
      </c>
      <c r="D1232" s="1" t="s">
        <v>476</v>
      </c>
      <c r="E1232" s="6">
        <v>6680.1596399999999</v>
      </c>
      <c r="F1232" s="13">
        <v>7591.0905000000002</v>
      </c>
      <c r="G1232" s="13">
        <f t="shared" si="19"/>
        <v>910.93086000000039</v>
      </c>
    </row>
    <row r="1233" spans="1:7" x14ac:dyDescent="0.25">
      <c r="A1233" s="1" t="s">
        <v>2419</v>
      </c>
      <c r="B1233" s="1" t="s">
        <v>20</v>
      </c>
      <c r="C1233" s="1" t="s">
        <v>13</v>
      </c>
      <c r="D1233" s="1" t="s">
        <v>464</v>
      </c>
      <c r="E1233" s="6">
        <v>6950.0403000000015</v>
      </c>
      <c r="F1233" s="13">
        <v>10220.647500000001</v>
      </c>
      <c r="G1233" s="13">
        <f t="shared" si="19"/>
        <v>3270.6071999999995</v>
      </c>
    </row>
    <row r="1234" spans="1:7" x14ac:dyDescent="0.25">
      <c r="A1234" s="1" t="s">
        <v>2420</v>
      </c>
      <c r="B1234" s="1" t="s">
        <v>16</v>
      </c>
      <c r="C1234" s="1" t="s">
        <v>39</v>
      </c>
      <c r="D1234" s="1" t="s">
        <v>2421</v>
      </c>
      <c r="E1234" s="6">
        <v>4360.1685750000006</v>
      </c>
      <c r="F1234" s="13">
        <v>9689.2635000000009</v>
      </c>
      <c r="G1234" s="13">
        <f t="shared" si="19"/>
        <v>5329.0949250000003</v>
      </c>
    </row>
    <row r="1235" spans="1:7" x14ac:dyDescent="0.25">
      <c r="A1235" s="1" t="s">
        <v>2422</v>
      </c>
      <c r="B1235" s="1" t="s">
        <v>29</v>
      </c>
      <c r="C1235" s="1" t="s">
        <v>42</v>
      </c>
      <c r="D1235" s="1" t="s">
        <v>2423</v>
      </c>
      <c r="E1235" s="6">
        <v>2077.9096800000002</v>
      </c>
      <c r="F1235" s="13">
        <v>2361.2610000000004</v>
      </c>
      <c r="G1235" s="13">
        <f t="shared" si="19"/>
        <v>283.35132000000021</v>
      </c>
    </row>
    <row r="1236" spans="1:7" x14ac:dyDescent="0.25">
      <c r="A1236" s="1" t="s">
        <v>2424</v>
      </c>
      <c r="B1236" s="1" t="s">
        <v>29</v>
      </c>
      <c r="C1236" s="1" t="s">
        <v>52</v>
      </c>
      <c r="D1236" s="1" t="s">
        <v>2425</v>
      </c>
      <c r="E1236" s="6">
        <v>2144.217075</v>
      </c>
      <c r="F1236" s="13">
        <v>3898.5765000000001</v>
      </c>
      <c r="G1236" s="13">
        <f t="shared" si="19"/>
        <v>1754.3594250000001</v>
      </c>
    </row>
    <row r="1237" spans="1:7" x14ac:dyDescent="0.25">
      <c r="A1237" s="1" t="s">
        <v>2426</v>
      </c>
      <c r="B1237" s="1" t="s">
        <v>29</v>
      </c>
      <c r="C1237" s="1" t="s">
        <v>30</v>
      </c>
      <c r="D1237" s="1" t="s">
        <v>2427</v>
      </c>
      <c r="E1237" s="6">
        <v>2357.4066600000006</v>
      </c>
      <c r="F1237" s="13">
        <v>3466.7745</v>
      </c>
      <c r="G1237" s="13">
        <f t="shared" si="19"/>
        <v>1109.3678399999994</v>
      </c>
    </row>
    <row r="1238" spans="1:7" x14ac:dyDescent="0.25">
      <c r="A1238" s="1" t="s">
        <v>2428</v>
      </c>
      <c r="B1238" s="1" t="s">
        <v>29</v>
      </c>
      <c r="C1238" s="1" t="s">
        <v>21</v>
      </c>
      <c r="D1238" s="1" t="s">
        <v>2429</v>
      </c>
      <c r="E1238" s="6">
        <v>1966.0317599999998</v>
      </c>
      <c r="F1238" s="13">
        <v>2234.127</v>
      </c>
      <c r="G1238" s="13">
        <f t="shared" si="19"/>
        <v>268.0952400000001</v>
      </c>
    </row>
    <row r="1239" spans="1:7" x14ac:dyDescent="0.25">
      <c r="A1239" s="1" t="s">
        <v>2430</v>
      </c>
      <c r="B1239" s="1" t="s">
        <v>20</v>
      </c>
      <c r="C1239" s="1" t="s">
        <v>39</v>
      </c>
      <c r="D1239" s="1" t="s">
        <v>2431</v>
      </c>
      <c r="E1239" s="6">
        <v>3120.8511600000002</v>
      </c>
      <c r="F1239" s="13">
        <v>4589.4870000000001</v>
      </c>
      <c r="G1239" s="13">
        <f t="shared" si="19"/>
        <v>1468.6358399999999</v>
      </c>
    </row>
    <row r="1240" spans="1:7" x14ac:dyDescent="0.25">
      <c r="A1240" s="1" t="s">
        <v>2432</v>
      </c>
      <c r="B1240" s="1" t="s">
        <v>8</v>
      </c>
      <c r="C1240" s="1" t="s">
        <v>52</v>
      </c>
      <c r="D1240" s="1" t="s">
        <v>2390</v>
      </c>
      <c r="E1240" s="6">
        <v>5699.6973600000001</v>
      </c>
      <c r="F1240" s="13">
        <v>9660.5040000000008</v>
      </c>
      <c r="G1240" s="13">
        <f t="shared" si="19"/>
        <v>3960.8066400000007</v>
      </c>
    </row>
    <row r="1241" spans="1:7" x14ac:dyDescent="0.25">
      <c r="A1241" s="1" t="s">
        <v>2433</v>
      </c>
      <c r="B1241" s="1" t="s">
        <v>16</v>
      </c>
      <c r="C1241" s="1" t="s">
        <v>64</v>
      </c>
      <c r="D1241" s="1" t="s">
        <v>2434</v>
      </c>
      <c r="E1241" s="6">
        <v>1158.8527650000001</v>
      </c>
      <c r="F1241" s="13">
        <v>3132.0345000000002</v>
      </c>
      <c r="G1241" s="13">
        <f t="shared" si="19"/>
        <v>1973.1817350000001</v>
      </c>
    </row>
    <row r="1242" spans="1:7" x14ac:dyDescent="0.25">
      <c r="A1242" s="1" t="s">
        <v>2435</v>
      </c>
      <c r="B1242" s="1" t="s">
        <v>8</v>
      </c>
      <c r="C1242" s="1" t="s">
        <v>39</v>
      </c>
      <c r="D1242" s="1" t="s">
        <v>2436</v>
      </c>
      <c r="E1242" s="6">
        <v>8734.5512100000014</v>
      </c>
      <c r="F1242" s="13">
        <v>9341.7659999999996</v>
      </c>
      <c r="G1242" s="13">
        <f t="shared" si="19"/>
        <v>607.21478999999817</v>
      </c>
    </row>
    <row r="1243" spans="1:7" x14ac:dyDescent="0.25">
      <c r="A1243" s="1" t="s">
        <v>2437</v>
      </c>
      <c r="B1243" s="1" t="s">
        <v>8</v>
      </c>
      <c r="C1243" s="1" t="s">
        <v>126</v>
      </c>
      <c r="D1243" s="1" t="s">
        <v>2438</v>
      </c>
      <c r="E1243" s="6">
        <v>3244.9164300000002</v>
      </c>
      <c r="F1243" s="13">
        <v>5594.683500000001</v>
      </c>
      <c r="G1243" s="13">
        <f t="shared" si="19"/>
        <v>2349.7670700000008</v>
      </c>
    </row>
    <row r="1244" spans="1:7" x14ac:dyDescent="0.25">
      <c r="A1244" s="1" t="s">
        <v>2439</v>
      </c>
      <c r="B1244" s="1" t="s">
        <v>20</v>
      </c>
      <c r="C1244" s="1" t="s">
        <v>45</v>
      </c>
      <c r="D1244" s="1" t="s">
        <v>2440</v>
      </c>
      <c r="E1244" s="6">
        <v>2738.0901450000001</v>
      </c>
      <c r="F1244" s="13">
        <v>6367.6515000000009</v>
      </c>
      <c r="G1244" s="13">
        <f t="shared" si="19"/>
        <v>3629.5613550000007</v>
      </c>
    </row>
    <row r="1245" spans="1:7" x14ac:dyDescent="0.25">
      <c r="A1245" s="1" t="s">
        <v>2441</v>
      </c>
      <c r="B1245" s="1" t="s">
        <v>16</v>
      </c>
      <c r="C1245" s="1" t="s">
        <v>61</v>
      </c>
      <c r="D1245" s="1" t="s">
        <v>2442</v>
      </c>
      <c r="E1245" s="6">
        <v>7342.2703200000014</v>
      </c>
      <c r="F1245" s="13">
        <v>8343.4890000000014</v>
      </c>
      <c r="G1245" s="13">
        <f t="shared" si="19"/>
        <v>1001.2186799999999</v>
      </c>
    </row>
    <row r="1246" spans="1:7" x14ac:dyDescent="0.25">
      <c r="A1246" s="1" t="s">
        <v>2443</v>
      </c>
      <c r="B1246" s="1" t="s">
        <v>20</v>
      </c>
      <c r="C1246" s="1" t="s">
        <v>9</v>
      </c>
      <c r="D1246" s="1" t="s">
        <v>2444</v>
      </c>
      <c r="E1246" s="6">
        <v>6124.3366799999994</v>
      </c>
      <c r="F1246" s="13">
        <v>6959.4735000000001</v>
      </c>
      <c r="G1246" s="13">
        <f t="shared" si="19"/>
        <v>835.13682000000063</v>
      </c>
    </row>
    <row r="1247" spans="1:7" x14ac:dyDescent="0.25">
      <c r="A1247" s="1" t="s">
        <v>2445</v>
      </c>
      <c r="B1247" s="1" t="s">
        <v>8</v>
      </c>
      <c r="C1247" s="1" t="s">
        <v>126</v>
      </c>
      <c r="D1247" s="1" t="s">
        <v>2446</v>
      </c>
      <c r="E1247" s="6">
        <v>6042.1116525000007</v>
      </c>
      <c r="F1247" s="13">
        <v>6462.1515000000009</v>
      </c>
      <c r="G1247" s="13">
        <f t="shared" si="19"/>
        <v>420.03984750000018</v>
      </c>
    </row>
    <row r="1248" spans="1:7" x14ac:dyDescent="0.25">
      <c r="A1248" s="1" t="s">
        <v>2447</v>
      </c>
      <c r="B1248" s="1" t="s">
        <v>8</v>
      </c>
      <c r="C1248" s="1" t="s">
        <v>30</v>
      </c>
      <c r="D1248" s="1" t="s">
        <v>2448</v>
      </c>
      <c r="E1248" s="6">
        <v>4476.3373200000005</v>
      </c>
      <c r="F1248" s="13">
        <v>6582.8490000000002</v>
      </c>
      <c r="G1248" s="13">
        <f t="shared" si="19"/>
        <v>2106.5116799999996</v>
      </c>
    </row>
    <row r="1249" spans="1:7" x14ac:dyDescent="0.25">
      <c r="A1249" s="1" t="s">
        <v>2449</v>
      </c>
      <c r="B1249" s="1" t="s">
        <v>8</v>
      </c>
      <c r="C1249" s="1" t="s">
        <v>52</v>
      </c>
      <c r="D1249" s="1" t="s">
        <v>2450</v>
      </c>
      <c r="E1249" s="6">
        <v>6551.9496000000008</v>
      </c>
      <c r="F1249" s="13">
        <v>9635.2199999999993</v>
      </c>
      <c r="G1249" s="13">
        <f t="shared" si="19"/>
        <v>3083.2703999999985</v>
      </c>
    </row>
    <row r="1250" spans="1:7" x14ac:dyDescent="0.25">
      <c r="A1250" s="1" t="s">
        <v>2451</v>
      </c>
      <c r="B1250" s="1" t="s">
        <v>29</v>
      </c>
      <c r="C1250" s="1" t="s">
        <v>13</v>
      </c>
      <c r="D1250" s="1" t="s">
        <v>2452</v>
      </c>
      <c r="E1250" s="6">
        <v>384.33549000000005</v>
      </c>
      <c r="F1250" s="13">
        <v>411.05400000000003</v>
      </c>
      <c r="G1250" s="13">
        <f t="shared" si="19"/>
        <v>26.718509999999981</v>
      </c>
    </row>
    <row r="1251" spans="1:7" x14ac:dyDescent="0.25">
      <c r="A1251" s="1" t="s">
        <v>2453</v>
      </c>
      <c r="B1251" s="1" t="s">
        <v>8</v>
      </c>
      <c r="C1251" s="1" t="s">
        <v>13</v>
      </c>
      <c r="D1251" s="1" t="s">
        <v>2454</v>
      </c>
      <c r="E1251" s="6">
        <v>4158.8720250000006</v>
      </c>
      <c r="F1251" s="13">
        <v>7561.5855000000001</v>
      </c>
      <c r="G1251" s="13">
        <f t="shared" si="19"/>
        <v>3402.7134749999996</v>
      </c>
    </row>
    <row r="1252" spans="1:7" x14ac:dyDescent="0.25">
      <c r="A1252" s="1" t="s">
        <v>2455</v>
      </c>
      <c r="B1252" s="1" t="s">
        <v>12</v>
      </c>
      <c r="C1252" s="1" t="s">
        <v>13</v>
      </c>
      <c r="D1252" s="1" t="s">
        <v>2456</v>
      </c>
      <c r="E1252" s="6">
        <v>93.835665000000006</v>
      </c>
      <c r="F1252" s="13">
        <v>159.04349999999999</v>
      </c>
      <c r="G1252" s="13">
        <f t="shared" si="19"/>
        <v>65.207834999999989</v>
      </c>
    </row>
    <row r="1253" spans="1:7" x14ac:dyDescent="0.25">
      <c r="A1253" s="1" t="s">
        <v>2457</v>
      </c>
      <c r="B1253" s="1" t="s">
        <v>20</v>
      </c>
      <c r="C1253" s="1" t="s">
        <v>42</v>
      </c>
      <c r="D1253" s="1" t="s">
        <v>2458</v>
      </c>
      <c r="E1253" s="6">
        <v>2441.931975</v>
      </c>
      <c r="F1253" s="13">
        <v>5426.5154999999995</v>
      </c>
      <c r="G1253" s="13">
        <f t="shared" si="19"/>
        <v>2984.5835249999996</v>
      </c>
    </row>
    <row r="1254" spans="1:7" x14ac:dyDescent="0.25">
      <c r="A1254" s="1" t="s">
        <v>2459</v>
      </c>
      <c r="B1254" s="1" t="s">
        <v>8</v>
      </c>
      <c r="C1254" s="1" t="s">
        <v>42</v>
      </c>
      <c r="D1254" s="1" t="s">
        <v>2460</v>
      </c>
      <c r="E1254" s="6">
        <v>2851.3197299999997</v>
      </c>
      <c r="F1254" s="13">
        <v>4916.0685000000003</v>
      </c>
      <c r="G1254" s="13">
        <f t="shared" si="19"/>
        <v>2064.7487700000006</v>
      </c>
    </row>
    <row r="1255" spans="1:7" x14ac:dyDescent="0.25">
      <c r="A1255" s="1" t="s">
        <v>2461</v>
      </c>
      <c r="B1255" s="1" t="s">
        <v>12</v>
      </c>
      <c r="C1255" s="1" t="s">
        <v>52</v>
      </c>
      <c r="D1255" s="1" t="s">
        <v>2462</v>
      </c>
      <c r="E1255" s="6">
        <v>4922.2973099999999</v>
      </c>
      <c r="F1255" s="13">
        <v>8486.7195000000011</v>
      </c>
      <c r="G1255" s="13">
        <f t="shared" si="19"/>
        <v>3564.4221900000011</v>
      </c>
    </row>
    <row r="1256" spans="1:7" x14ac:dyDescent="0.25">
      <c r="A1256" s="1" t="s">
        <v>2463</v>
      </c>
      <c r="B1256" s="1" t="s">
        <v>8</v>
      </c>
      <c r="C1256" s="1" t="s">
        <v>45</v>
      </c>
      <c r="D1256" s="1" t="s">
        <v>2464</v>
      </c>
      <c r="E1256" s="6">
        <v>5095.9465200000013</v>
      </c>
      <c r="F1256" s="13">
        <v>7494.0390000000007</v>
      </c>
      <c r="G1256" s="13">
        <f t="shared" si="19"/>
        <v>2398.0924799999993</v>
      </c>
    </row>
    <row r="1257" spans="1:7" x14ac:dyDescent="0.25">
      <c r="A1257" s="1" t="s">
        <v>2465</v>
      </c>
      <c r="B1257" s="1" t="s">
        <v>8</v>
      </c>
      <c r="C1257" s="1" t="s">
        <v>24</v>
      </c>
      <c r="D1257" s="1" t="s">
        <v>2466</v>
      </c>
      <c r="E1257" s="6">
        <v>1155.931875</v>
      </c>
      <c r="F1257" s="13">
        <v>1541.2425000000001</v>
      </c>
      <c r="G1257" s="13">
        <f t="shared" si="19"/>
        <v>385.31062500000007</v>
      </c>
    </row>
    <row r="1258" spans="1:7" x14ac:dyDescent="0.25">
      <c r="A1258" s="1" t="s">
        <v>2467</v>
      </c>
      <c r="B1258" s="1" t="s">
        <v>8</v>
      </c>
      <c r="C1258" s="1" t="s">
        <v>30</v>
      </c>
      <c r="D1258" s="1" t="s">
        <v>2468</v>
      </c>
      <c r="E1258" s="6">
        <v>1893.01728</v>
      </c>
      <c r="F1258" s="13">
        <v>2151.1559999999999</v>
      </c>
      <c r="G1258" s="13">
        <f t="shared" si="19"/>
        <v>258.13871999999992</v>
      </c>
    </row>
    <row r="1259" spans="1:7" x14ac:dyDescent="0.25">
      <c r="A1259" s="1" t="s">
        <v>2469</v>
      </c>
      <c r="B1259" s="1" t="s">
        <v>12</v>
      </c>
      <c r="C1259" s="1" t="s">
        <v>13</v>
      </c>
      <c r="D1259" s="1" t="s">
        <v>2470</v>
      </c>
      <c r="E1259" s="6">
        <v>2013.793635</v>
      </c>
      <c r="F1259" s="13">
        <v>5442.6855000000005</v>
      </c>
      <c r="G1259" s="13">
        <f t="shared" si="19"/>
        <v>3428.8918650000005</v>
      </c>
    </row>
    <row r="1260" spans="1:7" x14ac:dyDescent="0.25">
      <c r="A1260" s="1" t="s">
        <v>2471</v>
      </c>
      <c r="B1260" s="1" t="s">
        <v>16</v>
      </c>
      <c r="C1260" s="1" t="s">
        <v>21</v>
      </c>
      <c r="D1260" s="1" t="s">
        <v>2472</v>
      </c>
      <c r="E1260" s="6">
        <v>3649.7249250000004</v>
      </c>
      <c r="F1260" s="13">
        <v>6635.8635000000004</v>
      </c>
      <c r="G1260" s="13">
        <f t="shared" si="19"/>
        <v>2986.1385749999999</v>
      </c>
    </row>
    <row r="1261" spans="1:7" x14ac:dyDescent="0.25">
      <c r="A1261" s="1" t="s">
        <v>2473</v>
      </c>
      <c r="B1261" s="1" t="s">
        <v>20</v>
      </c>
      <c r="C1261" s="1" t="s">
        <v>17</v>
      </c>
      <c r="D1261" s="1" t="s">
        <v>2474</v>
      </c>
      <c r="E1261" s="6">
        <v>3689.9948400000007</v>
      </c>
      <c r="F1261" s="13">
        <v>5426.4630000000006</v>
      </c>
      <c r="G1261" s="13">
        <f t="shared" si="19"/>
        <v>1736.4681599999999</v>
      </c>
    </row>
    <row r="1262" spans="1:7" x14ac:dyDescent="0.25">
      <c r="A1262" s="1" t="s">
        <v>2475</v>
      </c>
      <c r="B1262" s="1" t="s">
        <v>29</v>
      </c>
      <c r="C1262" s="1" t="s">
        <v>61</v>
      </c>
      <c r="D1262" s="1" t="s">
        <v>2476</v>
      </c>
      <c r="E1262" s="6">
        <v>5246.13663</v>
      </c>
      <c r="F1262" s="13">
        <v>8891.7570000000014</v>
      </c>
      <c r="G1262" s="13">
        <f t="shared" si="19"/>
        <v>3645.6203700000015</v>
      </c>
    </row>
    <row r="1263" spans="1:7" x14ac:dyDescent="0.25">
      <c r="A1263" s="1" t="s">
        <v>2477</v>
      </c>
      <c r="B1263" s="1" t="s">
        <v>29</v>
      </c>
      <c r="C1263" s="1" t="s">
        <v>126</v>
      </c>
      <c r="D1263" s="1" t="s">
        <v>2478</v>
      </c>
      <c r="E1263" s="6">
        <v>3220.148295</v>
      </c>
      <c r="F1263" s="13">
        <v>8703.1035000000011</v>
      </c>
      <c r="G1263" s="13">
        <f t="shared" si="19"/>
        <v>5482.9552050000011</v>
      </c>
    </row>
    <row r="1264" spans="1:7" x14ac:dyDescent="0.25">
      <c r="A1264" s="1" t="s">
        <v>2479</v>
      </c>
      <c r="B1264" s="1" t="s">
        <v>12</v>
      </c>
      <c r="C1264" s="1" t="s">
        <v>52</v>
      </c>
      <c r="D1264" s="1" t="s">
        <v>2480</v>
      </c>
      <c r="E1264" s="6">
        <v>1498.6270950000001</v>
      </c>
      <c r="F1264" s="13">
        <v>4050.3434999999999</v>
      </c>
      <c r="G1264" s="13">
        <f t="shared" si="19"/>
        <v>2551.7164050000001</v>
      </c>
    </row>
    <row r="1265" spans="1:7" x14ac:dyDescent="0.25">
      <c r="A1265" s="1" t="s">
        <v>2481</v>
      </c>
      <c r="B1265" s="1" t="s">
        <v>29</v>
      </c>
      <c r="C1265" s="1" t="s">
        <v>39</v>
      </c>
      <c r="D1265" s="1" t="s">
        <v>2482</v>
      </c>
      <c r="E1265" s="6">
        <v>5222.0726250000007</v>
      </c>
      <c r="F1265" s="13">
        <v>9494.6774999999998</v>
      </c>
      <c r="G1265" s="13">
        <f t="shared" si="19"/>
        <v>4272.6048749999991</v>
      </c>
    </row>
    <row r="1266" spans="1:7" x14ac:dyDescent="0.25">
      <c r="A1266" s="1" t="s">
        <v>2483</v>
      </c>
      <c r="B1266" s="1" t="s">
        <v>12</v>
      </c>
      <c r="C1266" s="1" t="s">
        <v>45</v>
      </c>
      <c r="D1266" s="1" t="s">
        <v>2484</v>
      </c>
      <c r="E1266" s="6">
        <v>3044.8572000000004</v>
      </c>
      <c r="F1266" s="13">
        <v>3460.0650000000005</v>
      </c>
      <c r="G1266" s="13">
        <f t="shared" si="19"/>
        <v>415.20780000000013</v>
      </c>
    </row>
    <row r="1267" spans="1:7" x14ac:dyDescent="0.25">
      <c r="A1267" s="1" t="s">
        <v>2485</v>
      </c>
      <c r="B1267" s="1" t="s">
        <v>29</v>
      </c>
      <c r="C1267" s="1" t="s">
        <v>52</v>
      </c>
      <c r="D1267" s="1" t="s">
        <v>2486</v>
      </c>
      <c r="E1267" s="6">
        <v>1930.14444</v>
      </c>
      <c r="F1267" s="13">
        <v>4488.7080000000005</v>
      </c>
      <c r="G1267" s="13">
        <f t="shared" si="19"/>
        <v>2558.5635600000005</v>
      </c>
    </row>
    <row r="1268" spans="1:7" x14ac:dyDescent="0.25">
      <c r="A1268" s="1" t="s">
        <v>2487</v>
      </c>
      <c r="B1268" s="1" t="s">
        <v>12</v>
      </c>
      <c r="C1268" s="1" t="s">
        <v>9</v>
      </c>
      <c r="D1268" s="1" t="s">
        <v>2320</v>
      </c>
      <c r="E1268" s="6">
        <v>4680.6109349999997</v>
      </c>
      <c r="F1268" s="13">
        <v>5006.0010000000002</v>
      </c>
      <c r="G1268" s="13">
        <f t="shared" si="19"/>
        <v>325.3900650000005</v>
      </c>
    </row>
    <row r="1269" spans="1:7" x14ac:dyDescent="0.25">
      <c r="A1269" s="1" t="s">
        <v>2488</v>
      </c>
      <c r="B1269" s="1" t="s">
        <v>8</v>
      </c>
      <c r="C1269" s="1" t="s">
        <v>21</v>
      </c>
      <c r="D1269" s="1" t="s">
        <v>2489</v>
      </c>
      <c r="E1269" s="6">
        <v>1328.5734</v>
      </c>
      <c r="F1269" s="13">
        <v>1509.7425000000001</v>
      </c>
      <c r="G1269" s="13">
        <f t="shared" si="19"/>
        <v>181.16910000000007</v>
      </c>
    </row>
    <row r="1270" spans="1:7" x14ac:dyDescent="0.25">
      <c r="A1270" s="1" t="s">
        <v>2490</v>
      </c>
      <c r="B1270" s="1" t="s">
        <v>29</v>
      </c>
      <c r="C1270" s="1" t="s">
        <v>21</v>
      </c>
      <c r="D1270" s="1" t="s">
        <v>2491</v>
      </c>
      <c r="E1270" s="6">
        <v>4108.7513250000002</v>
      </c>
      <c r="F1270" s="13">
        <v>9130.558500000001</v>
      </c>
      <c r="G1270" s="13">
        <f t="shared" si="19"/>
        <v>5021.8071750000008</v>
      </c>
    </row>
    <row r="1271" spans="1:7" x14ac:dyDescent="0.25">
      <c r="A1271" s="1" t="s">
        <v>2492</v>
      </c>
      <c r="B1271" s="1" t="s">
        <v>29</v>
      </c>
      <c r="C1271" s="1" t="s">
        <v>61</v>
      </c>
      <c r="D1271" s="1" t="s">
        <v>2493</v>
      </c>
      <c r="E1271" s="6">
        <v>3551.8287000000005</v>
      </c>
      <c r="F1271" s="13">
        <v>5223.2775000000001</v>
      </c>
      <c r="G1271" s="13">
        <f t="shared" si="19"/>
        <v>1671.4487999999997</v>
      </c>
    </row>
    <row r="1272" spans="1:7" x14ac:dyDescent="0.25">
      <c r="A1272" s="1" t="s">
        <v>2494</v>
      </c>
      <c r="B1272" s="1" t="s">
        <v>12</v>
      </c>
      <c r="C1272" s="1" t="s">
        <v>24</v>
      </c>
      <c r="D1272" s="1" t="s">
        <v>1394</v>
      </c>
      <c r="E1272" s="6">
        <v>789.34432500000003</v>
      </c>
      <c r="F1272" s="13">
        <v>1754.0985000000001</v>
      </c>
      <c r="G1272" s="13">
        <f t="shared" si="19"/>
        <v>964.75417500000003</v>
      </c>
    </row>
    <row r="1273" spans="1:7" x14ac:dyDescent="0.25">
      <c r="A1273" s="1" t="s">
        <v>2495</v>
      </c>
      <c r="B1273" s="1" t="s">
        <v>20</v>
      </c>
      <c r="C1273" s="1" t="s">
        <v>52</v>
      </c>
      <c r="D1273" s="1" t="s">
        <v>2496</v>
      </c>
      <c r="E1273" s="6">
        <v>3815.1729</v>
      </c>
      <c r="F1273" s="13">
        <v>6936.6779999999999</v>
      </c>
      <c r="G1273" s="13">
        <f t="shared" si="19"/>
        <v>3121.5050999999999</v>
      </c>
    </row>
    <row r="1274" spans="1:7" x14ac:dyDescent="0.25">
      <c r="A1274" s="1" t="s">
        <v>2497</v>
      </c>
      <c r="B1274" s="1" t="s">
        <v>12</v>
      </c>
      <c r="C1274" s="1" t="s">
        <v>39</v>
      </c>
      <c r="D1274" s="1" t="s">
        <v>2498</v>
      </c>
      <c r="E1274" s="6">
        <v>5550.3708750000005</v>
      </c>
      <c r="F1274" s="13">
        <v>7400.4945000000007</v>
      </c>
      <c r="G1274" s="13">
        <f t="shared" si="19"/>
        <v>1850.1236250000002</v>
      </c>
    </row>
    <row r="1275" spans="1:7" x14ac:dyDescent="0.25">
      <c r="A1275" s="1" t="s">
        <v>2499</v>
      </c>
      <c r="B1275" s="1" t="s">
        <v>20</v>
      </c>
      <c r="C1275" s="1" t="s">
        <v>24</v>
      </c>
      <c r="D1275" s="1" t="s">
        <v>2500</v>
      </c>
      <c r="E1275" s="6">
        <v>6240.7329600000003</v>
      </c>
      <c r="F1275" s="13">
        <v>7091.7420000000002</v>
      </c>
      <c r="G1275" s="13">
        <f t="shared" si="19"/>
        <v>851.00903999999991</v>
      </c>
    </row>
    <row r="1276" spans="1:7" x14ac:dyDescent="0.25">
      <c r="A1276" s="1" t="s">
        <v>2501</v>
      </c>
      <c r="B1276" s="1" t="s">
        <v>20</v>
      </c>
      <c r="C1276" s="1" t="s">
        <v>126</v>
      </c>
      <c r="D1276" s="1" t="s">
        <v>2502</v>
      </c>
      <c r="E1276" s="6">
        <v>184.58622</v>
      </c>
      <c r="F1276" s="13">
        <v>312.858</v>
      </c>
      <c r="G1276" s="13">
        <f t="shared" si="19"/>
        <v>128.27178000000001</v>
      </c>
    </row>
    <row r="1277" spans="1:7" x14ac:dyDescent="0.25">
      <c r="A1277" s="1" t="s">
        <v>2503</v>
      </c>
      <c r="B1277" s="1" t="s">
        <v>29</v>
      </c>
      <c r="C1277" s="1" t="s">
        <v>52</v>
      </c>
      <c r="D1277" s="1" t="s">
        <v>2504</v>
      </c>
      <c r="E1277" s="6">
        <v>5728.8014699999994</v>
      </c>
      <c r="F1277" s="13">
        <v>9709.8329999999987</v>
      </c>
      <c r="G1277" s="13">
        <f t="shared" si="19"/>
        <v>3981.0315299999993</v>
      </c>
    </row>
    <row r="1278" spans="1:7" x14ac:dyDescent="0.25">
      <c r="A1278" s="1" t="s">
        <v>2505</v>
      </c>
      <c r="B1278" s="1" t="s">
        <v>16</v>
      </c>
      <c r="C1278" s="1" t="s">
        <v>17</v>
      </c>
      <c r="D1278" s="1" t="s">
        <v>2506</v>
      </c>
      <c r="E1278" s="6">
        <v>3621.4066350000003</v>
      </c>
      <c r="F1278" s="13">
        <v>9787.585500000001</v>
      </c>
      <c r="G1278" s="13">
        <f t="shared" si="19"/>
        <v>6166.1788650000008</v>
      </c>
    </row>
    <row r="1279" spans="1:7" x14ac:dyDescent="0.25">
      <c r="A1279" s="1" t="s">
        <v>2507</v>
      </c>
      <c r="B1279" s="1" t="s">
        <v>29</v>
      </c>
      <c r="C1279" s="1" t="s">
        <v>45</v>
      </c>
      <c r="D1279" s="1" t="s">
        <v>2508</v>
      </c>
      <c r="E1279" s="6">
        <v>1450.7597999999998</v>
      </c>
      <c r="F1279" s="13">
        <v>2501.31</v>
      </c>
      <c r="G1279" s="13">
        <f t="shared" si="19"/>
        <v>1050.5502000000001</v>
      </c>
    </row>
    <row r="1280" spans="1:7" x14ac:dyDescent="0.25">
      <c r="A1280" s="1" t="s">
        <v>2509</v>
      </c>
      <c r="B1280" s="1" t="s">
        <v>8</v>
      </c>
      <c r="C1280" s="1" t="s">
        <v>64</v>
      </c>
      <c r="D1280" s="1" t="s">
        <v>2510</v>
      </c>
      <c r="E1280" s="6">
        <v>1445.930955</v>
      </c>
      <c r="F1280" s="13">
        <v>3907.9214999999999</v>
      </c>
      <c r="G1280" s="13">
        <f t="shared" si="19"/>
        <v>2461.9905449999997</v>
      </c>
    </row>
    <row r="1281" spans="1:7" x14ac:dyDescent="0.25">
      <c r="A1281" s="1" t="s">
        <v>2511</v>
      </c>
      <c r="B1281" s="1" t="s">
        <v>12</v>
      </c>
      <c r="C1281" s="1" t="s">
        <v>61</v>
      </c>
      <c r="D1281" s="1" t="s">
        <v>2512</v>
      </c>
      <c r="E1281" s="6">
        <v>2403.7166999999999</v>
      </c>
      <c r="F1281" s="13">
        <v>4370.3940000000002</v>
      </c>
      <c r="G1281" s="13">
        <f t="shared" si="19"/>
        <v>1966.6773000000003</v>
      </c>
    </row>
    <row r="1282" spans="1:7" x14ac:dyDescent="0.25">
      <c r="A1282" s="1" t="s">
        <v>2513</v>
      </c>
      <c r="B1282" s="1" t="s">
        <v>8</v>
      </c>
      <c r="C1282" s="1" t="s">
        <v>52</v>
      </c>
      <c r="D1282" s="1" t="s">
        <v>2514</v>
      </c>
      <c r="E1282" s="6">
        <v>1232.51856</v>
      </c>
      <c r="F1282" s="13">
        <v>2125.0320000000002</v>
      </c>
      <c r="G1282" s="13">
        <f t="shared" si="19"/>
        <v>892.51344000000017</v>
      </c>
    </row>
    <row r="1283" spans="1:7" x14ac:dyDescent="0.25">
      <c r="A1283" s="1" t="s">
        <v>2515</v>
      </c>
      <c r="B1283" s="1" t="s">
        <v>29</v>
      </c>
      <c r="C1283" s="1" t="s">
        <v>9</v>
      </c>
      <c r="D1283" s="1" t="s">
        <v>2516</v>
      </c>
      <c r="E1283" s="6">
        <v>3474.933</v>
      </c>
      <c r="F1283" s="13">
        <v>3948.7875000000004</v>
      </c>
      <c r="G1283" s="13">
        <f t="shared" si="19"/>
        <v>473.85450000000037</v>
      </c>
    </row>
    <row r="1284" spans="1:7" x14ac:dyDescent="0.25">
      <c r="A1284" s="1" t="s">
        <v>2517</v>
      </c>
      <c r="B1284" s="1" t="s">
        <v>29</v>
      </c>
      <c r="C1284" s="1" t="s">
        <v>45</v>
      </c>
      <c r="D1284" s="1" t="s">
        <v>2518</v>
      </c>
      <c r="E1284" s="6">
        <v>3461.8988250000007</v>
      </c>
      <c r="F1284" s="13">
        <v>7693.1085000000012</v>
      </c>
      <c r="G1284" s="13">
        <f t="shared" si="19"/>
        <v>4231.2096750000001</v>
      </c>
    </row>
    <row r="1285" spans="1:7" x14ac:dyDescent="0.25">
      <c r="A1285" s="1" t="s">
        <v>2519</v>
      </c>
      <c r="B1285" s="1" t="s">
        <v>8</v>
      </c>
      <c r="C1285" s="1" t="s">
        <v>42</v>
      </c>
      <c r="D1285" s="1" t="s">
        <v>2520</v>
      </c>
      <c r="E1285" s="6">
        <v>1716.7735200000002</v>
      </c>
      <c r="F1285" s="13">
        <v>1950.8790000000001</v>
      </c>
      <c r="G1285" s="13">
        <f t="shared" si="19"/>
        <v>234.10547999999994</v>
      </c>
    </row>
    <row r="1286" spans="1:7" x14ac:dyDescent="0.25">
      <c r="A1286" s="1" t="s">
        <v>2521</v>
      </c>
      <c r="B1286" s="1" t="s">
        <v>8</v>
      </c>
      <c r="C1286" s="1" t="s">
        <v>30</v>
      </c>
      <c r="D1286" s="1" t="s">
        <v>2522</v>
      </c>
      <c r="E1286" s="6">
        <v>2337.9983550000002</v>
      </c>
      <c r="F1286" s="13">
        <v>2500.5330000000004</v>
      </c>
      <c r="G1286" s="13">
        <f t="shared" si="19"/>
        <v>162.53464500000018</v>
      </c>
    </row>
    <row r="1287" spans="1:7" x14ac:dyDescent="0.25">
      <c r="A1287" s="1" t="s">
        <v>2523</v>
      </c>
      <c r="B1287" s="1" t="s">
        <v>12</v>
      </c>
      <c r="C1287" s="1" t="s">
        <v>113</v>
      </c>
      <c r="D1287" s="1" t="s">
        <v>2524</v>
      </c>
      <c r="E1287" s="6">
        <v>1637.5947000000003</v>
      </c>
      <c r="F1287" s="13">
        <v>2408.2275000000004</v>
      </c>
      <c r="G1287" s="13">
        <f t="shared" si="19"/>
        <v>770.63280000000009</v>
      </c>
    </row>
    <row r="1288" spans="1:7" x14ac:dyDescent="0.25">
      <c r="A1288" s="1" t="s">
        <v>2525</v>
      </c>
      <c r="B1288" s="1" t="s">
        <v>29</v>
      </c>
      <c r="C1288" s="1" t="s">
        <v>64</v>
      </c>
      <c r="D1288" s="1" t="s">
        <v>2526</v>
      </c>
      <c r="E1288" s="6">
        <v>3664.2037950000004</v>
      </c>
      <c r="F1288" s="13">
        <v>9903.2535000000007</v>
      </c>
      <c r="G1288" s="13">
        <f t="shared" si="19"/>
        <v>6239.0497050000004</v>
      </c>
    </row>
    <row r="1289" spans="1:7" x14ac:dyDescent="0.25">
      <c r="A1289" s="1" t="s">
        <v>2527</v>
      </c>
      <c r="B1289" s="1" t="s">
        <v>29</v>
      </c>
      <c r="C1289" s="1" t="s">
        <v>61</v>
      </c>
      <c r="D1289" s="1" t="s">
        <v>2528</v>
      </c>
      <c r="E1289" s="6">
        <v>8040.1987050000007</v>
      </c>
      <c r="F1289" s="13">
        <v>8599.143</v>
      </c>
      <c r="G1289" s="13">
        <f t="shared" si="19"/>
        <v>558.94429499999933</v>
      </c>
    </row>
    <row r="1290" spans="1:7" x14ac:dyDescent="0.25">
      <c r="A1290" s="1" t="s">
        <v>2529</v>
      </c>
      <c r="B1290" s="1" t="s">
        <v>8</v>
      </c>
      <c r="C1290" s="1" t="s">
        <v>42</v>
      </c>
      <c r="D1290" s="1" t="s">
        <v>2530</v>
      </c>
      <c r="E1290" s="6">
        <v>6980.3763749999989</v>
      </c>
      <c r="F1290" s="13">
        <v>9307.1684999999998</v>
      </c>
      <c r="G1290" s="13">
        <f t="shared" si="19"/>
        <v>2326.7921250000009</v>
      </c>
    </row>
    <row r="1291" spans="1:7" x14ac:dyDescent="0.25">
      <c r="A1291" s="1" t="s">
        <v>2531</v>
      </c>
      <c r="B1291" s="1" t="s">
        <v>16</v>
      </c>
      <c r="C1291" s="1" t="s">
        <v>113</v>
      </c>
      <c r="D1291" s="1" t="s">
        <v>2532</v>
      </c>
      <c r="E1291" s="6">
        <v>118.43832</v>
      </c>
      <c r="F1291" s="13">
        <v>134.58900000000003</v>
      </c>
      <c r="G1291" s="13">
        <f t="shared" ref="G1291:G1354" si="20">F1291-E1291</f>
        <v>16.150680000000023</v>
      </c>
    </row>
    <row r="1292" spans="1:7" x14ac:dyDescent="0.25">
      <c r="A1292" s="1" t="s">
        <v>2533</v>
      </c>
      <c r="B1292" s="1" t="s">
        <v>29</v>
      </c>
      <c r="C1292" s="1" t="s">
        <v>126</v>
      </c>
      <c r="D1292" s="1" t="s">
        <v>2534</v>
      </c>
      <c r="E1292" s="6">
        <v>1062.7541925</v>
      </c>
      <c r="F1292" s="13">
        <v>1136.6355000000001</v>
      </c>
      <c r="G1292" s="13">
        <f t="shared" si="20"/>
        <v>73.881307500000048</v>
      </c>
    </row>
    <row r="1293" spans="1:7" x14ac:dyDescent="0.25">
      <c r="A1293" s="1" t="s">
        <v>2535</v>
      </c>
      <c r="B1293" s="1" t="s">
        <v>12</v>
      </c>
      <c r="C1293" s="1" t="s">
        <v>42</v>
      </c>
      <c r="D1293" s="1" t="s">
        <v>2536</v>
      </c>
      <c r="E1293" s="6">
        <v>2118.9404775000003</v>
      </c>
      <c r="F1293" s="13">
        <v>2266.2465000000002</v>
      </c>
      <c r="G1293" s="13">
        <f t="shared" si="20"/>
        <v>147.30602249999993</v>
      </c>
    </row>
    <row r="1294" spans="1:7" x14ac:dyDescent="0.25">
      <c r="A1294" s="1" t="s">
        <v>2537</v>
      </c>
      <c r="B1294" s="1" t="s">
        <v>20</v>
      </c>
      <c r="C1294" s="1" t="s">
        <v>39</v>
      </c>
      <c r="D1294" s="1" t="s">
        <v>2538</v>
      </c>
      <c r="E1294" s="6">
        <v>2491.94274</v>
      </c>
      <c r="F1294" s="13">
        <v>4296.4530000000004</v>
      </c>
      <c r="G1294" s="13">
        <f t="shared" si="20"/>
        <v>1804.5102600000005</v>
      </c>
    </row>
    <row r="1295" spans="1:7" x14ac:dyDescent="0.25">
      <c r="A1295" s="1" t="s">
        <v>2539</v>
      </c>
      <c r="B1295" s="1" t="s">
        <v>16</v>
      </c>
      <c r="C1295" s="1" t="s">
        <v>45</v>
      </c>
      <c r="D1295" s="1" t="s">
        <v>2540</v>
      </c>
      <c r="E1295" s="6">
        <v>5993.2118399999999</v>
      </c>
      <c r="F1295" s="13">
        <v>6810.4679999999998</v>
      </c>
      <c r="G1295" s="13">
        <f t="shared" si="20"/>
        <v>817.25615999999991</v>
      </c>
    </row>
    <row r="1296" spans="1:7" x14ac:dyDescent="0.25">
      <c r="A1296" s="1" t="s">
        <v>2541</v>
      </c>
      <c r="B1296" s="1" t="s">
        <v>29</v>
      </c>
      <c r="C1296" s="1" t="s">
        <v>30</v>
      </c>
      <c r="D1296" s="1" t="s">
        <v>2542</v>
      </c>
      <c r="E1296" s="6">
        <v>8393.8446899999999</v>
      </c>
      <c r="F1296" s="13">
        <v>8977.3739999999998</v>
      </c>
      <c r="G1296" s="13">
        <f t="shared" si="20"/>
        <v>583.5293099999999</v>
      </c>
    </row>
    <row r="1297" spans="1:7" x14ac:dyDescent="0.25">
      <c r="A1297" s="1" t="s">
        <v>2543</v>
      </c>
      <c r="B1297" s="1" t="s">
        <v>20</v>
      </c>
      <c r="C1297" s="1" t="s">
        <v>17</v>
      </c>
      <c r="D1297" s="1" t="s">
        <v>2544</v>
      </c>
      <c r="E1297" s="6">
        <v>8900.5593600000011</v>
      </c>
      <c r="F1297" s="13">
        <v>10114.271999999999</v>
      </c>
      <c r="G1297" s="13">
        <f t="shared" si="20"/>
        <v>1213.7126399999979</v>
      </c>
    </row>
    <row r="1298" spans="1:7" x14ac:dyDescent="0.25">
      <c r="A1298" s="1" t="s">
        <v>2545</v>
      </c>
      <c r="B1298" s="1" t="s">
        <v>16</v>
      </c>
      <c r="C1298" s="1" t="s">
        <v>42</v>
      </c>
      <c r="D1298" s="1" t="s">
        <v>2546</v>
      </c>
      <c r="E1298" s="6">
        <v>3278.2318799999998</v>
      </c>
      <c r="F1298" s="13">
        <v>3725.2635</v>
      </c>
      <c r="G1298" s="13">
        <f t="shared" si="20"/>
        <v>447.0316200000002</v>
      </c>
    </row>
    <row r="1299" spans="1:7" x14ac:dyDescent="0.25">
      <c r="A1299" s="1" t="s">
        <v>2547</v>
      </c>
      <c r="B1299" s="1" t="s">
        <v>20</v>
      </c>
      <c r="C1299" s="1" t="s">
        <v>64</v>
      </c>
      <c r="D1299" s="1" t="s">
        <v>2548</v>
      </c>
      <c r="E1299" s="6">
        <v>1474.7726700000001</v>
      </c>
      <c r="F1299" s="13">
        <v>2542.7115000000003</v>
      </c>
      <c r="G1299" s="13">
        <f t="shared" si="20"/>
        <v>1067.9388300000003</v>
      </c>
    </row>
    <row r="1300" spans="1:7" x14ac:dyDescent="0.25">
      <c r="A1300" s="1" t="s">
        <v>2549</v>
      </c>
      <c r="B1300" s="1" t="s">
        <v>16</v>
      </c>
      <c r="C1300" s="1" t="s">
        <v>45</v>
      </c>
      <c r="D1300" s="1" t="s">
        <v>2550</v>
      </c>
      <c r="E1300" s="6">
        <v>5847.119775000001</v>
      </c>
      <c r="F1300" s="13">
        <v>9910.3725000000013</v>
      </c>
      <c r="G1300" s="13">
        <f t="shared" si="20"/>
        <v>4063.2527250000003</v>
      </c>
    </row>
    <row r="1301" spans="1:7" x14ac:dyDescent="0.25">
      <c r="A1301" s="1" t="s">
        <v>2551</v>
      </c>
      <c r="B1301" s="1" t="s">
        <v>8</v>
      </c>
      <c r="C1301" s="1" t="s">
        <v>13</v>
      </c>
      <c r="D1301" s="1" t="s">
        <v>2552</v>
      </c>
      <c r="E1301" s="6">
        <v>5609.2188075000004</v>
      </c>
      <c r="F1301" s="13">
        <v>5999.1644999999999</v>
      </c>
      <c r="G1301" s="13">
        <f t="shared" si="20"/>
        <v>389.9456924999995</v>
      </c>
    </row>
    <row r="1302" spans="1:7" x14ac:dyDescent="0.25">
      <c r="A1302" s="1" t="s">
        <v>2553</v>
      </c>
      <c r="B1302" s="1" t="s">
        <v>29</v>
      </c>
      <c r="C1302" s="1" t="s">
        <v>30</v>
      </c>
      <c r="D1302" s="1" t="s">
        <v>2554</v>
      </c>
      <c r="E1302" s="6">
        <v>4057.87662</v>
      </c>
      <c r="F1302" s="13">
        <v>6996.3390000000009</v>
      </c>
      <c r="G1302" s="13">
        <f t="shared" si="20"/>
        <v>2938.4623800000008</v>
      </c>
    </row>
    <row r="1303" spans="1:7" x14ac:dyDescent="0.25">
      <c r="A1303" s="1" t="s">
        <v>2555</v>
      </c>
      <c r="B1303" s="1" t="s">
        <v>8</v>
      </c>
      <c r="C1303" s="1" t="s">
        <v>64</v>
      </c>
      <c r="D1303" s="1" t="s">
        <v>2556</v>
      </c>
      <c r="E1303" s="6">
        <v>1129.6846050000001</v>
      </c>
      <c r="F1303" s="13">
        <v>2627.1735000000003</v>
      </c>
      <c r="G1303" s="13">
        <f t="shared" si="20"/>
        <v>1497.4888950000002</v>
      </c>
    </row>
    <row r="1304" spans="1:7" x14ac:dyDescent="0.25">
      <c r="A1304" s="1" t="s">
        <v>2557</v>
      </c>
      <c r="B1304" s="1" t="s">
        <v>29</v>
      </c>
      <c r="C1304" s="1" t="s">
        <v>9</v>
      </c>
      <c r="D1304" s="1" t="s">
        <v>2558</v>
      </c>
      <c r="E1304" s="6">
        <v>3491.9592750000006</v>
      </c>
      <c r="F1304" s="13">
        <v>7759.9095000000007</v>
      </c>
      <c r="G1304" s="13">
        <f t="shared" si="20"/>
        <v>4267.9502250000005</v>
      </c>
    </row>
    <row r="1305" spans="1:7" x14ac:dyDescent="0.25">
      <c r="A1305" s="1" t="s">
        <v>2559</v>
      </c>
      <c r="B1305" s="1" t="s">
        <v>12</v>
      </c>
      <c r="C1305" s="1" t="s">
        <v>39</v>
      </c>
      <c r="D1305" s="1" t="s">
        <v>2560</v>
      </c>
      <c r="E1305" s="6">
        <v>119.14874999999999</v>
      </c>
      <c r="F1305" s="13">
        <v>158.86500000000001</v>
      </c>
      <c r="G1305" s="13">
        <f t="shared" si="20"/>
        <v>39.716250000000016</v>
      </c>
    </row>
    <row r="1306" spans="1:7" x14ac:dyDescent="0.25">
      <c r="A1306" s="1" t="s">
        <v>2561</v>
      </c>
      <c r="B1306" s="1" t="s">
        <v>29</v>
      </c>
      <c r="C1306" s="1" t="s">
        <v>61</v>
      </c>
      <c r="D1306" s="1" t="s">
        <v>2562</v>
      </c>
      <c r="E1306" s="6">
        <v>1308.6207750000003</v>
      </c>
      <c r="F1306" s="13">
        <v>2379.3105000000005</v>
      </c>
      <c r="G1306" s="13">
        <f t="shared" si="20"/>
        <v>1070.6897250000002</v>
      </c>
    </row>
    <row r="1307" spans="1:7" x14ac:dyDescent="0.25">
      <c r="A1307" s="1" t="s">
        <v>2563</v>
      </c>
      <c r="B1307" s="1" t="s">
        <v>12</v>
      </c>
      <c r="C1307" s="1" t="s">
        <v>13</v>
      </c>
      <c r="D1307" s="1" t="s">
        <v>2564</v>
      </c>
      <c r="E1307" s="6">
        <v>4827.3828750000002</v>
      </c>
      <c r="F1307" s="13">
        <v>6436.5105000000003</v>
      </c>
      <c r="G1307" s="13">
        <f t="shared" si="20"/>
        <v>1609.1276250000001</v>
      </c>
    </row>
    <row r="1308" spans="1:7" x14ac:dyDescent="0.25">
      <c r="A1308" s="1" t="s">
        <v>2565</v>
      </c>
      <c r="B1308" s="1" t="s">
        <v>29</v>
      </c>
      <c r="C1308" s="1" t="s">
        <v>13</v>
      </c>
      <c r="D1308" s="1" t="s">
        <v>2566</v>
      </c>
      <c r="E1308" s="6">
        <v>1700.5416750000004</v>
      </c>
      <c r="F1308" s="13">
        <v>3778.9815000000003</v>
      </c>
      <c r="G1308" s="13">
        <f t="shared" si="20"/>
        <v>2078.4398249999999</v>
      </c>
    </row>
    <row r="1309" spans="1:7" x14ac:dyDescent="0.25">
      <c r="A1309" s="1" t="s">
        <v>2567</v>
      </c>
      <c r="B1309" s="1" t="s">
        <v>20</v>
      </c>
      <c r="C1309" s="1" t="s">
        <v>45</v>
      </c>
      <c r="D1309" s="1" t="s">
        <v>2568</v>
      </c>
      <c r="E1309" s="6">
        <v>2146.5669225000001</v>
      </c>
      <c r="F1309" s="13">
        <v>2295.7934999999998</v>
      </c>
      <c r="G1309" s="13">
        <f t="shared" si="20"/>
        <v>149.22657749999962</v>
      </c>
    </row>
    <row r="1310" spans="1:7" x14ac:dyDescent="0.25">
      <c r="A1310" s="1" t="s">
        <v>2569</v>
      </c>
      <c r="B1310" s="1" t="s">
        <v>29</v>
      </c>
      <c r="C1310" s="1" t="s">
        <v>21</v>
      </c>
      <c r="D1310" s="1" t="s">
        <v>2570</v>
      </c>
      <c r="E1310" s="6">
        <v>2007.1182600000004</v>
      </c>
      <c r="F1310" s="13">
        <v>2951.6445000000003</v>
      </c>
      <c r="G1310" s="13">
        <f t="shared" si="20"/>
        <v>944.52623999999992</v>
      </c>
    </row>
    <row r="1311" spans="1:7" x14ac:dyDescent="0.25">
      <c r="A1311" s="1" t="s">
        <v>2571</v>
      </c>
      <c r="B1311" s="1" t="s">
        <v>20</v>
      </c>
      <c r="C1311" s="1" t="s">
        <v>21</v>
      </c>
      <c r="D1311" s="1" t="s">
        <v>2572</v>
      </c>
      <c r="E1311" s="6">
        <v>5564.43048</v>
      </c>
      <c r="F1311" s="13">
        <v>8182.9859999999999</v>
      </c>
      <c r="G1311" s="13">
        <f t="shared" si="20"/>
        <v>2618.5555199999999</v>
      </c>
    </row>
    <row r="1312" spans="1:7" x14ac:dyDescent="0.25">
      <c r="A1312" s="1" t="s">
        <v>2573</v>
      </c>
      <c r="B1312" s="1" t="s">
        <v>12</v>
      </c>
      <c r="C1312" s="1" t="s">
        <v>39</v>
      </c>
      <c r="D1312" s="1" t="s">
        <v>2574</v>
      </c>
      <c r="E1312" s="6">
        <v>1050.93912</v>
      </c>
      <c r="F1312" s="13">
        <v>2840.3760000000002</v>
      </c>
      <c r="G1312" s="13">
        <f t="shared" si="20"/>
        <v>1789.4368800000002</v>
      </c>
    </row>
    <row r="1313" spans="1:7" x14ac:dyDescent="0.25">
      <c r="A1313" s="1" t="s">
        <v>2575</v>
      </c>
      <c r="B1313" s="1" t="s">
        <v>8</v>
      </c>
      <c r="C1313" s="1" t="s">
        <v>9</v>
      </c>
      <c r="D1313" s="1" t="s">
        <v>2576</v>
      </c>
      <c r="E1313" s="6">
        <v>3275.4529500000003</v>
      </c>
      <c r="F1313" s="13">
        <v>5955.3689999999997</v>
      </c>
      <c r="G1313" s="13">
        <f t="shared" si="20"/>
        <v>2679.9160499999994</v>
      </c>
    </row>
    <row r="1314" spans="1:7" x14ac:dyDescent="0.25">
      <c r="A1314" s="1" t="s">
        <v>2577</v>
      </c>
      <c r="B1314" s="1" t="s">
        <v>16</v>
      </c>
      <c r="C1314" s="1" t="s">
        <v>52</v>
      </c>
      <c r="D1314" s="1" t="s">
        <v>2578</v>
      </c>
      <c r="E1314" s="6">
        <v>1183.0434000000002</v>
      </c>
      <c r="F1314" s="13">
        <v>2150.9879999999998</v>
      </c>
      <c r="G1314" s="13">
        <f t="shared" si="20"/>
        <v>967.94459999999958</v>
      </c>
    </row>
    <row r="1315" spans="1:7" x14ac:dyDescent="0.25">
      <c r="A1315" s="1" t="s">
        <v>2579</v>
      </c>
      <c r="B1315" s="1" t="s">
        <v>20</v>
      </c>
      <c r="C1315" s="1" t="s">
        <v>61</v>
      </c>
      <c r="D1315" s="1" t="s">
        <v>2580</v>
      </c>
      <c r="E1315" s="6">
        <v>5755.8547199999994</v>
      </c>
      <c r="F1315" s="13">
        <v>6540.7439999999997</v>
      </c>
      <c r="G1315" s="13">
        <f t="shared" si="20"/>
        <v>784.88928000000033</v>
      </c>
    </row>
    <row r="1316" spans="1:7" x14ac:dyDescent="0.25">
      <c r="A1316" s="1" t="s">
        <v>2581</v>
      </c>
      <c r="B1316" s="1" t="s">
        <v>12</v>
      </c>
      <c r="C1316" s="1" t="s">
        <v>61</v>
      </c>
      <c r="D1316" s="1" t="s">
        <v>2582</v>
      </c>
      <c r="E1316" s="6">
        <v>9265.619055000001</v>
      </c>
      <c r="F1316" s="13">
        <v>9909.7530000000006</v>
      </c>
      <c r="G1316" s="13">
        <f t="shared" si="20"/>
        <v>644.13394499999958</v>
      </c>
    </row>
    <row r="1317" spans="1:7" x14ac:dyDescent="0.25">
      <c r="A1317" s="1" t="s">
        <v>2583</v>
      </c>
      <c r="B1317" s="1" t="s">
        <v>29</v>
      </c>
      <c r="C1317" s="1" t="s">
        <v>64</v>
      </c>
      <c r="D1317" s="1" t="s">
        <v>2584</v>
      </c>
      <c r="E1317" s="6">
        <v>343.11543</v>
      </c>
      <c r="F1317" s="13">
        <v>927.33899999999994</v>
      </c>
      <c r="G1317" s="13">
        <f t="shared" si="20"/>
        <v>584.22356999999988</v>
      </c>
    </row>
    <row r="1318" spans="1:7" x14ac:dyDescent="0.25">
      <c r="A1318" s="1" t="s">
        <v>2585</v>
      </c>
      <c r="B1318" s="1" t="s">
        <v>29</v>
      </c>
      <c r="C1318" s="1" t="s">
        <v>9</v>
      </c>
      <c r="D1318" s="1" t="s">
        <v>2586</v>
      </c>
      <c r="E1318" s="6">
        <v>6245.5747200000005</v>
      </c>
      <c r="F1318" s="13">
        <v>7097.2439999999997</v>
      </c>
      <c r="G1318" s="13">
        <f t="shared" si="20"/>
        <v>851.66927999999916</v>
      </c>
    </row>
    <row r="1319" spans="1:7" x14ac:dyDescent="0.25">
      <c r="A1319" s="1" t="s">
        <v>2587</v>
      </c>
      <c r="B1319" s="1" t="s">
        <v>20</v>
      </c>
      <c r="C1319" s="1" t="s">
        <v>126</v>
      </c>
      <c r="D1319" s="1" t="s">
        <v>2588</v>
      </c>
      <c r="E1319" s="6">
        <v>739.48433999999997</v>
      </c>
      <c r="F1319" s="13">
        <v>1274.973</v>
      </c>
      <c r="G1319" s="13">
        <f t="shared" si="20"/>
        <v>535.48865999999998</v>
      </c>
    </row>
    <row r="1320" spans="1:7" x14ac:dyDescent="0.25">
      <c r="A1320" s="1" t="s">
        <v>2589</v>
      </c>
      <c r="B1320" s="1" t="s">
        <v>29</v>
      </c>
      <c r="C1320" s="1" t="s">
        <v>9</v>
      </c>
      <c r="D1320" s="1" t="s">
        <v>2590</v>
      </c>
      <c r="E1320" s="6">
        <v>3112.9953750000004</v>
      </c>
      <c r="F1320" s="13">
        <v>6917.7675000000008</v>
      </c>
      <c r="G1320" s="13">
        <f t="shared" si="20"/>
        <v>3804.7721250000004</v>
      </c>
    </row>
    <row r="1321" spans="1:7" x14ac:dyDescent="0.25">
      <c r="A1321" s="1" t="s">
        <v>2591</v>
      </c>
      <c r="B1321" s="1" t="s">
        <v>29</v>
      </c>
      <c r="C1321" s="1" t="s">
        <v>24</v>
      </c>
      <c r="D1321" s="1" t="s">
        <v>2592</v>
      </c>
      <c r="E1321" s="6">
        <v>2014.10601</v>
      </c>
      <c r="F1321" s="13">
        <v>3413.739</v>
      </c>
      <c r="G1321" s="13">
        <f t="shared" si="20"/>
        <v>1399.6329900000001</v>
      </c>
    </row>
    <row r="1322" spans="1:7" x14ac:dyDescent="0.25">
      <c r="A1322" s="1" t="s">
        <v>2593</v>
      </c>
      <c r="B1322" s="1" t="s">
        <v>16</v>
      </c>
      <c r="C1322" s="1" t="s">
        <v>24</v>
      </c>
      <c r="D1322" s="1" t="s">
        <v>2594</v>
      </c>
      <c r="E1322" s="6">
        <v>4921.3048500000004</v>
      </c>
      <c r="F1322" s="13">
        <v>8947.8269999999993</v>
      </c>
      <c r="G1322" s="13">
        <f t="shared" si="20"/>
        <v>4026.5221499999989</v>
      </c>
    </row>
    <row r="1323" spans="1:7" x14ac:dyDescent="0.25">
      <c r="A1323" s="1" t="s">
        <v>2595</v>
      </c>
      <c r="B1323" s="1" t="s">
        <v>12</v>
      </c>
      <c r="C1323" s="1" t="s">
        <v>17</v>
      </c>
      <c r="D1323" s="1" t="s">
        <v>2596</v>
      </c>
      <c r="E1323" s="6">
        <v>2293.521405</v>
      </c>
      <c r="F1323" s="13">
        <v>6198.7065000000002</v>
      </c>
      <c r="G1323" s="13">
        <f t="shared" si="20"/>
        <v>3905.1850950000003</v>
      </c>
    </row>
    <row r="1324" spans="1:7" x14ac:dyDescent="0.25">
      <c r="A1324" s="1" t="s">
        <v>2597</v>
      </c>
      <c r="B1324" s="1" t="s">
        <v>20</v>
      </c>
      <c r="C1324" s="1" t="s">
        <v>42</v>
      </c>
      <c r="D1324" s="1" t="s">
        <v>2598</v>
      </c>
      <c r="E1324" s="6">
        <v>1063.7734800000001</v>
      </c>
      <c r="F1324" s="13">
        <v>1208.8335</v>
      </c>
      <c r="G1324" s="13">
        <f t="shared" si="20"/>
        <v>145.06001999999989</v>
      </c>
    </row>
    <row r="1325" spans="1:7" x14ac:dyDescent="0.25">
      <c r="A1325" s="1" t="s">
        <v>2599</v>
      </c>
      <c r="B1325" s="1" t="s">
        <v>29</v>
      </c>
      <c r="C1325" s="1" t="s">
        <v>39</v>
      </c>
      <c r="D1325" s="1" t="s">
        <v>2600</v>
      </c>
      <c r="E1325" s="6">
        <v>3535.1604750000001</v>
      </c>
      <c r="F1325" s="13">
        <v>6427.5645000000004</v>
      </c>
      <c r="G1325" s="13">
        <f t="shared" si="20"/>
        <v>2892.4040250000003</v>
      </c>
    </row>
    <row r="1326" spans="1:7" x14ac:dyDescent="0.25">
      <c r="A1326" s="1" t="s">
        <v>2601</v>
      </c>
      <c r="B1326" s="1" t="s">
        <v>12</v>
      </c>
      <c r="C1326" s="1" t="s">
        <v>64</v>
      </c>
      <c r="D1326" s="1" t="s">
        <v>2602</v>
      </c>
      <c r="E1326" s="6">
        <v>426.82552500000008</v>
      </c>
      <c r="F1326" s="13">
        <v>1153.5825000000002</v>
      </c>
      <c r="G1326" s="13">
        <f t="shared" si="20"/>
        <v>726.75697500000012</v>
      </c>
    </row>
    <row r="1327" spans="1:7" x14ac:dyDescent="0.25">
      <c r="A1327" s="1" t="s">
        <v>2603</v>
      </c>
      <c r="B1327" s="1" t="s">
        <v>8</v>
      </c>
      <c r="C1327" s="1" t="s">
        <v>24</v>
      </c>
      <c r="D1327" s="1" t="s">
        <v>2604</v>
      </c>
      <c r="E1327" s="6">
        <v>6262.2</v>
      </c>
      <c r="F1327" s="13">
        <v>8349.6</v>
      </c>
      <c r="G1327" s="13">
        <f t="shared" si="20"/>
        <v>2087.4000000000005</v>
      </c>
    </row>
    <row r="1328" spans="1:7" x14ac:dyDescent="0.25">
      <c r="A1328" s="1" t="s">
        <v>2605</v>
      </c>
      <c r="B1328" s="1" t="s">
        <v>20</v>
      </c>
      <c r="C1328" s="1" t="s">
        <v>39</v>
      </c>
      <c r="D1328" s="1" t="s">
        <v>868</v>
      </c>
      <c r="E1328" s="6">
        <v>4230.5159400000002</v>
      </c>
      <c r="F1328" s="13">
        <v>7170.366</v>
      </c>
      <c r="G1328" s="13">
        <f t="shared" si="20"/>
        <v>2939.8500599999998</v>
      </c>
    </row>
    <row r="1329" spans="1:7" x14ac:dyDescent="0.25">
      <c r="A1329" s="1" t="s">
        <v>2606</v>
      </c>
      <c r="B1329" s="1" t="s">
        <v>29</v>
      </c>
      <c r="C1329" s="1" t="s">
        <v>13</v>
      </c>
      <c r="D1329" s="1" t="s">
        <v>2607</v>
      </c>
      <c r="E1329" s="6">
        <v>128.96268000000003</v>
      </c>
      <c r="F1329" s="13">
        <v>137.92800000000003</v>
      </c>
      <c r="G1329" s="13">
        <f t="shared" si="20"/>
        <v>8.9653199999999913</v>
      </c>
    </row>
    <row r="1330" spans="1:7" x14ac:dyDescent="0.25">
      <c r="A1330" s="1" t="s">
        <v>2608</v>
      </c>
      <c r="B1330" s="1" t="s">
        <v>8</v>
      </c>
      <c r="C1330" s="1" t="s">
        <v>61</v>
      </c>
      <c r="D1330" s="1" t="s">
        <v>2609</v>
      </c>
      <c r="E1330" s="6">
        <v>2986.9131600000001</v>
      </c>
      <c r="F1330" s="13">
        <v>3394.2195000000002</v>
      </c>
      <c r="G1330" s="13">
        <f t="shared" si="20"/>
        <v>407.30634000000009</v>
      </c>
    </row>
    <row r="1331" spans="1:7" x14ac:dyDescent="0.25">
      <c r="A1331" s="1" t="s">
        <v>2610</v>
      </c>
      <c r="B1331" s="1" t="s">
        <v>29</v>
      </c>
      <c r="C1331" s="1" t="s">
        <v>9</v>
      </c>
      <c r="D1331" s="1" t="s">
        <v>2611</v>
      </c>
      <c r="E1331" s="6">
        <v>1571.653125</v>
      </c>
      <c r="F1331" s="13">
        <v>3492.5625</v>
      </c>
      <c r="G1331" s="13">
        <f t="shared" si="20"/>
        <v>1920.909375</v>
      </c>
    </row>
    <row r="1332" spans="1:7" x14ac:dyDescent="0.25">
      <c r="A1332" s="1" t="s">
        <v>2612</v>
      </c>
      <c r="B1332" s="1" t="s">
        <v>8</v>
      </c>
      <c r="C1332" s="1" t="s">
        <v>45</v>
      </c>
      <c r="D1332" s="1" t="s">
        <v>2613</v>
      </c>
      <c r="E1332" s="6">
        <v>944.57726999999988</v>
      </c>
      <c r="F1332" s="13">
        <v>1628.5815</v>
      </c>
      <c r="G1332" s="13">
        <f t="shared" si="20"/>
        <v>684.00423000000012</v>
      </c>
    </row>
    <row r="1333" spans="1:7" x14ac:dyDescent="0.25">
      <c r="A1333" s="1" t="s">
        <v>2614</v>
      </c>
      <c r="B1333" s="1" t="s">
        <v>29</v>
      </c>
      <c r="C1333" s="1" t="s">
        <v>52</v>
      </c>
      <c r="D1333" s="1" t="s">
        <v>2615</v>
      </c>
      <c r="E1333" s="6">
        <v>5126.4341100000011</v>
      </c>
      <c r="F1333" s="13">
        <v>8838.679500000002</v>
      </c>
      <c r="G1333" s="13">
        <f t="shared" si="20"/>
        <v>3712.245390000001</v>
      </c>
    </row>
    <row r="1334" spans="1:7" x14ac:dyDescent="0.25">
      <c r="A1334" s="1" t="s">
        <v>2616</v>
      </c>
      <c r="B1334" s="1" t="s">
        <v>20</v>
      </c>
      <c r="C1334" s="1" t="s">
        <v>30</v>
      </c>
      <c r="D1334" s="1" t="s">
        <v>2617</v>
      </c>
      <c r="E1334" s="6">
        <v>3856.9330800000002</v>
      </c>
      <c r="F1334" s="13">
        <v>4382.8785000000007</v>
      </c>
      <c r="G1334" s="13">
        <f t="shared" si="20"/>
        <v>525.94542000000047</v>
      </c>
    </row>
    <row r="1335" spans="1:7" x14ac:dyDescent="0.25">
      <c r="A1335" s="1" t="s">
        <v>2618</v>
      </c>
      <c r="B1335" s="1" t="s">
        <v>29</v>
      </c>
      <c r="C1335" s="1" t="s">
        <v>64</v>
      </c>
      <c r="D1335" s="1" t="s">
        <v>2619</v>
      </c>
      <c r="E1335" s="6">
        <v>4346.7443250000006</v>
      </c>
      <c r="F1335" s="13">
        <v>7903.1715000000004</v>
      </c>
      <c r="G1335" s="13">
        <f t="shared" si="20"/>
        <v>3556.4271749999998</v>
      </c>
    </row>
    <row r="1336" spans="1:7" x14ac:dyDescent="0.25">
      <c r="A1336" s="1" t="s">
        <v>2620</v>
      </c>
      <c r="B1336" s="1" t="s">
        <v>12</v>
      </c>
      <c r="C1336" s="1" t="s">
        <v>64</v>
      </c>
      <c r="D1336" s="1" t="s">
        <v>2621</v>
      </c>
      <c r="E1336" s="6">
        <v>195.16476</v>
      </c>
      <c r="F1336" s="13">
        <v>287.00700000000001</v>
      </c>
      <c r="G1336" s="13">
        <f t="shared" si="20"/>
        <v>91.842240000000004</v>
      </c>
    </row>
    <row r="1337" spans="1:7" x14ac:dyDescent="0.25">
      <c r="A1337" s="1" t="s">
        <v>2622</v>
      </c>
      <c r="B1337" s="1" t="s">
        <v>12</v>
      </c>
      <c r="C1337" s="1" t="s">
        <v>52</v>
      </c>
      <c r="D1337" s="1" t="s">
        <v>2623</v>
      </c>
      <c r="E1337" s="6">
        <v>4946.79108</v>
      </c>
      <c r="F1337" s="13">
        <v>5621.3535000000002</v>
      </c>
      <c r="G1337" s="13">
        <f t="shared" si="20"/>
        <v>674.5624200000002</v>
      </c>
    </row>
    <row r="1338" spans="1:7" x14ac:dyDescent="0.25">
      <c r="A1338" s="1" t="s">
        <v>2624</v>
      </c>
      <c r="B1338" s="1" t="s">
        <v>29</v>
      </c>
      <c r="C1338" s="1" t="s">
        <v>42</v>
      </c>
      <c r="D1338" s="1" t="s">
        <v>2625</v>
      </c>
      <c r="E1338" s="6">
        <v>2680.9414800000004</v>
      </c>
      <c r="F1338" s="13">
        <v>3942.5610000000001</v>
      </c>
      <c r="G1338" s="13">
        <f t="shared" si="20"/>
        <v>1261.6195199999997</v>
      </c>
    </row>
    <row r="1339" spans="1:7" x14ac:dyDescent="0.25">
      <c r="A1339" s="1" t="s">
        <v>2626</v>
      </c>
      <c r="B1339" s="1" t="s">
        <v>12</v>
      </c>
      <c r="C1339" s="1" t="s">
        <v>52</v>
      </c>
      <c r="D1339" s="1" t="s">
        <v>2627</v>
      </c>
      <c r="E1339" s="6">
        <v>1741.24755</v>
      </c>
      <c r="F1339" s="13">
        <v>3869.4389999999999</v>
      </c>
      <c r="G1339" s="13">
        <f t="shared" si="20"/>
        <v>2128.1914499999998</v>
      </c>
    </row>
    <row r="1340" spans="1:7" x14ac:dyDescent="0.25">
      <c r="A1340" s="1" t="s">
        <v>2628</v>
      </c>
      <c r="B1340" s="1" t="s">
        <v>12</v>
      </c>
      <c r="C1340" s="1" t="s">
        <v>30</v>
      </c>
      <c r="D1340" s="1" t="s">
        <v>2629</v>
      </c>
      <c r="E1340" s="6">
        <v>1589.7925049999999</v>
      </c>
      <c r="F1340" s="13">
        <v>4296.7365</v>
      </c>
      <c r="G1340" s="13">
        <f t="shared" si="20"/>
        <v>2706.9439950000001</v>
      </c>
    </row>
    <row r="1341" spans="1:7" x14ac:dyDescent="0.25">
      <c r="A1341" s="1" t="s">
        <v>2630</v>
      </c>
      <c r="B1341" s="1" t="s">
        <v>29</v>
      </c>
      <c r="C1341" s="1" t="s">
        <v>24</v>
      </c>
      <c r="D1341" s="1" t="s">
        <v>2631</v>
      </c>
      <c r="E1341" s="6">
        <v>3833.4445800000008</v>
      </c>
      <c r="F1341" s="13">
        <v>5637.4185000000007</v>
      </c>
      <c r="G1341" s="13">
        <f t="shared" si="20"/>
        <v>1803.9739199999999</v>
      </c>
    </row>
    <row r="1342" spans="1:7" x14ac:dyDescent="0.25">
      <c r="A1342" s="1" t="s">
        <v>2632</v>
      </c>
      <c r="B1342" s="1" t="s">
        <v>12</v>
      </c>
      <c r="C1342" s="1" t="s">
        <v>45</v>
      </c>
      <c r="D1342" s="1" t="s">
        <v>2633</v>
      </c>
      <c r="E1342" s="6">
        <v>228.36486750000006</v>
      </c>
      <c r="F1342" s="13">
        <v>244.24050000000003</v>
      </c>
      <c r="G1342" s="13">
        <f t="shared" si="20"/>
        <v>15.875632499999966</v>
      </c>
    </row>
    <row r="1343" spans="1:7" x14ac:dyDescent="0.25">
      <c r="A1343" s="1" t="s">
        <v>2634</v>
      </c>
      <c r="B1343" s="1" t="s">
        <v>8</v>
      </c>
      <c r="C1343" s="1" t="s">
        <v>39</v>
      </c>
      <c r="D1343" s="1" t="s">
        <v>2635</v>
      </c>
      <c r="E1343" s="6">
        <v>1106.90013</v>
      </c>
      <c r="F1343" s="13">
        <v>1908.4485</v>
      </c>
      <c r="G1343" s="13">
        <f t="shared" si="20"/>
        <v>801.54836999999998</v>
      </c>
    </row>
    <row r="1344" spans="1:7" x14ac:dyDescent="0.25">
      <c r="A1344" s="1" t="s">
        <v>2636</v>
      </c>
      <c r="B1344" s="1" t="s">
        <v>29</v>
      </c>
      <c r="C1344" s="1" t="s">
        <v>30</v>
      </c>
      <c r="D1344" s="1" t="s">
        <v>2637</v>
      </c>
      <c r="E1344" s="6">
        <v>958.96794</v>
      </c>
      <c r="F1344" s="13">
        <v>1653.3930000000003</v>
      </c>
      <c r="G1344" s="13">
        <f t="shared" si="20"/>
        <v>694.42506000000026</v>
      </c>
    </row>
    <row r="1345" spans="1:7" x14ac:dyDescent="0.25">
      <c r="A1345" s="1" t="s">
        <v>2638</v>
      </c>
      <c r="B1345" s="1" t="s">
        <v>8</v>
      </c>
      <c r="C1345" s="1" t="s">
        <v>17</v>
      </c>
      <c r="D1345" s="1" t="s">
        <v>2639</v>
      </c>
      <c r="E1345" s="6">
        <v>3672.3584099999998</v>
      </c>
      <c r="F1345" s="13">
        <v>9925.2929999999997</v>
      </c>
      <c r="G1345" s="13">
        <f t="shared" si="20"/>
        <v>6252.9345899999998</v>
      </c>
    </row>
    <row r="1346" spans="1:7" x14ac:dyDescent="0.25">
      <c r="A1346" s="1" t="s">
        <v>2640</v>
      </c>
      <c r="B1346" s="1" t="s">
        <v>29</v>
      </c>
      <c r="C1346" s="1" t="s">
        <v>42</v>
      </c>
      <c r="D1346" s="1" t="s">
        <v>2641</v>
      </c>
      <c r="E1346" s="6">
        <v>6548.1754800000008</v>
      </c>
      <c r="F1346" s="13">
        <v>7441.1085000000012</v>
      </c>
      <c r="G1346" s="13">
        <f t="shared" si="20"/>
        <v>892.9330200000004</v>
      </c>
    </row>
    <row r="1347" spans="1:7" x14ac:dyDescent="0.25">
      <c r="A1347" s="1" t="s">
        <v>2642</v>
      </c>
      <c r="B1347" s="1" t="s">
        <v>12</v>
      </c>
      <c r="C1347" s="1" t="s">
        <v>30</v>
      </c>
      <c r="D1347" s="1" t="s">
        <v>2643</v>
      </c>
      <c r="E1347" s="6">
        <v>3989.8287449999998</v>
      </c>
      <c r="F1347" s="13">
        <v>9278.6715000000004</v>
      </c>
      <c r="G1347" s="13">
        <f t="shared" si="20"/>
        <v>5288.8427550000006</v>
      </c>
    </row>
    <row r="1348" spans="1:7" x14ac:dyDescent="0.25">
      <c r="A1348" s="1" t="s">
        <v>2644</v>
      </c>
      <c r="B1348" s="1" t="s">
        <v>20</v>
      </c>
      <c r="C1348" s="1" t="s">
        <v>45</v>
      </c>
      <c r="D1348" s="1" t="s">
        <v>2645</v>
      </c>
      <c r="E1348" s="6">
        <v>970.48854000000006</v>
      </c>
      <c r="F1348" s="13">
        <v>2622.942</v>
      </c>
      <c r="G1348" s="13">
        <f t="shared" si="20"/>
        <v>1652.45346</v>
      </c>
    </row>
    <row r="1349" spans="1:7" x14ac:dyDescent="0.25">
      <c r="A1349" s="1" t="s">
        <v>2646</v>
      </c>
      <c r="B1349" s="1" t="s">
        <v>8</v>
      </c>
      <c r="C1349" s="1" t="s">
        <v>17</v>
      </c>
      <c r="D1349" s="1" t="s">
        <v>2647</v>
      </c>
      <c r="E1349" s="6">
        <v>2300.0538750000001</v>
      </c>
      <c r="F1349" s="13">
        <v>5348.9625000000005</v>
      </c>
      <c r="G1349" s="13">
        <f t="shared" si="20"/>
        <v>3048.9086250000005</v>
      </c>
    </row>
    <row r="1350" spans="1:7" x14ac:dyDescent="0.25">
      <c r="A1350" s="1" t="s">
        <v>2648</v>
      </c>
      <c r="B1350" s="1" t="s">
        <v>29</v>
      </c>
      <c r="C1350" s="1" t="s">
        <v>52</v>
      </c>
      <c r="D1350" s="1" t="s">
        <v>2649</v>
      </c>
      <c r="E1350" s="6">
        <v>3915.0975149999999</v>
      </c>
      <c r="F1350" s="13">
        <v>6635.7585000000008</v>
      </c>
      <c r="G1350" s="13">
        <f t="shared" si="20"/>
        <v>2720.6609850000009</v>
      </c>
    </row>
    <row r="1351" spans="1:7" x14ac:dyDescent="0.25">
      <c r="A1351" s="1" t="s">
        <v>2650</v>
      </c>
      <c r="B1351" s="1" t="s">
        <v>16</v>
      </c>
      <c r="C1351" s="1" t="s">
        <v>17</v>
      </c>
      <c r="D1351" s="1" t="s">
        <v>2651</v>
      </c>
      <c r="E1351" s="6">
        <v>1990.7926500000003</v>
      </c>
      <c r="F1351" s="13">
        <v>3619.6230000000005</v>
      </c>
      <c r="G1351" s="13">
        <f t="shared" si="20"/>
        <v>1628.8303500000002</v>
      </c>
    </row>
    <row r="1352" spans="1:7" x14ac:dyDescent="0.25">
      <c r="A1352" s="1" t="s">
        <v>2652</v>
      </c>
      <c r="B1352" s="1" t="s">
        <v>20</v>
      </c>
      <c r="C1352" s="1" t="s">
        <v>9</v>
      </c>
      <c r="D1352" s="1" t="s">
        <v>2653</v>
      </c>
      <c r="E1352" s="6">
        <v>1582.3384500000002</v>
      </c>
      <c r="F1352" s="13">
        <v>2876.9790000000003</v>
      </c>
      <c r="G1352" s="13">
        <f t="shared" si="20"/>
        <v>1294.6405500000001</v>
      </c>
    </row>
    <row r="1353" spans="1:7" x14ac:dyDescent="0.25">
      <c r="A1353" s="1" t="s">
        <v>2654</v>
      </c>
      <c r="B1353" s="1" t="s">
        <v>16</v>
      </c>
      <c r="C1353" s="1" t="s">
        <v>9</v>
      </c>
      <c r="D1353" s="1" t="s">
        <v>2655</v>
      </c>
      <c r="E1353" s="6">
        <v>3904.9132500000005</v>
      </c>
      <c r="F1353" s="13">
        <v>5206.5510000000004</v>
      </c>
      <c r="G1353" s="13">
        <f t="shared" si="20"/>
        <v>1301.6377499999999</v>
      </c>
    </row>
    <row r="1354" spans="1:7" x14ac:dyDescent="0.25">
      <c r="A1354" s="1" t="s">
        <v>2656</v>
      </c>
      <c r="B1354" s="1" t="s">
        <v>8</v>
      </c>
      <c r="C1354" s="1" t="s">
        <v>21</v>
      </c>
      <c r="D1354" s="1" t="s">
        <v>2657</v>
      </c>
      <c r="E1354" s="6">
        <v>6130.0574999999999</v>
      </c>
      <c r="F1354" s="13">
        <v>8173.41</v>
      </c>
      <c r="G1354" s="13">
        <f t="shared" si="20"/>
        <v>2043.3525</v>
      </c>
    </row>
    <row r="1355" spans="1:7" x14ac:dyDescent="0.25">
      <c r="A1355" s="1" t="s">
        <v>2658</v>
      </c>
      <c r="B1355" s="1" t="s">
        <v>20</v>
      </c>
      <c r="C1355" s="1" t="s">
        <v>24</v>
      </c>
      <c r="D1355" s="1" t="s">
        <v>2659</v>
      </c>
      <c r="E1355" s="6">
        <v>607.53745500000002</v>
      </c>
      <c r="F1355" s="13">
        <v>1029.7245</v>
      </c>
      <c r="G1355" s="13">
        <f t="shared" ref="G1355:G1418" si="21">F1355-E1355</f>
        <v>422.18704500000001</v>
      </c>
    </row>
    <row r="1356" spans="1:7" x14ac:dyDescent="0.25">
      <c r="A1356" s="1" t="s">
        <v>2660</v>
      </c>
      <c r="B1356" s="1" t="s">
        <v>29</v>
      </c>
      <c r="C1356" s="1" t="s">
        <v>39</v>
      </c>
      <c r="D1356" s="1" t="s">
        <v>2661</v>
      </c>
      <c r="E1356" s="6">
        <v>445.91662500000001</v>
      </c>
      <c r="F1356" s="13">
        <v>810.75750000000005</v>
      </c>
      <c r="G1356" s="13">
        <f t="shared" si="21"/>
        <v>364.84087500000004</v>
      </c>
    </row>
    <row r="1357" spans="1:7" x14ac:dyDescent="0.25">
      <c r="A1357" s="1" t="s">
        <v>2662</v>
      </c>
      <c r="B1357" s="1" t="s">
        <v>12</v>
      </c>
      <c r="C1357" s="1" t="s">
        <v>9</v>
      </c>
      <c r="D1357" s="1" t="s">
        <v>2663</v>
      </c>
      <c r="E1357" s="6">
        <v>2329.5746250000002</v>
      </c>
      <c r="F1357" s="13">
        <v>3106.0995000000003</v>
      </c>
      <c r="G1357" s="13">
        <f t="shared" si="21"/>
        <v>776.52487500000007</v>
      </c>
    </row>
    <row r="1358" spans="1:7" x14ac:dyDescent="0.25">
      <c r="A1358" s="1" t="s">
        <v>2664</v>
      </c>
      <c r="B1358" s="1" t="s">
        <v>12</v>
      </c>
      <c r="C1358" s="1" t="s">
        <v>24</v>
      </c>
      <c r="D1358" s="1" t="s">
        <v>2665</v>
      </c>
      <c r="E1358" s="6">
        <v>1197.2866500000002</v>
      </c>
      <c r="F1358" s="13">
        <v>2660.6370000000002</v>
      </c>
      <c r="G1358" s="13">
        <f t="shared" si="21"/>
        <v>1463.3503499999999</v>
      </c>
    </row>
    <row r="1359" spans="1:7" x14ac:dyDescent="0.25">
      <c r="A1359" s="1" t="s">
        <v>2666</v>
      </c>
      <c r="B1359" s="1" t="s">
        <v>29</v>
      </c>
      <c r="C1359" s="1" t="s">
        <v>52</v>
      </c>
      <c r="D1359" s="1" t="s">
        <v>2667</v>
      </c>
      <c r="E1359" s="6">
        <v>6480.0697500000006</v>
      </c>
      <c r="F1359" s="13">
        <v>8640.0930000000008</v>
      </c>
      <c r="G1359" s="13">
        <f t="shared" si="21"/>
        <v>2160.0232500000002</v>
      </c>
    </row>
    <row r="1360" spans="1:7" x14ac:dyDescent="0.25">
      <c r="A1360" s="1" t="s">
        <v>2668</v>
      </c>
      <c r="B1360" s="1" t="s">
        <v>20</v>
      </c>
      <c r="C1360" s="1" t="s">
        <v>45</v>
      </c>
      <c r="D1360" s="1" t="s">
        <v>2669</v>
      </c>
      <c r="E1360" s="6">
        <v>5086.2789600000006</v>
      </c>
      <c r="F1360" s="13">
        <v>7479.822000000001</v>
      </c>
      <c r="G1360" s="13">
        <f t="shared" si="21"/>
        <v>2393.5430400000005</v>
      </c>
    </row>
    <row r="1361" spans="1:7" x14ac:dyDescent="0.25">
      <c r="A1361" s="1" t="s">
        <v>2670</v>
      </c>
      <c r="B1361" s="1" t="s">
        <v>29</v>
      </c>
      <c r="C1361" s="1" t="s">
        <v>24</v>
      </c>
      <c r="D1361" s="1" t="s">
        <v>2671</v>
      </c>
      <c r="E1361" s="6">
        <v>2372.4508500000002</v>
      </c>
      <c r="F1361" s="13">
        <v>4090.4325000000003</v>
      </c>
      <c r="G1361" s="13">
        <f t="shared" si="21"/>
        <v>1717.9816500000002</v>
      </c>
    </row>
    <row r="1362" spans="1:7" x14ac:dyDescent="0.25">
      <c r="A1362" s="1" t="s">
        <v>2672</v>
      </c>
      <c r="B1362" s="1" t="s">
        <v>20</v>
      </c>
      <c r="C1362" s="1" t="s">
        <v>39</v>
      </c>
      <c r="D1362" s="1" t="s">
        <v>2673</v>
      </c>
      <c r="E1362" s="6">
        <v>5066.5137599999998</v>
      </c>
      <c r="F1362" s="13">
        <v>5757.402</v>
      </c>
      <c r="G1362" s="13">
        <f t="shared" si="21"/>
        <v>690.88824000000022</v>
      </c>
    </row>
    <row r="1363" spans="1:7" x14ac:dyDescent="0.25">
      <c r="A1363" s="1" t="s">
        <v>2674</v>
      </c>
      <c r="B1363" s="1" t="s">
        <v>29</v>
      </c>
      <c r="C1363" s="1" t="s">
        <v>17</v>
      </c>
      <c r="D1363" s="1" t="s">
        <v>2675</v>
      </c>
      <c r="E1363" s="6">
        <v>4079.7487500000007</v>
      </c>
      <c r="F1363" s="13">
        <v>7417.7250000000004</v>
      </c>
      <c r="G1363" s="13">
        <f t="shared" si="21"/>
        <v>3337.9762499999997</v>
      </c>
    </row>
    <row r="1364" spans="1:7" x14ac:dyDescent="0.25">
      <c r="A1364" s="1" t="s">
        <v>2676</v>
      </c>
      <c r="B1364" s="1" t="s">
        <v>12</v>
      </c>
      <c r="C1364" s="1" t="s">
        <v>24</v>
      </c>
      <c r="D1364" s="1" t="s">
        <v>2677</v>
      </c>
      <c r="E1364" s="6">
        <v>204.97995</v>
      </c>
      <c r="F1364" s="13">
        <v>455.51100000000002</v>
      </c>
      <c r="G1364" s="13">
        <f t="shared" si="21"/>
        <v>250.53105000000002</v>
      </c>
    </row>
    <row r="1365" spans="1:7" x14ac:dyDescent="0.25">
      <c r="A1365" s="1" t="s">
        <v>2678</v>
      </c>
      <c r="B1365" s="1" t="s">
        <v>8</v>
      </c>
      <c r="C1365" s="1" t="s">
        <v>61</v>
      </c>
      <c r="D1365" s="1" t="s">
        <v>2679</v>
      </c>
      <c r="E1365" s="6">
        <v>4253.5498950000001</v>
      </c>
      <c r="F1365" s="13">
        <v>9891.9765000000007</v>
      </c>
      <c r="G1365" s="13">
        <f t="shared" si="21"/>
        <v>5638.4266050000006</v>
      </c>
    </row>
    <row r="1366" spans="1:7" x14ac:dyDescent="0.25">
      <c r="A1366" s="1" t="s">
        <v>2680</v>
      </c>
      <c r="B1366" s="1" t="s">
        <v>8</v>
      </c>
      <c r="C1366" s="1" t="s">
        <v>61</v>
      </c>
      <c r="D1366" s="1" t="s">
        <v>2681</v>
      </c>
      <c r="E1366" s="6">
        <v>773.06459999999993</v>
      </c>
      <c r="F1366" s="13">
        <v>878.48249999999996</v>
      </c>
      <c r="G1366" s="13">
        <f t="shared" si="21"/>
        <v>105.41790000000003</v>
      </c>
    </row>
    <row r="1367" spans="1:7" x14ac:dyDescent="0.25">
      <c r="A1367" s="1" t="s">
        <v>2682</v>
      </c>
      <c r="B1367" s="1" t="s">
        <v>16</v>
      </c>
      <c r="C1367" s="1" t="s">
        <v>17</v>
      </c>
      <c r="D1367" s="1" t="s">
        <v>2683</v>
      </c>
      <c r="E1367" s="6">
        <v>217.84140000000002</v>
      </c>
      <c r="F1367" s="13">
        <v>320.35500000000002</v>
      </c>
      <c r="G1367" s="13">
        <f t="shared" si="21"/>
        <v>102.5136</v>
      </c>
    </row>
    <row r="1368" spans="1:7" x14ac:dyDescent="0.25">
      <c r="A1368" s="1" t="s">
        <v>2684</v>
      </c>
      <c r="B1368" s="1" t="s">
        <v>29</v>
      </c>
      <c r="C1368" s="1" t="s">
        <v>45</v>
      </c>
      <c r="D1368" s="1" t="s">
        <v>2685</v>
      </c>
      <c r="E1368" s="6">
        <v>1830.07125</v>
      </c>
      <c r="F1368" s="13">
        <v>2440.0950000000003</v>
      </c>
      <c r="G1368" s="13">
        <f t="shared" si="21"/>
        <v>610.02375000000029</v>
      </c>
    </row>
    <row r="1369" spans="1:7" x14ac:dyDescent="0.25">
      <c r="A1369" s="1" t="s">
        <v>2686</v>
      </c>
      <c r="B1369" s="1" t="s">
        <v>29</v>
      </c>
      <c r="C1369" s="1" t="s">
        <v>113</v>
      </c>
      <c r="D1369" s="1" t="s">
        <v>2687</v>
      </c>
      <c r="E1369" s="6">
        <v>3390.5718000000002</v>
      </c>
      <c r="F1369" s="13">
        <v>3626.28</v>
      </c>
      <c r="G1369" s="13">
        <f t="shared" si="21"/>
        <v>235.70820000000003</v>
      </c>
    </row>
    <row r="1370" spans="1:7" x14ac:dyDescent="0.25">
      <c r="A1370" s="1" t="s">
        <v>2688</v>
      </c>
      <c r="B1370" s="1" t="s">
        <v>8</v>
      </c>
      <c r="C1370" s="1" t="s">
        <v>45</v>
      </c>
      <c r="D1370" s="1" t="s">
        <v>2689</v>
      </c>
      <c r="E1370" s="6">
        <v>1847.8901700000001</v>
      </c>
      <c r="F1370" s="13">
        <v>4297.4190000000008</v>
      </c>
      <c r="G1370" s="13">
        <f t="shared" si="21"/>
        <v>2449.5288300000007</v>
      </c>
    </row>
    <row r="1371" spans="1:7" x14ac:dyDescent="0.25">
      <c r="A1371" s="1" t="s">
        <v>2690</v>
      </c>
      <c r="B1371" s="1" t="s">
        <v>29</v>
      </c>
      <c r="C1371" s="1" t="s">
        <v>9</v>
      </c>
      <c r="D1371" s="1" t="s">
        <v>2691</v>
      </c>
      <c r="E1371" s="6">
        <v>411.49080000000004</v>
      </c>
      <c r="F1371" s="13">
        <v>914.42399999999998</v>
      </c>
      <c r="G1371" s="13">
        <f t="shared" si="21"/>
        <v>502.93319999999994</v>
      </c>
    </row>
    <row r="1372" spans="1:7" x14ac:dyDescent="0.25">
      <c r="A1372" s="1" t="s">
        <v>2692</v>
      </c>
      <c r="B1372" s="1" t="s">
        <v>16</v>
      </c>
      <c r="C1372" s="1" t="s">
        <v>9</v>
      </c>
      <c r="D1372" s="1" t="s">
        <v>2693</v>
      </c>
      <c r="E1372" s="6">
        <v>793.06342500000017</v>
      </c>
      <c r="F1372" s="13">
        <v>1441.9335000000001</v>
      </c>
      <c r="G1372" s="13">
        <f t="shared" si="21"/>
        <v>648.87007499999993</v>
      </c>
    </row>
    <row r="1373" spans="1:7" x14ac:dyDescent="0.25">
      <c r="A1373" s="1" t="s">
        <v>2694</v>
      </c>
      <c r="B1373" s="1" t="s">
        <v>16</v>
      </c>
      <c r="C1373" s="1" t="s">
        <v>113</v>
      </c>
      <c r="D1373" s="1" t="s">
        <v>2695</v>
      </c>
      <c r="E1373" s="6">
        <v>302.03712000000002</v>
      </c>
      <c r="F1373" s="13">
        <v>343.22399999999999</v>
      </c>
      <c r="G1373" s="13">
        <f t="shared" si="21"/>
        <v>41.186879999999974</v>
      </c>
    </row>
    <row r="1374" spans="1:7" x14ac:dyDescent="0.25">
      <c r="A1374" s="1" t="s">
        <v>2696</v>
      </c>
      <c r="B1374" s="1" t="s">
        <v>8</v>
      </c>
      <c r="C1374" s="1" t="s">
        <v>61</v>
      </c>
      <c r="D1374" s="1" t="s">
        <v>2697</v>
      </c>
      <c r="E1374" s="6">
        <v>1530.7446000000002</v>
      </c>
      <c r="F1374" s="13">
        <v>2251.0950000000003</v>
      </c>
      <c r="G1374" s="13">
        <f t="shared" si="21"/>
        <v>720.35040000000004</v>
      </c>
    </row>
    <row r="1375" spans="1:7" x14ac:dyDescent="0.25">
      <c r="A1375" s="1" t="s">
        <v>2698</v>
      </c>
      <c r="B1375" s="1" t="s">
        <v>20</v>
      </c>
      <c r="C1375" s="1" t="s">
        <v>64</v>
      </c>
      <c r="D1375" s="1" t="s">
        <v>663</v>
      </c>
      <c r="E1375" s="6">
        <v>4906.9727700000003</v>
      </c>
      <c r="F1375" s="13">
        <v>8316.9030000000002</v>
      </c>
      <c r="G1375" s="13">
        <f t="shared" si="21"/>
        <v>3409.9302299999999</v>
      </c>
    </row>
    <row r="1376" spans="1:7" x14ac:dyDescent="0.25">
      <c r="A1376" s="1" t="s">
        <v>2699</v>
      </c>
      <c r="B1376" s="1" t="s">
        <v>12</v>
      </c>
      <c r="C1376" s="1" t="s">
        <v>64</v>
      </c>
      <c r="D1376" s="1" t="s">
        <v>331</v>
      </c>
      <c r="E1376" s="6">
        <v>4085.6470199999999</v>
      </c>
      <c r="F1376" s="13">
        <v>7044.2190000000001</v>
      </c>
      <c r="G1376" s="13">
        <f t="shared" si="21"/>
        <v>2958.5719800000002</v>
      </c>
    </row>
    <row r="1377" spans="1:7" x14ac:dyDescent="0.25">
      <c r="A1377" s="1" t="s">
        <v>2700</v>
      </c>
      <c r="B1377" s="1" t="s">
        <v>16</v>
      </c>
      <c r="C1377" s="1" t="s">
        <v>30</v>
      </c>
      <c r="D1377" s="1" t="s">
        <v>2701</v>
      </c>
      <c r="E1377" s="6">
        <v>4478.9883600000003</v>
      </c>
      <c r="F1377" s="13">
        <v>5089.7595000000001</v>
      </c>
      <c r="G1377" s="13">
        <f t="shared" si="21"/>
        <v>610.77113999999983</v>
      </c>
    </row>
    <row r="1378" spans="1:7" x14ac:dyDescent="0.25">
      <c r="A1378" s="1" t="s">
        <v>2702</v>
      </c>
      <c r="B1378" s="1" t="s">
        <v>29</v>
      </c>
      <c r="C1378" s="1" t="s">
        <v>30</v>
      </c>
      <c r="D1378" s="1" t="s">
        <v>2703</v>
      </c>
      <c r="E1378" s="6">
        <v>2542.3041000000003</v>
      </c>
      <c r="F1378" s="13">
        <v>3738.6825000000003</v>
      </c>
      <c r="G1378" s="13">
        <f t="shared" si="21"/>
        <v>1196.3784000000001</v>
      </c>
    </row>
    <row r="1379" spans="1:7" x14ac:dyDescent="0.25">
      <c r="A1379" s="1" t="s">
        <v>2704</v>
      </c>
      <c r="B1379" s="1" t="s">
        <v>29</v>
      </c>
      <c r="C1379" s="1" t="s">
        <v>64</v>
      </c>
      <c r="D1379" s="1" t="s">
        <v>2705</v>
      </c>
      <c r="E1379" s="6">
        <v>610.06301999999994</v>
      </c>
      <c r="F1379" s="13">
        <v>897.15149999999994</v>
      </c>
      <c r="G1379" s="13">
        <f t="shared" si="21"/>
        <v>287.08848</v>
      </c>
    </row>
    <row r="1380" spans="1:7" x14ac:dyDescent="0.25">
      <c r="A1380" s="1" t="s">
        <v>2706</v>
      </c>
      <c r="B1380" s="1" t="s">
        <v>16</v>
      </c>
      <c r="C1380" s="1" t="s">
        <v>126</v>
      </c>
      <c r="D1380" s="1" t="s">
        <v>2707</v>
      </c>
      <c r="E1380" s="6">
        <v>868.06335000000013</v>
      </c>
      <c r="F1380" s="13">
        <v>1578.2970000000003</v>
      </c>
      <c r="G1380" s="13">
        <f t="shared" si="21"/>
        <v>710.23365000000013</v>
      </c>
    </row>
    <row r="1381" spans="1:7" x14ac:dyDescent="0.25">
      <c r="A1381" s="1" t="s">
        <v>2708</v>
      </c>
      <c r="B1381" s="1" t="s">
        <v>20</v>
      </c>
      <c r="C1381" s="1" t="s">
        <v>113</v>
      </c>
      <c r="D1381" s="1" t="s">
        <v>2709</v>
      </c>
      <c r="E1381" s="6">
        <v>6665.4934499999999</v>
      </c>
      <c r="F1381" s="13">
        <v>7128.87</v>
      </c>
      <c r="G1381" s="13">
        <f t="shared" si="21"/>
        <v>463.37654999999995</v>
      </c>
    </row>
    <row r="1382" spans="1:7" x14ac:dyDescent="0.25">
      <c r="A1382" s="1" t="s">
        <v>2710</v>
      </c>
      <c r="B1382" s="1" t="s">
        <v>8</v>
      </c>
      <c r="C1382" s="1" t="s">
        <v>126</v>
      </c>
      <c r="D1382" s="1" t="s">
        <v>2711</v>
      </c>
      <c r="E1382" s="6">
        <v>6739.8217425000003</v>
      </c>
      <c r="F1382" s="13">
        <v>7208.3654999999999</v>
      </c>
      <c r="G1382" s="13">
        <f t="shared" si="21"/>
        <v>468.54375749999963</v>
      </c>
    </row>
    <row r="1383" spans="1:7" x14ac:dyDescent="0.25">
      <c r="A1383" s="1" t="s">
        <v>2712</v>
      </c>
      <c r="B1383" s="1" t="s">
        <v>29</v>
      </c>
      <c r="C1383" s="1" t="s">
        <v>45</v>
      </c>
      <c r="D1383" s="1" t="s">
        <v>2713</v>
      </c>
      <c r="E1383" s="6">
        <v>148.85472000000001</v>
      </c>
      <c r="F1383" s="13">
        <v>218.904</v>
      </c>
      <c r="G1383" s="13">
        <f t="shared" si="21"/>
        <v>70.049279999999982</v>
      </c>
    </row>
    <row r="1384" spans="1:7" x14ac:dyDescent="0.25">
      <c r="A1384" s="1" t="s">
        <v>2714</v>
      </c>
      <c r="B1384" s="1" t="s">
        <v>16</v>
      </c>
      <c r="C1384" s="1" t="s">
        <v>9</v>
      </c>
      <c r="D1384" s="1" t="s">
        <v>2715</v>
      </c>
      <c r="E1384" s="6">
        <v>3471.1976250000002</v>
      </c>
      <c r="F1384" s="13">
        <v>7713.7725</v>
      </c>
      <c r="G1384" s="13">
        <f t="shared" si="21"/>
        <v>4242.5748750000002</v>
      </c>
    </row>
    <row r="1385" spans="1:7" x14ac:dyDescent="0.25">
      <c r="A1385" s="1" t="s">
        <v>2716</v>
      </c>
      <c r="B1385" s="1" t="s">
        <v>29</v>
      </c>
      <c r="C1385" s="1" t="s">
        <v>13</v>
      </c>
      <c r="D1385" s="1" t="s">
        <v>2717</v>
      </c>
      <c r="E1385" s="6">
        <v>33.336660000000002</v>
      </c>
      <c r="F1385" s="13">
        <v>49.024499999999996</v>
      </c>
      <c r="G1385" s="13">
        <f t="shared" si="21"/>
        <v>15.687839999999994</v>
      </c>
    </row>
    <row r="1386" spans="1:7" x14ac:dyDescent="0.25">
      <c r="A1386" s="1" t="s">
        <v>2718</v>
      </c>
      <c r="B1386" s="1" t="s">
        <v>20</v>
      </c>
      <c r="C1386" s="1" t="s">
        <v>64</v>
      </c>
      <c r="D1386" s="1" t="s">
        <v>2292</v>
      </c>
      <c r="E1386" s="6">
        <v>3348.8179725000005</v>
      </c>
      <c r="F1386" s="13">
        <v>3581.6235000000001</v>
      </c>
      <c r="G1386" s="13">
        <f t="shared" si="21"/>
        <v>232.8055274999997</v>
      </c>
    </row>
    <row r="1387" spans="1:7" x14ac:dyDescent="0.25">
      <c r="A1387" s="1" t="s">
        <v>2719</v>
      </c>
      <c r="B1387" s="1" t="s">
        <v>29</v>
      </c>
      <c r="C1387" s="1" t="s">
        <v>21</v>
      </c>
      <c r="D1387" s="1" t="s">
        <v>2720</v>
      </c>
      <c r="E1387" s="6">
        <v>2803.3813500000001</v>
      </c>
      <c r="F1387" s="13">
        <v>5097.0570000000007</v>
      </c>
      <c r="G1387" s="13">
        <f t="shared" si="21"/>
        <v>2293.6756500000006</v>
      </c>
    </row>
    <row r="1388" spans="1:7" x14ac:dyDescent="0.25">
      <c r="A1388" s="1" t="s">
        <v>2721</v>
      </c>
      <c r="B1388" s="1" t="s">
        <v>8</v>
      </c>
      <c r="C1388" s="1" t="s">
        <v>64</v>
      </c>
      <c r="D1388" s="1" t="s">
        <v>2722</v>
      </c>
      <c r="E1388" s="6">
        <v>3441.3184575000005</v>
      </c>
      <c r="F1388" s="13">
        <v>3680.5545000000002</v>
      </c>
      <c r="G1388" s="13">
        <f t="shared" si="21"/>
        <v>239.23604249999971</v>
      </c>
    </row>
    <row r="1389" spans="1:7" x14ac:dyDescent="0.25">
      <c r="A1389" s="1" t="s">
        <v>2723</v>
      </c>
      <c r="B1389" s="1" t="s">
        <v>20</v>
      </c>
      <c r="C1389" s="1" t="s">
        <v>52</v>
      </c>
      <c r="D1389" s="1" t="s">
        <v>2724</v>
      </c>
      <c r="E1389" s="6">
        <v>3831.5308500000006</v>
      </c>
      <c r="F1389" s="13">
        <v>8514.5130000000008</v>
      </c>
      <c r="G1389" s="13">
        <f t="shared" si="21"/>
        <v>4682.9821499999998</v>
      </c>
    </row>
    <row r="1390" spans="1:7" x14ac:dyDescent="0.25">
      <c r="A1390" s="1" t="s">
        <v>2725</v>
      </c>
      <c r="B1390" s="1" t="s">
        <v>29</v>
      </c>
      <c r="C1390" s="1" t="s">
        <v>45</v>
      </c>
      <c r="D1390" s="1" t="s">
        <v>2726</v>
      </c>
      <c r="E1390" s="6">
        <v>6138.7357499999998</v>
      </c>
      <c r="F1390" s="13">
        <v>8184.9810000000007</v>
      </c>
      <c r="G1390" s="13">
        <f t="shared" si="21"/>
        <v>2046.2452500000009</v>
      </c>
    </row>
    <row r="1391" spans="1:7" x14ac:dyDescent="0.25">
      <c r="A1391" s="1" t="s">
        <v>2727</v>
      </c>
      <c r="B1391" s="1" t="s">
        <v>12</v>
      </c>
      <c r="C1391" s="1" t="s">
        <v>42</v>
      </c>
      <c r="D1391" s="1" t="s">
        <v>2728</v>
      </c>
      <c r="E1391" s="6">
        <v>5947.9618275000003</v>
      </c>
      <c r="F1391" s="13">
        <v>6361.4565000000002</v>
      </c>
      <c r="G1391" s="13">
        <f t="shared" si="21"/>
        <v>413.49467249999998</v>
      </c>
    </row>
    <row r="1392" spans="1:7" x14ac:dyDescent="0.25">
      <c r="A1392" s="1" t="s">
        <v>2729</v>
      </c>
      <c r="B1392" s="1" t="s">
        <v>12</v>
      </c>
      <c r="C1392" s="1" t="s">
        <v>9</v>
      </c>
      <c r="D1392" s="1" t="s">
        <v>2730</v>
      </c>
      <c r="E1392" s="6">
        <v>3771.0451800000001</v>
      </c>
      <c r="F1392" s="13">
        <v>6391.6019999999999</v>
      </c>
      <c r="G1392" s="13">
        <f t="shared" si="21"/>
        <v>2620.5568199999998</v>
      </c>
    </row>
    <row r="1393" spans="1:7" x14ac:dyDescent="0.25">
      <c r="A1393" s="1" t="s">
        <v>2731</v>
      </c>
      <c r="B1393" s="1" t="s">
        <v>8</v>
      </c>
      <c r="C1393" s="1" t="s">
        <v>30</v>
      </c>
      <c r="D1393" s="1" t="s">
        <v>2732</v>
      </c>
      <c r="E1393" s="6">
        <v>2935.2343649999998</v>
      </c>
      <c r="F1393" s="13">
        <v>4974.9735000000001</v>
      </c>
      <c r="G1393" s="13">
        <f t="shared" si="21"/>
        <v>2039.7391350000003</v>
      </c>
    </row>
    <row r="1394" spans="1:7" x14ac:dyDescent="0.25">
      <c r="A1394" s="1" t="s">
        <v>2733</v>
      </c>
      <c r="B1394" s="1" t="s">
        <v>8</v>
      </c>
      <c r="C1394" s="1" t="s">
        <v>126</v>
      </c>
      <c r="D1394" s="1" t="s">
        <v>2734</v>
      </c>
      <c r="E1394" s="6">
        <v>4864.8016200000002</v>
      </c>
      <c r="F1394" s="13">
        <v>8387.5889999999999</v>
      </c>
      <c r="G1394" s="13">
        <f t="shared" si="21"/>
        <v>3522.7873799999998</v>
      </c>
    </row>
    <row r="1395" spans="1:7" x14ac:dyDescent="0.25">
      <c r="A1395" s="1" t="s">
        <v>2735</v>
      </c>
      <c r="B1395" s="1" t="s">
        <v>20</v>
      </c>
      <c r="C1395" s="1" t="s">
        <v>45</v>
      </c>
      <c r="D1395" s="1" t="s">
        <v>2736</v>
      </c>
      <c r="E1395" s="6">
        <v>3617.3856599999999</v>
      </c>
      <c r="F1395" s="13">
        <v>9776.7180000000008</v>
      </c>
      <c r="G1395" s="13">
        <f t="shared" si="21"/>
        <v>6159.3323400000008</v>
      </c>
    </row>
    <row r="1396" spans="1:7" x14ac:dyDescent="0.25">
      <c r="A1396" s="1" t="s">
        <v>2737</v>
      </c>
      <c r="B1396" s="1" t="s">
        <v>8</v>
      </c>
      <c r="C1396" s="1" t="s">
        <v>13</v>
      </c>
      <c r="D1396" s="1" t="s">
        <v>2738</v>
      </c>
      <c r="E1396" s="6">
        <v>5970.3375900000001</v>
      </c>
      <c r="F1396" s="13">
        <v>10293.685500000001</v>
      </c>
      <c r="G1396" s="13">
        <f t="shared" si="21"/>
        <v>4323.3479100000013</v>
      </c>
    </row>
    <row r="1397" spans="1:7" x14ac:dyDescent="0.25">
      <c r="A1397" s="1" t="s">
        <v>2739</v>
      </c>
      <c r="B1397" s="1" t="s">
        <v>29</v>
      </c>
      <c r="C1397" s="1" t="s">
        <v>30</v>
      </c>
      <c r="D1397" s="1" t="s">
        <v>2740</v>
      </c>
      <c r="E1397" s="6">
        <v>2120.5423049999999</v>
      </c>
      <c r="F1397" s="13">
        <v>3594.1394999999998</v>
      </c>
      <c r="G1397" s="13">
        <f t="shared" si="21"/>
        <v>1473.5971949999998</v>
      </c>
    </row>
    <row r="1398" spans="1:7" x14ac:dyDescent="0.25">
      <c r="A1398" s="1" t="s">
        <v>2741</v>
      </c>
      <c r="B1398" s="1" t="s">
        <v>29</v>
      </c>
      <c r="C1398" s="1" t="s">
        <v>9</v>
      </c>
      <c r="D1398" s="1" t="s">
        <v>2742</v>
      </c>
      <c r="E1398" s="6">
        <v>5778.9874799999998</v>
      </c>
      <c r="F1398" s="13">
        <v>8498.5110000000004</v>
      </c>
      <c r="G1398" s="13">
        <f t="shared" si="21"/>
        <v>2719.5235200000006</v>
      </c>
    </row>
    <row r="1399" spans="1:7" x14ac:dyDescent="0.25">
      <c r="A1399" s="1" t="s">
        <v>2743</v>
      </c>
      <c r="B1399" s="1" t="s">
        <v>29</v>
      </c>
      <c r="C1399" s="1" t="s">
        <v>30</v>
      </c>
      <c r="D1399" s="1" t="s">
        <v>2744</v>
      </c>
      <c r="E1399" s="6">
        <v>4664.703120000001</v>
      </c>
      <c r="F1399" s="13">
        <v>5300.799</v>
      </c>
      <c r="G1399" s="13">
        <f t="shared" si="21"/>
        <v>636.09587999999894</v>
      </c>
    </row>
    <row r="1400" spans="1:7" x14ac:dyDescent="0.25">
      <c r="A1400" s="1" t="s">
        <v>2745</v>
      </c>
      <c r="B1400" s="1" t="s">
        <v>20</v>
      </c>
      <c r="C1400" s="1" t="s">
        <v>13</v>
      </c>
      <c r="D1400" s="1" t="s">
        <v>2746</v>
      </c>
      <c r="E1400" s="6">
        <v>1538.34618</v>
      </c>
      <c r="F1400" s="13">
        <v>2652.3209999999999</v>
      </c>
      <c r="G1400" s="13">
        <f t="shared" si="21"/>
        <v>1113.9748199999999</v>
      </c>
    </row>
    <row r="1401" spans="1:7" x14ac:dyDescent="0.25">
      <c r="A1401" s="1" t="s">
        <v>2747</v>
      </c>
      <c r="B1401" s="1" t="s">
        <v>12</v>
      </c>
      <c r="C1401" s="1" t="s">
        <v>17</v>
      </c>
      <c r="D1401" s="1" t="s">
        <v>2748</v>
      </c>
      <c r="E1401" s="6">
        <v>5373.3896999999997</v>
      </c>
      <c r="F1401" s="13">
        <v>9264.4650000000001</v>
      </c>
      <c r="G1401" s="13">
        <f t="shared" si="21"/>
        <v>3891.0753000000004</v>
      </c>
    </row>
    <row r="1402" spans="1:7" x14ac:dyDescent="0.25">
      <c r="A1402" s="1" t="s">
        <v>2749</v>
      </c>
      <c r="B1402" s="1" t="s">
        <v>12</v>
      </c>
      <c r="C1402" s="1" t="s">
        <v>61</v>
      </c>
      <c r="D1402" s="1" t="s">
        <v>2750</v>
      </c>
      <c r="E1402" s="6">
        <v>3674.5659300000002</v>
      </c>
      <c r="F1402" s="13">
        <v>6335.4585000000006</v>
      </c>
      <c r="G1402" s="13">
        <f t="shared" si="21"/>
        <v>2660.8925700000004</v>
      </c>
    </row>
    <row r="1403" spans="1:7" x14ac:dyDescent="0.25">
      <c r="A1403" s="1" t="s">
        <v>2751</v>
      </c>
      <c r="B1403" s="1" t="s">
        <v>20</v>
      </c>
      <c r="C1403" s="1" t="s">
        <v>24</v>
      </c>
      <c r="D1403" s="1" t="s">
        <v>2752</v>
      </c>
      <c r="E1403" s="6">
        <v>2083.0966800000001</v>
      </c>
      <c r="F1403" s="13">
        <v>3591.5460000000003</v>
      </c>
      <c r="G1403" s="13">
        <f t="shared" si="21"/>
        <v>1508.4493200000002</v>
      </c>
    </row>
    <row r="1404" spans="1:7" x14ac:dyDescent="0.25">
      <c r="A1404" s="1" t="s">
        <v>2753</v>
      </c>
      <c r="B1404" s="1" t="s">
        <v>12</v>
      </c>
      <c r="C1404" s="1" t="s">
        <v>42</v>
      </c>
      <c r="D1404" s="1" t="s">
        <v>2754</v>
      </c>
      <c r="E1404" s="6">
        <v>5343.8875349999989</v>
      </c>
      <c r="F1404" s="13">
        <v>9057.4364999999998</v>
      </c>
      <c r="G1404" s="13">
        <f t="shared" si="21"/>
        <v>3713.5489650000009</v>
      </c>
    </row>
    <row r="1405" spans="1:7" x14ac:dyDescent="0.25">
      <c r="A1405" s="1" t="s">
        <v>2755</v>
      </c>
      <c r="B1405" s="1" t="s">
        <v>29</v>
      </c>
      <c r="C1405" s="1" t="s">
        <v>13</v>
      </c>
      <c r="D1405" s="1" t="s">
        <v>2756</v>
      </c>
      <c r="E1405" s="6">
        <v>2719.8679200000001</v>
      </c>
      <c r="F1405" s="13">
        <v>3090.759</v>
      </c>
      <c r="G1405" s="13">
        <f t="shared" si="21"/>
        <v>370.89107999999987</v>
      </c>
    </row>
    <row r="1406" spans="1:7" x14ac:dyDescent="0.25">
      <c r="A1406" s="1" t="s">
        <v>2757</v>
      </c>
      <c r="B1406" s="1" t="s">
        <v>12</v>
      </c>
      <c r="C1406" s="1" t="s">
        <v>52</v>
      </c>
      <c r="D1406" s="1" t="s">
        <v>2758</v>
      </c>
      <c r="E1406" s="6">
        <v>6946.1595000000007</v>
      </c>
      <c r="F1406" s="13">
        <v>9261.5460000000003</v>
      </c>
      <c r="G1406" s="13">
        <f t="shared" si="21"/>
        <v>2315.3864999999996</v>
      </c>
    </row>
    <row r="1407" spans="1:7" x14ac:dyDescent="0.25">
      <c r="A1407" s="1" t="s">
        <v>2759</v>
      </c>
      <c r="B1407" s="1" t="s">
        <v>20</v>
      </c>
      <c r="C1407" s="1" t="s">
        <v>45</v>
      </c>
      <c r="D1407" s="1" t="s">
        <v>2760</v>
      </c>
      <c r="E1407" s="6">
        <v>808.09554000000003</v>
      </c>
      <c r="F1407" s="13">
        <v>2184.0419999999999</v>
      </c>
      <c r="G1407" s="13">
        <f t="shared" si="21"/>
        <v>1375.9464599999999</v>
      </c>
    </row>
    <row r="1408" spans="1:7" x14ac:dyDescent="0.25">
      <c r="A1408" s="1" t="s">
        <v>2761</v>
      </c>
      <c r="B1408" s="1" t="s">
        <v>12</v>
      </c>
      <c r="C1408" s="1" t="s">
        <v>42</v>
      </c>
      <c r="D1408" s="1" t="s">
        <v>2762</v>
      </c>
      <c r="E1408" s="6">
        <v>786.98025000000007</v>
      </c>
      <c r="F1408" s="13">
        <v>1356.8625</v>
      </c>
      <c r="G1408" s="13">
        <f t="shared" si="21"/>
        <v>569.88224999999989</v>
      </c>
    </row>
    <row r="1409" spans="1:7" x14ac:dyDescent="0.25">
      <c r="A1409" s="1" t="s">
        <v>2763</v>
      </c>
      <c r="B1409" s="1" t="s">
        <v>12</v>
      </c>
      <c r="C1409" s="1" t="s">
        <v>113</v>
      </c>
      <c r="D1409" s="1" t="s">
        <v>2764</v>
      </c>
      <c r="E1409" s="6">
        <v>1560.5898000000002</v>
      </c>
      <c r="F1409" s="13">
        <v>1669.08</v>
      </c>
      <c r="G1409" s="13">
        <f t="shared" si="21"/>
        <v>108.49019999999973</v>
      </c>
    </row>
    <row r="1410" spans="1:7" x14ac:dyDescent="0.25">
      <c r="A1410" s="1" t="s">
        <v>2765</v>
      </c>
      <c r="B1410" s="1" t="s">
        <v>29</v>
      </c>
      <c r="C1410" s="1" t="s">
        <v>61</v>
      </c>
      <c r="D1410" s="1" t="s">
        <v>2766</v>
      </c>
      <c r="E1410" s="6">
        <v>1047.9276149999998</v>
      </c>
      <c r="F1410" s="13">
        <v>1776.1485</v>
      </c>
      <c r="G1410" s="13">
        <f t="shared" si="21"/>
        <v>728.22088500000018</v>
      </c>
    </row>
    <row r="1411" spans="1:7" x14ac:dyDescent="0.25">
      <c r="A1411" s="1" t="s">
        <v>2767</v>
      </c>
      <c r="B1411" s="1" t="s">
        <v>29</v>
      </c>
      <c r="C1411" s="1" t="s">
        <v>9</v>
      </c>
      <c r="D1411" s="1" t="s">
        <v>2768</v>
      </c>
      <c r="E1411" s="6">
        <v>6717.5654700000005</v>
      </c>
      <c r="F1411" s="13">
        <v>7184.5619999999999</v>
      </c>
      <c r="G1411" s="13">
        <f t="shared" si="21"/>
        <v>466.99652999999944</v>
      </c>
    </row>
    <row r="1412" spans="1:7" x14ac:dyDescent="0.25">
      <c r="A1412" s="1" t="s">
        <v>2769</v>
      </c>
      <c r="B1412" s="1" t="s">
        <v>20</v>
      </c>
      <c r="C1412" s="1" t="s">
        <v>61</v>
      </c>
      <c r="D1412" s="1" t="s">
        <v>2770</v>
      </c>
      <c r="E1412" s="6">
        <v>1206.5434500000001</v>
      </c>
      <c r="F1412" s="13">
        <v>2805.9150000000004</v>
      </c>
      <c r="G1412" s="13">
        <f t="shared" si="21"/>
        <v>1599.3715500000003</v>
      </c>
    </row>
    <row r="1413" spans="1:7" x14ac:dyDescent="0.25">
      <c r="A1413" s="1" t="s">
        <v>2771</v>
      </c>
      <c r="B1413" s="1" t="s">
        <v>8</v>
      </c>
      <c r="C1413" s="1" t="s">
        <v>61</v>
      </c>
      <c r="D1413" s="1" t="s">
        <v>2772</v>
      </c>
      <c r="E1413" s="6">
        <v>8652.2898000000005</v>
      </c>
      <c r="F1413" s="13">
        <v>9832.1475000000009</v>
      </c>
      <c r="G1413" s="13">
        <f t="shared" si="21"/>
        <v>1179.8577000000005</v>
      </c>
    </row>
    <row r="1414" spans="1:7" x14ac:dyDescent="0.25">
      <c r="A1414" s="1" t="s">
        <v>2773</v>
      </c>
      <c r="B1414" s="1" t="s">
        <v>29</v>
      </c>
      <c r="C1414" s="1" t="s">
        <v>52</v>
      </c>
      <c r="D1414" s="1" t="s">
        <v>2774</v>
      </c>
      <c r="E1414" s="6">
        <v>3177.0509925000001</v>
      </c>
      <c r="F1414" s="13">
        <v>3397.9155000000001</v>
      </c>
      <c r="G1414" s="13">
        <f t="shared" si="21"/>
        <v>220.86450749999995</v>
      </c>
    </row>
    <row r="1415" spans="1:7" x14ac:dyDescent="0.25">
      <c r="A1415" s="1" t="s">
        <v>2775</v>
      </c>
      <c r="B1415" s="1" t="s">
        <v>29</v>
      </c>
      <c r="C1415" s="1" t="s">
        <v>42</v>
      </c>
      <c r="D1415" s="1" t="s">
        <v>2776</v>
      </c>
      <c r="E1415" s="6">
        <v>7191.7876800000004</v>
      </c>
      <c r="F1415" s="13">
        <v>8172.4859999999999</v>
      </c>
      <c r="G1415" s="13">
        <f t="shared" si="21"/>
        <v>980.69831999999951</v>
      </c>
    </row>
    <row r="1416" spans="1:7" x14ac:dyDescent="0.25">
      <c r="A1416" s="1" t="s">
        <v>2777</v>
      </c>
      <c r="B1416" s="1" t="s">
        <v>8</v>
      </c>
      <c r="C1416" s="1" t="s">
        <v>52</v>
      </c>
      <c r="D1416" s="1" t="s">
        <v>2778</v>
      </c>
      <c r="E1416" s="6">
        <v>1531.1546250000001</v>
      </c>
      <c r="F1416" s="13">
        <v>2783.9175</v>
      </c>
      <c r="G1416" s="13">
        <f t="shared" si="21"/>
        <v>1252.7628749999999</v>
      </c>
    </row>
    <row r="1417" spans="1:7" x14ac:dyDescent="0.25">
      <c r="A1417" s="1" t="s">
        <v>2779</v>
      </c>
      <c r="B1417" s="1" t="s">
        <v>16</v>
      </c>
      <c r="C1417" s="1" t="s">
        <v>39</v>
      </c>
      <c r="D1417" s="1" t="s">
        <v>2780</v>
      </c>
      <c r="E1417" s="6">
        <v>3433.3369350000003</v>
      </c>
      <c r="F1417" s="13">
        <v>7984.5045</v>
      </c>
      <c r="G1417" s="13">
        <f t="shared" si="21"/>
        <v>4551.1675649999997</v>
      </c>
    </row>
    <row r="1418" spans="1:7" x14ac:dyDescent="0.25">
      <c r="A1418" s="1" t="s">
        <v>2781</v>
      </c>
      <c r="B1418" s="1" t="s">
        <v>29</v>
      </c>
      <c r="C1418" s="1" t="s">
        <v>52</v>
      </c>
      <c r="D1418" s="1" t="s">
        <v>2782</v>
      </c>
      <c r="E1418" s="6">
        <v>379.405215</v>
      </c>
      <c r="F1418" s="13">
        <v>1025.4195</v>
      </c>
      <c r="G1418" s="13">
        <f t="shared" si="21"/>
        <v>646.01428499999997</v>
      </c>
    </row>
    <row r="1419" spans="1:7" x14ac:dyDescent="0.25">
      <c r="A1419" s="1" t="s">
        <v>2783</v>
      </c>
      <c r="B1419" s="1" t="s">
        <v>29</v>
      </c>
      <c r="C1419" s="1" t="s">
        <v>113</v>
      </c>
      <c r="D1419" s="1" t="s">
        <v>2784</v>
      </c>
      <c r="E1419" s="6">
        <v>1036.27755</v>
      </c>
      <c r="F1419" s="13">
        <v>2302.8389999999999</v>
      </c>
      <c r="G1419" s="13">
        <f t="shared" ref="G1419:G1482" si="22">F1419-E1419</f>
        <v>1266.5614499999999</v>
      </c>
    </row>
    <row r="1420" spans="1:7" x14ac:dyDescent="0.25">
      <c r="A1420" s="1" t="s">
        <v>2785</v>
      </c>
      <c r="B1420" s="1" t="s">
        <v>29</v>
      </c>
      <c r="C1420" s="1" t="s">
        <v>42</v>
      </c>
      <c r="D1420" s="1" t="s">
        <v>2786</v>
      </c>
      <c r="E1420" s="6">
        <v>4705.1975250000005</v>
      </c>
      <c r="F1420" s="13">
        <v>10455.994500000001</v>
      </c>
      <c r="G1420" s="13">
        <f t="shared" si="22"/>
        <v>5750.7969750000002</v>
      </c>
    </row>
    <row r="1421" spans="1:7" x14ac:dyDescent="0.25">
      <c r="A1421" s="1" t="s">
        <v>2787</v>
      </c>
      <c r="B1421" s="1" t="s">
        <v>20</v>
      </c>
      <c r="C1421" s="1" t="s">
        <v>126</v>
      </c>
      <c r="D1421" s="1" t="s">
        <v>2788</v>
      </c>
      <c r="E1421" s="6">
        <v>320.0505</v>
      </c>
      <c r="F1421" s="13">
        <v>342.3</v>
      </c>
      <c r="G1421" s="13">
        <f t="shared" si="22"/>
        <v>22.249500000000012</v>
      </c>
    </row>
    <row r="1422" spans="1:7" x14ac:dyDescent="0.25">
      <c r="A1422" s="1" t="s">
        <v>2789</v>
      </c>
      <c r="B1422" s="1" t="s">
        <v>20</v>
      </c>
      <c r="C1422" s="1" t="s">
        <v>64</v>
      </c>
      <c r="D1422" s="1" t="s">
        <v>2790</v>
      </c>
      <c r="E1422" s="6">
        <v>1678.0830150000002</v>
      </c>
      <c r="F1422" s="13">
        <v>4535.3595000000005</v>
      </c>
      <c r="G1422" s="13">
        <f t="shared" si="22"/>
        <v>2857.2764850000003</v>
      </c>
    </row>
    <row r="1423" spans="1:7" x14ac:dyDescent="0.25">
      <c r="A1423" s="1" t="s">
        <v>2791</v>
      </c>
      <c r="B1423" s="1" t="s">
        <v>12</v>
      </c>
      <c r="C1423" s="1" t="s">
        <v>61</v>
      </c>
      <c r="D1423" s="1" t="s">
        <v>2792</v>
      </c>
      <c r="E1423" s="6">
        <v>784.83835500000009</v>
      </c>
      <c r="F1423" s="13">
        <v>1330.2345000000003</v>
      </c>
      <c r="G1423" s="13">
        <f t="shared" si="22"/>
        <v>545.39614500000016</v>
      </c>
    </row>
    <row r="1424" spans="1:7" x14ac:dyDescent="0.25">
      <c r="A1424" s="1" t="s">
        <v>2793</v>
      </c>
      <c r="B1424" s="1" t="s">
        <v>8</v>
      </c>
      <c r="C1424" s="1" t="s">
        <v>61</v>
      </c>
      <c r="D1424" s="1" t="s">
        <v>2794</v>
      </c>
      <c r="E1424" s="6">
        <v>142.07602499999999</v>
      </c>
      <c r="F1424" s="13">
        <v>315.72450000000003</v>
      </c>
      <c r="G1424" s="13">
        <f t="shared" si="22"/>
        <v>173.64847500000005</v>
      </c>
    </row>
    <row r="1425" spans="1:7" x14ac:dyDescent="0.25">
      <c r="A1425" s="1" t="s">
        <v>2795</v>
      </c>
      <c r="B1425" s="1" t="s">
        <v>29</v>
      </c>
      <c r="C1425" s="1" t="s">
        <v>17</v>
      </c>
      <c r="D1425" s="1" t="s">
        <v>2796</v>
      </c>
      <c r="E1425" s="6">
        <v>1539.16875</v>
      </c>
      <c r="F1425" s="13">
        <v>3420.375</v>
      </c>
      <c r="G1425" s="13">
        <f t="shared" si="22"/>
        <v>1881.20625</v>
      </c>
    </row>
    <row r="1426" spans="1:7" x14ac:dyDescent="0.25">
      <c r="A1426" s="1" t="s">
        <v>2797</v>
      </c>
      <c r="B1426" s="1" t="s">
        <v>29</v>
      </c>
      <c r="C1426" s="1" t="s">
        <v>39</v>
      </c>
      <c r="D1426" s="1" t="s">
        <v>2798</v>
      </c>
      <c r="E1426" s="6">
        <v>2993.736375</v>
      </c>
      <c r="F1426" s="13">
        <v>6652.7475000000004</v>
      </c>
      <c r="G1426" s="13">
        <f t="shared" si="22"/>
        <v>3659.0111250000004</v>
      </c>
    </row>
    <row r="1427" spans="1:7" x14ac:dyDescent="0.25">
      <c r="A1427" s="1" t="s">
        <v>2799</v>
      </c>
      <c r="B1427" s="1" t="s">
        <v>20</v>
      </c>
      <c r="C1427" s="1" t="s">
        <v>61</v>
      </c>
      <c r="D1427" s="1" t="s">
        <v>1839</v>
      </c>
      <c r="E1427" s="6">
        <v>6290.0223749999996</v>
      </c>
      <c r="F1427" s="13">
        <v>8386.6965</v>
      </c>
      <c r="G1427" s="13">
        <f t="shared" si="22"/>
        <v>2096.6741250000005</v>
      </c>
    </row>
    <row r="1428" spans="1:7" x14ac:dyDescent="0.25">
      <c r="A1428" s="1" t="s">
        <v>2800</v>
      </c>
      <c r="B1428" s="1" t="s">
        <v>20</v>
      </c>
      <c r="C1428" s="1" t="s">
        <v>64</v>
      </c>
      <c r="D1428" s="1" t="s">
        <v>2801</v>
      </c>
      <c r="E1428" s="6">
        <v>5904.9501</v>
      </c>
      <c r="F1428" s="13">
        <v>10008.39</v>
      </c>
      <c r="G1428" s="13">
        <f t="shared" si="22"/>
        <v>4103.4398999999994</v>
      </c>
    </row>
    <row r="1429" spans="1:7" x14ac:dyDescent="0.25">
      <c r="A1429" s="1" t="s">
        <v>2802</v>
      </c>
      <c r="B1429" s="1" t="s">
        <v>29</v>
      </c>
      <c r="C1429" s="1" t="s">
        <v>17</v>
      </c>
      <c r="D1429" s="1" t="s">
        <v>2803</v>
      </c>
      <c r="E1429" s="6">
        <v>4162.7403299999996</v>
      </c>
      <c r="F1429" s="13">
        <v>7177.1385</v>
      </c>
      <c r="G1429" s="13">
        <f t="shared" si="22"/>
        <v>3014.3981700000004</v>
      </c>
    </row>
    <row r="1430" spans="1:7" x14ac:dyDescent="0.25">
      <c r="A1430" s="1" t="s">
        <v>2804</v>
      </c>
      <c r="B1430" s="1" t="s">
        <v>12</v>
      </c>
      <c r="C1430" s="1" t="s">
        <v>64</v>
      </c>
      <c r="D1430" s="1" t="s">
        <v>2805</v>
      </c>
      <c r="E1430" s="6">
        <v>3067.162875</v>
      </c>
      <c r="F1430" s="13">
        <v>4089.5505000000003</v>
      </c>
      <c r="G1430" s="13">
        <f t="shared" si="22"/>
        <v>1022.3876250000003</v>
      </c>
    </row>
    <row r="1431" spans="1:7" x14ac:dyDescent="0.25">
      <c r="A1431" s="1" t="s">
        <v>2806</v>
      </c>
      <c r="B1431" s="1" t="s">
        <v>29</v>
      </c>
      <c r="C1431" s="1" t="s">
        <v>64</v>
      </c>
      <c r="D1431" s="1" t="s">
        <v>2807</v>
      </c>
      <c r="E1431" s="6">
        <v>1152.7246499999999</v>
      </c>
      <c r="F1431" s="13">
        <v>2680.7550000000001</v>
      </c>
      <c r="G1431" s="13">
        <f t="shared" si="22"/>
        <v>1528.0303500000002</v>
      </c>
    </row>
    <row r="1432" spans="1:7" x14ac:dyDescent="0.25">
      <c r="A1432" s="1" t="s">
        <v>2808</v>
      </c>
      <c r="B1432" s="1" t="s">
        <v>8</v>
      </c>
      <c r="C1432" s="1" t="s">
        <v>39</v>
      </c>
      <c r="D1432" s="1" t="s">
        <v>2308</v>
      </c>
      <c r="E1432" s="6">
        <v>229.90621500000003</v>
      </c>
      <c r="F1432" s="13">
        <v>245.88900000000001</v>
      </c>
      <c r="G1432" s="13">
        <f t="shared" si="22"/>
        <v>15.982784999999978</v>
      </c>
    </row>
    <row r="1433" spans="1:7" x14ac:dyDescent="0.25">
      <c r="A1433" s="1" t="s">
        <v>2809</v>
      </c>
      <c r="B1433" s="1" t="s">
        <v>29</v>
      </c>
      <c r="C1433" s="1" t="s">
        <v>45</v>
      </c>
      <c r="D1433" s="1" t="s">
        <v>2810</v>
      </c>
      <c r="E1433" s="6">
        <v>561.30417</v>
      </c>
      <c r="F1433" s="13">
        <v>951.36299999999994</v>
      </c>
      <c r="G1433" s="13">
        <f t="shared" si="22"/>
        <v>390.05882999999994</v>
      </c>
    </row>
    <row r="1434" spans="1:7" x14ac:dyDescent="0.25">
      <c r="A1434" s="1" t="s">
        <v>2811</v>
      </c>
      <c r="B1434" s="1" t="s">
        <v>8</v>
      </c>
      <c r="C1434" s="1" t="s">
        <v>13</v>
      </c>
      <c r="D1434" s="1" t="s">
        <v>2812</v>
      </c>
      <c r="E1434" s="6">
        <v>8727.3278399999999</v>
      </c>
      <c r="F1434" s="13">
        <v>9917.4179999999997</v>
      </c>
      <c r="G1434" s="13">
        <f t="shared" si="22"/>
        <v>1190.0901599999997</v>
      </c>
    </row>
    <row r="1435" spans="1:7" x14ac:dyDescent="0.25">
      <c r="A1435" s="1" t="s">
        <v>2813</v>
      </c>
      <c r="B1435" s="1" t="s">
        <v>20</v>
      </c>
      <c r="C1435" s="1" t="s">
        <v>61</v>
      </c>
      <c r="D1435" s="1" t="s">
        <v>2814</v>
      </c>
      <c r="E1435" s="6">
        <v>4597.2603600000002</v>
      </c>
      <c r="F1435" s="13">
        <v>4916.8560000000007</v>
      </c>
      <c r="G1435" s="13">
        <f t="shared" si="22"/>
        <v>319.59564000000046</v>
      </c>
    </row>
    <row r="1436" spans="1:7" x14ac:dyDescent="0.25">
      <c r="A1436" s="1" t="s">
        <v>2815</v>
      </c>
      <c r="B1436" s="1" t="s">
        <v>8</v>
      </c>
      <c r="C1436" s="1" t="s">
        <v>21</v>
      </c>
      <c r="D1436" s="1" t="s">
        <v>1503</v>
      </c>
      <c r="E1436" s="6">
        <v>1696.0213200000003</v>
      </c>
      <c r="F1436" s="13">
        <v>2494.1490000000003</v>
      </c>
      <c r="G1436" s="13">
        <f t="shared" si="22"/>
        <v>798.12768000000005</v>
      </c>
    </row>
    <row r="1437" spans="1:7" x14ac:dyDescent="0.25">
      <c r="A1437" s="1" t="s">
        <v>2816</v>
      </c>
      <c r="B1437" s="1" t="s">
        <v>29</v>
      </c>
      <c r="C1437" s="1" t="s">
        <v>21</v>
      </c>
      <c r="D1437" s="1" t="s">
        <v>2817</v>
      </c>
      <c r="E1437" s="6">
        <v>2547.6633000000002</v>
      </c>
      <c r="F1437" s="13">
        <v>5661.4740000000002</v>
      </c>
      <c r="G1437" s="13">
        <f t="shared" si="22"/>
        <v>3113.8107</v>
      </c>
    </row>
    <row r="1438" spans="1:7" x14ac:dyDescent="0.25">
      <c r="A1438" s="1" t="s">
        <v>2818</v>
      </c>
      <c r="B1438" s="1" t="s">
        <v>8</v>
      </c>
      <c r="C1438" s="1" t="s">
        <v>42</v>
      </c>
      <c r="D1438" s="1" t="s">
        <v>2819</v>
      </c>
      <c r="E1438" s="6">
        <v>368.68755000000004</v>
      </c>
      <c r="F1438" s="13">
        <v>670.34100000000001</v>
      </c>
      <c r="G1438" s="13">
        <f t="shared" si="22"/>
        <v>301.65344999999996</v>
      </c>
    </row>
    <row r="1439" spans="1:7" x14ac:dyDescent="0.25">
      <c r="A1439" s="1" t="s">
        <v>2820</v>
      </c>
      <c r="B1439" s="1" t="s">
        <v>8</v>
      </c>
      <c r="C1439" s="1" t="s">
        <v>64</v>
      </c>
      <c r="D1439" s="1" t="s">
        <v>2821</v>
      </c>
      <c r="E1439" s="6">
        <v>6233.9125800000002</v>
      </c>
      <c r="F1439" s="13">
        <v>9167.5185000000001</v>
      </c>
      <c r="G1439" s="13">
        <f t="shared" si="22"/>
        <v>2933.60592</v>
      </c>
    </row>
    <row r="1440" spans="1:7" x14ac:dyDescent="0.25">
      <c r="A1440" s="1" t="s">
        <v>2822</v>
      </c>
      <c r="B1440" s="1" t="s">
        <v>20</v>
      </c>
      <c r="C1440" s="1" t="s">
        <v>17</v>
      </c>
      <c r="D1440" s="1" t="s">
        <v>2823</v>
      </c>
      <c r="E1440" s="6">
        <v>4135.0033725000003</v>
      </c>
      <c r="F1440" s="13">
        <v>4422.4634999999998</v>
      </c>
      <c r="G1440" s="13">
        <f t="shared" si="22"/>
        <v>287.46012749999954</v>
      </c>
    </row>
    <row r="1441" spans="1:7" x14ac:dyDescent="0.25">
      <c r="A1441" s="1" t="s">
        <v>2824</v>
      </c>
      <c r="B1441" s="1" t="s">
        <v>29</v>
      </c>
      <c r="C1441" s="1" t="s">
        <v>45</v>
      </c>
      <c r="D1441" s="1" t="s">
        <v>2825</v>
      </c>
      <c r="E1441" s="6">
        <v>4842.2624250000008</v>
      </c>
      <c r="F1441" s="13">
        <v>8804.1135000000013</v>
      </c>
      <c r="G1441" s="13">
        <f t="shared" si="22"/>
        <v>3961.8510750000005</v>
      </c>
    </row>
    <row r="1442" spans="1:7" x14ac:dyDescent="0.25">
      <c r="A1442" s="1" t="s">
        <v>2826</v>
      </c>
      <c r="B1442" s="1" t="s">
        <v>29</v>
      </c>
      <c r="C1442" s="1" t="s">
        <v>39</v>
      </c>
      <c r="D1442" s="1" t="s">
        <v>2827</v>
      </c>
      <c r="E1442" s="6">
        <v>2768.5712250000001</v>
      </c>
      <c r="F1442" s="13">
        <v>6152.3805000000002</v>
      </c>
      <c r="G1442" s="13">
        <f t="shared" si="22"/>
        <v>3383.8092750000001</v>
      </c>
    </row>
    <row r="1443" spans="1:7" x14ac:dyDescent="0.25">
      <c r="A1443" s="1" t="s">
        <v>2828</v>
      </c>
      <c r="B1443" s="1" t="s">
        <v>29</v>
      </c>
      <c r="C1443" s="1" t="s">
        <v>113</v>
      </c>
      <c r="D1443" s="1" t="s">
        <v>2829</v>
      </c>
      <c r="E1443" s="6">
        <v>4648.2447900000006</v>
      </c>
      <c r="F1443" s="13">
        <v>7878.3810000000003</v>
      </c>
      <c r="G1443" s="13">
        <f t="shared" si="22"/>
        <v>3230.1362099999997</v>
      </c>
    </row>
    <row r="1444" spans="1:7" x14ac:dyDescent="0.25">
      <c r="A1444" s="1" t="s">
        <v>2830</v>
      </c>
      <c r="B1444" s="1" t="s">
        <v>16</v>
      </c>
      <c r="C1444" s="1" t="s">
        <v>30</v>
      </c>
      <c r="D1444" s="1" t="s">
        <v>2831</v>
      </c>
      <c r="E1444" s="6">
        <v>3232.9536749999997</v>
      </c>
      <c r="F1444" s="13">
        <v>7184.3414999999995</v>
      </c>
      <c r="G1444" s="13">
        <f t="shared" si="22"/>
        <v>3951.3878249999998</v>
      </c>
    </row>
    <row r="1445" spans="1:7" x14ac:dyDescent="0.25">
      <c r="A1445" s="1" t="s">
        <v>2832</v>
      </c>
      <c r="B1445" s="1" t="s">
        <v>20</v>
      </c>
      <c r="C1445" s="1" t="s">
        <v>21</v>
      </c>
      <c r="D1445" s="1" t="s">
        <v>2833</v>
      </c>
      <c r="E1445" s="6">
        <v>3664.1351250000002</v>
      </c>
      <c r="F1445" s="13">
        <v>4885.5135</v>
      </c>
      <c r="G1445" s="13">
        <f t="shared" si="22"/>
        <v>1221.3783749999998</v>
      </c>
    </row>
    <row r="1446" spans="1:7" x14ac:dyDescent="0.25">
      <c r="A1446" s="1" t="s">
        <v>2834</v>
      </c>
      <c r="B1446" s="1" t="s">
        <v>16</v>
      </c>
      <c r="C1446" s="1" t="s">
        <v>45</v>
      </c>
      <c r="D1446" s="1" t="s">
        <v>2835</v>
      </c>
      <c r="E1446" s="6">
        <v>4676.6947499999997</v>
      </c>
      <c r="F1446" s="13">
        <v>6235.5929999999998</v>
      </c>
      <c r="G1446" s="13">
        <f t="shared" si="22"/>
        <v>1558.8982500000002</v>
      </c>
    </row>
    <row r="1447" spans="1:7" x14ac:dyDescent="0.25">
      <c r="A1447" s="1" t="s">
        <v>2836</v>
      </c>
      <c r="B1447" s="1" t="s">
        <v>8</v>
      </c>
      <c r="C1447" s="1" t="s">
        <v>21</v>
      </c>
      <c r="D1447" s="1" t="s">
        <v>2837</v>
      </c>
      <c r="E1447" s="6">
        <v>2725.0336575000006</v>
      </c>
      <c r="F1447" s="13">
        <v>2914.4745000000003</v>
      </c>
      <c r="G1447" s="13">
        <f t="shared" si="22"/>
        <v>189.44084249999969</v>
      </c>
    </row>
    <row r="1448" spans="1:7" x14ac:dyDescent="0.25">
      <c r="A1448" s="1" t="s">
        <v>2838</v>
      </c>
      <c r="B1448" s="1" t="s">
        <v>16</v>
      </c>
      <c r="C1448" s="1" t="s">
        <v>126</v>
      </c>
      <c r="D1448" s="1" t="s">
        <v>2839</v>
      </c>
      <c r="E1448" s="6">
        <v>6626.8839000000016</v>
      </c>
      <c r="F1448" s="13">
        <v>9745.4175000000014</v>
      </c>
      <c r="G1448" s="13">
        <f t="shared" si="22"/>
        <v>3118.5335999999998</v>
      </c>
    </row>
    <row r="1449" spans="1:7" x14ac:dyDescent="0.25">
      <c r="A1449" s="1" t="s">
        <v>2840</v>
      </c>
      <c r="B1449" s="1" t="s">
        <v>16</v>
      </c>
      <c r="C1449" s="1" t="s">
        <v>21</v>
      </c>
      <c r="D1449" s="1" t="s">
        <v>2841</v>
      </c>
      <c r="E1449" s="6">
        <v>3119.2303800000004</v>
      </c>
      <c r="F1449" s="13">
        <v>4587.1035000000002</v>
      </c>
      <c r="G1449" s="13">
        <f t="shared" si="22"/>
        <v>1467.8731199999997</v>
      </c>
    </row>
    <row r="1450" spans="1:7" x14ac:dyDescent="0.25">
      <c r="A1450" s="1" t="s">
        <v>2842</v>
      </c>
      <c r="B1450" s="1" t="s">
        <v>29</v>
      </c>
      <c r="C1450" s="1" t="s">
        <v>39</v>
      </c>
      <c r="D1450" s="1" t="s">
        <v>2843</v>
      </c>
      <c r="E1450" s="6">
        <v>4292.0797499999999</v>
      </c>
      <c r="F1450" s="13">
        <v>7400.1375000000007</v>
      </c>
      <c r="G1450" s="13">
        <f t="shared" si="22"/>
        <v>3108.0577500000009</v>
      </c>
    </row>
    <row r="1451" spans="1:7" x14ac:dyDescent="0.25">
      <c r="A1451" s="1" t="s">
        <v>2844</v>
      </c>
      <c r="B1451" s="1" t="s">
        <v>20</v>
      </c>
      <c r="C1451" s="1" t="s">
        <v>17</v>
      </c>
      <c r="D1451" s="1" t="s">
        <v>2845</v>
      </c>
      <c r="E1451" s="6">
        <v>198.73717500000001</v>
      </c>
      <c r="F1451" s="13">
        <v>537.12750000000005</v>
      </c>
      <c r="G1451" s="13">
        <f t="shared" si="22"/>
        <v>338.39032500000008</v>
      </c>
    </row>
    <row r="1452" spans="1:7" x14ac:dyDescent="0.25">
      <c r="A1452" s="1" t="s">
        <v>2846</v>
      </c>
      <c r="B1452" s="1" t="s">
        <v>29</v>
      </c>
      <c r="C1452" s="1" t="s">
        <v>9</v>
      </c>
      <c r="D1452" s="1" t="s">
        <v>2847</v>
      </c>
      <c r="E1452" s="6">
        <v>3329.1247500000004</v>
      </c>
      <c r="F1452" s="13">
        <v>4438.8330000000005</v>
      </c>
      <c r="G1452" s="13">
        <f t="shared" si="22"/>
        <v>1109.7082500000001</v>
      </c>
    </row>
    <row r="1453" spans="1:7" x14ac:dyDescent="0.25">
      <c r="A1453" s="1" t="s">
        <v>2848</v>
      </c>
      <c r="B1453" s="1" t="s">
        <v>29</v>
      </c>
      <c r="C1453" s="1" t="s">
        <v>17</v>
      </c>
      <c r="D1453" s="1" t="s">
        <v>2849</v>
      </c>
      <c r="E1453" s="6">
        <v>4314.5881800000006</v>
      </c>
      <c r="F1453" s="13">
        <v>10033.926000000001</v>
      </c>
      <c r="G1453" s="13">
        <f t="shared" si="22"/>
        <v>5719.3378200000006</v>
      </c>
    </row>
    <row r="1454" spans="1:7" x14ac:dyDescent="0.25">
      <c r="A1454" s="1" t="s">
        <v>2850</v>
      </c>
      <c r="B1454" s="1" t="s">
        <v>8</v>
      </c>
      <c r="C1454" s="1" t="s">
        <v>42</v>
      </c>
      <c r="D1454" s="1" t="s">
        <v>2851</v>
      </c>
      <c r="E1454" s="6">
        <v>8983.6408200000005</v>
      </c>
      <c r="F1454" s="13">
        <v>9608.1720000000005</v>
      </c>
      <c r="G1454" s="13">
        <f t="shared" si="22"/>
        <v>624.53117999999995</v>
      </c>
    </row>
    <row r="1455" spans="1:7" x14ac:dyDescent="0.25">
      <c r="A1455" s="1" t="s">
        <v>2852</v>
      </c>
      <c r="B1455" s="1" t="s">
        <v>29</v>
      </c>
      <c r="C1455" s="1" t="s">
        <v>30</v>
      </c>
      <c r="D1455" s="1" t="s">
        <v>2853</v>
      </c>
      <c r="E1455" s="6">
        <v>1069.2643500000001</v>
      </c>
      <c r="F1455" s="13">
        <v>1944.117</v>
      </c>
      <c r="G1455" s="13">
        <f t="shared" si="22"/>
        <v>874.85264999999981</v>
      </c>
    </row>
    <row r="1456" spans="1:7" x14ac:dyDescent="0.25">
      <c r="A1456" s="1" t="s">
        <v>2854</v>
      </c>
      <c r="B1456" s="1" t="s">
        <v>29</v>
      </c>
      <c r="C1456" s="1" t="s">
        <v>9</v>
      </c>
      <c r="D1456" s="1" t="s">
        <v>2855</v>
      </c>
      <c r="E1456" s="6">
        <v>7490.4322499999998</v>
      </c>
      <c r="F1456" s="13">
        <v>9987.2430000000004</v>
      </c>
      <c r="G1456" s="13">
        <f t="shared" si="22"/>
        <v>2496.8107500000006</v>
      </c>
    </row>
    <row r="1457" spans="1:7" x14ac:dyDescent="0.25">
      <c r="A1457" s="1" t="s">
        <v>2856</v>
      </c>
      <c r="B1457" s="1" t="s">
        <v>12</v>
      </c>
      <c r="C1457" s="1" t="s">
        <v>17</v>
      </c>
      <c r="D1457" s="1" t="s">
        <v>2857</v>
      </c>
      <c r="E1457" s="6">
        <v>1718.7822749999998</v>
      </c>
      <c r="F1457" s="13">
        <v>4645.3575000000001</v>
      </c>
      <c r="G1457" s="13">
        <f t="shared" si="22"/>
        <v>2926.5752250000005</v>
      </c>
    </row>
    <row r="1458" spans="1:7" x14ac:dyDescent="0.25">
      <c r="A1458" s="1" t="s">
        <v>2858</v>
      </c>
      <c r="B1458" s="1" t="s">
        <v>16</v>
      </c>
      <c r="C1458" s="1" t="s">
        <v>24</v>
      </c>
      <c r="D1458" s="1" t="s">
        <v>2859</v>
      </c>
      <c r="E1458" s="6">
        <v>5588.4922800000013</v>
      </c>
      <c r="F1458" s="13">
        <v>8218.371000000001</v>
      </c>
      <c r="G1458" s="13">
        <f t="shared" si="22"/>
        <v>2629.8787199999997</v>
      </c>
    </row>
    <row r="1459" spans="1:7" x14ac:dyDescent="0.25">
      <c r="A1459" s="1" t="s">
        <v>2860</v>
      </c>
      <c r="B1459" s="1" t="s">
        <v>16</v>
      </c>
      <c r="C1459" s="1" t="s">
        <v>21</v>
      </c>
      <c r="D1459" s="1" t="s">
        <v>2861</v>
      </c>
      <c r="E1459" s="6">
        <v>1083.90723</v>
      </c>
      <c r="F1459" s="13">
        <v>2929.4790000000003</v>
      </c>
      <c r="G1459" s="13">
        <f t="shared" si="22"/>
        <v>1845.5717700000002</v>
      </c>
    </row>
    <row r="1460" spans="1:7" x14ac:dyDescent="0.25">
      <c r="A1460" s="1" t="s">
        <v>2862</v>
      </c>
      <c r="B1460" s="1" t="s">
        <v>20</v>
      </c>
      <c r="C1460" s="1" t="s">
        <v>126</v>
      </c>
      <c r="D1460" s="1" t="s">
        <v>2863</v>
      </c>
      <c r="E1460" s="6">
        <v>1523.5571399999999</v>
      </c>
      <c r="F1460" s="13">
        <v>4117.7219999999998</v>
      </c>
      <c r="G1460" s="13">
        <f t="shared" si="22"/>
        <v>2594.1648599999999</v>
      </c>
    </row>
    <row r="1461" spans="1:7" x14ac:dyDescent="0.25">
      <c r="A1461" s="1" t="s">
        <v>2864</v>
      </c>
      <c r="B1461" s="1" t="s">
        <v>16</v>
      </c>
      <c r="C1461" s="1" t="s">
        <v>17</v>
      </c>
      <c r="D1461" s="1" t="s">
        <v>2865</v>
      </c>
      <c r="E1461" s="6">
        <v>2704.1033250000005</v>
      </c>
      <c r="F1461" s="13">
        <v>4916.5515000000005</v>
      </c>
      <c r="G1461" s="13">
        <f t="shared" si="22"/>
        <v>2212.448175</v>
      </c>
    </row>
    <row r="1462" spans="1:7" x14ac:dyDescent="0.25">
      <c r="A1462" s="1" t="s">
        <v>2866</v>
      </c>
      <c r="B1462" s="1" t="s">
        <v>29</v>
      </c>
      <c r="C1462" s="1" t="s">
        <v>9</v>
      </c>
      <c r="D1462" s="1" t="s">
        <v>2867</v>
      </c>
      <c r="E1462" s="6">
        <v>5626.7055600000003</v>
      </c>
      <c r="F1462" s="13">
        <v>8274.5670000000009</v>
      </c>
      <c r="G1462" s="13">
        <f t="shared" si="22"/>
        <v>2647.8614400000006</v>
      </c>
    </row>
    <row r="1463" spans="1:7" x14ac:dyDescent="0.25">
      <c r="A1463" s="1" t="s">
        <v>2868</v>
      </c>
      <c r="B1463" s="1" t="s">
        <v>8</v>
      </c>
      <c r="C1463" s="1" t="s">
        <v>52</v>
      </c>
      <c r="D1463" s="1" t="s">
        <v>2869</v>
      </c>
      <c r="E1463" s="6">
        <v>1865.3866350000001</v>
      </c>
      <c r="F1463" s="13">
        <v>5041.5855000000001</v>
      </c>
      <c r="G1463" s="13">
        <f t="shared" si="22"/>
        <v>3176.1988650000003</v>
      </c>
    </row>
    <row r="1464" spans="1:7" x14ac:dyDescent="0.25">
      <c r="A1464" s="1" t="s">
        <v>2870</v>
      </c>
      <c r="B1464" s="1" t="s">
        <v>29</v>
      </c>
      <c r="C1464" s="1" t="s">
        <v>126</v>
      </c>
      <c r="D1464" s="1" t="s">
        <v>2871</v>
      </c>
      <c r="E1464" s="6">
        <v>5306.2900275000002</v>
      </c>
      <c r="F1464" s="13">
        <v>5675.1765000000005</v>
      </c>
      <c r="G1464" s="13">
        <f t="shared" si="22"/>
        <v>368.88647250000031</v>
      </c>
    </row>
    <row r="1465" spans="1:7" x14ac:dyDescent="0.25">
      <c r="A1465" s="1" t="s">
        <v>2872</v>
      </c>
      <c r="B1465" s="1" t="s">
        <v>29</v>
      </c>
      <c r="C1465" s="1" t="s">
        <v>21</v>
      </c>
      <c r="D1465" s="1" t="s">
        <v>2873</v>
      </c>
      <c r="E1465" s="6">
        <v>6149.5249200000017</v>
      </c>
      <c r="F1465" s="13">
        <v>9043.4190000000017</v>
      </c>
      <c r="G1465" s="13">
        <f t="shared" si="22"/>
        <v>2893.89408</v>
      </c>
    </row>
    <row r="1466" spans="1:7" x14ac:dyDescent="0.25">
      <c r="A1466" s="1" t="s">
        <v>2874</v>
      </c>
      <c r="B1466" s="1" t="s">
        <v>8</v>
      </c>
      <c r="C1466" s="1" t="s">
        <v>61</v>
      </c>
      <c r="D1466" s="1" t="s">
        <v>2875</v>
      </c>
      <c r="E1466" s="6">
        <v>1073.9925000000001</v>
      </c>
      <c r="F1466" s="13">
        <v>2386.65</v>
      </c>
      <c r="G1466" s="13">
        <f t="shared" si="22"/>
        <v>1312.6575</v>
      </c>
    </row>
    <row r="1467" spans="1:7" x14ac:dyDescent="0.25">
      <c r="A1467" s="1" t="s">
        <v>2876</v>
      </c>
      <c r="B1467" s="1" t="s">
        <v>8</v>
      </c>
      <c r="C1467" s="1" t="s">
        <v>39</v>
      </c>
      <c r="D1467" s="1" t="s">
        <v>2877</v>
      </c>
      <c r="E1467" s="6">
        <v>5048.8840500000006</v>
      </c>
      <c r="F1467" s="13">
        <v>8704.9725000000017</v>
      </c>
      <c r="G1467" s="13">
        <f t="shared" si="22"/>
        <v>3656.0884500000011</v>
      </c>
    </row>
    <row r="1468" spans="1:7" x14ac:dyDescent="0.25">
      <c r="A1468" s="1" t="s">
        <v>2878</v>
      </c>
      <c r="B1468" s="1" t="s">
        <v>8</v>
      </c>
      <c r="C1468" s="1" t="s">
        <v>42</v>
      </c>
      <c r="D1468" s="1" t="s">
        <v>2879</v>
      </c>
      <c r="E1468" s="6">
        <v>2105.1688349999999</v>
      </c>
      <c r="F1468" s="13">
        <v>5689.6455000000005</v>
      </c>
      <c r="G1468" s="13">
        <f t="shared" si="22"/>
        <v>3584.4766650000006</v>
      </c>
    </row>
    <row r="1469" spans="1:7" x14ac:dyDescent="0.25">
      <c r="A1469" s="1" t="s">
        <v>2880</v>
      </c>
      <c r="B1469" s="1" t="s">
        <v>29</v>
      </c>
      <c r="C1469" s="1" t="s">
        <v>42</v>
      </c>
      <c r="D1469" s="1" t="s">
        <v>2881</v>
      </c>
      <c r="E1469" s="6">
        <v>2982.9296700000004</v>
      </c>
      <c r="F1469" s="13">
        <v>5055.813000000001</v>
      </c>
      <c r="G1469" s="13">
        <f t="shared" si="22"/>
        <v>2072.8833300000006</v>
      </c>
    </row>
    <row r="1470" spans="1:7" x14ac:dyDescent="0.25">
      <c r="A1470" s="1" t="s">
        <v>2882</v>
      </c>
      <c r="B1470" s="1" t="s">
        <v>29</v>
      </c>
      <c r="C1470" s="1" t="s">
        <v>17</v>
      </c>
      <c r="D1470" s="1" t="s">
        <v>2883</v>
      </c>
      <c r="E1470" s="6">
        <v>1347.6874950000001</v>
      </c>
      <c r="F1470" s="13">
        <v>1441.3770000000002</v>
      </c>
      <c r="G1470" s="13">
        <f t="shared" si="22"/>
        <v>93.689505000000054</v>
      </c>
    </row>
    <row r="1471" spans="1:7" x14ac:dyDescent="0.25">
      <c r="A1471" s="1" t="s">
        <v>2884</v>
      </c>
      <c r="B1471" s="1" t="s">
        <v>20</v>
      </c>
      <c r="C1471" s="1" t="s">
        <v>13</v>
      </c>
      <c r="D1471" s="1" t="s">
        <v>2885</v>
      </c>
      <c r="E1471" s="6">
        <v>2610.7782750000001</v>
      </c>
      <c r="F1471" s="13">
        <v>7056.1575000000003</v>
      </c>
      <c r="G1471" s="13">
        <f t="shared" si="22"/>
        <v>4445.3792250000006</v>
      </c>
    </row>
    <row r="1472" spans="1:7" x14ac:dyDescent="0.25">
      <c r="A1472" s="1" t="s">
        <v>2886</v>
      </c>
      <c r="B1472" s="1" t="s">
        <v>29</v>
      </c>
      <c r="C1472" s="1" t="s">
        <v>21</v>
      </c>
      <c r="D1472" s="1" t="s">
        <v>169</v>
      </c>
      <c r="E1472" s="6">
        <v>3609.6984000000007</v>
      </c>
      <c r="F1472" s="13">
        <v>3860.6400000000003</v>
      </c>
      <c r="G1472" s="13">
        <f t="shared" si="22"/>
        <v>250.94159999999965</v>
      </c>
    </row>
    <row r="1473" spans="1:7" x14ac:dyDescent="0.25">
      <c r="A1473" s="1" t="s">
        <v>2887</v>
      </c>
      <c r="B1473" s="1" t="s">
        <v>29</v>
      </c>
      <c r="C1473" s="1" t="s">
        <v>21</v>
      </c>
      <c r="D1473" s="1" t="s">
        <v>2888</v>
      </c>
      <c r="E1473" s="6">
        <v>6933.5910000000003</v>
      </c>
      <c r="F1473" s="13">
        <v>9244.7880000000005</v>
      </c>
      <c r="G1473" s="13">
        <f t="shared" si="22"/>
        <v>2311.1970000000001</v>
      </c>
    </row>
    <row r="1474" spans="1:7" x14ac:dyDescent="0.25">
      <c r="A1474" s="1" t="s">
        <v>2889</v>
      </c>
      <c r="B1474" s="1" t="s">
        <v>29</v>
      </c>
      <c r="C1474" s="1" t="s">
        <v>9</v>
      </c>
      <c r="D1474" s="1" t="s">
        <v>1108</v>
      </c>
      <c r="E1474" s="6">
        <v>258.07162499999998</v>
      </c>
      <c r="F1474" s="13">
        <v>344.09550000000002</v>
      </c>
      <c r="G1474" s="13">
        <f t="shared" si="22"/>
        <v>86.023875000000032</v>
      </c>
    </row>
    <row r="1475" spans="1:7" x14ac:dyDescent="0.25">
      <c r="A1475" s="1" t="s">
        <v>2890</v>
      </c>
      <c r="B1475" s="1" t="s">
        <v>29</v>
      </c>
      <c r="C1475" s="1" t="s">
        <v>52</v>
      </c>
      <c r="D1475" s="1" t="s">
        <v>2891</v>
      </c>
      <c r="E1475" s="6">
        <v>3550.5675450000003</v>
      </c>
      <c r="F1475" s="13">
        <v>9596.1285000000007</v>
      </c>
      <c r="G1475" s="13">
        <f t="shared" si="22"/>
        <v>6045.5609550000008</v>
      </c>
    </row>
    <row r="1476" spans="1:7" x14ac:dyDescent="0.25">
      <c r="A1476" s="1" t="s">
        <v>2892</v>
      </c>
      <c r="B1476" s="1" t="s">
        <v>20</v>
      </c>
      <c r="C1476" s="1" t="s">
        <v>39</v>
      </c>
      <c r="D1476" s="1" t="s">
        <v>2893</v>
      </c>
      <c r="E1476" s="6">
        <v>7800.5835600000009</v>
      </c>
      <c r="F1476" s="13">
        <v>8864.299500000001</v>
      </c>
      <c r="G1476" s="13">
        <f t="shared" si="22"/>
        <v>1063.71594</v>
      </c>
    </row>
    <row r="1477" spans="1:7" x14ac:dyDescent="0.25">
      <c r="A1477" s="1" t="s">
        <v>2894</v>
      </c>
      <c r="B1477" s="1" t="s">
        <v>29</v>
      </c>
      <c r="C1477" s="1" t="s">
        <v>61</v>
      </c>
      <c r="D1477" s="1" t="s">
        <v>2895</v>
      </c>
      <c r="E1477" s="6">
        <v>3917.6487000000002</v>
      </c>
      <c r="F1477" s="13">
        <v>8705.8860000000004</v>
      </c>
      <c r="G1477" s="13">
        <f t="shared" si="22"/>
        <v>4788.2373000000007</v>
      </c>
    </row>
    <row r="1478" spans="1:7" x14ac:dyDescent="0.25">
      <c r="A1478" s="1" t="s">
        <v>2896</v>
      </c>
      <c r="B1478" s="1" t="s">
        <v>29</v>
      </c>
      <c r="C1478" s="1" t="s">
        <v>21</v>
      </c>
      <c r="D1478" s="1" t="s">
        <v>2897</v>
      </c>
      <c r="E1478" s="6">
        <v>7105.8834000000006</v>
      </c>
      <c r="F1478" s="13">
        <v>8074.8675000000003</v>
      </c>
      <c r="G1478" s="13">
        <f t="shared" si="22"/>
        <v>968.98409999999967</v>
      </c>
    </row>
    <row r="1479" spans="1:7" x14ac:dyDescent="0.25">
      <c r="A1479" s="1" t="s">
        <v>2898</v>
      </c>
      <c r="B1479" s="1" t="s">
        <v>29</v>
      </c>
      <c r="C1479" s="1" t="s">
        <v>30</v>
      </c>
      <c r="D1479" s="1" t="s">
        <v>1312</v>
      </c>
      <c r="E1479" s="6">
        <v>1570.8646800000001</v>
      </c>
      <c r="F1479" s="13">
        <v>1785.0735</v>
      </c>
      <c r="G1479" s="13">
        <f t="shared" si="22"/>
        <v>214.20881999999983</v>
      </c>
    </row>
    <row r="1480" spans="1:7" x14ac:dyDescent="0.25">
      <c r="A1480" s="1" t="s">
        <v>2899</v>
      </c>
      <c r="B1480" s="1" t="s">
        <v>20</v>
      </c>
      <c r="C1480" s="1" t="s">
        <v>17</v>
      </c>
      <c r="D1480" s="1" t="s">
        <v>2900</v>
      </c>
      <c r="E1480" s="6">
        <v>3135.6238200000007</v>
      </c>
      <c r="F1480" s="13">
        <v>4611.2115000000003</v>
      </c>
      <c r="G1480" s="13">
        <f t="shared" si="22"/>
        <v>1475.5876799999996</v>
      </c>
    </row>
    <row r="1481" spans="1:7" x14ac:dyDescent="0.25">
      <c r="A1481" s="1" t="s">
        <v>2901</v>
      </c>
      <c r="B1481" s="1" t="s">
        <v>12</v>
      </c>
      <c r="C1481" s="1" t="s">
        <v>42</v>
      </c>
      <c r="D1481" s="1" t="s">
        <v>2902</v>
      </c>
      <c r="E1481" s="6">
        <v>4738.0132800000001</v>
      </c>
      <c r="F1481" s="13">
        <v>5384.1060000000007</v>
      </c>
      <c r="G1481" s="13">
        <f t="shared" si="22"/>
        <v>646.09272000000055</v>
      </c>
    </row>
    <row r="1482" spans="1:7" x14ac:dyDescent="0.25">
      <c r="A1482" s="1" t="s">
        <v>2903</v>
      </c>
      <c r="B1482" s="1" t="s">
        <v>8</v>
      </c>
      <c r="C1482" s="1" t="s">
        <v>42</v>
      </c>
      <c r="D1482" s="1" t="s">
        <v>737</v>
      </c>
      <c r="E1482" s="6">
        <v>1403.0651250000001</v>
      </c>
      <c r="F1482" s="13">
        <v>3117.9225000000001</v>
      </c>
      <c r="G1482" s="13">
        <f t="shared" si="22"/>
        <v>1714.857375</v>
      </c>
    </row>
    <row r="1483" spans="1:7" x14ac:dyDescent="0.25">
      <c r="A1483" s="1" t="s">
        <v>2904</v>
      </c>
      <c r="B1483" s="1" t="s">
        <v>12</v>
      </c>
      <c r="C1483" s="1" t="s">
        <v>61</v>
      </c>
      <c r="D1483" s="1" t="s">
        <v>2905</v>
      </c>
      <c r="E1483" s="6">
        <v>6270.3742499999998</v>
      </c>
      <c r="F1483" s="13">
        <v>8360.4989999999998</v>
      </c>
      <c r="G1483" s="13">
        <f t="shared" ref="G1483:G1546" si="23">F1483-E1483</f>
        <v>2090.1247499999999</v>
      </c>
    </row>
    <row r="1484" spans="1:7" x14ac:dyDescent="0.25">
      <c r="A1484" s="1" t="s">
        <v>2906</v>
      </c>
      <c r="B1484" s="1" t="s">
        <v>16</v>
      </c>
      <c r="C1484" s="1" t="s">
        <v>17</v>
      </c>
      <c r="D1484" s="1" t="s">
        <v>2907</v>
      </c>
      <c r="E1484" s="6">
        <v>4690.8303750000005</v>
      </c>
      <c r="F1484" s="13">
        <v>8528.7824999999993</v>
      </c>
      <c r="G1484" s="13">
        <f t="shared" si="23"/>
        <v>3837.9521249999989</v>
      </c>
    </row>
    <row r="1485" spans="1:7" x14ac:dyDescent="0.25">
      <c r="A1485" s="1" t="s">
        <v>2908</v>
      </c>
      <c r="B1485" s="1" t="s">
        <v>8</v>
      </c>
      <c r="C1485" s="1" t="s">
        <v>9</v>
      </c>
      <c r="D1485" s="1" t="s">
        <v>2909</v>
      </c>
      <c r="E1485" s="6">
        <v>2699.2698600000003</v>
      </c>
      <c r="F1485" s="13">
        <v>3969.5144999999998</v>
      </c>
      <c r="G1485" s="13">
        <f t="shared" si="23"/>
        <v>1270.2446399999994</v>
      </c>
    </row>
    <row r="1486" spans="1:7" x14ac:dyDescent="0.25">
      <c r="A1486" s="1" t="s">
        <v>2910</v>
      </c>
      <c r="B1486" s="1" t="s">
        <v>29</v>
      </c>
      <c r="C1486" s="1" t="s">
        <v>126</v>
      </c>
      <c r="D1486" s="1" t="s">
        <v>2911</v>
      </c>
      <c r="E1486" s="6">
        <v>1097.2269000000001</v>
      </c>
      <c r="F1486" s="13">
        <v>1994.9580000000001</v>
      </c>
      <c r="G1486" s="13">
        <f t="shared" si="23"/>
        <v>897.73109999999997</v>
      </c>
    </row>
    <row r="1487" spans="1:7" x14ac:dyDescent="0.25">
      <c r="A1487" s="1" t="s">
        <v>2912</v>
      </c>
      <c r="B1487" s="1" t="s">
        <v>20</v>
      </c>
      <c r="C1487" s="1" t="s">
        <v>24</v>
      </c>
      <c r="D1487" s="1" t="s">
        <v>2342</v>
      </c>
      <c r="E1487" s="6">
        <v>2815.9307399999998</v>
      </c>
      <c r="F1487" s="13">
        <v>4855.0529999999999</v>
      </c>
      <c r="G1487" s="13">
        <f t="shared" si="23"/>
        <v>2039.1222600000001</v>
      </c>
    </row>
    <row r="1488" spans="1:7" x14ac:dyDescent="0.25">
      <c r="A1488" s="1" t="s">
        <v>2913</v>
      </c>
      <c r="B1488" s="1" t="s">
        <v>12</v>
      </c>
      <c r="C1488" s="1" t="s">
        <v>24</v>
      </c>
      <c r="D1488" s="1" t="s">
        <v>2914</v>
      </c>
      <c r="E1488" s="6">
        <v>128.07585</v>
      </c>
      <c r="F1488" s="13">
        <v>284.613</v>
      </c>
      <c r="G1488" s="13">
        <f t="shared" si="23"/>
        <v>156.53715</v>
      </c>
    </row>
    <row r="1489" spans="1:7" x14ac:dyDescent="0.25">
      <c r="A1489" s="1" t="s">
        <v>2915</v>
      </c>
      <c r="B1489" s="1" t="s">
        <v>16</v>
      </c>
      <c r="C1489" s="1" t="s">
        <v>42</v>
      </c>
      <c r="D1489" s="1" t="s">
        <v>2916</v>
      </c>
      <c r="E1489" s="6">
        <v>5224.9377600000007</v>
      </c>
      <c r="F1489" s="13">
        <v>7683.7320000000009</v>
      </c>
      <c r="G1489" s="13">
        <f t="shared" si="23"/>
        <v>2458.7942400000002</v>
      </c>
    </row>
    <row r="1490" spans="1:7" x14ac:dyDescent="0.25">
      <c r="A1490" s="1" t="s">
        <v>2917</v>
      </c>
      <c r="B1490" s="1" t="s">
        <v>16</v>
      </c>
      <c r="C1490" s="1" t="s">
        <v>13</v>
      </c>
      <c r="D1490" s="1" t="s">
        <v>2918</v>
      </c>
      <c r="E1490" s="6">
        <v>2388.0168899999999</v>
      </c>
      <c r="F1490" s="13">
        <v>4117.2705000000005</v>
      </c>
      <c r="G1490" s="13">
        <f t="shared" si="23"/>
        <v>1729.2536100000007</v>
      </c>
    </row>
    <row r="1491" spans="1:7" x14ac:dyDescent="0.25">
      <c r="A1491" s="1" t="s">
        <v>2919</v>
      </c>
      <c r="B1491" s="1" t="s">
        <v>29</v>
      </c>
      <c r="C1491" s="1" t="s">
        <v>126</v>
      </c>
      <c r="D1491" s="1" t="s">
        <v>2920</v>
      </c>
      <c r="E1491" s="6">
        <v>3539.5437000000002</v>
      </c>
      <c r="F1491" s="13">
        <v>6435.5340000000006</v>
      </c>
      <c r="G1491" s="13">
        <f t="shared" si="23"/>
        <v>2895.9903000000004</v>
      </c>
    </row>
    <row r="1492" spans="1:7" x14ac:dyDescent="0.25">
      <c r="A1492" s="1" t="s">
        <v>2921</v>
      </c>
      <c r="B1492" s="1" t="s">
        <v>16</v>
      </c>
      <c r="C1492" s="1" t="s">
        <v>113</v>
      </c>
      <c r="D1492" s="1" t="s">
        <v>2922</v>
      </c>
      <c r="E1492" s="6">
        <v>132.194895</v>
      </c>
      <c r="F1492" s="13">
        <v>357.2835</v>
      </c>
      <c r="G1492" s="13">
        <f t="shared" si="23"/>
        <v>225.088605</v>
      </c>
    </row>
    <row r="1493" spans="1:7" x14ac:dyDescent="0.25">
      <c r="A1493" s="1" t="s">
        <v>2923</v>
      </c>
      <c r="B1493" s="1" t="s">
        <v>29</v>
      </c>
      <c r="C1493" s="1" t="s">
        <v>21</v>
      </c>
      <c r="D1493" s="1" t="s">
        <v>2924</v>
      </c>
      <c r="E1493" s="6">
        <v>2290.3019999999997</v>
      </c>
      <c r="F1493" s="13">
        <v>5089.5600000000004</v>
      </c>
      <c r="G1493" s="13">
        <f t="shared" si="23"/>
        <v>2799.2580000000007</v>
      </c>
    </row>
    <row r="1494" spans="1:7" x14ac:dyDescent="0.25">
      <c r="A1494" s="1" t="s">
        <v>2925</v>
      </c>
      <c r="B1494" s="1" t="s">
        <v>29</v>
      </c>
      <c r="C1494" s="1" t="s">
        <v>21</v>
      </c>
      <c r="D1494" s="1" t="s">
        <v>2926</v>
      </c>
      <c r="E1494" s="6">
        <v>5089.3036425000009</v>
      </c>
      <c r="F1494" s="13">
        <v>5443.1054999999997</v>
      </c>
      <c r="G1494" s="13">
        <f t="shared" si="23"/>
        <v>353.80185749999873</v>
      </c>
    </row>
    <row r="1495" spans="1:7" x14ac:dyDescent="0.25">
      <c r="A1495" s="1" t="s">
        <v>2927</v>
      </c>
      <c r="B1495" s="1" t="s">
        <v>20</v>
      </c>
      <c r="C1495" s="1" t="s">
        <v>42</v>
      </c>
      <c r="D1495" s="1" t="s">
        <v>2928</v>
      </c>
      <c r="E1495" s="6">
        <v>3289.78125</v>
      </c>
      <c r="F1495" s="13">
        <v>7310.625</v>
      </c>
      <c r="G1495" s="13">
        <f t="shared" si="23"/>
        <v>4020.84375</v>
      </c>
    </row>
    <row r="1496" spans="1:7" x14ac:dyDescent="0.25">
      <c r="A1496" s="1" t="s">
        <v>2929</v>
      </c>
      <c r="B1496" s="1" t="s">
        <v>12</v>
      </c>
      <c r="C1496" s="1" t="s">
        <v>24</v>
      </c>
      <c r="D1496" s="1" t="s">
        <v>2930</v>
      </c>
      <c r="E1496" s="6">
        <v>9748.6007850000005</v>
      </c>
      <c r="F1496" s="13">
        <v>10426.311</v>
      </c>
      <c r="G1496" s="13">
        <f t="shared" si="23"/>
        <v>677.71021499999915</v>
      </c>
    </row>
    <row r="1497" spans="1:7" x14ac:dyDescent="0.25">
      <c r="A1497" s="1" t="s">
        <v>2931</v>
      </c>
      <c r="B1497" s="1" t="s">
        <v>20</v>
      </c>
      <c r="C1497" s="1" t="s">
        <v>64</v>
      </c>
      <c r="D1497" s="1" t="s">
        <v>2932</v>
      </c>
      <c r="E1497" s="6">
        <v>3943.1515199999994</v>
      </c>
      <c r="F1497" s="13">
        <v>4480.8539999999994</v>
      </c>
      <c r="G1497" s="13">
        <f t="shared" si="23"/>
        <v>537.70247999999992</v>
      </c>
    </row>
    <row r="1498" spans="1:7" x14ac:dyDescent="0.25">
      <c r="A1498" s="1" t="s">
        <v>2933</v>
      </c>
      <c r="B1498" s="1" t="s">
        <v>16</v>
      </c>
      <c r="C1498" s="1" t="s">
        <v>24</v>
      </c>
      <c r="D1498" s="1" t="s">
        <v>2934</v>
      </c>
      <c r="E1498" s="6">
        <v>2709.6709500000002</v>
      </c>
      <c r="F1498" s="13">
        <v>7323.4350000000004</v>
      </c>
      <c r="G1498" s="13">
        <f t="shared" si="23"/>
        <v>4613.7640499999998</v>
      </c>
    </row>
    <row r="1499" spans="1:7" x14ac:dyDescent="0.25">
      <c r="A1499" s="1" t="s">
        <v>2935</v>
      </c>
      <c r="B1499" s="1" t="s">
        <v>29</v>
      </c>
      <c r="C1499" s="1" t="s">
        <v>13</v>
      </c>
      <c r="D1499" s="1" t="s">
        <v>2936</v>
      </c>
      <c r="E1499" s="6">
        <v>9256.7145825000025</v>
      </c>
      <c r="F1499" s="13">
        <v>9900.2295000000013</v>
      </c>
      <c r="G1499" s="13">
        <f t="shared" si="23"/>
        <v>643.51491749999877</v>
      </c>
    </row>
    <row r="1500" spans="1:7" x14ac:dyDescent="0.25">
      <c r="A1500" s="1" t="s">
        <v>2937</v>
      </c>
      <c r="B1500" s="1" t="s">
        <v>29</v>
      </c>
      <c r="C1500" s="1" t="s">
        <v>52</v>
      </c>
      <c r="D1500" s="1" t="s">
        <v>2938</v>
      </c>
      <c r="E1500" s="6">
        <v>217.02712500000001</v>
      </c>
      <c r="F1500" s="13">
        <v>289.36949999999996</v>
      </c>
      <c r="G1500" s="13">
        <f t="shared" si="23"/>
        <v>72.342374999999947</v>
      </c>
    </row>
    <row r="1501" spans="1:7" x14ac:dyDescent="0.25">
      <c r="A1501" s="1" t="s">
        <v>2939</v>
      </c>
      <c r="B1501" s="1" t="s">
        <v>12</v>
      </c>
      <c r="C1501" s="1" t="s">
        <v>30</v>
      </c>
      <c r="D1501" s="1" t="s">
        <v>2940</v>
      </c>
      <c r="E1501" s="6">
        <v>2290.6853550000001</v>
      </c>
      <c r="F1501" s="13">
        <v>6191.0414999999994</v>
      </c>
      <c r="G1501" s="13">
        <f t="shared" si="23"/>
        <v>3900.3561449999993</v>
      </c>
    </row>
    <row r="1502" spans="1:7" x14ac:dyDescent="0.25">
      <c r="A1502" s="1" t="s">
        <v>2941</v>
      </c>
      <c r="B1502" s="1" t="s">
        <v>8</v>
      </c>
      <c r="C1502" s="1" t="s">
        <v>45</v>
      </c>
      <c r="D1502" s="1" t="s">
        <v>2942</v>
      </c>
      <c r="E1502" s="6">
        <v>5214.1063800000011</v>
      </c>
      <c r="F1502" s="13">
        <v>7667.8035</v>
      </c>
      <c r="G1502" s="13">
        <f t="shared" si="23"/>
        <v>2453.6971199999989</v>
      </c>
    </row>
    <row r="1503" spans="1:7" x14ac:dyDescent="0.25">
      <c r="A1503" s="1" t="s">
        <v>2943</v>
      </c>
      <c r="B1503" s="1" t="s">
        <v>29</v>
      </c>
      <c r="C1503" s="1" t="s">
        <v>61</v>
      </c>
      <c r="D1503" s="1" t="s">
        <v>2944</v>
      </c>
      <c r="E1503" s="6">
        <v>2778.7838400000005</v>
      </c>
      <c r="F1503" s="13">
        <v>6462.2880000000005</v>
      </c>
      <c r="G1503" s="13">
        <f t="shared" si="23"/>
        <v>3683.50416</v>
      </c>
    </row>
    <row r="1504" spans="1:7" x14ac:dyDescent="0.25">
      <c r="A1504" s="1" t="s">
        <v>2945</v>
      </c>
      <c r="B1504" s="1" t="s">
        <v>12</v>
      </c>
      <c r="C1504" s="1" t="s">
        <v>113</v>
      </c>
      <c r="D1504" s="1" t="s">
        <v>2946</v>
      </c>
      <c r="E1504" s="6">
        <v>1865.43</v>
      </c>
      <c r="F1504" s="13">
        <v>2487.2400000000002</v>
      </c>
      <c r="G1504" s="13">
        <f t="shared" si="23"/>
        <v>621.81000000000017</v>
      </c>
    </row>
    <row r="1505" spans="1:7" x14ac:dyDescent="0.25">
      <c r="A1505" s="1" t="s">
        <v>2947</v>
      </c>
      <c r="B1505" s="1" t="s">
        <v>20</v>
      </c>
      <c r="C1505" s="1" t="s">
        <v>64</v>
      </c>
      <c r="D1505" s="1" t="s">
        <v>1238</v>
      </c>
      <c r="E1505" s="6">
        <v>3366.8016899999998</v>
      </c>
      <c r="F1505" s="13">
        <v>5804.8305</v>
      </c>
      <c r="G1505" s="13">
        <f t="shared" si="23"/>
        <v>2438.0288100000002</v>
      </c>
    </row>
    <row r="1506" spans="1:7" x14ac:dyDescent="0.25">
      <c r="A1506" s="1" t="s">
        <v>2948</v>
      </c>
      <c r="B1506" s="1" t="s">
        <v>12</v>
      </c>
      <c r="C1506" s="1" t="s">
        <v>42</v>
      </c>
      <c r="D1506" s="1" t="s">
        <v>2949</v>
      </c>
      <c r="E1506" s="6">
        <v>1706.5678350000001</v>
      </c>
      <c r="F1506" s="13">
        <v>4612.3455000000004</v>
      </c>
      <c r="G1506" s="13">
        <f t="shared" si="23"/>
        <v>2905.7776650000005</v>
      </c>
    </row>
    <row r="1507" spans="1:7" x14ac:dyDescent="0.25">
      <c r="A1507" s="1" t="s">
        <v>2950</v>
      </c>
      <c r="B1507" s="1" t="s">
        <v>12</v>
      </c>
      <c r="C1507" s="1" t="s">
        <v>24</v>
      </c>
      <c r="D1507" s="1" t="s">
        <v>2951</v>
      </c>
      <c r="E1507" s="6">
        <v>302.33280000000008</v>
      </c>
      <c r="F1507" s="13">
        <v>549.69600000000003</v>
      </c>
      <c r="G1507" s="13">
        <f t="shared" si="23"/>
        <v>247.36319999999995</v>
      </c>
    </row>
    <row r="1508" spans="1:7" x14ac:dyDescent="0.25">
      <c r="A1508" s="1" t="s">
        <v>2952</v>
      </c>
      <c r="B1508" s="1" t="s">
        <v>12</v>
      </c>
      <c r="C1508" s="1" t="s">
        <v>126</v>
      </c>
      <c r="D1508" s="1" t="s">
        <v>2953</v>
      </c>
      <c r="E1508" s="6">
        <v>3840.5131800000004</v>
      </c>
      <c r="F1508" s="13">
        <v>8931.4260000000013</v>
      </c>
      <c r="G1508" s="13">
        <f t="shared" si="23"/>
        <v>5090.9128200000014</v>
      </c>
    </row>
    <row r="1509" spans="1:7" x14ac:dyDescent="0.25">
      <c r="A1509" s="1" t="s">
        <v>2954</v>
      </c>
      <c r="B1509" s="1" t="s">
        <v>29</v>
      </c>
      <c r="C1509" s="1" t="s">
        <v>17</v>
      </c>
      <c r="D1509" s="1" t="s">
        <v>2955</v>
      </c>
      <c r="E1509" s="6">
        <v>6448.8270000000002</v>
      </c>
      <c r="F1509" s="13">
        <v>7328.2125000000005</v>
      </c>
      <c r="G1509" s="13">
        <f t="shared" si="23"/>
        <v>879.38550000000032</v>
      </c>
    </row>
    <row r="1510" spans="1:7" x14ac:dyDescent="0.25">
      <c r="A1510" s="1" t="s">
        <v>2956</v>
      </c>
      <c r="B1510" s="1" t="s">
        <v>12</v>
      </c>
      <c r="C1510" s="1" t="s">
        <v>13</v>
      </c>
      <c r="D1510" s="1" t="s">
        <v>2957</v>
      </c>
      <c r="E1510" s="6">
        <v>3594.1012799999999</v>
      </c>
      <c r="F1510" s="13">
        <v>4084.2060000000001</v>
      </c>
      <c r="G1510" s="13">
        <f t="shared" si="23"/>
        <v>490.10472000000027</v>
      </c>
    </row>
    <row r="1511" spans="1:7" x14ac:dyDescent="0.25">
      <c r="A1511" s="1" t="s">
        <v>2958</v>
      </c>
      <c r="B1511" s="1" t="s">
        <v>29</v>
      </c>
      <c r="C1511" s="1" t="s">
        <v>21</v>
      </c>
      <c r="D1511" s="1" t="s">
        <v>2959</v>
      </c>
      <c r="E1511" s="6">
        <v>2056.9157700000001</v>
      </c>
      <c r="F1511" s="13">
        <v>3546.4065000000005</v>
      </c>
      <c r="G1511" s="13">
        <f t="shared" si="23"/>
        <v>1489.4907300000004</v>
      </c>
    </row>
    <row r="1512" spans="1:7" x14ac:dyDescent="0.25">
      <c r="A1512" s="1" t="s">
        <v>2960</v>
      </c>
      <c r="B1512" s="1" t="s">
        <v>20</v>
      </c>
      <c r="C1512" s="1" t="s">
        <v>21</v>
      </c>
      <c r="D1512" s="1" t="s">
        <v>2961</v>
      </c>
      <c r="E1512" s="6">
        <v>1164.2475075000002</v>
      </c>
      <c r="F1512" s="13">
        <v>1245.1845000000001</v>
      </c>
      <c r="G1512" s="13">
        <f t="shared" si="23"/>
        <v>80.93699249999986</v>
      </c>
    </row>
    <row r="1513" spans="1:7" x14ac:dyDescent="0.25">
      <c r="A1513" s="1" t="s">
        <v>2962</v>
      </c>
      <c r="B1513" s="1" t="s">
        <v>29</v>
      </c>
      <c r="C1513" s="1" t="s">
        <v>21</v>
      </c>
      <c r="D1513" s="1" t="s">
        <v>2963</v>
      </c>
      <c r="E1513" s="6">
        <v>2825.2380450000001</v>
      </c>
      <c r="F1513" s="13">
        <v>7635.7785000000003</v>
      </c>
      <c r="G1513" s="13">
        <f t="shared" si="23"/>
        <v>4810.5404550000003</v>
      </c>
    </row>
    <row r="1514" spans="1:7" x14ac:dyDescent="0.25">
      <c r="A1514" s="1" t="s">
        <v>2964</v>
      </c>
      <c r="B1514" s="1" t="s">
        <v>8</v>
      </c>
      <c r="C1514" s="1" t="s">
        <v>39</v>
      </c>
      <c r="D1514" s="1" t="s">
        <v>2965</v>
      </c>
      <c r="E1514" s="6">
        <v>3662.97624</v>
      </c>
      <c r="F1514" s="13">
        <v>4162.473</v>
      </c>
      <c r="G1514" s="13">
        <f t="shared" si="23"/>
        <v>499.49675999999999</v>
      </c>
    </row>
    <row r="1515" spans="1:7" x14ac:dyDescent="0.25">
      <c r="A1515" s="1" t="s">
        <v>2966</v>
      </c>
      <c r="B1515" s="1" t="s">
        <v>29</v>
      </c>
      <c r="C1515" s="1" t="s">
        <v>126</v>
      </c>
      <c r="D1515" s="1" t="s">
        <v>2967</v>
      </c>
      <c r="E1515" s="6">
        <v>2406.8336249999998</v>
      </c>
      <c r="F1515" s="13">
        <v>5597.2875000000004</v>
      </c>
      <c r="G1515" s="13">
        <f t="shared" si="23"/>
        <v>3190.4538750000006</v>
      </c>
    </row>
    <row r="1516" spans="1:7" x14ac:dyDescent="0.25">
      <c r="A1516" s="1" t="s">
        <v>2968</v>
      </c>
      <c r="B1516" s="1" t="s">
        <v>20</v>
      </c>
      <c r="C1516" s="1" t="s">
        <v>13</v>
      </c>
      <c r="D1516" s="1" t="s">
        <v>2969</v>
      </c>
      <c r="E1516" s="6">
        <v>3583.0027799999998</v>
      </c>
      <c r="F1516" s="13">
        <v>6177.5910000000003</v>
      </c>
      <c r="G1516" s="13">
        <f t="shared" si="23"/>
        <v>2594.5882200000005</v>
      </c>
    </row>
    <row r="1517" spans="1:7" x14ac:dyDescent="0.25">
      <c r="A1517" s="1" t="s">
        <v>2970</v>
      </c>
      <c r="B1517" s="1" t="s">
        <v>8</v>
      </c>
      <c r="C1517" s="1" t="s">
        <v>17</v>
      </c>
      <c r="D1517" s="1" t="s">
        <v>2588</v>
      </c>
      <c r="E1517" s="6">
        <v>3947.9385749999997</v>
      </c>
      <c r="F1517" s="13">
        <v>9181.2525000000005</v>
      </c>
      <c r="G1517" s="13">
        <f t="shared" si="23"/>
        <v>5233.3139250000004</v>
      </c>
    </row>
    <row r="1518" spans="1:7" x14ac:dyDescent="0.25">
      <c r="A1518" s="1" t="s">
        <v>2971</v>
      </c>
      <c r="B1518" s="1" t="s">
        <v>20</v>
      </c>
      <c r="C1518" s="1" t="s">
        <v>17</v>
      </c>
      <c r="D1518" s="1" t="s">
        <v>2972</v>
      </c>
      <c r="E1518" s="6">
        <v>735.94925250000006</v>
      </c>
      <c r="F1518" s="13">
        <v>787.11149999999998</v>
      </c>
      <c r="G1518" s="13">
        <f t="shared" si="23"/>
        <v>51.162247499999921</v>
      </c>
    </row>
    <row r="1519" spans="1:7" x14ac:dyDescent="0.25">
      <c r="A1519" s="1" t="s">
        <v>2973</v>
      </c>
      <c r="B1519" s="1" t="s">
        <v>29</v>
      </c>
      <c r="C1519" s="1" t="s">
        <v>21</v>
      </c>
      <c r="D1519" s="1" t="s">
        <v>2974</v>
      </c>
      <c r="E1519" s="6">
        <v>4645.8471675000001</v>
      </c>
      <c r="F1519" s="13">
        <v>4968.8204999999998</v>
      </c>
      <c r="G1519" s="13">
        <f t="shared" si="23"/>
        <v>322.97333249999974</v>
      </c>
    </row>
    <row r="1520" spans="1:7" x14ac:dyDescent="0.25">
      <c r="A1520" s="1" t="s">
        <v>2975</v>
      </c>
      <c r="B1520" s="1" t="s">
        <v>29</v>
      </c>
      <c r="C1520" s="1" t="s">
        <v>61</v>
      </c>
      <c r="D1520" s="1" t="s">
        <v>2976</v>
      </c>
      <c r="E1520" s="6">
        <v>4073.221845</v>
      </c>
      <c r="F1520" s="13">
        <v>4356.3869999999997</v>
      </c>
      <c r="G1520" s="13">
        <f t="shared" si="23"/>
        <v>283.16515499999969</v>
      </c>
    </row>
    <row r="1521" spans="1:7" x14ac:dyDescent="0.25">
      <c r="A1521" s="1" t="s">
        <v>2977</v>
      </c>
      <c r="B1521" s="1" t="s">
        <v>16</v>
      </c>
      <c r="C1521" s="1" t="s">
        <v>21</v>
      </c>
      <c r="D1521" s="1" t="s">
        <v>2978</v>
      </c>
      <c r="E1521" s="6">
        <v>256.09815000000003</v>
      </c>
      <c r="F1521" s="13">
        <v>465.63299999999998</v>
      </c>
      <c r="G1521" s="13">
        <f t="shared" si="23"/>
        <v>209.53484999999995</v>
      </c>
    </row>
    <row r="1522" spans="1:7" x14ac:dyDescent="0.25">
      <c r="A1522" s="1" t="s">
        <v>2979</v>
      </c>
      <c r="B1522" s="1" t="s">
        <v>12</v>
      </c>
      <c r="C1522" s="1" t="s">
        <v>113</v>
      </c>
      <c r="D1522" s="1" t="s">
        <v>2980</v>
      </c>
      <c r="E1522" s="6">
        <v>710.75234999999998</v>
      </c>
      <c r="F1522" s="13">
        <v>1204.665</v>
      </c>
      <c r="G1522" s="13">
        <f t="shared" si="23"/>
        <v>493.91264999999999</v>
      </c>
    </row>
    <row r="1523" spans="1:7" x14ac:dyDescent="0.25">
      <c r="A1523" s="1" t="s">
        <v>2981</v>
      </c>
      <c r="B1523" s="1" t="s">
        <v>29</v>
      </c>
      <c r="C1523" s="1" t="s">
        <v>21</v>
      </c>
      <c r="D1523" s="1" t="s">
        <v>2982</v>
      </c>
      <c r="E1523" s="6">
        <v>4705.43703</v>
      </c>
      <c r="F1523" s="13">
        <v>7975.317</v>
      </c>
      <c r="G1523" s="13">
        <f t="shared" si="23"/>
        <v>3269.87997</v>
      </c>
    </row>
    <row r="1524" spans="1:7" x14ac:dyDescent="0.25">
      <c r="A1524" s="1" t="s">
        <v>2983</v>
      </c>
      <c r="B1524" s="1" t="s">
        <v>20</v>
      </c>
      <c r="C1524" s="1" t="s">
        <v>9</v>
      </c>
      <c r="D1524" s="1" t="s">
        <v>2984</v>
      </c>
      <c r="E1524" s="6">
        <v>5459.7453749999995</v>
      </c>
      <c r="F1524" s="13">
        <v>7279.6605000000009</v>
      </c>
      <c r="G1524" s="13">
        <f t="shared" si="23"/>
        <v>1819.9151250000014</v>
      </c>
    </row>
    <row r="1525" spans="1:7" x14ac:dyDescent="0.25">
      <c r="A1525" s="1" t="s">
        <v>2985</v>
      </c>
      <c r="B1525" s="1" t="s">
        <v>8</v>
      </c>
      <c r="C1525" s="1" t="s">
        <v>52</v>
      </c>
      <c r="D1525" s="1" t="s">
        <v>2986</v>
      </c>
      <c r="E1525" s="6">
        <v>261.12240000000008</v>
      </c>
      <c r="F1525" s="13">
        <v>474.76800000000003</v>
      </c>
      <c r="G1525" s="13">
        <f t="shared" si="23"/>
        <v>213.64559999999994</v>
      </c>
    </row>
    <row r="1526" spans="1:7" x14ac:dyDescent="0.25">
      <c r="A1526" s="1" t="s">
        <v>2987</v>
      </c>
      <c r="B1526" s="1" t="s">
        <v>29</v>
      </c>
      <c r="C1526" s="1" t="s">
        <v>113</v>
      </c>
      <c r="D1526" s="1" t="s">
        <v>2988</v>
      </c>
      <c r="E1526" s="6">
        <v>3596.1618000000003</v>
      </c>
      <c r="F1526" s="13">
        <v>6538.4760000000006</v>
      </c>
      <c r="G1526" s="13">
        <f t="shared" si="23"/>
        <v>2942.3142000000003</v>
      </c>
    </row>
    <row r="1527" spans="1:7" x14ac:dyDescent="0.25">
      <c r="A1527" s="1" t="s">
        <v>2989</v>
      </c>
      <c r="B1527" s="1" t="s">
        <v>8</v>
      </c>
      <c r="C1527" s="1" t="s">
        <v>30</v>
      </c>
      <c r="D1527" s="1" t="s">
        <v>2990</v>
      </c>
      <c r="E1527" s="6">
        <v>3138.8033250000003</v>
      </c>
      <c r="F1527" s="13">
        <v>6975.1185000000005</v>
      </c>
      <c r="G1527" s="13">
        <f t="shared" si="23"/>
        <v>3836.3151750000002</v>
      </c>
    </row>
    <row r="1528" spans="1:7" x14ac:dyDescent="0.25">
      <c r="A1528" s="1" t="s">
        <v>2991</v>
      </c>
      <c r="B1528" s="1" t="s">
        <v>20</v>
      </c>
      <c r="C1528" s="1" t="s">
        <v>113</v>
      </c>
      <c r="D1528" s="1" t="s">
        <v>2992</v>
      </c>
      <c r="E1528" s="6">
        <v>3398.5708050000003</v>
      </c>
      <c r="F1528" s="13">
        <v>9185.326500000001</v>
      </c>
      <c r="G1528" s="13">
        <f t="shared" si="23"/>
        <v>5786.7556950000007</v>
      </c>
    </row>
    <row r="1529" spans="1:7" x14ac:dyDescent="0.25">
      <c r="A1529" s="1" t="s">
        <v>2993</v>
      </c>
      <c r="B1529" s="1" t="s">
        <v>8</v>
      </c>
      <c r="C1529" s="1" t="s">
        <v>21</v>
      </c>
      <c r="D1529" s="1" t="s">
        <v>2994</v>
      </c>
      <c r="E1529" s="6">
        <v>3970.3844250000006</v>
      </c>
      <c r="F1529" s="13">
        <v>8823.076500000001</v>
      </c>
      <c r="G1529" s="13">
        <f t="shared" si="23"/>
        <v>4852.6920750000008</v>
      </c>
    </row>
    <row r="1530" spans="1:7" x14ac:dyDescent="0.25">
      <c r="A1530" s="1" t="s">
        <v>2995</v>
      </c>
      <c r="B1530" s="1" t="s">
        <v>16</v>
      </c>
      <c r="C1530" s="1" t="s">
        <v>21</v>
      </c>
      <c r="D1530" s="1" t="s">
        <v>2996</v>
      </c>
      <c r="E1530" s="6">
        <v>3946.9091550000003</v>
      </c>
      <c r="F1530" s="13">
        <v>9178.8585000000003</v>
      </c>
      <c r="G1530" s="13">
        <f t="shared" si="23"/>
        <v>5231.949345</v>
      </c>
    </row>
    <row r="1531" spans="1:7" x14ac:dyDescent="0.25">
      <c r="A1531" s="1" t="s">
        <v>2997</v>
      </c>
      <c r="B1531" s="1" t="s">
        <v>12</v>
      </c>
      <c r="C1531" s="1" t="s">
        <v>21</v>
      </c>
      <c r="D1531" s="1" t="s">
        <v>563</v>
      </c>
      <c r="E1531" s="6">
        <v>856.95975750000002</v>
      </c>
      <c r="F1531" s="13">
        <v>916.53449999999998</v>
      </c>
      <c r="G1531" s="13">
        <f t="shared" si="23"/>
        <v>59.574742499999957</v>
      </c>
    </row>
    <row r="1532" spans="1:7" x14ac:dyDescent="0.25">
      <c r="A1532" s="1" t="s">
        <v>2998</v>
      </c>
      <c r="B1532" s="1" t="s">
        <v>29</v>
      </c>
      <c r="C1532" s="1" t="s">
        <v>113</v>
      </c>
      <c r="D1532" s="1" t="s">
        <v>2999</v>
      </c>
      <c r="E1532" s="6">
        <v>4247.1140250000008</v>
      </c>
      <c r="F1532" s="13">
        <v>7722.0255000000006</v>
      </c>
      <c r="G1532" s="13">
        <f t="shared" si="23"/>
        <v>3474.9114749999999</v>
      </c>
    </row>
    <row r="1533" spans="1:7" x14ac:dyDescent="0.25">
      <c r="A1533" s="1" t="s">
        <v>3000</v>
      </c>
      <c r="B1533" s="1" t="s">
        <v>16</v>
      </c>
      <c r="C1533" s="1" t="s">
        <v>113</v>
      </c>
      <c r="D1533" s="1" t="s">
        <v>3001</v>
      </c>
      <c r="E1533" s="6">
        <v>419.95012500000001</v>
      </c>
      <c r="F1533" s="13">
        <v>559.93349999999998</v>
      </c>
      <c r="G1533" s="13">
        <f t="shared" si="23"/>
        <v>139.98337499999997</v>
      </c>
    </row>
    <row r="1534" spans="1:7" x14ac:dyDescent="0.25">
      <c r="A1534" s="1" t="s">
        <v>3002</v>
      </c>
      <c r="B1534" s="1" t="s">
        <v>12</v>
      </c>
      <c r="C1534" s="1" t="s">
        <v>42</v>
      </c>
      <c r="D1534" s="1" t="s">
        <v>3003</v>
      </c>
      <c r="E1534" s="6">
        <v>7265.7354000000005</v>
      </c>
      <c r="F1534" s="13">
        <v>8256.5174999999999</v>
      </c>
      <c r="G1534" s="13">
        <f t="shared" si="23"/>
        <v>990.78209999999945</v>
      </c>
    </row>
    <row r="1535" spans="1:7" x14ac:dyDescent="0.25">
      <c r="A1535" s="1" t="s">
        <v>3004</v>
      </c>
      <c r="B1535" s="1" t="s">
        <v>8</v>
      </c>
      <c r="C1535" s="1" t="s">
        <v>64</v>
      </c>
      <c r="D1535" s="1" t="s">
        <v>3005</v>
      </c>
      <c r="E1535" s="6">
        <v>4612.5156000000006</v>
      </c>
      <c r="F1535" s="13">
        <v>8386.3919999999998</v>
      </c>
      <c r="G1535" s="13">
        <f t="shared" si="23"/>
        <v>3773.8763999999992</v>
      </c>
    </row>
    <row r="1536" spans="1:7" x14ac:dyDescent="0.25">
      <c r="A1536" s="1" t="s">
        <v>3006</v>
      </c>
      <c r="B1536" s="1" t="s">
        <v>29</v>
      </c>
      <c r="C1536" s="1" t="s">
        <v>21</v>
      </c>
      <c r="D1536" s="1" t="s">
        <v>3007</v>
      </c>
      <c r="E1536" s="6">
        <v>1967.7126000000003</v>
      </c>
      <c r="F1536" s="13">
        <v>2893.6950000000002</v>
      </c>
      <c r="G1536" s="13">
        <f t="shared" si="23"/>
        <v>925.98239999999987</v>
      </c>
    </row>
    <row r="1537" spans="1:7" x14ac:dyDescent="0.25">
      <c r="A1537" s="1" t="s">
        <v>3008</v>
      </c>
      <c r="B1537" s="1" t="s">
        <v>8</v>
      </c>
      <c r="C1537" s="1" t="s">
        <v>64</v>
      </c>
      <c r="D1537" s="1" t="s">
        <v>3009</v>
      </c>
      <c r="E1537" s="6">
        <v>1673.5750499999999</v>
      </c>
      <c r="F1537" s="13">
        <v>3892.0349999999999</v>
      </c>
      <c r="G1537" s="13">
        <f t="shared" si="23"/>
        <v>2218.4599499999999</v>
      </c>
    </row>
    <row r="1538" spans="1:7" x14ac:dyDescent="0.25">
      <c r="A1538" s="1" t="s">
        <v>3010</v>
      </c>
      <c r="B1538" s="1" t="s">
        <v>12</v>
      </c>
      <c r="C1538" s="1" t="s">
        <v>39</v>
      </c>
      <c r="D1538" s="1" t="s">
        <v>3011</v>
      </c>
      <c r="E1538" s="6">
        <v>6496.7002800000009</v>
      </c>
      <c r="F1538" s="13">
        <v>9553.9710000000014</v>
      </c>
      <c r="G1538" s="13">
        <f t="shared" si="23"/>
        <v>3057.2707200000004</v>
      </c>
    </row>
    <row r="1539" spans="1:7" x14ac:dyDescent="0.25">
      <c r="A1539" s="1" t="s">
        <v>3012</v>
      </c>
      <c r="B1539" s="1" t="s">
        <v>12</v>
      </c>
      <c r="C1539" s="1" t="s">
        <v>126</v>
      </c>
      <c r="D1539" s="1" t="s">
        <v>3013</v>
      </c>
      <c r="E1539" s="6">
        <v>5295.7731750000012</v>
      </c>
      <c r="F1539" s="13">
        <v>9628.6785</v>
      </c>
      <c r="G1539" s="13">
        <f t="shared" si="23"/>
        <v>4332.9053249999988</v>
      </c>
    </row>
    <row r="1540" spans="1:7" x14ac:dyDescent="0.25">
      <c r="A1540" s="1" t="s">
        <v>3014</v>
      </c>
      <c r="B1540" s="1" t="s">
        <v>8</v>
      </c>
      <c r="C1540" s="1" t="s">
        <v>126</v>
      </c>
      <c r="D1540" s="1" t="s">
        <v>3015</v>
      </c>
      <c r="E1540" s="6">
        <v>4732.4178825000008</v>
      </c>
      <c r="F1540" s="13">
        <v>5061.4095000000007</v>
      </c>
      <c r="G1540" s="13">
        <f t="shared" si="23"/>
        <v>328.99161749999985</v>
      </c>
    </row>
    <row r="1541" spans="1:7" x14ac:dyDescent="0.25">
      <c r="A1541" s="1" t="s">
        <v>3016</v>
      </c>
      <c r="B1541" s="1" t="s">
        <v>12</v>
      </c>
      <c r="C1541" s="1" t="s">
        <v>30</v>
      </c>
      <c r="D1541" s="1" t="s">
        <v>3017</v>
      </c>
      <c r="E1541" s="6">
        <v>5333.5936500000007</v>
      </c>
      <c r="F1541" s="13">
        <v>9697.4430000000011</v>
      </c>
      <c r="G1541" s="13">
        <f t="shared" si="23"/>
        <v>4363.8493500000004</v>
      </c>
    </row>
    <row r="1542" spans="1:7" x14ac:dyDescent="0.25">
      <c r="A1542" s="1" t="s">
        <v>3018</v>
      </c>
      <c r="B1542" s="1" t="s">
        <v>12</v>
      </c>
      <c r="C1542" s="1" t="s">
        <v>9</v>
      </c>
      <c r="D1542" s="1" t="s">
        <v>3019</v>
      </c>
      <c r="E1542" s="6">
        <v>1706.3156250000002</v>
      </c>
      <c r="F1542" s="13">
        <v>2275.0875000000001</v>
      </c>
      <c r="G1542" s="13">
        <f t="shared" si="23"/>
        <v>568.77187499999991</v>
      </c>
    </row>
    <row r="1543" spans="1:7" x14ac:dyDescent="0.25">
      <c r="A1543" s="1" t="s">
        <v>3020</v>
      </c>
      <c r="B1543" s="1" t="s">
        <v>8</v>
      </c>
      <c r="C1543" s="1" t="s">
        <v>45</v>
      </c>
      <c r="D1543" s="1" t="s">
        <v>3021</v>
      </c>
      <c r="E1543" s="6">
        <v>839.42732999999998</v>
      </c>
      <c r="F1543" s="13">
        <v>1447.2884999999999</v>
      </c>
      <c r="G1543" s="13">
        <f t="shared" si="23"/>
        <v>607.8611699999999</v>
      </c>
    </row>
    <row r="1544" spans="1:7" x14ac:dyDescent="0.25">
      <c r="A1544" s="1" t="s">
        <v>3022</v>
      </c>
      <c r="B1544" s="1" t="s">
        <v>12</v>
      </c>
      <c r="C1544" s="1" t="s">
        <v>42</v>
      </c>
      <c r="D1544" s="1" t="s">
        <v>3023</v>
      </c>
      <c r="E1544" s="6">
        <v>4790.691675</v>
      </c>
      <c r="F1544" s="13">
        <v>8710.3485000000001</v>
      </c>
      <c r="G1544" s="13">
        <f t="shared" si="23"/>
        <v>3919.656825</v>
      </c>
    </row>
    <row r="1545" spans="1:7" x14ac:dyDescent="0.25">
      <c r="A1545" s="1" t="s">
        <v>3024</v>
      </c>
      <c r="B1545" s="1" t="s">
        <v>29</v>
      </c>
      <c r="C1545" s="1" t="s">
        <v>13</v>
      </c>
      <c r="D1545" s="1" t="s">
        <v>3025</v>
      </c>
      <c r="E1545" s="6">
        <v>1119.5992500000002</v>
      </c>
      <c r="F1545" s="13">
        <v>2035.6350000000002</v>
      </c>
      <c r="G1545" s="13">
        <f t="shared" si="23"/>
        <v>916.03575000000001</v>
      </c>
    </row>
    <row r="1546" spans="1:7" x14ac:dyDescent="0.25">
      <c r="A1546" s="1" t="s">
        <v>3026</v>
      </c>
      <c r="B1546" s="1" t="s">
        <v>8</v>
      </c>
      <c r="C1546" s="1" t="s">
        <v>42</v>
      </c>
      <c r="D1546" s="1" t="s">
        <v>2213</v>
      </c>
      <c r="E1546" s="6">
        <v>2467.6407000000004</v>
      </c>
      <c r="F1546" s="13">
        <v>5483.6460000000006</v>
      </c>
      <c r="G1546" s="13">
        <f t="shared" si="23"/>
        <v>3016.0053000000003</v>
      </c>
    </row>
    <row r="1547" spans="1:7" x14ac:dyDescent="0.25">
      <c r="A1547" s="1" t="s">
        <v>3027</v>
      </c>
      <c r="B1547" s="1" t="s">
        <v>29</v>
      </c>
      <c r="C1547" s="1" t="s">
        <v>64</v>
      </c>
      <c r="D1547" s="1" t="s">
        <v>3028</v>
      </c>
      <c r="E1547" s="6">
        <v>5994.1442400000005</v>
      </c>
      <c r="F1547" s="13">
        <v>8814.9179999999997</v>
      </c>
      <c r="G1547" s="13">
        <f t="shared" ref="G1547:G1610" si="24">F1547-E1547</f>
        <v>2820.7737599999991</v>
      </c>
    </row>
    <row r="1548" spans="1:7" x14ac:dyDescent="0.25">
      <c r="A1548" s="1" t="s">
        <v>3029</v>
      </c>
      <c r="B1548" s="1" t="s">
        <v>29</v>
      </c>
      <c r="C1548" s="1" t="s">
        <v>113</v>
      </c>
      <c r="D1548" s="1" t="s">
        <v>3030</v>
      </c>
      <c r="E1548" s="6">
        <v>5404.8080099999997</v>
      </c>
      <c r="F1548" s="13">
        <v>9318.6345000000001</v>
      </c>
      <c r="G1548" s="13">
        <f t="shared" si="24"/>
        <v>3913.8264900000004</v>
      </c>
    </row>
    <row r="1549" spans="1:7" x14ac:dyDescent="0.25">
      <c r="A1549" s="1" t="s">
        <v>3031</v>
      </c>
      <c r="B1549" s="1" t="s">
        <v>8</v>
      </c>
      <c r="C1549" s="1" t="s">
        <v>42</v>
      </c>
      <c r="D1549" s="1" t="s">
        <v>3032</v>
      </c>
      <c r="E1549" s="6">
        <v>1489.9124099999997</v>
      </c>
      <c r="F1549" s="13">
        <v>2568.8145</v>
      </c>
      <c r="G1549" s="13">
        <f t="shared" si="24"/>
        <v>1078.9020900000003</v>
      </c>
    </row>
    <row r="1550" spans="1:7" x14ac:dyDescent="0.25">
      <c r="A1550" s="1" t="s">
        <v>3033</v>
      </c>
      <c r="B1550" s="1" t="s">
        <v>29</v>
      </c>
      <c r="C1550" s="1" t="s">
        <v>42</v>
      </c>
      <c r="D1550" s="1" t="s">
        <v>3034</v>
      </c>
      <c r="E1550" s="6">
        <v>229.36651500000002</v>
      </c>
      <c r="F1550" s="13">
        <v>533.41049999999996</v>
      </c>
      <c r="G1550" s="13">
        <f t="shared" si="24"/>
        <v>304.04398499999991</v>
      </c>
    </row>
    <row r="1551" spans="1:7" x14ac:dyDescent="0.25">
      <c r="A1551" s="1" t="s">
        <v>3035</v>
      </c>
      <c r="B1551" s="1" t="s">
        <v>20</v>
      </c>
      <c r="C1551" s="1" t="s">
        <v>9</v>
      </c>
      <c r="D1551" s="1" t="s">
        <v>3036</v>
      </c>
      <c r="E1551" s="6">
        <v>3232.5993000000003</v>
      </c>
      <c r="F1551" s="13">
        <v>4753.8225000000002</v>
      </c>
      <c r="G1551" s="13">
        <f t="shared" si="24"/>
        <v>1521.2231999999999</v>
      </c>
    </row>
    <row r="1552" spans="1:7" x14ac:dyDescent="0.25">
      <c r="A1552" s="1" t="s">
        <v>3037</v>
      </c>
      <c r="B1552" s="1" t="s">
        <v>29</v>
      </c>
      <c r="C1552" s="1" t="s">
        <v>24</v>
      </c>
      <c r="D1552" s="1" t="s">
        <v>3038</v>
      </c>
      <c r="E1552" s="6">
        <v>2286.9895649999999</v>
      </c>
      <c r="F1552" s="13">
        <v>3876.2535000000003</v>
      </c>
      <c r="G1552" s="13">
        <f t="shared" si="24"/>
        <v>1589.2639350000004</v>
      </c>
    </row>
    <row r="1553" spans="1:7" x14ac:dyDescent="0.25">
      <c r="A1553" s="1" t="s">
        <v>3039</v>
      </c>
      <c r="B1553" s="1" t="s">
        <v>16</v>
      </c>
      <c r="C1553" s="1" t="s">
        <v>61</v>
      </c>
      <c r="D1553" s="1" t="s">
        <v>3040</v>
      </c>
      <c r="E1553" s="6">
        <v>1131.6942000000001</v>
      </c>
      <c r="F1553" s="13">
        <v>2514.8760000000002</v>
      </c>
      <c r="G1553" s="13">
        <f t="shared" si="24"/>
        <v>1383.1818000000001</v>
      </c>
    </row>
    <row r="1554" spans="1:7" x14ac:dyDescent="0.25">
      <c r="A1554" s="1" t="s">
        <v>3041</v>
      </c>
      <c r="B1554" s="1" t="s">
        <v>29</v>
      </c>
      <c r="C1554" s="1" t="s">
        <v>24</v>
      </c>
      <c r="D1554" s="1" t="s">
        <v>3042</v>
      </c>
      <c r="E1554" s="6">
        <v>2285.8562999999999</v>
      </c>
      <c r="F1554" s="13">
        <v>6177.9900000000007</v>
      </c>
      <c r="G1554" s="13">
        <f t="shared" si="24"/>
        <v>3892.1337000000008</v>
      </c>
    </row>
    <row r="1555" spans="1:7" x14ac:dyDescent="0.25">
      <c r="A1555" s="1" t="s">
        <v>3043</v>
      </c>
      <c r="B1555" s="1" t="s">
        <v>29</v>
      </c>
      <c r="C1555" s="1" t="s">
        <v>61</v>
      </c>
      <c r="D1555" s="1" t="s">
        <v>3044</v>
      </c>
      <c r="E1555" s="6">
        <v>9.3854249999999997</v>
      </c>
      <c r="F1555" s="13">
        <v>15.907500000000001</v>
      </c>
      <c r="G1555" s="13">
        <f t="shared" si="24"/>
        <v>6.522075000000001</v>
      </c>
    </row>
    <row r="1556" spans="1:7" x14ac:dyDescent="0.25">
      <c r="A1556" s="1" t="s">
        <v>3045</v>
      </c>
      <c r="B1556" s="1" t="s">
        <v>12</v>
      </c>
      <c r="C1556" s="1" t="s">
        <v>45</v>
      </c>
      <c r="D1556" s="1" t="s">
        <v>3046</v>
      </c>
      <c r="E1556" s="6">
        <v>4270.5455099999999</v>
      </c>
      <c r="F1556" s="13">
        <v>7363.009500000001</v>
      </c>
      <c r="G1556" s="13">
        <f t="shared" si="24"/>
        <v>3092.4639900000011</v>
      </c>
    </row>
    <row r="1557" spans="1:7" x14ac:dyDescent="0.25">
      <c r="A1557" s="1" t="s">
        <v>3047</v>
      </c>
      <c r="B1557" s="1" t="s">
        <v>12</v>
      </c>
      <c r="C1557" s="1" t="s">
        <v>45</v>
      </c>
      <c r="D1557" s="1" t="s">
        <v>1302</v>
      </c>
      <c r="E1557" s="6">
        <v>187.68487500000001</v>
      </c>
      <c r="F1557" s="13">
        <v>250.24650000000003</v>
      </c>
      <c r="G1557" s="13">
        <f t="shared" si="24"/>
        <v>62.561625000000021</v>
      </c>
    </row>
    <row r="1558" spans="1:7" x14ac:dyDescent="0.25">
      <c r="A1558" s="1" t="s">
        <v>3048</v>
      </c>
      <c r="B1558" s="1" t="s">
        <v>8</v>
      </c>
      <c r="C1558" s="1" t="s">
        <v>13</v>
      </c>
      <c r="D1558" s="1" t="s">
        <v>3049</v>
      </c>
      <c r="E1558" s="6">
        <v>4911.0865650000005</v>
      </c>
      <c r="F1558" s="13">
        <v>5252.4990000000007</v>
      </c>
      <c r="G1558" s="13">
        <f t="shared" si="24"/>
        <v>341.41243500000019</v>
      </c>
    </row>
    <row r="1559" spans="1:7" x14ac:dyDescent="0.25">
      <c r="A1559" s="1" t="s">
        <v>3050</v>
      </c>
      <c r="B1559" s="1" t="s">
        <v>20</v>
      </c>
      <c r="C1559" s="1" t="s">
        <v>113</v>
      </c>
      <c r="D1559" s="1" t="s">
        <v>3051</v>
      </c>
      <c r="E1559" s="6">
        <v>1065.03747</v>
      </c>
      <c r="F1559" s="13">
        <v>1836.2715000000001</v>
      </c>
      <c r="G1559" s="13">
        <f t="shared" si="24"/>
        <v>771.23403000000008</v>
      </c>
    </row>
    <row r="1560" spans="1:7" x14ac:dyDescent="0.25">
      <c r="A1560" s="1" t="s">
        <v>3052</v>
      </c>
      <c r="B1560" s="1" t="s">
        <v>29</v>
      </c>
      <c r="C1560" s="1" t="s">
        <v>30</v>
      </c>
      <c r="D1560" s="1" t="s">
        <v>3053</v>
      </c>
      <c r="E1560" s="6">
        <v>6288.9565199999997</v>
      </c>
      <c r="F1560" s="13">
        <v>7146.5415000000003</v>
      </c>
      <c r="G1560" s="13">
        <f t="shared" si="24"/>
        <v>857.58498000000054</v>
      </c>
    </row>
    <row r="1561" spans="1:7" x14ac:dyDescent="0.25">
      <c r="A1561" s="1" t="s">
        <v>3054</v>
      </c>
      <c r="B1561" s="1" t="s">
        <v>20</v>
      </c>
      <c r="C1561" s="1" t="s">
        <v>24</v>
      </c>
      <c r="D1561" s="1" t="s">
        <v>3055</v>
      </c>
      <c r="E1561" s="6">
        <v>6331.4842499999995</v>
      </c>
      <c r="F1561" s="13">
        <v>8441.9789999999994</v>
      </c>
      <c r="G1561" s="13">
        <f t="shared" si="24"/>
        <v>2110.4947499999998</v>
      </c>
    </row>
    <row r="1562" spans="1:7" x14ac:dyDescent="0.25">
      <c r="A1562" s="1" t="s">
        <v>3056</v>
      </c>
      <c r="B1562" s="1" t="s">
        <v>20</v>
      </c>
      <c r="C1562" s="1" t="s">
        <v>30</v>
      </c>
      <c r="D1562" s="1" t="s">
        <v>3057</v>
      </c>
      <c r="E1562" s="6">
        <v>4803.5278200000002</v>
      </c>
      <c r="F1562" s="13">
        <v>7064.0115000000005</v>
      </c>
      <c r="G1562" s="13">
        <f t="shared" si="24"/>
        <v>2260.4836800000003</v>
      </c>
    </row>
    <row r="1563" spans="1:7" x14ac:dyDescent="0.25">
      <c r="A1563" s="1" t="s">
        <v>3058</v>
      </c>
      <c r="B1563" s="1" t="s">
        <v>8</v>
      </c>
      <c r="C1563" s="1" t="s">
        <v>113</v>
      </c>
      <c r="D1563" s="1" t="s">
        <v>3059</v>
      </c>
      <c r="E1563" s="6">
        <v>1013.5994400000001</v>
      </c>
      <c r="F1563" s="13">
        <v>2357.2080000000001</v>
      </c>
      <c r="G1563" s="13">
        <f t="shared" si="24"/>
        <v>1343.6085600000001</v>
      </c>
    </row>
    <row r="1564" spans="1:7" x14ac:dyDescent="0.25">
      <c r="A1564" s="1" t="s">
        <v>3060</v>
      </c>
      <c r="B1564" s="1" t="s">
        <v>20</v>
      </c>
      <c r="C1564" s="1" t="s">
        <v>113</v>
      </c>
      <c r="D1564" s="1" t="s">
        <v>3061</v>
      </c>
      <c r="E1564" s="6">
        <v>972.25852500000008</v>
      </c>
      <c r="F1564" s="13">
        <v>2160.5745000000002</v>
      </c>
      <c r="G1564" s="13">
        <f t="shared" si="24"/>
        <v>1188.315975</v>
      </c>
    </row>
    <row r="1565" spans="1:7" x14ac:dyDescent="0.25">
      <c r="A1565" s="1" t="s">
        <v>3062</v>
      </c>
      <c r="B1565" s="1" t="s">
        <v>12</v>
      </c>
      <c r="C1565" s="1" t="s">
        <v>52</v>
      </c>
      <c r="D1565" s="1" t="s">
        <v>1702</v>
      </c>
      <c r="E1565" s="6">
        <v>3964.7188350000001</v>
      </c>
      <c r="F1565" s="13">
        <v>4240.3410000000003</v>
      </c>
      <c r="G1565" s="13">
        <f t="shared" si="24"/>
        <v>275.62216500000022</v>
      </c>
    </row>
    <row r="1566" spans="1:7" x14ac:dyDescent="0.25">
      <c r="A1566" s="1" t="s">
        <v>3063</v>
      </c>
      <c r="B1566" s="1" t="s">
        <v>16</v>
      </c>
      <c r="C1566" s="1" t="s">
        <v>113</v>
      </c>
      <c r="D1566" s="1" t="s">
        <v>3064</v>
      </c>
      <c r="E1566" s="6">
        <v>6714.234660000001</v>
      </c>
      <c r="F1566" s="13">
        <v>9873.8745000000017</v>
      </c>
      <c r="G1566" s="13">
        <f t="shared" si="24"/>
        <v>3159.6398400000007</v>
      </c>
    </row>
    <row r="1567" spans="1:7" x14ac:dyDescent="0.25">
      <c r="A1567" s="1" t="s">
        <v>3065</v>
      </c>
      <c r="B1567" s="1" t="s">
        <v>29</v>
      </c>
      <c r="C1567" s="1" t="s">
        <v>42</v>
      </c>
      <c r="D1567" s="1" t="s">
        <v>3066</v>
      </c>
      <c r="E1567" s="6">
        <v>199.32470250000003</v>
      </c>
      <c r="F1567" s="13">
        <v>213.1815</v>
      </c>
      <c r="G1567" s="13">
        <f t="shared" si="24"/>
        <v>13.856797499999971</v>
      </c>
    </row>
    <row r="1568" spans="1:7" x14ac:dyDescent="0.25">
      <c r="A1568" s="1" t="s">
        <v>3067</v>
      </c>
      <c r="B1568" s="1" t="s">
        <v>8</v>
      </c>
      <c r="C1568" s="1" t="s">
        <v>52</v>
      </c>
      <c r="D1568" s="1" t="s">
        <v>3068</v>
      </c>
      <c r="E1568" s="6">
        <v>4453.6178400000008</v>
      </c>
      <c r="F1568" s="13">
        <v>6549.438000000001</v>
      </c>
      <c r="G1568" s="13">
        <f t="shared" si="24"/>
        <v>2095.8201600000002</v>
      </c>
    </row>
    <row r="1569" spans="1:7" x14ac:dyDescent="0.25">
      <c r="A1569" s="1" t="s">
        <v>3069</v>
      </c>
      <c r="B1569" s="1" t="s">
        <v>29</v>
      </c>
      <c r="C1569" s="1" t="s">
        <v>21</v>
      </c>
      <c r="D1569" s="1" t="s">
        <v>3070</v>
      </c>
      <c r="E1569" s="6">
        <v>1440.2941349999999</v>
      </c>
      <c r="F1569" s="13">
        <v>2441.1765</v>
      </c>
      <c r="G1569" s="13">
        <f t="shared" si="24"/>
        <v>1000.8823650000002</v>
      </c>
    </row>
    <row r="1570" spans="1:7" x14ac:dyDescent="0.25">
      <c r="A1570" s="1" t="s">
        <v>3071</v>
      </c>
      <c r="B1570" s="1" t="s">
        <v>8</v>
      </c>
      <c r="C1570" s="1" t="s">
        <v>45</v>
      </c>
      <c r="D1570" s="1" t="s">
        <v>3072</v>
      </c>
      <c r="E1570" s="6">
        <v>5267.5207199999995</v>
      </c>
      <c r="F1570" s="13">
        <v>5985.8190000000004</v>
      </c>
      <c r="G1570" s="13">
        <f t="shared" si="24"/>
        <v>718.29828000000089</v>
      </c>
    </row>
    <row r="1571" spans="1:7" x14ac:dyDescent="0.25">
      <c r="A1571" s="1" t="s">
        <v>3073</v>
      </c>
      <c r="B1571" s="1" t="s">
        <v>29</v>
      </c>
      <c r="C1571" s="1" t="s">
        <v>113</v>
      </c>
      <c r="D1571" s="1" t="s">
        <v>3074</v>
      </c>
      <c r="E1571" s="6">
        <v>7226.6964000000007</v>
      </c>
      <c r="F1571" s="13">
        <v>8212.1550000000007</v>
      </c>
      <c r="G1571" s="13">
        <f t="shared" si="24"/>
        <v>985.45859999999993</v>
      </c>
    </row>
    <row r="1572" spans="1:7" x14ac:dyDescent="0.25">
      <c r="A1572" s="1" t="s">
        <v>3075</v>
      </c>
      <c r="B1572" s="1" t="s">
        <v>29</v>
      </c>
      <c r="C1572" s="1" t="s">
        <v>17</v>
      </c>
      <c r="D1572" s="1" t="s">
        <v>3076</v>
      </c>
      <c r="E1572" s="6">
        <v>1585.3876500000003</v>
      </c>
      <c r="F1572" s="13">
        <v>2882.5230000000001</v>
      </c>
      <c r="G1572" s="13">
        <f t="shared" si="24"/>
        <v>1297.1353499999998</v>
      </c>
    </row>
    <row r="1573" spans="1:7" x14ac:dyDescent="0.25">
      <c r="A1573" s="1" t="s">
        <v>3077</v>
      </c>
      <c r="B1573" s="1" t="s">
        <v>16</v>
      </c>
      <c r="C1573" s="1" t="s">
        <v>64</v>
      </c>
      <c r="D1573" s="1" t="s">
        <v>1073</v>
      </c>
      <c r="E1573" s="6">
        <v>3975.8186999999998</v>
      </c>
      <c r="F1573" s="13">
        <v>9246.09</v>
      </c>
      <c r="G1573" s="13">
        <f t="shared" si="24"/>
        <v>5270.2713000000003</v>
      </c>
    </row>
    <row r="1574" spans="1:7" x14ac:dyDescent="0.25">
      <c r="A1574" s="1" t="s">
        <v>3078</v>
      </c>
      <c r="B1574" s="1" t="s">
        <v>12</v>
      </c>
      <c r="C1574" s="1" t="s">
        <v>52</v>
      </c>
      <c r="D1574" s="1" t="s">
        <v>3079</v>
      </c>
      <c r="E1574" s="6">
        <v>838.10590500000001</v>
      </c>
      <c r="F1574" s="13">
        <v>1949.0835</v>
      </c>
      <c r="G1574" s="13">
        <f t="shared" si="24"/>
        <v>1110.9775949999998</v>
      </c>
    </row>
    <row r="1575" spans="1:7" x14ac:dyDescent="0.25">
      <c r="A1575" s="1" t="s">
        <v>3080</v>
      </c>
      <c r="B1575" s="1" t="s">
        <v>20</v>
      </c>
      <c r="C1575" s="1" t="s">
        <v>21</v>
      </c>
      <c r="D1575" s="1" t="s">
        <v>3081</v>
      </c>
      <c r="E1575" s="6">
        <v>6070.908375</v>
      </c>
      <c r="F1575" s="13">
        <v>8094.5445000000009</v>
      </c>
      <c r="G1575" s="13">
        <f t="shared" si="24"/>
        <v>2023.6361250000009</v>
      </c>
    </row>
    <row r="1576" spans="1:7" x14ac:dyDescent="0.25">
      <c r="A1576" s="1" t="s">
        <v>3082</v>
      </c>
      <c r="B1576" s="1" t="s">
        <v>8</v>
      </c>
      <c r="C1576" s="1" t="s">
        <v>30</v>
      </c>
      <c r="D1576" s="1" t="s">
        <v>3083</v>
      </c>
      <c r="E1576" s="6">
        <v>6914.9430000000002</v>
      </c>
      <c r="F1576" s="13">
        <v>9219.9239999999991</v>
      </c>
      <c r="G1576" s="13">
        <f t="shared" si="24"/>
        <v>2304.9809999999989</v>
      </c>
    </row>
    <row r="1577" spans="1:7" x14ac:dyDescent="0.25">
      <c r="A1577" s="1" t="s">
        <v>3084</v>
      </c>
      <c r="B1577" s="1" t="s">
        <v>8</v>
      </c>
      <c r="C1577" s="1" t="s">
        <v>39</v>
      </c>
      <c r="D1577" s="1" t="s">
        <v>3085</v>
      </c>
      <c r="E1577" s="6">
        <v>782.085465</v>
      </c>
      <c r="F1577" s="13">
        <v>2113.7444999999998</v>
      </c>
      <c r="G1577" s="13">
        <f t="shared" si="24"/>
        <v>1331.6590349999997</v>
      </c>
    </row>
    <row r="1578" spans="1:7" x14ac:dyDescent="0.25">
      <c r="A1578" s="1" t="s">
        <v>3086</v>
      </c>
      <c r="B1578" s="1" t="s">
        <v>16</v>
      </c>
      <c r="C1578" s="1" t="s">
        <v>24</v>
      </c>
      <c r="D1578" s="1" t="s">
        <v>3087</v>
      </c>
      <c r="E1578" s="6">
        <v>5188.5834000000004</v>
      </c>
      <c r="F1578" s="13">
        <v>9433.7880000000005</v>
      </c>
      <c r="G1578" s="13">
        <f t="shared" si="24"/>
        <v>4245.2046</v>
      </c>
    </row>
    <row r="1579" spans="1:7" x14ac:dyDescent="0.25">
      <c r="A1579" s="1" t="s">
        <v>3088</v>
      </c>
      <c r="B1579" s="1" t="s">
        <v>29</v>
      </c>
      <c r="C1579" s="1" t="s">
        <v>61</v>
      </c>
      <c r="D1579" s="1" t="s">
        <v>3089</v>
      </c>
      <c r="E1579" s="6">
        <v>4686.3564299999998</v>
      </c>
      <c r="F1579" s="13">
        <v>7942.9769999999999</v>
      </c>
      <c r="G1579" s="13">
        <f t="shared" si="24"/>
        <v>3256.62057</v>
      </c>
    </row>
    <row r="1580" spans="1:7" x14ac:dyDescent="0.25">
      <c r="A1580" s="1" t="s">
        <v>3090</v>
      </c>
      <c r="B1580" s="1" t="s">
        <v>20</v>
      </c>
      <c r="C1580" s="1" t="s">
        <v>113</v>
      </c>
      <c r="D1580" s="1" t="s">
        <v>3091</v>
      </c>
      <c r="E1580" s="6">
        <v>2600.2155900000002</v>
      </c>
      <c r="F1580" s="13">
        <v>6047.0130000000008</v>
      </c>
      <c r="G1580" s="13">
        <f t="shared" si="24"/>
        <v>3446.7974100000006</v>
      </c>
    </row>
    <row r="1581" spans="1:7" x14ac:dyDescent="0.25">
      <c r="A1581" s="1" t="s">
        <v>3092</v>
      </c>
      <c r="B1581" s="1" t="s">
        <v>12</v>
      </c>
      <c r="C1581" s="1" t="s">
        <v>17</v>
      </c>
      <c r="D1581" s="1" t="s">
        <v>3093</v>
      </c>
      <c r="E1581" s="6">
        <v>5024.4694499999996</v>
      </c>
      <c r="F1581" s="13">
        <v>9135.3989999999994</v>
      </c>
      <c r="G1581" s="13">
        <f t="shared" si="24"/>
        <v>4110.9295499999998</v>
      </c>
    </row>
    <row r="1582" spans="1:7" x14ac:dyDescent="0.25">
      <c r="A1582" s="1" t="s">
        <v>3094</v>
      </c>
      <c r="B1582" s="1" t="s">
        <v>8</v>
      </c>
      <c r="C1582" s="1" t="s">
        <v>126</v>
      </c>
      <c r="D1582" s="1" t="s">
        <v>3095</v>
      </c>
      <c r="E1582" s="6">
        <v>2022.8657400000002</v>
      </c>
      <c r="F1582" s="13">
        <v>3428.5860000000002</v>
      </c>
      <c r="G1582" s="13">
        <f t="shared" si="24"/>
        <v>1405.7202600000001</v>
      </c>
    </row>
    <row r="1583" spans="1:7" x14ac:dyDescent="0.25">
      <c r="A1583" s="1" t="s">
        <v>3096</v>
      </c>
      <c r="B1583" s="1" t="s">
        <v>16</v>
      </c>
      <c r="C1583" s="1" t="s">
        <v>21</v>
      </c>
      <c r="D1583" s="1" t="s">
        <v>3097</v>
      </c>
      <c r="E1583" s="6">
        <v>6016.1141250000001</v>
      </c>
      <c r="F1583" s="13">
        <v>8021.4855000000007</v>
      </c>
      <c r="G1583" s="13">
        <f t="shared" si="24"/>
        <v>2005.3713750000006</v>
      </c>
    </row>
    <row r="1584" spans="1:7" x14ac:dyDescent="0.25">
      <c r="A1584" s="1" t="s">
        <v>3098</v>
      </c>
      <c r="B1584" s="1" t="s">
        <v>12</v>
      </c>
      <c r="C1584" s="1" t="s">
        <v>61</v>
      </c>
      <c r="D1584" s="1" t="s">
        <v>3099</v>
      </c>
      <c r="E1584" s="6">
        <v>3889.8877499999999</v>
      </c>
      <c r="F1584" s="13">
        <v>5186.5169999999998</v>
      </c>
      <c r="G1584" s="13">
        <f t="shared" si="24"/>
        <v>1296.62925</v>
      </c>
    </row>
    <row r="1585" spans="1:7" x14ac:dyDescent="0.25">
      <c r="A1585" s="1" t="s">
        <v>3100</v>
      </c>
      <c r="B1585" s="1" t="s">
        <v>29</v>
      </c>
      <c r="C1585" s="1" t="s">
        <v>52</v>
      </c>
      <c r="D1585" s="1" t="s">
        <v>3101</v>
      </c>
      <c r="E1585" s="6">
        <v>7338.9346800000003</v>
      </c>
      <c r="F1585" s="13">
        <v>8339.6985000000004</v>
      </c>
      <c r="G1585" s="13">
        <f t="shared" si="24"/>
        <v>1000.7638200000001</v>
      </c>
    </row>
    <row r="1586" spans="1:7" x14ac:dyDescent="0.25">
      <c r="A1586" s="1" t="s">
        <v>3102</v>
      </c>
      <c r="B1586" s="1" t="s">
        <v>29</v>
      </c>
      <c r="C1586" s="1" t="s">
        <v>13</v>
      </c>
      <c r="D1586" s="1" t="s">
        <v>3103</v>
      </c>
      <c r="E1586" s="6">
        <v>5351.3649000000005</v>
      </c>
      <c r="F1586" s="13">
        <v>9070.11</v>
      </c>
      <c r="G1586" s="13">
        <f t="shared" si="24"/>
        <v>3718.7451000000001</v>
      </c>
    </row>
    <row r="1587" spans="1:7" x14ac:dyDescent="0.25">
      <c r="A1587" s="1" t="s">
        <v>3104</v>
      </c>
      <c r="B1587" s="1" t="s">
        <v>12</v>
      </c>
      <c r="C1587" s="1" t="s">
        <v>13</v>
      </c>
      <c r="D1587" s="1" t="s">
        <v>3105</v>
      </c>
      <c r="E1587" s="6">
        <v>3444.3208799999998</v>
      </c>
      <c r="F1587" s="13">
        <v>5837.8320000000003</v>
      </c>
      <c r="G1587" s="13">
        <f t="shared" si="24"/>
        <v>2393.5111200000006</v>
      </c>
    </row>
    <row r="1588" spans="1:7" x14ac:dyDescent="0.25">
      <c r="A1588" s="1" t="s">
        <v>3106</v>
      </c>
      <c r="B1588" s="1" t="s">
        <v>16</v>
      </c>
      <c r="C1588" s="1" t="s">
        <v>17</v>
      </c>
      <c r="D1588" s="1" t="s">
        <v>3107</v>
      </c>
      <c r="E1588" s="6">
        <v>1023.7852800000001</v>
      </c>
      <c r="F1588" s="13">
        <v>2380.8960000000002</v>
      </c>
      <c r="G1588" s="13">
        <f t="shared" si="24"/>
        <v>1357.1107200000001</v>
      </c>
    </row>
    <row r="1589" spans="1:7" x14ac:dyDescent="0.25">
      <c r="A1589" s="1" t="s">
        <v>3108</v>
      </c>
      <c r="B1589" s="1" t="s">
        <v>12</v>
      </c>
      <c r="C1589" s="1" t="s">
        <v>24</v>
      </c>
      <c r="D1589" s="1" t="s">
        <v>3109</v>
      </c>
      <c r="E1589" s="6">
        <v>4582.6617375000005</v>
      </c>
      <c r="F1589" s="13">
        <v>4901.2425000000003</v>
      </c>
      <c r="G1589" s="13">
        <f t="shared" si="24"/>
        <v>318.58076249999976</v>
      </c>
    </row>
    <row r="1590" spans="1:7" x14ac:dyDescent="0.25">
      <c r="A1590" s="1" t="s">
        <v>3110</v>
      </c>
      <c r="B1590" s="1" t="s">
        <v>12</v>
      </c>
      <c r="C1590" s="1" t="s">
        <v>30</v>
      </c>
      <c r="D1590" s="1" t="s">
        <v>3111</v>
      </c>
      <c r="E1590" s="6">
        <v>6839.3744999999999</v>
      </c>
      <c r="F1590" s="13">
        <v>9119.1660000000011</v>
      </c>
      <c r="G1590" s="13">
        <f t="shared" si="24"/>
        <v>2279.7915000000012</v>
      </c>
    </row>
    <row r="1591" spans="1:7" x14ac:dyDescent="0.25">
      <c r="A1591" s="1" t="s">
        <v>3112</v>
      </c>
      <c r="B1591" s="1" t="s">
        <v>29</v>
      </c>
      <c r="C1591" s="1" t="s">
        <v>42</v>
      </c>
      <c r="D1591" s="1" t="s">
        <v>3113</v>
      </c>
      <c r="E1591" s="6">
        <v>4101.323625</v>
      </c>
      <c r="F1591" s="13">
        <v>9114.0524999999998</v>
      </c>
      <c r="G1591" s="13">
        <f t="shared" si="24"/>
        <v>5012.7288749999998</v>
      </c>
    </row>
    <row r="1592" spans="1:7" x14ac:dyDescent="0.25">
      <c r="A1592" s="1" t="s">
        <v>3114</v>
      </c>
      <c r="B1592" s="1" t="s">
        <v>29</v>
      </c>
      <c r="C1592" s="1" t="s">
        <v>24</v>
      </c>
      <c r="D1592" s="1" t="s">
        <v>3115</v>
      </c>
      <c r="E1592" s="6">
        <v>6222.2107500000002</v>
      </c>
      <c r="F1592" s="13">
        <v>8296.2810000000009</v>
      </c>
      <c r="G1592" s="13">
        <f t="shared" si="24"/>
        <v>2074.0702500000007</v>
      </c>
    </row>
    <row r="1593" spans="1:7" x14ac:dyDescent="0.25">
      <c r="A1593" s="1" t="s">
        <v>3116</v>
      </c>
      <c r="B1593" s="1" t="s">
        <v>12</v>
      </c>
      <c r="C1593" s="1" t="s">
        <v>21</v>
      </c>
      <c r="D1593" s="1" t="s">
        <v>3117</v>
      </c>
      <c r="E1593" s="6">
        <v>1342.9704749999999</v>
      </c>
      <c r="F1593" s="13">
        <v>2441.7644999999998</v>
      </c>
      <c r="G1593" s="13">
        <f t="shared" si="24"/>
        <v>1098.7940249999999</v>
      </c>
    </row>
    <row r="1594" spans="1:7" x14ac:dyDescent="0.25">
      <c r="A1594" s="1" t="s">
        <v>3118</v>
      </c>
      <c r="B1594" s="1" t="s">
        <v>20</v>
      </c>
      <c r="C1594" s="1" t="s">
        <v>61</v>
      </c>
      <c r="D1594" s="1" t="s">
        <v>3119</v>
      </c>
      <c r="E1594" s="6">
        <v>3356.4486899999997</v>
      </c>
      <c r="F1594" s="13">
        <v>5786.9804999999997</v>
      </c>
      <c r="G1594" s="13">
        <f t="shared" si="24"/>
        <v>2430.53181</v>
      </c>
    </row>
    <row r="1595" spans="1:7" x14ac:dyDescent="0.25">
      <c r="A1595" s="1" t="s">
        <v>3120</v>
      </c>
      <c r="B1595" s="1" t="s">
        <v>29</v>
      </c>
      <c r="C1595" s="1" t="s">
        <v>21</v>
      </c>
      <c r="D1595" s="1" t="s">
        <v>3121</v>
      </c>
      <c r="E1595" s="6">
        <v>2180.3512500000002</v>
      </c>
      <c r="F1595" s="13">
        <v>4845.2250000000004</v>
      </c>
      <c r="G1595" s="13">
        <f t="shared" si="24"/>
        <v>2664.8737500000002</v>
      </c>
    </row>
    <row r="1596" spans="1:7" x14ac:dyDescent="0.25">
      <c r="A1596" s="1" t="s">
        <v>3122</v>
      </c>
      <c r="B1596" s="1" t="s">
        <v>29</v>
      </c>
      <c r="C1596" s="1" t="s">
        <v>30</v>
      </c>
      <c r="D1596" s="1" t="s">
        <v>3123</v>
      </c>
      <c r="E1596" s="6">
        <v>5801.6567699999996</v>
      </c>
      <c r="F1596" s="13">
        <v>10002.856500000002</v>
      </c>
      <c r="G1596" s="13">
        <f t="shared" si="24"/>
        <v>4201.1997300000021</v>
      </c>
    </row>
    <row r="1597" spans="1:7" x14ac:dyDescent="0.25">
      <c r="A1597" s="1" t="s">
        <v>3124</v>
      </c>
      <c r="B1597" s="1" t="s">
        <v>12</v>
      </c>
      <c r="C1597" s="1" t="s">
        <v>9</v>
      </c>
      <c r="D1597" s="1" t="s">
        <v>3125</v>
      </c>
      <c r="E1597" s="6">
        <v>5160.0133200000009</v>
      </c>
      <c r="F1597" s="13">
        <v>5863.6515000000009</v>
      </c>
      <c r="G1597" s="13">
        <f t="shared" si="24"/>
        <v>703.63817999999992</v>
      </c>
    </row>
    <row r="1598" spans="1:7" x14ac:dyDescent="0.25">
      <c r="A1598" s="1" t="s">
        <v>3126</v>
      </c>
      <c r="B1598" s="1" t="s">
        <v>29</v>
      </c>
      <c r="C1598" s="1" t="s">
        <v>52</v>
      </c>
      <c r="D1598" s="1" t="s">
        <v>3127</v>
      </c>
      <c r="E1598" s="6">
        <v>7916.5767450000012</v>
      </c>
      <c r="F1598" s="13">
        <v>8466.9269999999997</v>
      </c>
      <c r="G1598" s="13">
        <f t="shared" si="24"/>
        <v>550.35025499999847</v>
      </c>
    </row>
    <row r="1599" spans="1:7" x14ac:dyDescent="0.25">
      <c r="A1599" s="1" t="s">
        <v>3128</v>
      </c>
      <c r="B1599" s="1" t="s">
        <v>12</v>
      </c>
      <c r="C1599" s="1" t="s">
        <v>30</v>
      </c>
      <c r="D1599" s="1" t="s">
        <v>3129</v>
      </c>
      <c r="E1599" s="6">
        <v>3238.8017550000004</v>
      </c>
      <c r="F1599" s="13">
        <v>5489.4945000000007</v>
      </c>
      <c r="G1599" s="13">
        <f t="shared" si="24"/>
        <v>2250.6927450000003</v>
      </c>
    </row>
    <row r="1600" spans="1:7" x14ac:dyDescent="0.25">
      <c r="A1600" s="1" t="s">
        <v>3130</v>
      </c>
      <c r="B1600" s="1" t="s">
        <v>12</v>
      </c>
      <c r="C1600" s="1" t="s">
        <v>52</v>
      </c>
      <c r="D1600" s="1" t="s">
        <v>3131</v>
      </c>
      <c r="E1600" s="6">
        <v>1729.6078800000003</v>
      </c>
      <c r="F1600" s="13">
        <v>1849.848</v>
      </c>
      <c r="G1600" s="13">
        <f t="shared" si="24"/>
        <v>120.24011999999971</v>
      </c>
    </row>
    <row r="1601" spans="1:7" x14ac:dyDescent="0.25">
      <c r="A1601" s="1" t="s">
        <v>3132</v>
      </c>
      <c r="B1601" s="1" t="s">
        <v>16</v>
      </c>
      <c r="C1601" s="1" t="s">
        <v>13</v>
      </c>
      <c r="D1601" s="1" t="s">
        <v>3133</v>
      </c>
      <c r="E1601" s="6">
        <v>3321.9663750000004</v>
      </c>
      <c r="F1601" s="13">
        <v>4429.2884999999997</v>
      </c>
      <c r="G1601" s="13">
        <f t="shared" si="24"/>
        <v>1107.3221249999992</v>
      </c>
    </row>
    <row r="1602" spans="1:7" x14ac:dyDescent="0.25">
      <c r="A1602" s="1" t="s">
        <v>3134</v>
      </c>
      <c r="B1602" s="1" t="s">
        <v>20</v>
      </c>
      <c r="C1602" s="1" t="s">
        <v>52</v>
      </c>
      <c r="D1602" s="1" t="s">
        <v>3135</v>
      </c>
      <c r="E1602" s="6">
        <v>1848.2130975000002</v>
      </c>
      <c r="F1602" s="13">
        <v>1976.6985</v>
      </c>
      <c r="G1602" s="13">
        <f t="shared" si="24"/>
        <v>128.48540249999974</v>
      </c>
    </row>
    <row r="1603" spans="1:7" x14ac:dyDescent="0.25">
      <c r="A1603" s="1" t="s">
        <v>3136</v>
      </c>
      <c r="B1603" s="1" t="s">
        <v>12</v>
      </c>
      <c r="C1603" s="1" t="s">
        <v>126</v>
      </c>
      <c r="D1603" s="1" t="s">
        <v>3137</v>
      </c>
      <c r="E1603" s="6">
        <v>4014.5954099999999</v>
      </c>
      <c r="F1603" s="13">
        <v>6804.3990000000003</v>
      </c>
      <c r="G1603" s="13">
        <f t="shared" si="24"/>
        <v>2789.8035900000004</v>
      </c>
    </row>
    <row r="1604" spans="1:7" x14ac:dyDescent="0.25">
      <c r="A1604" s="1" t="s">
        <v>3138</v>
      </c>
      <c r="B1604" s="1" t="s">
        <v>16</v>
      </c>
      <c r="C1604" s="1" t="s">
        <v>64</v>
      </c>
      <c r="D1604" s="1" t="s">
        <v>3139</v>
      </c>
      <c r="E1604" s="6">
        <v>4633.8137999999999</v>
      </c>
      <c r="F1604" s="13">
        <v>8425.116</v>
      </c>
      <c r="G1604" s="13">
        <f t="shared" si="24"/>
        <v>3791.3022000000001</v>
      </c>
    </row>
    <row r="1605" spans="1:7" x14ac:dyDescent="0.25">
      <c r="A1605" s="1" t="s">
        <v>3140</v>
      </c>
      <c r="B1605" s="1" t="s">
        <v>29</v>
      </c>
      <c r="C1605" s="1" t="s">
        <v>21</v>
      </c>
      <c r="D1605" s="1" t="s">
        <v>3141</v>
      </c>
      <c r="E1605" s="6">
        <v>2695.4471249999997</v>
      </c>
      <c r="F1605" s="13">
        <v>5989.8824999999997</v>
      </c>
      <c r="G1605" s="13">
        <f t="shared" si="24"/>
        <v>3294.435375</v>
      </c>
    </row>
    <row r="1606" spans="1:7" x14ac:dyDescent="0.25">
      <c r="A1606" s="1" t="s">
        <v>3142</v>
      </c>
      <c r="B1606" s="1" t="s">
        <v>20</v>
      </c>
      <c r="C1606" s="1" t="s">
        <v>61</v>
      </c>
      <c r="D1606" s="1" t="s">
        <v>3143</v>
      </c>
      <c r="E1606" s="6">
        <v>1107.5024100000001</v>
      </c>
      <c r="F1606" s="13">
        <v>2575.587</v>
      </c>
      <c r="G1606" s="13">
        <f t="shared" si="24"/>
        <v>1468.0845899999999</v>
      </c>
    </row>
    <row r="1607" spans="1:7" x14ac:dyDescent="0.25">
      <c r="A1607" s="1" t="s">
        <v>3144</v>
      </c>
      <c r="B1607" s="1" t="s">
        <v>20</v>
      </c>
      <c r="C1607" s="1" t="s">
        <v>126</v>
      </c>
      <c r="D1607" s="1" t="s">
        <v>271</v>
      </c>
      <c r="E1607" s="6">
        <v>2780.8443600000005</v>
      </c>
      <c r="F1607" s="13">
        <v>4089.4769999999999</v>
      </c>
      <c r="G1607" s="13">
        <f t="shared" si="24"/>
        <v>1308.6326399999994</v>
      </c>
    </row>
    <row r="1608" spans="1:7" x14ac:dyDescent="0.25">
      <c r="A1608" s="1" t="s">
        <v>3145</v>
      </c>
      <c r="B1608" s="1" t="s">
        <v>29</v>
      </c>
      <c r="C1608" s="1" t="s">
        <v>64</v>
      </c>
      <c r="D1608" s="1" t="s">
        <v>3146</v>
      </c>
      <c r="E1608" s="6">
        <v>2950.23729</v>
      </c>
      <c r="F1608" s="13">
        <v>3155.3339999999998</v>
      </c>
      <c r="G1608" s="13">
        <f t="shared" si="24"/>
        <v>205.0967099999998</v>
      </c>
    </row>
    <row r="1609" spans="1:7" x14ac:dyDescent="0.25">
      <c r="A1609" s="1" t="s">
        <v>3147</v>
      </c>
      <c r="B1609" s="1" t="s">
        <v>16</v>
      </c>
      <c r="C1609" s="1" t="s">
        <v>39</v>
      </c>
      <c r="D1609" s="1" t="s">
        <v>3148</v>
      </c>
      <c r="E1609" s="6">
        <v>101.83782000000001</v>
      </c>
      <c r="F1609" s="13">
        <v>149.76150000000001</v>
      </c>
      <c r="G1609" s="13">
        <f t="shared" si="24"/>
        <v>47.923680000000004</v>
      </c>
    </row>
    <row r="1610" spans="1:7" x14ac:dyDescent="0.25">
      <c r="A1610" s="1" t="s">
        <v>3149</v>
      </c>
      <c r="B1610" s="1" t="s">
        <v>16</v>
      </c>
      <c r="C1610" s="1" t="s">
        <v>64</v>
      </c>
      <c r="D1610" s="1" t="s">
        <v>3150</v>
      </c>
      <c r="E1610" s="6">
        <v>5763.4253250000002</v>
      </c>
      <c r="F1610" s="13">
        <v>9768.5174999999999</v>
      </c>
      <c r="G1610" s="13">
        <f t="shared" si="24"/>
        <v>4005.0921749999998</v>
      </c>
    </row>
    <row r="1611" spans="1:7" x14ac:dyDescent="0.25">
      <c r="A1611" s="1" t="s">
        <v>3151</v>
      </c>
      <c r="B1611" s="1" t="s">
        <v>8</v>
      </c>
      <c r="C1611" s="1" t="s">
        <v>30</v>
      </c>
      <c r="D1611" s="1" t="s">
        <v>3152</v>
      </c>
      <c r="E1611" s="6">
        <v>7007.0154000000002</v>
      </c>
      <c r="F1611" s="13">
        <v>7962.5175000000008</v>
      </c>
      <c r="G1611" s="13">
        <f t="shared" ref="G1611:G1674" si="25">F1611-E1611</f>
        <v>955.50210000000061</v>
      </c>
    </row>
    <row r="1612" spans="1:7" x14ac:dyDescent="0.25">
      <c r="A1612" s="1" t="s">
        <v>3153</v>
      </c>
      <c r="B1612" s="1" t="s">
        <v>16</v>
      </c>
      <c r="C1612" s="1" t="s">
        <v>52</v>
      </c>
      <c r="D1612" s="1" t="s">
        <v>3154</v>
      </c>
      <c r="E1612" s="6">
        <v>4820.9597100000001</v>
      </c>
      <c r="F1612" s="13">
        <v>8311.9994999999999</v>
      </c>
      <c r="G1612" s="13">
        <f t="shared" si="25"/>
        <v>3491.0397899999998</v>
      </c>
    </row>
    <row r="1613" spans="1:7" x14ac:dyDescent="0.25">
      <c r="A1613" s="1" t="s">
        <v>3155</v>
      </c>
      <c r="B1613" s="1" t="s">
        <v>12</v>
      </c>
      <c r="C1613" s="1" t="s">
        <v>13</v>
      </c>
      <c r="D1613" s="1" t="s">
        <v>1595</v>
      </c>
      <c r="E1613" s="6">
        <v>1765.6238249999999</v>
      </c>
      <c r="F1613" s="13">
        <v>3923.6085000000003</v>
      </c>
      <c r="G1613" s="13">
        <f t="shared" si="25"/>
        <v>2157.9846750000006</v>
      </c>
    </row>
    <row r="1614" spans="1:7" x14ac:dyDescent="0.25">
      <c r="A1614" s="1" t="s">
        <v>3156</v>
      </c>
      <c r="B1614" s="1" t="s">
        <v>29</v>
      </c>
      <c r="C1614" s="1" t="s">
        <v>30</v>
      </c>
      <c r="D1614" s="1" t="s">
        <v>3157</v>
      </c>
      <c r="E1614" s="6">
        <v>4159.2238799999996</v>
      </c>
      <c r="F1614" s="13">
        <v>7049.5320000000002</v>
      </c>
      <c r="G1614" s="13">
        <f t="shared" si="25"/>
        <v>2890.3081200000006</v>
      </c>
    </row>
    <row r="1615" spans="1:7" x14ac:dyDescent="0.25">
      <c r="A1615" s="1" t="s">
        <v>3158</v>
      </c>
      <c r="B1615" s="1" t="s">
        <v>29</v>
      </c>
      <c r="C1615" s="1" t="s">
        <v>17</v>
      </c>
      <c r="D1615" s="1" t="s">
        <v>3159</v>
      </c>
      <c r="E1615" s="6">
        <v>5996.5367700000006</v>
      </c>
      <c r="F1615" s="13">
        <v>10338.856500000002</v>
      </c>
      <c r="G1615" s="13">
        <f t="shared" si="25"/>
        <v>4342.3197300000011</v>
      </c>
    </row>
    <row r="1616" spans="1:7" x14ac:dyDescent="0.25">
      <c r="A1616" s="1" t="s">
        <v>3160</v>
      </c>
      <c r="B1616" s="1" t="s">
        <v>29</v>
      </c>
      <c r="C1616" s="1" t="s">
        <v>39</v>
      </c>
      <c r="D1616" s="1" t="s">
        <v>3161</v>
      </c>
      <c r="E1616" s="6">
        <v>1030.616685</v>
      </c>
      <c r="F1616" s="13">
        <v>2785.4504999999999</v>
      </c>
      <c r="G1616" s="13">
        <f t="shared" si="25"/>
        <v>1754.833815</v>
      </c>
    </row>
    <row r="1617" spans="1:7" x14ac:dyDescent="0.25">
      <c r="A1617" s="1" t="s">
        <v>3162</v>
      </c>
      <c r="B1617" s="1" t="s">
        <v>8</v>
      </c>
      <c r="C1617" s="1" t="s">
        <v>126</v>
      </c>
      <c r="D1617" s="1" t="s">
        <v>3163</v>
      </c>
      <c r="E1617" s="6">
        <v>3913.8347325000004</v>
      </c>
      <c r="F1617" s="13">
        <v>4185.9195</v>
      </c>
      <c r="G1617" s="13">
        <f t="shared" si="25"/>
        <v>272.08476749999954</v>
      </c>
    </row>
    <row r="1618" spans="1:7" x14ac:dyDescent="0.25">
      <c r="A1618" s="1" t="s">
        <v>3164</v>
      </c>
      <c r="B1618" s="1" t="s">
        <v>8</v>
      </c>
      <c r="C1618" s="1" t="s">
        <v>9</v>
      </c>
      <c r="D1618" s="1" t="s">
        <v>3165</v>
      </c>
      <c r="E1618" s="6">
        <v>5879.6001599999991</v>
      </c>
      <c r="F1618" s="13">
        <v>9965.4239999999991</v>
      </c>
      <c r="G1618" s="13">
        <f t="shared" si="25"/>
        <v>4085.82384</v>
      </c>
    </row>
    <row r="1619" spans="1:7" x14ac:dyDescent="0.25">
      <c r="A1619" s="1" t="s">
        <v>3166</v>
      </c>
      <c r="B1619" s="1" t="s">
        <v>20</v>
      </c>
      <c r="C1619" s="1" t="s">
        <v>61</v>
      </c>
      <c r="D1619" s="1" t="s">
        <v>3167</v>
      </c>
      <c r="E1619" s="6">
        <v>991.24955999999986</v>
      </c>
      <c r="F1619" s="13">
        <v>1680.0840000000001</v>
      </c>
      <c r="G1619" s="13">
        <f t="shared" si="25"/>
        <v>688.8344400000002</v>
      </c>
    </row>
    <row r="1620" spans="1:7" x14ac:dyDescent="0.25">
      <c r="A1620" s="1" t="s">
        <v>3168</v>
      </c>
      <c r="B1620" s="1" t="s">
        <v>29</v>
      </c>
      <c r="C1620" s="1" t="s">
        <v>113</v>
      </c>
      <c r="D1620" s="1" t="s">
        <v>3169</v>
      </c>
      <c r="E1620" s="6">
        <v>2872.9622250000002</v>
      </c>
      <c r="F1620" s="13">
        <v>4869.4275000000007</v>
      </c>
      <c r="G1620" s="13">
        <f t="shared" si="25"/>
        <v>1996.4652750000005</v>
      </c>
    </row>
    <row r="1621" spans="1:7" x14ac:dyDescent="0.25">
      <c r="A1621" s="1" t="s">
        <v>3170</v>
      </c>
      <c r="B1621" s="1" t="s">
        <v>12</v>
      </c>
      <c r="C1621" s="1" t="s">
        <v>113</v>
      </c>
      <c r="D1621" s="1" t="s">
        <v>3171</v>
      </c>
      <c r="E1621" s="6">
        <v>4581.3387899999998</v>
      </c>
      <c r="F1621" s="13">
        <v>7764.9810000000007</v>
      </c>
      <c r="G1621" s="13">
        <f t="shared" si="25"/>
        <v>3183.6422100000009</v>
      </c>
    </row>
    <row r="1622" spans="1:7" x14ac:dyDescent="0.25">
      <c r="A1622" s="1" t="s">
        <v>3172</v>
      </c>
      <c r="B1622" s="1" t="s">
        <v>29</v>
      </c>
      <c r="C1622" s="1" t="s">
        <v>42</v>
      </c>
      <c r="D1622" s="1" t="s">
        <v>75</v>
      </c>
      <c r="E1622" s="6">
        <v>5394.3985200000006</v>
      </c>
      <c r="F1622" s="13">
        <v>7932.9390000000003</v>
      </c>
      <c r="G1622" s="13">
        <f t="shared" si="25"/>
        <v>2538.5404799999997</v>
      </c>
    </row>
    <row r="1623" spans="1:7" x14ac:dyDescent="0.25">
      <c r="A1623" s="1" t="s">
        <v>3173</v>
      </c>
      <c r="B1623" s="1" t="s">
        <v>16</v>
      </c>
      <c r="C1623" s="1" t="s">
        <v>61</v>
      </c>
      <c r="D1623" s="1" t="s">
        <v>3174</v>
      </c>
      <c r="E1623" s="6">
        <v>4631.6421900000005</v>
      </c>
      <c r="F1623" s="13">
        <v>7850.241</v>
      </c>
      <c r="G1623" s="13">
        <f t="shared" si="25"/>
        <v>3218.5988099999995</v>
      </c>
    </row>
    <row r="1624" spans="1:7" x14ac:dyDescent="0.25">
      <c r="A1624" s="1" t="s">
        <v>3175</v>
      </c>
      <c r="B1624" s="1" t="s">
        <v>16</v>
      </c>
      <c r="C1624" s="1" t="s">
        <v>126</v>
      </c>
      <c r="D1624" s="1" t="s">
        <v>3176</v>
      </c>
      <c r="E1624" s="6">
        <v>2558.8669049999999</v>
      </c>
      <c r="F1624" s="13">
        <v>6915.8564999999999</v>
      </c>
      <c r="G1624" s="13">
        <f t="shared" si="25"/>
        <v>4356.989595</v>
      </c>
    </row>
    <row r="1625" spans="1:7" x14ac:dyDescent="0.25">
      <c r="A1625" s="1" t="s">
        <v>3177</v>
      </c>
      <c r="B1625" s="1" t="s">
        <v>12</v>
      </c>
      <c r="C1625" s="1" t="s">
        <v>52</v>
      </c>
      <c r="D1625" s="1" t="s">
        <v>3178</v>
      </c>
      <c r="E1625" s="6">
        <v>6061.8260850000006</v>
      </c>
      <c r="F1625" s="13">
        <v>10274.281500000001</v>
      </c>
      <c r="G1625" s="13">
        <f t="shared" si="25"/>
        <v>4212.4554150000004</v>
      </c>
    </row>
    <row r="1626" spans="1:7" x14ac:dyDescent="0.25">
      <c r="A1626" s="1" t="s">
        <v>3179</v>
      </c>
      <c r="B1626" s="1" t="s">
        <v>8</v>
      </c>
      <c r="C1626" s="1" t="s">
        <v>42</v>
      </c>
      <c r="D1626" s="1" t="s">
        <v>3180</v>
      </c>
      <c r="E1626" s="6">
        <v>1398.7188600000002</v>
      </c>
      <c r="F1626" s="13">
        <v>2056.9395</v>
      </c>
      <c r="G1626" s="13">
        <f t="shared" si="25"/>
        <v>658.22063999999978</v>
      </c>
    </row>
    <row r="1627" spans="1:7" x14ac:dyDescent="0.25">
      <c r="A1627" s="1" t="s">
        <v>3181</v>
      </c>
      <c r="B1627" s="1" t="s">
        <v>8</v>
      </c>
      <c r="C1627" s="1" t="s">
        <v>21</v>
      </c>
      <c r="D1627" s="1" t="s">
        <v>3182</v>
      </c>
      <c r="E1627" s="6">
        <v>4071.3519000000006</v>
      </c>
      <c r="F1627" s="13">
        <v>7402.4580000000005</v>
      </c>
      <c r="G1627" s="13">
        <f t="shared" si="25"/>
        <v>3331.1061</v>
      </c>
    </row>
    <row r="1628" spans="1:7" x14ac:dyDescent="0.25">
      <c r="A1628" s="1" t="s">
        <v>3183</v>
      </c>
      <c r="B1628" s="1" t="s">
        <v>16</v>
      </c>
      <c r="C1628" s="1" t="s">
        <v>21</v>
      </c>
      <c r="D1628" s="1" t="s">
        <v>3184</v>
      </c>
      <c r="E1628" s="6">
        <v>3018.8812500000008</v>
      </c>
      <c r="F1628" s="13">
        <v>5488.875</v>
      </c>
      <c r="G1628" s="13">
        <f t="shared" si="25"/>
        <v>2469.9937499999992</v>
      </c>
    </row>
    <row r="1629" spans="1:7" x14ac:dyDescent="0.25">
      <c r="A1629" s="1" t="s">
        <v>3185</v>
      </c>
      <c r="B1629" s="1" t="s">
        <v>8</v>
      </c>
      <c r="C1629" s="1" t="s">
        <v>42</v>
      </c>
      <c r="D1629" s="1" t="s">
        <v>3186</v>
      </c>
      <c r="E1629" s="6">
        <v>2478.1995000000002</v>
      </c>
      <c r="F1629" s="13">
        <v>3304.2660000000001</v>
      </c>
      <c r="G1629" s="13">
        <f t="shared" si="25"/>
        <v>826.06649999999991</v>
      </c>
    </row>
    <row r="1630" spans="1:7" x14ac:dyDescent="0.25">
      <c r="A1630" s="1" t="s">
        <v>3187</v>
      </c>
      <c r="B1630" s="1" t="s">
        <v>12</v>
      </c>
      <c r="C1630" s="1" t="s">
        <v>39</v>
      </c>
      <c r="D1630" s="1" t="s">
        <v>3188</v>
      </c>
      <c r="E1630" s="6">
        <v>2714.3130000000001</v>
      </c>
      <c r="F1630" s="13">
        <v>4679.8500000000004</v>
      </c>
      <c r="G1630" s="13">
        <f t="shared" si="25"/>
        <v>1965.5370000000003</v>
      </c>
    </row>
    <row r="1631" spans="1:7" x14ac:dyDescent="0.25">
      <c r="A1631" s="1" t="s">
        <v>3189</v>
      </c>
      <c r="B1631" s="1" t="s">
        <v>29</v>
      </c>
      <c r="C1631" s="1" t="s">
        <v>61</v>
      </c>
      <c r="D1631" s="1" t="s">
        <v>3190</v>
      </c>
      <c r="E1631" s="6">
        <v>1401.1580100000001</v>
      </c>
      <c r="F1631" s="13">
        <v>3258.5070000000005</v>
      </c>
      <c r="G1631" s="13">
        <f t="shared" si="25"/>
        <v>1857.3489900000004</v>
      </c>
    </row>
    <row r="1632" spans="1:7" x14ac:dyDescent="0.25">
      <c r="A1632" s="1" t="s">
        <v>3191</v>
      </c>
      <c r="B1632" s="1" t="s">
        <v>29</v>
      </c>
      <c r="C1632" s="1" t="s">
        <v>126</v>
      </c>
      <c r="D1632" s="1" t="s">
        <v>1330</v>
      </c>
      <c r="E1632" s="6">
        <v>243.41729999999998</v>
      </c>
      <c r="F1632" s="13">
        <v>419.685</v>
      </c>
      <c r="G1632" s="13">
        <f t="shared" si="25"/>
        <v>176.26770000000002</v>
      </c>
    </row>
    <row r="1633" spans="1:7" x14ac:dyDescent="0.25">
      <c r="A1633" s="1" t="s">
        <v>3192</v>
      </c>
      <c r="B1633" s="1" t="s">
        <v>29</v>
      </c>
      <c r="C1633" s="1" t="s">
        <v>126</v>
      </c>
      <c r="D1633" s="1" t="s">
        <v>3193</v>
      </c>
      <c r="E1633" s="6">
        <v>2947.3605000000002</v>
      </c>
      <c r="F1633" s="13">
        <v>6549.6900000000005</v>
      </c>
      <c r="G1633" s="13">
        <f t="shared" si="25"/>
        <v>3602.3295000000003</v>
      </c>
    </row>
    <row r="1634" spans="1:7" x14ac:dyDescent="0.25">
      <c r="A1634" s="1" t="s">
        <v>3194</v>
      </c>
      <c r="B1634" s="1" t="s">
        <v>29</v>
      </c>
      <c r="C1634" s="1" t="s">
        <v>126</v>
      </c>
      <c r="D1634" s="1" t="s">
        <v>3195</v>
      </c>
      <c r="E1634" s="6">
        <v>406.94954999999999</v>
      </c>
      <c r="F1634" s="13">
        <v>689.745</v>
      </c>
      <c r="G1634" s="13">
        <f t="shared" si="25"/>
        <v>282.79545000000002</v>
      </c>
    </row>
    <row r="1635" spans="1:7" x14ac:dyDescent="0.25">
      <c r="A1635" s="1" t="s">
        <v>3196</v>
      </c>
      <c r="B1635" s="1" t="s">
        <v>29</v>
      </c>
      <c r="C1635" s="1" t="s">
        <v>42</v>
      </c>
      <c r="D1635" s="1" t="s">
        <v>3197</v>
      </c>
      <c r="E1635" s="6">
        <v>2004.2032500000003</v>
      </c>
      <c r="F1635" s="13">
        <v>4453.7849999999999</v>
      </c>
      <c r="G1635" s="13">
        <f t="shared" si="25"/>
        <v>2449.5817499999994</v>
      </c>
    </row>
    <row r="1636" spans="1:7" x14ac:dyDescent="0.25">
      <c r="A1636" s="1" t="s">
        <v>3198</v>
      </c>
      <c r="B1636" s="1" t="s">
        <v>20</v>
      </c>
      <c r="C1636" s="1" t="s">
        <v>17</v>
      </c>
      <c r="D1636" s="1" t="s">
        <v>3199</v>
      </c>
      <c r="E1636" s="6">
        <v>4649.9376000000011</v>
      </c>
      <c r="F1636" s="13">
        <v>8454.4320000000007</v>
      </c>
      <c r="G1636" s="13">
        <f t="shared" si="25"/>
        <v>3804.4943999999996</v>
      </c>
    </row>
    <row r="1637" spans="1:7" x14ac:dyDescent="0.25">
      <c r="A1637" s="1" t="s">
        <v>3200</v>
      </c>
      <c r="B1637" s="1" t="s">
        <v>20</v>
      </c>
      <c r="C1637" s="1" t="s">
        <v>13</v>
      </c>
      <c r="D1637" s="1" t="s">
        <v>3201</v>
      </c>
      <c r="E1637" s="6">
        <v>1317.0033450000001</v>
      </c>
      <c r="F1637" s="13">
        <v>3559.4684999999999</v>
      </c>
      <c r="G1637" s="13">
        <f t="shared" si="25"/>
        <v>2242.4651549999999</v>
      </c>
    </row>
    <row r="1638" spans="1:7" x14ac:dyDescent="0.25">
      <c r="A1638" s="1" t="s">
        <v>3202</v>
      </c>
      <c r="B1638" s="1" t="s">
        <v>29</v>
      </c>
      <c r="C1638" s="1" t="s">
        <v>52</v>
      </c>
      <c r="D1638" s="1" t="s">
        <v>3203</v>
      </c>
      <c r="E1638" s="6">
        <v>4465.58385</v>
      </c>
      <c r="F1638" s="13">
        <v>7699.2825000000003</v>
      </c>
      <c r="G1638" s="13">
        <f t="shared" si="25"/>
        <v>3233.6986500000003</v>
      </c>
    </row>
    <row r="1639" spans="1:7" x14ac:dyDescent="0.25">
      <c r="A1639" s="1" t="s">
        <v>3204</v>
      </c>
      <c r="B1639" s="1" t="s">
        <v>29</v>
      </c>
      <c r="C1639" s="1" t="s">
        <v>126</v>
      </c>
      <c r="D1639" s="1" t="s">
        <v>3205</v>
      </c>
      <c r="E1639" s="6">
        <v>567.84987000000001</v>
      </c>
      <c r="F1639" s="13">
        <v>979.05150000000003</v>
      </c>
      <c r="G1639" s="13">
        <f t="shared" si="25"/>
        <v>411.20163000000002</v>
      </c>
    </row>
    <row r="1640" spans="1:7" x14ac:dyDescent="0.25">
      <c r="A1640" s="1" t="s">
        <v>3206</v>
      </c>
      <c r="B1640" s="1" t="s">
        <v>8</v>
      </c>
      <c r="C1640" s="1" t="s">
        <v>13</v>
      </c>
      <c r="D1640" s="1" t="s">
        <v>3207</v>
      </c>
      <c r="E1640" s="6">
        <v>2544.9327750000007</v>
      </c>
      <c r="F1640" s="13">
        <v>4627.1505000000006</v>
      </c>
      <c r="G1640" s="13">
        <f t="shared" si="25"/>
        <v>2082.217725</v>
      </c>
    </row>
    <row r="1641" spans="1:7" x14ac:dyDescent="0.25">
      <c r="A1641" s="1" t="s">
        <v>3208</v>
      </c>
      <c r="B1641" s="1" t="s">
        <v>29</v>
      </c>
      <c r="C1641" s="1" t="s">
        <v>61</v>
      </c>
      <c r="D1641" s="1" t="s">
        <v>3209</v>
      </c>
      <c r="E1641" s="6">
        <v>158.27542500000001</v>
      </c>
      <c r="F1641" s="13">
        <v>287.77350000000001</v>
      </c>
      <c r="G1641" s="13">
        <f t="shared" si="25"/>
        <v>129.498075</v>
      </c>
    </row>
    <row r="1642" spans="1:7" x14ac:dyDescent="0.25">
      <c r="A1642" s="1" t="s">
        <v>3210</v>
      </c>
      <c r="B1642" s="1" t="s">
        <v>8</v>
      </c>
      <c r="C1642" s="1" t="s">
        <v>39</v>
      </c>
      <c r="D1642" s="1" t="s">
        <v>3211</v>
      </c>
      <c r="E1642" s="6">
        <v>282.42112500000002</v>
      </c>
      <c r="F1642" s="13">
        <v>376.56150000000002</v>
      </c>
      <c r="G1642" s="13">
        <f t="shared" si="25"/>
        <v>94.140375000000006</v>
      </c>
    </row>
    <row r="1643" spans="1:7" x14ac:dyDescent="0.25">
      <c r="A1643" s="1" t="s">
        <v>3212</v>
      </c>
      <c r="B1643" s="1" t="s">
        <v>12</v>
      </c>
      <c r="C1643" s="1" t="s">
        <v>21</v>
      </c>
      <c r="D1643" s="1" t="s">
        <v>3213</v>
      </c>
      <c r="E1643" s="6">
        <v>1523.7531750000001</v>
      </c>
      <c r="F1643" s="13">
        <v>2582.6325000000002</v>
      </c>
      <c r="G1643" s="13">
        <f t="shared" si="25"/>
        <v>1058.8793250000001</v>
      </c>
    </row>
    <row r="1644" spans="1:7" x14ac:dyDescent="0.25">
      <c r="A1644" s="1" t="s">
        <v>3214</v>
      </c>
      <c r="B1644" s="1" t="s">
        <v>29</v>
      </c>
      <c r="C1644" s="1" t="s">
        <v>42</v>
      </c>
      <c r="D1644" s="1" t="s">
        <v>3215</v>
      </c>
      <c r="E1644" s="6">
        <v>4289.5210050000005</v>
      </c>
      <c r="F1644" s="13">
        <v>4587.7230000000009</v>
      </c>
      <c r="G1644" s="13">
        <f t="shared" si="25"/>
        <v>298.20199500000035</v>
      </c>
    </row>
    <row r="1645" spans="1:7" x14ac:dyDescent="0.25">
      <c r="A1645" s="1" t="s">
        <v>3216</v>
      </c>
      <c r="B1645" s="1" t="s">
        <v>20</v>
      </c>
      <c r="C1645" s="1" t="s">
        <v>39</v>
      </c>
      <c r="D1645" s="1" t="s">
        <v>3217</v>
      </c>
      <c r="E1645" s="6">
        <v>513.53189999999995</v>
      </c>
      <c r="F1645" s="13">
        <v>1141.182</v>
      </c>
      <c r="G1645" s="13">
        <f t="shared" si="25"/>
        <v>627.65010000000007</v>
      </c>
    </row>
    <row r="1646" spans="1:7" x14ac:dyDescent="0.25">
      <c r="A1646" s="1" t="s">
        <v>3218</v>
      </c>
      <c r="B1646" s="1" t="s">
        <v>29</v>
      </c>
      <c r="C1646" s="1" t="s">
        <v>45</v>
      </c>
      <c r="D1646" s="1" t="s">
        <v>3219</v>
      </c>
      <c r="E1646" s="6">
        <v>1442.3656800000001</v>
      </c>
      <c r="F1646" s="13">
        <v>2121.1259999999997</v>
      </c>
      <c r="G1646" s="13">
        <f t="shared" si="25"/>
        <v>678.76031999999964</v>
      </c>
    </row>
    <row r="1647" spans="1:7" x14ac:dyDescent="0.25">
      <c r="A1647" s="1" t="s">
        <v>3220</v>
      </c>
      <c r="B1647" s="1" t="s">
        <v>16</v>
      </c>
      <c r="C1647" s="1" t="s">
        <v>52</v>
      </c>
      <c r="D1647" s="1" t="s">
        <v>3221</v>
      </c>
      <c r="E1647" s="6">
        <v>3998.3706000000002</v>
      </c>
      <c r="F1647" s="13">
        <v>8885.268</v>
      </c>
      <c r="G1647" s="13">
        <f t="shared" si="25"/>
        <v>4886.8973999999998</v>
      </c>
    </row>
    <row r="1648" spans="1:7" x14ac:dyDescent="0.25">
      <c r="A1648" s="1" t="s">
        <v>3222</v>
      </c>
      <c r="B1648" s="1" t="s">
        <v>16</v>
      </c>
      <c r="C1648" s="1" t="s">
        <v>64</v>
      </c>
      <c r="D1648" s="1" t="s">
        <v>3223</v>
      </c>
      <c r="E1648" s="6">
        <v>1532.5019325000001</v>
      </c>
      <c r="F1648" s="13">
        <v>1639.0395000000001</v>
      </c>
      <c r="G1648" s="13">
        <f t="shared" si="25"/>
        <v>106.53756750000002</v>
      </c>
    </row>
    <row r="1649" spans="1:7" x14ac:dyDescent="0.25">
      <c r="A1649" s="1" t="s">
        <v>3224</v>
      </c>
      <c r="B1649" s="1" t="s">
        <v>8</v>
      </c>
      <c r="C1649" s="1" t="s">
        <v>61</v>
      </c>
      <c r="D1649" s="1" t="s">
        <v>3225</v>
      </c>
      <c r="E1649" s="6">
        <v>3989.2683600000005</v>
      </c>
      <c r="F1649" s="13">
        <v>4533.2595000000001</v>
      </c>
      <c r="G1649" s="13">
        <f t="shared" si="25"/>
        <v>543.99113999999963</v>
      </c>
    </row>
    <row r="1650" spans="1:7" x14ac:dyDescent="0.25">
      <c r="A1650" s="1" t="s">
        <v>3226</v>
      </c>
      <c r="B1650" s="1" t="s">
        <v>16</v>
      </c>
      <c r="C1650" s="1" t="s">
        <v>45</v>
      </c>
      <c r="D1650" s="1" t="s">
        <v>3227</v>
      </c>
      <c r="E1650" s="6">
        <v>2541.2562000000003</v>
      </c>
      <c r="F1650" s="13">
        <v>5647.2359999999999</v>
      </c>
      <c r="G1650" s="13">
        <f t="shared" si="25"/>
        <v>3105.9797999999996</v>
      </c>
    </row>
    <row r="1651" spans="1:7" x14ac:dyDescent="0.25">
      <c r="A1651" s="1" t="s">
        <v>3228</v>
      </c>
      <c r="B1651" s="1" t="s">
        <v>20</v>
      </c>
      <c r="C1651" s="1" t="s">
        <v>9</v>
      </c>
      <c r="D1651" s="1" t="s">
        <v>3229</v>
      </c>
      <c r="E1651" s="6">
        <v>3076.1976</v>
      </c>
      <c r="F1651" s="13">
        <v>4523.82</v>
      </c>
      <c r="G1651" s="13">
        <f t="shared" si="25"/>
        <v>1447.6223999999997</v>
      </c>
    </row>
    <row r="1652" spans="1:7" x14ac:dyDescent="0.25">
      <c r="A1652" s="1" t="s">
        <v>3230</v>
      </c>
      <c r="B1652" s="1" t="s">
        <v>16</v>
      </c>
      <c r="C1652" s="1" t="s">
        <v>39</v>
      </c>
      <c r="D1652" s="1" t="s">
        <v>3231</v>
      </c>
      <c r="E1652" s="6">
        <v>2619.3577199999995</v>
      </c>
      <c r="F1652" s="13">
        <v>4516.134</v>
      </c>
      <c r="G1652" s="13">
        <f t="shared" si="25"/>
        <v>1896.7762800000005</v>
      </c>
    </row>
    <row r="1653" spans="1:7" x14ac:dyDescent="0.25">
      <c r="A1653" s="1" t="s">
        <v>3232</v>
      </c>
      <c r="B1653" s="1" t="s">
        <v>16</v>
      </c>
      <c r="C1653" s="1" t="s">
        <v>30</v>
      </c>
      <c r="D1653" s="1" t="s">
        <v>3233</v>
      </c>
      <c r="E1653" s="6">
        <v>5525.3178750000006</v>
      </c>
      <c r="F1653" s="13">
        <v>10046.032499999999</v>
      </c>
      <c r="G1653" s="13">
        <f t="shared" si="25"/>
        <v>4520.7146249999987</v>
      </c>
    </row>
    <row r="1654" spans="1:7" x14ac:dyDescent="0.25">
      <c r="A1654" s="1" t="s">
        <v>3234</v>
      </c>
      <c r="B1654" s="1" t="s">
        <v>20</v>
      </c>
      <c r="C1654" s="1" t="s">
        <v>113</v>
      </c>
      <c r="D1654" s="1" t="s">
        <v>3235</v>
      </c>
      <c r="E1654" s="6">
        <v>5643.9028799999996</v>
      </c>
      <c r="F1654" s="13">
        <v>6413.5259999999998</v>
      </c>
      <c r="G1654" s="13">
        <f t="shared" si="25"/>
        <v>769.6231200000002</v>
      </c>
    </row>
    <row r="1655" spans="1:7" x14ac:dyDescent="0.25">
      <c r="A1655" s="1" t="s">
        <v>3236</v>
      </c>
      <c r="B1655" s="1" t="s">
        <v>29</v>
      </c>
      <c r="C1655" s="1" t="s">
        <v>45</v>
      </c>
      <c r="D1655" s="1" t="s">
        <v>2084</v>
      </c>
      <c r="E1655" s="6">
        <v>450.67837500000002</v>
      </c>
      <c r="F1655" s="13">
        <v>600.90449999999998</v>
      </c>
      <c r="G1655" s="13">
        <f t="shared" si="25"/>
        <v>150.22612499999997</v>
      </c>
    </row>
    <row r="1656" spans="1:7" x14ac:dyDescent="0.25">
      <c r="A1656" s="1" t="s">
        <v>3237</v>
      </c>
      <c r="B1656" s="1" t="s">
        <v>12</v>
      </c>
      <c r="C1656" s="1" t="s">
        <v>39</v>
      </c>
      <c r="D1656" s="1" t="s">
        <v>2798</v>
      </c>
      <c r="E1656" s="6">
        <v>3236.0639850000002</v>
      </c>
      <c r="F1656" s="13">
        <v>3461.0309999999999</v>
      </c>
      <c r="G1656" s="13">
        <f t="shared" si="25"/>
        <v>224.96701499999972</v>
      </c>
    </row>
    <row r="1657" spans="1:7" x14ac:dyDescent="0.25">
      <c r="A1657" s="1" t="s">
        <v>3238</v>
      </c>
      <c r="B1657" s="1" t="s">
        <v>16</v>
      </c>
      <c r="C1657" s="1" t="s">
        <v>45</v>
      </c>
      <c r="D1657" s="1" t="s">
        <v>3239</v>
      </c>
      <c r="E1657" s="6">
        <v>2430.3387150000003</v>
      </c>
      <c r="F1657" s="13">
        <v>5651.9505000000008</v>
      </c>
      <c r="G1657" s="13">
        <f t="shared" si="25"/>
        <v>3221.6117850000005</v>
      </c>
    </row>
    <row r="1658" spans="1:7" x14ac:dyDescent="0.25">
      <c r="A1658" s="1" t="s">
        <v>3240</v>
      </c>
      <c r="B1658" s="1" t="s">
        <v>29</v>
      </c>
      <c r="C1658" s="1" t="s">
        <v>113</v>
      </c>
      <c r="D1658" s="1" t="s">
        <v>466</v>
      </c>
      <c r="E1658" s="6">
        <v>1981.2489899999998</v>
      </c>
      <c r="F1658" s="13">
        <v>5354.7269999999999</v>
      </c>
      <c r="G1658" s="13">
        <f t="shared" si="25"/>
        <v>3373.4780099999998</v>
      </c>
    </row>
    <row r="1659" spans="1:7" x14ac:dyDescent="0.25">
      <c r="A1659" s="1" t="s">
        <v>3241</v>
      </c>
      <c r="B1659" s="1" t="s">
        <v>20</v>
      </c>
      <c r="C1659" s="1" t="s">
        <v>64</v>
      </c>
      <c r="D1659" s="1" t="s">
        <v>3242</v>
      </c>
      <c r="E1659" s="6">
        <v>1597.52439</v>
      </c>
      <c r="F1659" s="13">
        <v>3715.1730000000002</v>
      </c>
      <c r="G1659" s="13">
        <f t="shared" si="25"/>
        <v>2117.6486100000002</v>
      </c>
    </row>
    <row r="1660" spans="1:7" x14ac:dyDescent="0.25">
      <c r="A1660" s="1" t="s">
        <v>3243</v>
      </c>
      <c r="B1660" s="1" t="s">
        <v>29</v>
      </c>
      <c r="C1660" s="1" t="s">
        <v>9</v>
      </c>
      <c r="D1660" s="1" t="s">
        <v>1886</v>
      </c>
      <c r="E1660" s="6">
        <v>2781.4106249999995</v>
      </c>
      <c r="F1660" s="13">
        <v>3708.5475000000001</v>
      </c>
      <c r="G1660" s="13">
        <f t="shared" si="25"/>
        <v>927.1368750000006</v>
      </c>
    </row>
    <row r="1661" spans="1:7" x14ac:dyDescent="0.25">
      <c r="A1661" s="1" t="s">
        <v>3244</v>
      </c>
      <c r="B1661" s="1" t="s">
        <v>8</v>
      </c>
      <c r="C1661" s="1" t="s">
        <v>13</v>
      </c>
      <c r="D1661" s="1" t="s">
        <v>2707</v>
      </c>
      <c r="E1661" s="6">
        <v>1149.0679200000002</v>
      </c>
      <c r="F1661" s="13">
        <v>1305.759</v>
      </c>
      <c r="G1661" s="13">
        <f t="shared" si="25"/>
        <v>156.69107999999983</v>
      </c>
    </row>
    <row r="1662" spans="1:7" x14ac:dyDescent="0.25">
      <c r="A1662" s="1" t="s">
        <v>3245</v>
      </c>
      <c r="B1662" s="1" t="s">
        <v>8</v>
      </c>
      <c r="C1662" s="1" t="s">
        <v>30</v>
      </c>
      <c r="D1662" s="1" t="s">
        <v>514</v>
      </c>
      <c r="E1662" s="6">
        <v>6009.4881000000005</v>
      </c>
      <c r="F1662" s="13">
        <v>8837.4825000000001</v>
      </c>
      <c r="G1662" s="13">
        <f t="shared" si="25"/>
        <v>2827.9943999999996</v>
      </c>
    </row>
    <row r="1663" spans="1:7" x14ac:dyDescent="0.25">
      <c r="A1663" s="1" t="s">
        <v>3246</v>
      </c>
      <c r="B1663" s="1" t="s">
        <v>8</v>
      </c>
      <c r="C1663" s="1" t="s">
        <v>21</v>
      </c>
      <c r="D1663" s="1" t="s">
        <v>3247</v>
      </c>
      <c r="E1663" s="6">
        <v>1403.4462750000002</v>
      </c>
      <c r="F1663" s="13">
        <v>2551.7205000000004</v>
      </c>
      <c r="G1663" s="13">
        <f t="shared" si="25"/>
        <v>1148.2742250000001</v>
      </c>
    </row>
    <row r="1664" spans="1:7" x14ac:dyDescent="0.25">
      <c r="A1664" s="1" t="s">
        <v>3248</v>
      </c>
      <c r="B1664" s="1" t="s">
        <v>8</v>
      </c>
      <c r="C1664" s="1" t="s">
        <v>126</v>
      </c>
      <c r="D1664" s="1" t="s">
        <v>3249</v>
      </c>
      <c r="E1664" s="6">
        <v>2681.0985600000004</v>
      </c>
      <c r="F1664" s="13">
        <v>3942.7919999999999</v>
      </c>
      <c r="G1664" s="13">
        <f t="shared" si="25"/>
        <v>1261.6934399999996</v>
      </c>
    </row>
    <row r="1665" spans="1:7" x14ac:dyDescent="0.25">
      <c r="A1665" s="1" t="s">
        <v>3250</v>
      </c>
      <c r="B1665" s="1" t="s">
        <v>20</v>
      </c>
      <c r="C1665" s="1" t="s">
        <v>52</v>
      </c>
      <c r="D1665" s="1" t="s">
        <v>3251</v>
      </c>
      <c r="E1665" s="6">
        <v>9376.3997250000011</v>
      </c>
      <c r="F1665" s="13">
        <v>10028.235000000001</v>
      </c>
      <c r="G1665" s="13">
        <f t="shared" si="25"/>
        <v>651.83527499999946</v>
      </c>
    </row>
    <row r="1666" spans="1:7" x14ac:dyDescent="0.25">
      <c r="A1666" s="1" t="s">
        <v>3252</v>
      </c>
      <c r="B1666" s="1" t="s">
        <v>20</v>
      </c>
      <c r="C1666" s="1" t="s">
        <v>61</v>
      </c>
      <c r="D1666" s="1" t="s">
        <v>163</v>
      </c>
      <c r="E1666" s="6">
        <v>2081.6056800000001</v>
      </c>
      <c r="F1666" s="13">
        <v>2365.4610000000002</v>
      </c>
      <c r="G1666" s="13">
        <f t="shared" si="25"/>
        <v>283.85532000000012</v>
      </c>
    </row>
    <row r="1667" spans="1:7" x14ac:dyDescent="0.25">
      <c r="A1667" s="1" t="s">
        <v>3253</v>
      </c>
      <c r="B1667" s="1" t="s">
        <v>12</v>
      </c>
      <c r="C1667" s="1" t="s">
        <v>61</v>
      </c>
      <c r="D1667" s="1" t="s">
        <v>3254</v>
      </c>
      <c r="E1667" s="6">
        <v>3412.1272499999995</v>
      </c>
      <c r="F1667" s="13">
        <v>4549.5029999999997</v>
      </c>
      <c r="G1667" s="13">
        <f t="shared" si="25"/>
        <v>1137.3757500000002</v>
      </c>
    </row>
    <row r="1668" spans="1:7" x14ac:dyDescent="0.25">
      <c r="A1668" s="1" t="s">
        <v>3255</v>
      </c>
      <c r="B1668" s="1" t="s">
        <v>29</v>
      </c>
      <c r="C1668" s="1" t="s">
        <v>9</v>
      </c>
      <c r="D1668" s="1" t="s">
        <v>3256</v>
      </c>
      <c r="E1668" s="6">
        <v>3771.6063000000004</v>
      </c>
      <c r="F1668" s="13">
        <v>6857.4660000000003</v>
      </c>
      <c r="G1668" s="13">
        <f t="shared" si="25"/>
        <v>3085.8597</v>
      </c>
    </row>
    <row r="1669" spans="1:7" x14ac:dyDescent="0.25">
      <c r="A1669" s="1" t="s">
        <v>3257</v>
      </c>
      <c r="B1669" s="1" t="s">
        <v>8</v>
      </c>
      <c r="C1669" s="1" t="s">
        <v>9</v>
      </c>
      <c r="D1669" s="1" t="s">
        <v>359</v>
      </c>
      <c r="E1669" s="6">
        <v>4161.402</v>
      </c>
      <c r="F1669" s="13">
        <v>9247.5600000000013</v>
      </c>
      <c r="G1669" s="13">
        <f t="shared" si="25"/>
        <v>5086.1580000000013</v>
      </c>
    </row>
    <row r="1670" spans="1:7" x14ac:dyDescent="0.25">
      <c r="A1670" s="1" t="s">
        <v>3258</v>
      </c>
      <c r="B1670" s="1" t="s">
        <v>12</v>
      </c>
      <c r="C1670" s="1" t="s">
        <v>113</v>
      </c>
      <c r="D1670" s="1" t="s">
        <v>3259</v>
      </c>
      <c r="E1670" s="6">
        <v>5146.5006599999997</v>
      </c>
      <c r="F1670" s="13">
        <v>8873.277</v>
      </c>
      <c r="G1670" s="13">
        <f t="shared" si="25"/>
        <v>3726.7763400000003</v>
      </c>
    </row>
    <row r="1671" spans="1:7" x14ac:dyDescent="0.25">
      <c r="A1671" s="1" t="s">
        <v>3260</v>
      </c>
      <c r="B1671" s="1" t="s">
        <v>8</v>
      </c>
      <c r="C1671" s="1" t="s">
        <v>24</v>
      </c>
      <c r="D1671" s="1" t="s">
        <v>3261</v>
      </c>
      <c r="E1671" s="6">
        <v>3110.65524</v>
      </c>
      <c r="F1671" s="13">
        <v>4574.4930000000004</v>
      </c>
      <c r="G1671" s="13">
        <f t="shared" si="25"/>
        <v>1463.8377600000003</v>
      </c>
    </row>
    <row r="1672" spans="1:7" x14ac:dyDescent="0.25">
      <c r="A1672" s="1" t="s">
        <v>3262</v>
      </c>
      <c r="B1672" s="1" t="s">
        <v>29</v>
      </c>
      <c r="C1672" s="1" t="s">
        <v>64</v>
      </c>
      <c r="D1672" s="1" t="s">
        <v>3263</v>
      </c>
      <c r="E1672" s="6">
        <v>5146.7936099999997</v>
      </c>
      <c r="F1672" s="13">
        <v>8723.3790000000008</v>
      </c>
      <c r="G1672" s="13">
        <f t="shared" si="25"/>
        <v>3576.5853900000011</v>
      </c>
    </row>
    <row r="1673" spans="1:7" x14ac:dyDescent="0.25">
      <c r="A1673" s="1" t="s">
        <v>3264</v>
      </c>
      <c r="B1673" s="1" t="s">
        <v>16</v>
      </c>
      <c r="C1673" s="1" t="s">
        <v>13</v>
      </c>
      <c r="D1673" s="1" t="s">
        <v>3265</v>
      </c>
      <c r="E1673" s="6">
        <v>1974.0423149999999</v>
      </c>
      <c r="F1673" s="13">
        <v>5335.2494999999999</v>
      </c>
      <c r="G1673" s="13">
        <f t="shared" si="25"/>
        <v>3361.2071850000002</v>
      </c>
    </row>
    <row r="1674" spans="1:7" x14ac:dyDescent="0.25">
      <c r="A1674" s="1" t="s">
        <v>3266</v>
      </c>
      <c r="B1674" s="1" t="s">
        <v>20</v>
      </c>
      <c r="C1674" s="1" t="s">
        <v>64</v>
      </c>
      <c r="D1674" s="1" t="s">
        <v>3267</v>
      </c>
      <c r="E1674" s="6">
        <v>8750.0824950000006</v>
      </c>
      <c r="F1674" s="13">
        <v>9358.3770000000004</v>
      </c>
      <c r="G1674" s="13">
        <f t="shared" si="25"/>
        <v>608.29450499999984</v>
      </c>
    </row>
    <row r="1675" spans="1:7" x14ac:dyDescent="0.25">
      <c r="A1675" s="1" t="s">
        <v>3268</v>
      </c>
      <c r="B1675" s="1" t="s">
        <v>16</v>
      </c>
      <c r="C1675" s="1" t="s">
        <v>17</v>
      </c>
      <c r="D1675" s="1" t="s">
        <v>3269</v>
      </c>
      <c r="E1675" s="6">
        <v>65.441250000000011</v>
      </c>
      <c r="F1675" s="13">
        <v>87.254999999999995</v>
      </c>
      <c r="G1675" s="13">
        <f t="shared" ref="G1675:G1738" si="26">F1675-E1675</f>
        <v>21.813749999999985</v>
      </c>
    </row>
    <row r="1676" spans="1:7" x14ac:dyDescent="0.25">
      <c r="A1676" s="1" t="s">
        <v>3270</v>
      </c>
      <c r="B1676" s="1" t="s">
        <v>20</v>
      </c>
      <c r="C1676" s="1" t="s">
        <v>17</v>
      </c>
      <c r="D1676" s="1" t="s">
        <v>601</v>
      </c>
      <c r="E1676" s="6">
        <v>5637.9534750000003</v>
      </c>
      <c r="F1676" s="13">
        <v>10250.824500000001</v>
      </c>
      <c r="G1676" s="13">
        <f t="shared" si="26"/>
        <v>4612.8710250000004</v>
      </c>
    </row>
    <row r="1677" spans="1:7" x14ac:dyDescent="0.25">
      <c r="A1677" s="1" t="s">
        <v>3271</v>
      </c>
      <c r="B1677" s="1" t="s">
        <v>29</v>
      </c>
      <c r="C1677" s="1" t="s">
        <v>24</v>
      </c>
      <c r="D1677" s="1" t="s">
        <v>3272</v>
      </c>
      <c r="E1677" s="6">
        <v>1022.9766750000002</v>
      </c>
      <c r="F1677" s="13">
        <v>2273.2815000000005</v>
      </c>
      <c r="G1677" s="13">
        <f t="shared" si="26"/>
        <v>1250.3048250000002</v>
      </c>
    </row>
    <row r="1678" spans="1:7" x14ac:dyDescent="0.25">
      <c r="A1678" s="1" t="s">
        <v>3273</v>
      </c>
      <c r="B1678" s="1" t="s">
        <v>29</v>
      </c>
      <c r="C1678" s="1" t="s">
        <v>39</v>
      </c>
      <c r="D1678" s="1" t="s">
        <v>3274</v>
      </c>
      <c r="E1678" s="6">
        <v>1778.4753000000001</v>
      </c>
      <c r="F1678" s="13">
        <v>4806.6900000000005</v>
      </c>
      <c r="G1678" s="13">
        <f t="shared" si="26"/>
        <v>3028.2147000000004</v>
      </c>
    </row>
    <row r="1679" spans="1:7" x14ac:dyDescent="0.25">
      <c r="A1679" s="1" t="s">
        <v>3275</v>
      </c>
      <c r="B1679" s="1" t="s">
        <v>12</v>
      </c>
      <c r="C1679" s="1" t="s">
        <v>64</v>
      </c>
      <c r="D1679" s="1" t="s">
        <v>3276</v>
      </c>
      <c r="E1679" s="6">
        <v>1428.4305000000002</v>
      </c>
      <c r="F1679" s="13">
        <v>1904.5740000000003</v>
      </c>
      <c r="G1679" s="13">
        <f t="shared" si="26"/>
        <v>476.14350000000013</v>
      </c>
    </row>
    <row r="1680" spans="1:7" x14ac:dyDescent="0.25">
      <c r="A1680" s="1" t="s">
        <v>3277</v>
      </c>
      <c r="B1680" s="1" t="s">
        <v>8</v>
      </c>
      <c r="C1680" s="1" t="s">
        <v>113</v>
      </c>
      <c r="D1680" s="1" t="s">
        <v>3278</v>
      </c>
      <c r="E1680" s="6">
        <v>299.33095500000002</v>
      </c>
      <c r="F1680" s="13">
        <v>696.11850000000004</v>
      </c>
      <c r="G1680" s="13">
        <f t="shared" si="26"/>
        <v>396.78754500000002</v>
      </c>
    </row>
    <row r="1681" spans="1:7" x14ac:dyDescent="0.25">
      <c r="A1681" s="1" t="s">
        <v>3279</v>
      </c>
      <c r="B1681" s="1" t="s">
        <v>8</v>
      </c>
      <c r="C1681" s="1" t="s">
        <v>30</v>
      </c>
      <c r="D1681" s="1" t="s">
        <v>697</v>
      </c>
      <c r="E1681" s="6">
        <v>4274.6927999999998</v>
      </c>
      <c r="F1681" s="13">
        <v>7370.16</v>
      </c>
      <c r="G1681" s="13">
        <f t="shared" si="26"/>
        <v>3095.4672</v>
      </c>
    </row>
    <row r="1682" spans="1:7" x14ac:dyDescent="0.25">
      <c r="A1682" s="1" t="s">
        <v>3280</v>
      </c>
      <c r="B1682" s="1" t="s">
        <v>8</v>
      </c>
      <c r="C1682" s="1" t="s">
        <v>52</v>
      </c>
      <c r="D1682" s="1" t="s">
        <v>3281</v>
      </c>
      <c r="E1682" s="6">
        <v>2500.3093500000004</v>
      </c>
      <c r="F1682" s="13">
        <v>4546.0169999999998</v>
      </c>
      <c r="G1682" s="13">
        <f t="shared" si="26"/>
        <v>2045.7076499999994</v>
      </c>
    </row>
    <row r="1683" spans="1:7" x14ac:dyDescent="0.25">
      <c r="A1683" s="1" t="s">
        <v>3282</v>
      </c>
      <c r="B1683" s="1" t="s">
        <v>20</v>
      </c>
      <c r="C1683" s="1" t="s">
        <v>9</v>
      </c>
      <c r="D1683" s="1" t="s">
        <v>3283</v>
      </c>
      <c r="E1683" s="6">
        <v>3423.0042000000003</v>
      </c>
      <c r="F1683" s="13">
        <v>3889.7775000000001</v>
      </c>
      <c r="G1683" s="13">
        <f t="shared" si="26"/>
        <v>466.77329999999984</v>
      </c>
    </row>
    <row r="1684" spans="1:7" x14ac:dyDescent="0.25">
      <c r="A1684" s="1" t="s">
        <v>3284</v>
      </c>
      <c r="B1684" s="1" t="s">
        <v>29</v>
      </c>
      <c r="C1684" s="1" t="s">
        <v>39</v>
      </c>
      <c r="D1684" s="1" t="s">
        <v>3285</v>
      </c>
      <c r="E1684" s="6">
        <v>686.14507500000013</v>
      </c>
      <c r="F1684" s="13">
        <v>1247.5365000000002</v>
      </c>
      <c r="G1684" s="13">
        <f t="shared" si="26"/>
        <v>561.39142500000003</v>
      </c>
    </row>
    <row r="1685" spans="1:7" x14ac:dyDescent="0.25">
      <c r="A1685" s="1" t="s">
        <v>3286</v>
      </c>
      <c r="B1685" s="1" t="s">
        <v>29</v>
      </c>
      <c r="C1685" s="1" t="s">
        <v>42</v>
      </c>
      <c r="D1685" s="1" t="s">
        <v>3287</v>
      </c>
      <c r="E1685" s="6">
        <v>6896.1060000000007</v>
      </c>
      <c r="F1685" s="13">
        <v>9194.8079999999991</v>
      </c>
      <c r="G1685" s="13">
        <f t="shared" si="26"/>
        <v>2298.7019999999984</v>
      </c>
    </row>
    <row r="1686" spans="1:7" x14ac:dyDescent="0.25">
      <c r="A1686" s="1" t="s">
        <v>3288</v>
      </c>
      <c r="B1686" s="1" t="s">
        <v>29</v>
      </c>
      <c r="C1686" s="1" t="s">
        <v>30</v>
      </c>
      <c r="D1686" s="1" t="s">
        <v>3289</v>
      </c>
      <c r="E1686" s="6">
        <v>2918.3304150000004</v>
      </c>
      <c r="F1686" s="13">
        <v>3121.2089999999998</v>
      </c>
      <c r="G1686" s="13">
        <f t="shared" si="26"/>
        <v>202.87858499999948</v>
      </c>
    </row>
    <row r="1687" spans="1:7" x14ac:dyDescent="0.25">
      <c r="A1687" s="1" t="s">
        <v>3290</v>
      </c>
      <c r="B1687" s="1" t="s">
        <v>29</v>
      </c>
      <c r="C1687" s="1" t="s">
        <v>39</v>
      </c>
      <c r="D1687" s="1" t="s">
        <v>3291</v>
      </c>
      <c r="E1687" s="6">
        <v>5028.1531650000006</v>
      </c>
      <c r="F1687" s="13">
        <v>8522.2934999999998</v>
      </c>
      <c r="G1687" s="13">
        <f t="shared" si="26"/>
        <v>3494.1403349999991</v>
      </c>
    </row>
    <row r="1688" spans="1:7" x14ac:dyDescent="0.25">
      <c r="A1688" s="1" t="s">
        <v>3292</v>
      </c>
      <c r="B1688" s="1" t="s">
        <v>29</v>
      </c>
      <c r="C1688" s="1" t="s">
        <v>45</v>
      </c>
      <c r="D1688" s="1" t="s">
        <v>3293</v>
      </c>
      <c r="E1688" s="6">
        <v>4531.3826250000011</v>
      </c>
      <c r="F1688" s="13">
        <v>8238.8775000000005</v>
      </c>
      <c r="G1688" s="13">
        <f t="shared" si="26"/>
        <v>3707.4948749999994</v>
      </c>
    </row>
    <row r="1689" spans="1:7" x14ac:dyDescent="0.25">
      <c r="A1689" s="1" t="s">
        <v>3294</v>
      </c>
      <c r="B1689" s="1" t="s">
        <v>8</v>
      </c>
      <c r="C1689" s="1" t="s">
        <v>61</v>
      </c>
      <c r="D1689" s="1" t="s">
        <v>3295</v>
      </c>
      <c r="E1689" s="6">
        <v>3265.9987500000007</v>
      </c>
      <c r="F1689" s="13">
        <v>4354.665</v>
      </c>
      <c r="G1689" s="13">
        <f t="shared" si="26"/>
        <v>1088.6662499999993</v>
      </c>
    </row>
    <row r="1690" spans="1:7" x14ac:dyDescent="0.25">
      <c r="A1690" s="1" t="s">
        <v>3296</v>
      </c>
      <c r="B1690" s="1" t="s">
        <v>29</v>
      </c>
      <c r="C1690" s="1" t="s">
        <v>24</v>
      </c>
      <c r="D1690" s="1" t="s">
        <v>3297</v>
      </c>
      <c r="E1690" s="6">
        <v>3815.4097800000004</v>
      </c>
      <c r="F1690" s="13">
        <v>8873.0460000000003</v>
      </c>
      <c r="G1690" s="13">
        <f t="shared" si="26"/>
        <v>5057.6362200000003</v>
      </c>
    </row>
    <row r="1691" spans="1:7" x14ac:dyDescent="0.25">
      <c r="A1691" s="1" t="s">
        <v>3298</v>
      </c>
      <c r="B1691" s="1" t="s">
        <v>29</v>
      </c>
      <c r="C1691" s="1" t="s">
        <v>113</v>
      </c>
      <c r="D1691" s="1" t="s">
        <v>3299</v>
      </c>
      <c r="E1691" s="6">
        <v>4734.6196800000007</v>
      </c>
      <c r="F1691" s="13">
        <v>6962.6760000000004</v>
      </c>
      <c r="G1691" s="13">
        <f t="shared" si="26"/>
        <v>2228.0563199999997</v>
      </c>
    </row>
    <row r="1692" spans="1:7" x14ac:dyDescent="0.25">
      <c r="A1692" s="1" t="s">
        <v>3300</v>
      </c>
      <c r="B1692" s="1" t="s">
        <v>16</v>
      </c>
      <c r="C1692" s="1" t="s">
        <v>13</v>
      </c>
      <c r="D1692" s="1" t="s">
        <v>3301</v>
      </c>
      <c r="E1692" s="6">
        <v>3081.6416400000003</v>
      </c>
      <c r="F1692" s="13">
        <v>3501.8655000000003</v>
      </c>
      <c r="G1692" s="13">
        <f t="shared" si="26"/>
        <v>420.22386000000006</v>
      </c>
    </row>
    <row r="1693" spans="1:7" x14ac:dyDescent="0.25">
      <c r="A1693" s="1" t="s">
        <v>3302</v>
      </c>
      <c r="B1693" s="1" t="s">
        <v>29</v>
      </c>
      <c r="C1693" s="1" t="s">
        <v>113</v>
      </c>
      <c r="D1693" s="1" t="s">
        <v>3097</v>
      </c>
      <c r="E1693" s="6">
        <v>1510.3981200000001</v>
      </c>
      <c r="F1693" s="13">
        <v>1716.3615000000002</v>
      </c>
      <c r="G1693" s="13">
        <f t="shared" si="26"/>
        <v>205.96338000000014</v>
      </c>
    </row>
    <row r="1694" spans="1:7" x14ac:dyDescent="0.25">
      <c r="A1694" s="1" t="s">
        <v>3303</v>
      </c>
      <c r="B1694" s="1" t="s">
        <v>20</v>
      </c>
      <c r="C1694" s="1" t="s">
        <v>13</v>
      </c>
      <c r="D1694" s="1" t="s">
        <v>2534</v>
      </c>
      <c r="E1694" s="6">
        <v>3755.1914400000001</v>
      </c>
      <c r="F1694" s="13">
        <v>4267.2629999999999</v>
      </c>
      <c r="G1694" s="13">
        <f t="shared" si="26"/>
        <v>512.07155999999986</v>
      </c>
    </row>
    <row r="1695" spans="1:7" x14ac:dyDescent="0.25">
      <c r="A1695" s="1" t="s">
        <v>3304</v>
      </c>
      <c r="B1695" s="1" t="s">
        <v>16</v>
      </c>
      <c r="C1695" s="1" t="s">
        <v>64</v>
      </c>
      <c r="D1695" s="1" t="s">
        <v>3305</v>
      </c>
      <c r="E1695" s="6">
        <v>2109.2410499999996</v>
      </c>
      <c r="F1695" s="13">
        <v>3636.6224999999999</v>
      </c>
      <c r="G1695" s="13">
        <f t="shared" si="26"/>
        <v>1527.3814500000003</v>
      </c>
    </row>
    <row r="1696" spans="1:7" x14ac:dyDescent="0.25">
      <c r="A1696" s="1" t="s">
        <v>3306</v>
      </c>
      <c r="B1696" s="1" t="s">
        <v>29</v>
      </c>
      <c r="C1696" s="1" t="s">
        <v>17</v>
      </c>
      <c r="D1696" s="1" t="s">
        <v>3307</v>
      </c>
      <c r="E1696" s="6">
        <v>805.24415999999997</v>
      </c>
      <c r="F1696" s="13">
        <v>1388.3520000000001</v>
      </c>
      <c r="G1696" s="13">
        <f t="shared" si="26"/>
        <v>583.10784000000012</v>
      </c>
    </row>
    <row r="1697" spans="1:7" x14ac:dyDescent="0.25">
      <c r="A1697" s="1" t="s">
        <v>3308</v>
      </c>
      <c r="B1697" s="1" t="s">
        <v>16</v>
      </c>
      <c r="C1697" s="1" t="s">
        <v>21</v>
      </c>
      <c r="D1697" s="1" t="s">
        <v>3309</v>
      </c>
      <c r="E1697" s="6">
        <v>4681.2883425000009</v>
      </c>
      <c r="F1697" s="13">
        <v>5006.7255000000005</v>
      </c>
      <c r="G1697" s="13">
        <f t="shared" si="26"/>
        <v>325.43715749999956</v>
      </c>
    </row>
    <row r="1698" spans="1:7" x14ac:dyDescent="0.25">
      <c r="A1698" s="1" t="s">
        <v>3310</v>
      </c>
      <c r="B1698" s="1" t="s">
        <v>20</v>
      </c>
      <c r="C1698" s="1" t="s">
        <v>45</v>
      </c>
      <c r="D1698" s="1" t="s">
        <v>3311</v>
      </c>
      <c r="E1698" s="6">
        <v>5554.5525000000007</v>
      </c>
      <c r="F1698" s="13">
        <v>7406.07</v>
      </c>
      <c r="G1698" s="13">
        <f t="shared" si="26"/>
        <v>1851.517499999999</v>
      </c>
    </row>
    <row r="1699" spans="1:7" x14ac:dyDescent="0.25">
      <c r="A1699" s="1" t="s">
        <v>3312</v>
      </c>
      <c r="B1699" s="1" t="s">
        <v>29</v>
      </c>
      <c r="C1699" s="1" t="s">
        <v>126</v>
      </c>
      <c r="D1699" s="1" t="s">
        <v>3313</v>
      </c>
      <c r="E1699" s="6">
        <v>1492.2752250000001</v>
      </c>
      <c r="F1699" s="13">
        <v>3470.4075000000003</v>
      </c>
      <c r="G1699" s="13">
        <f t="shared" si="26"/>
        <v>1978.1322750000002</v>
      </c>
    </row>
    <row r="1700" spans="1:7" x14ac:dyDescent="0.25">
      <c r="A1700" s="1" t="s">
        <v>3314</v>
      </c>
      <c r="B1700" s="1" t="s">
        <v>29</v>
      </c>
      <c r="C1700" s="1" t="s">
        <v>52</v>
      </c>
      <c r="D1700" s="1" t="s">
        <v>3315</v>
      </c>
      <c r="E1700" s="6">
        <v>2134.8093900000003</v>
      </c>
      <c r="F1700" s="13">
        <v>4964.6730000000007</v>
      </c>
      <c r="G1700" s="13">
        <f t="shared" si="26"/>
        <v>2829.8636100000003</v>
      </c>
    </row>
    <row r="1701" spans="1:7" x14ac:dyDescent="0.25">
      <c r="A1701" s="1" t="s">
        <v>3316</v>
      </c>
      <c r="B1701" s="1" t="s">
        <v>12</v>
      </c>
      <c r="C1701" s="1" t="s">
        <v>126</v>
      </c>
      <c r="D1701" s="1" t="s">
        <v>3317</v>
      </c>
      <c r="E1701" s="6">
        <v>3378.209625</v>
      </c>
      <c r="F1701" s="13">
        <v>7507.1324999999997</v>
      </c>
      <c r="G1701" s="13">
        <f t="shared" si="26"/>
        <v>4128.9228750000002</v>
      </c>
    </row>
    <row r="1702" spans="1:7" x14ac:dyDescent="0.25">
      <c r="A1702" s="1" t="s">
        <v>3318</v>
      </c>
      <c r="B1702" s="1" t="s">
        <v>12</v>
      </c>
      <c r="C1702" s="1" t="s">
        <v>42</v>
      </c>
      <c r="D1702" s="1" t="s">
        <v>3319</v>
      </c>
      <c r="E1702" s="6">
        <v>1894.2179025000003</v>
      </c>
      <c r="F1702" s="13">
        <v>2025.9015000000002</v>
      </c>
      <c r="G1702" s="13">
        <f t="shared" si="26"/>
        <v>131.68359749999991</v>
      </c>
    </row>
    <row r="1703" spans="1:7" x14ac:dyDescent="0.25">
      <c r="A1703" s="1" t="s">
        <v>3320</v>
      </c>
      <c r="B1703" s="1" t="s">
        <v>12</v>
      </c>
      <c r="C1703" s="1" t="s">
        <v>17</v>
      </c>
      <c r="D1703" s="1" t="s">
        <v>3267</v>
      </c>
      <c r="E1703" s="6">
        <v>785.86284000000001</v>
      </c>
      <c r="F1703" s="13">
        <v>1827.588</v>
      </c>
      <c r="G1703" s="13">
        <f t="shared" si="26"/>
        <v>1041.72516</v>
      </c>
    </row>
    <row r="1704" spans="1:7" x14ac:dyDescent="0.25">
      <c r="A1704" s="1" t="s">
        <v>3321</v>
      </c>
      <c r="B1704" s="1" t="s">
        <v>29</v>
      </c>
      <c r="C1704" s="1" t="s">
        <v>45</v>
      </c>
      <c r="D1704" s="1" t="s">
        <v>3322</v>
      </c>
      <c r="E1704" s="6">
        <v>364.05432000000008</v>
      </c>
      <c r="F1704" s="13">
        <v>535.37400000000002</v>
      </c>
      <c r="G1704" s="13">
        <f t="shared" si="26"/>
        <v>171.31967999999995</v>
      </c>
    </row>
    <row r="1705" spans="1:7" x14ac:dyDescent="0.25">
      <c r="A1705" s="1" t="s">
        <v>3323</v>
      </c>
      <c r="B1705" s="1" t="s">
        <v>16</v>
      </c>
      <c r="C1705" s="1" t="s">
        <v>24</v>
      </c>
      <c r="D1705" s="1" t="s">
        <v>3324</v>
      </c>
      <c r="E1705" s="6">
        <v>2948.7766350000002</v>
      </c>
      <c r="F1705" s="13">
        <v>4997.9265000000005</v>
      </c>
      <c r="G1705" s="13">
        <f t="shared" si="26"/>
        <v>2049.1498650000003</v>
      </c>
    </row>
    <row r="1706" spans="1:7" x14ac:dyDescent="0.25">
      <c r="A1706" s="1" t="s">
        <v>3325</v>
      </c>
      <c r="B1706" s="1" t="s">
        <v>8</v>
      </c>
      <c r="C1706" s="1" t="s">
        <v>30</v>
      </c>
      <c r="D1706" s="1" t="s">
        <v>3326</v>
      </c>
      <c r="E1706" s="6">
        <v>4380.0115800000012</v>
      </c>
      <c r="F1706" s="13">
        <v>6441.1935000000003</v>
      </c>
      <c r="G1706" s="13">
        <f t="shared" si="26"/>
        <v>2061.1819199999991</v>
      </c>
    </row>
    <row r="1707" spans="1:7" x14ac:dyDescent="0.25">
      <c r="A1707" s="1" t="s">
        <v>3327</v>
      </c>
      <c r="B1707" s="1" t="s">
        <v>29</v>
      </c>
      <c r="C1707" s="1" t="s">
        <v>45</v>
      </c>
      <c r="D1707" s="1" t="s">
        <v>3328</v>
      </c>
      <c r="E1707" s="6">
        <v>4326.4579050000002</v>
      </c>
      <c r="F1707" s="13">
        <v>7332.9795000000004</v>
      </c>
      <c r="G1707" s="13">
        <f t="shared" si="26"/>
        <v>3006.5215950000002</v>
      </c>
    </row>
    <row r="1708" spans="1:7" x14ac:dyDescent="0.25">
      <c r="A1708" s="1" t="s">
        <v>3329</v>
      </c>
      <c r="B1708" s="1" t="s">
        <v>29</v>
      </c>
      <c r="C1708" s="1" t="s">
        <v>61</v>
      </c>
      <c r="D1708" s="1" t="s">
        <v>3330</v>
      </c>
      <c r="E1708" s="6">
        <v>794.7324000000001</v>
      </c>
      <c r="F1708" s="13">
        <v>903.10500000000002</v>
      </c>
      <c r="G1708" s="13">
        <f t="shared" si="26"/>
        <v>108.37259999999992</v>
      </c>
    </row>
    <row r="1709" spans="1:7" x14ac:dyDescent="0.25">
      <c r="A1709" s="1" t="s">
        <v>3331</v>
      </c>
      <c r="B1709" s="1" t="s">
        <v>8</v>
      </c>
      <c r="C1709" s="1" t="s">
        <v>24</v>
      </c>
      <c r="D1709" s="1" t="s">
        <v>3332</v>
      </c>
      <c r="E1709" s="6">
        <v>781.70862000000011</v>
      </c>
      <c r="F1709" s="13">
        <v>1149.5715</v>
      </c>
      <c r="G1709" s="13">
        <f t="shared" si="26"/>
        <v>367.8628799999999</v>
      </c>
    </row>
    <row r="1710" spans="1:7" x14ac:dyDescent="0.25">
      <c r="A1710" s="1" t="s">
        <v>3333</v>
      </c>
      <c r="B1710" s="1" t="s">
        <v>29</v>
      </c>
      <c r="C1710" s="1" t="s">
        <v>42</v>
      </c>
      <c r="D1710" s="1" t="s">
        <v>3334</v>
      </c>
      <c r="E1710" s="6">
        <v>333.13476000000003</v>
      </c>
      <c r="F1710" s="13">
        <v>774.73200000000008</v>
      </c>
      <c r="G1710" s="13">
        <f t="shared" si="26"/>
        <v>441.59724000000006</v>
      </c>
    </row>
    <row r="1711" spans="1:7" x14ac:dyDescent="0.25">
      <c r="A1711" s="1" t="s">
        <v>3335</v>
      </c>
      <c r="B1711" s="1" t="s">
        <v>29</v>
      </c>
      <c r="C1711" s="1" t="s">
        <v>39</v>
      </c>
      <c r="D1711" s="1" t="s">
        <v>3336</v>
      </c>
      <c r="E1711" s="6">
        <v>2291.306325</v>
      </c>
      <c r="F1711" s="13">
        <v>2450.5950000000003</v>
      </c>
      <c r="G1711" s="13">
        <f t="shared" si="26"/>
        <v>159.28867500000024</v>
      </c>
    </row>
    <row r="1712" spans="1:7" x14ac:dyDescent="0.25">
      <c r="A1712" s="1" t="s">
        <v>3337</v>
      </c>
      <c r="B1712" s="1" t="s">
        <v>12</v>
      </c>
      <c r="C1712" s="1" t="s">
        <v>9</v>
      </c>
      <c r="D1712" s="1" t="s">
        <v>3338</v>
      </c>
      <c r="E1712" s="6">
        <v>4798.6738800000003</v>
      </c>
      <c r="F1712" s="13">
        <v>5453.0385000000006</v>
      </c>
      <c r="G1712" s="13">
        <f t="shared" si="26"/>
        <v>654.36462000000029</v>
      </c>
    </row>
    <row r="1713" spans="1:7" x14ac:dyDescent="0.25">
      <c r="A1713" s="1" t="s">
        <v>3339</v>
      </c>
      <c r="B1713" s="1" t="s">
        <v>12</v>
      </c>
      <c r="C1713" s="1" t="s">
        <v>61</v>
      </c>
      <c r="D1713" s="1" t="s">
        <v>3340</v>
      </c>
      <c r="E1713" s="6">
        <v>1710.429525</v>
      </c>
      <c r="F1713" s="13">
        <v>4622.7825000000003</v>
      </c>
      <c r="G1713" s="13">
        <f t="shared" si="26"/>
        <v>2912.3529750000002</v>
      </c>
    </row>
    <row r="1714" spans="1:7" x14ac:dyDescent="0.25">
      <c r="A1714" s="1" t="s">
        <v>3341</v>
      </c>
      <c r="B1714" s="1" t="s">
        <v>20</v>
      </c>
      <c r="C1714" s="1" t="s">
        <v>45</v>
      </c>
      <c r="D1714" s="1" t="s">
        <v>2863</v>
      </c>
      <c r="E1714" s="6">
        <v>1516.2611099999999</v>
      </c>
      <c r="F1714" s="13">
        <v>4098.0030000000006</v>
      </c>
      <c r="G1714" s="13">
        <f t="shared" si="26"/>
        <v>2581.7418900000007</v>
      </c>
    </row>
    <row r="1715" spans="1:7" x14ac:dyDescent="0.25">
      <c r="A1715" s="1" t="s">
        <v>3342</v>
      </c>
      <c r="B1715" s="1" t="s">
        <v>29</v>
      </c>
      <c r="C1715" s="1" t="s">
        <v>42</v>
      </c>
      <c r="D1715" s="1" t="s">
        <v>3343</v>
      </c>
      <c r="E1715" s="6">
        <v>4922.6018100000001</v>
      </c>
      <c r="F1715" s="13">
        <v>8487.2445000000007</v>
      </c>
      <c r="G1715" s="13">
        <f t="shared" si="26"/>
        <v>3564.6426900000006</v>
      </c>
    </row>
    <row r="1716" spans="1:7" x14ac:dyDescent="0.25">
      <c r="A1716" s="1" t="s">
        <v>3344</v>
      </c>
      <c r="B1716" s="1" t="s">
        <v>12</v>
      </c>
      <c r="C1716" s="1" t="s">
        <v>113</v>
      </c>
      <c r="D1716" s="1" t="s">
        <v>3345</v>
      </c>
      <c r="E1716" s="6">
        <v>6514.8001800000011</v>
      </c>
      <c r="F1716" s="13">
        <v>9580.5885000000017</v>
      </c>
      <c r="G1716" s="13">
        <f t="shared" si="26"/>
        <v>3065.7883200000006</v>
      </c>
    </row>
    <row r="1717" spans="1:7" x14ac:dyDescent="0.25">
      <c r="A1717" s="1" t="s">
        <v>3346</v>
      </c>
      <c r="B1717" s="1" t="s">
        <v>16</v>
      </c>
      <c r="C1717" s="1" t="s">
        <v>113</v>
      </c>
      <c r="D1717" s="1" t="s">
        <v>3347</v>
      </c>
      <c r="E1717" s="6">
        <v>2048.2585200000003</v>
      </c>
      <c r="F1717" s="13">
        <v>2327.5664999999999</v>
      </c>
      <c r="G1717" s="13">
        <f t="shared" si="26"/>
        <v>279.30797999999959</v>
      </c>
    </row>
    <row r="1718" spans="1:7" x14ac:dyDescent="0.25">
      <c r="A1718" s="1" t="s">
        <v>3348</v>
      </c>
      <c r="B1718" s="1" t="s">
        <v>29</v>
      </c>
      <c r="C1718" s="1" t="s">
        <v>42</v>
      </c>
      <c r="D1718" s="1" t="s">
        <v>3349</v>
      </c>
      <c r="E1718" s="6">
        <v>3288.1932299999999</v>
      </c>
      <c r="F1718" s="13">
        <v>7646.9610000000002</v>
      </c>
      <c r="G1718" s="13">
        <f t="shared" si="26"/>
        <v>4358.7677700000004</v>
      </c>
    </row>
    <row r="1719" spans="1:7" x14ac:dyDescent="0.25">
      <c r="A1719" s="1" t="s">
        <v>3350</v>
      </c>
      <c r="B1719" s="1" t="s">
        <v>12</v>
      </c>
      <c r="C1719" s="1" t="s">
        <v>9</v>
      </c>
      <c r="D1719" s="1" t="s">
        <v>3351</v>
      </c>
      <c r="E1719" s="6">
        <v>4766.4655500000008</v>
      </c>
      <c r="F1719" s="13">
        <v>8666.3010000000013</v>
      </c>
      <c r="G1719" s="13">
        <f t="shared" si="26"/>
        <v>3899.8354500000005</v>
      </c>
    </row>
    <row r="1720" spans="1:7" x14ac:dyDescent="0.25">
      <c r="A1720" s="1" t="s">
        <v>3352</v>
      </c>
      <c r="B1720" s="1" t="s">
        <v>16</v>
      </c>
      <c r="C1720" s="1" t="s">
        <v>45</v>
      </c>
      <c r="D1720" s="1" t="s">
        <v>3353</v>
      </c>
      <c r="E1720" s="6">
        <v>3139.7754150000001</v>
      </c>
      <c r="F1720" s="13">
        <v>8485.8795000000009</v>
      </c>
      <c r="G1720" s="13">
        <f t="shared" si="26"/>
        <v>5346.1040850000009</v>
      </c>
    </row>
    <row r="1721" spans="1:7" x14ac:dyDescent="0.25">
      <c r="A1721" s="1" t="s">
        <v>3354</v>
      </c>
      <c r="B1721" s="1" t="s">
        <v>16</v>
      </c>
      <c r="C1721" s="1" t="s">
        <v>42</v>
      </c>
      <c r="D1721" s="1" t="s">
        <v>3355</v>
      </c>
      <c r="E1721" s="6">
        <v>5932.3975200000014</v>
      </c>
      <c r="F1721" s="13">
        <v>8724.1140000000014</v>
      </c>
      <c r="G1721" s="13">
        <f t="shared" si="26"/>
        <v>2791.71648</v>
      </c>
    </row>
    <row r="1722" spans="1:7" x14ac:dyDescent="0.25">
      <c r="A1722" s="1" t="s">
        <v>3356</v>
      </c>
      <c r="B1722" s="1" t="s">
        <v>16</v>
      </c>
      <c r="C1722" s="1" t="s">
        <v>13</v>
      </c>
      <c r="D1722" s="1" t="s">
        <v>3357</v>
      </c>
      <c r="E1722" s="6">
        <v>768.798765</v>
      </c>
      <c r="F1722" s="13">
        <v>2077.8345000000004</v>
      </c>
      <c r="G1722" s="13">
        <f t="shared" si="26"/>
        <v>1309.0357350000004</v>
      </c>
    </row>
    <row r="1723" spans="1:7" x14ac:dyDescent="0.25">
      <c r="A1723" s="1" t="s">
        <v>3358</v>
      </c>
      <c r="B1723" s="1" t="s">
        <v>29</v>
      </c>
      <c r="C1723" s="1" t="s">
        <v>24</v>
      </c>
      <c r="D1723" s="1" t="s">
        <v>3359</v>
      </c>
      <c r="E1723" s="6">
        <v>5016.1998600000006</v>
      </c>
      <c r="F1723" s="13">
        <v>7376.7645000000002</v>
      </c>
      <c r="G1723" s="13">
        <f t="shared" si="26"/>
        <v>2360.5646399999996</v>
      </c>
    </row>
    <row r="1724" spans="1:7" x14ac:dyDescent="0.25">
      <c r="A1724" s="1" t="s">
        <v>3360</v>
      </c>
      <c r="B1724" s="1" t="s">
        <v>29</v>
      </c>
      <c r="C1724" s="1" t="s">
        <v>113</v>
      </c>
      <c r="D1724" s="1" t="s">
        <v>3361</v>
      </c>
      <c r="E1724" s="6">
        <v>3024.6900600000004</v>
      </c>
      <c r="F1724" s="13">
        <v>8174.8380000000006</v>
      </c>
      <c r="G1724" s="13">
        <f t="shared" si="26"/>
        <v>5150.1479400000007</v>
      </c>
    </row>
    <row r="1725" spans="1:7" x14ac:dyDescent="0.25">
      <c r="A1725" s="1" t="s">
        <v>3362</v>
      </c>
      <c r="B1725" s="1" t="s">
        <v>20</v>
      </c>
      <c r="C1725" s="1" t="s">
        <v>24</v>
      </c>
      <c r="D1725" s="1" t="s">
        <v>3363</v>
      </c>
      <c r="E1725" s="6">
        <v>3113.2911599999998</v>
      </c>
      <c r="F1725" s="13">
        <v>7240.2119999999995</v>
      </c>
      <c r="G1725" s="13">
        <f t="shared" si="26"/>
        <v>4126.9208399999998</v>
      </c>
    </row>
    <row r="1726" spans="1:7" x14ac:dyDescent="0.25">
      <c r="A1726" s="1" t="s">
        <v>3364</v>
      </c>
      <c r="B1726" s="1" t="s">
        <v>8</v>
      </c>
      <c r="C1726" s="1" t="s">
        <v>52</v>
      </c>
      <c r="D1726" s="1" t="s">
        <v>3365</v>
      </c>
      <c r="E1726" s="6">
        <v>1329.0385500000002</v>
      </c>
      <c r="F1726" s="13">
        <v>2953.4190000000003</v>
      </c>
      <c r="G1726" s="13">
        <f t="shared" si="26"/>
        <v>1624.3804500000001</v>
      </c>
    </row>
    <row r="1727" spans="1:7" x14ac:dyDescent="0.25">
      <c r="A1727" s="1" t="s">
        <v>3366</v>
      </c>
      <c r="B1727" s="1" t="s">
        <v>20</v>
      </c>
      <c r="C1727" s="1" t="s">
        <v>64</v>
      </c>
      <c r="D1727" s="1" t="s">
        <v>3367</v>
      </c>
      <c r="E1727" s="6">
        <v>424.03074000000004</v>
      </c>
      <c r="F1727" s="13">
        <v>986.11800000000005</v>
      </c>
      <c r="G1727" s="13">
        <f t="shared" si="26"/>
        <v>562.08726000000001</v>
      </c>
    </row>
    <row r="1728" spans="1:7" x14ac:dyDescent="0.25">
      <c r="A1728" s="1" t="s">
        <v>3368</v>
      </c>
      <c r="B1728" s="1" t="s">
        <v>16</v>
      </c>
      <c r="C1728" s="1" t="s">
        <v>42</v>
      </c>
      <c r="D1728" s="1" t="s">
        <v>3369</v>
      </c>
      <c r="E1728" s="6">
        <v>825.24750000000006</v>
      </c>
      <c r="F1728" s="13">
        <v>1500.45</v>
      </c>
      <c r="G1728" s="13">
        <f t="shared" si="26"/>
        <v>675.20249999999999</v>
      </c>
    </row>
    <row r="1729" spans="1:7" x14ac:dyDescent="0.25">
      <c r="A1729" s="1" t="s">
        <v>3370</v>
      </c>
      <c r="B1729" s="1" t="s">
        <v>20</v>
      </c>
      <c r="C1729" s="1" t="s">
        <v>17</v>
      </c>
      <c r="D1729" s="1" t="s">
        <v>3371</v>
      </c>
      <c r="E1729" s="6">
        <v>2806.90326</v>
      </c>
      <c r="F1729" s="13">
        <v>6527.6820000000007</v>
      </c>
      <c r="G1729" s="13">
        <f t="shared" si="26"/>
        <v>3720.7787400000007</v>
      </c>
    </row>
    <row r="1730" spans="1:7" x14ac:dyDescent="0.25">
      <c r="A1730" s="1" t="s">
        <v>3372</v>
      </c>
      <c r="B1730" s="1" t="s">
        <v>29</v>
      </c>
      <c r="C1730" s="1" t="s">
        <v>45</v>
      </c>
      <c r="D1730" s="1" t="s">
        <v>3373</v>
      </c>
      <c r="E1730" s="6">
        <v>7317.9448650000004</v>
      </c>
      <c r="F1730" s="13">
        <v>7826.6790000000001</v>
      </c>
      <c r="G1730" s="13">
        <f t="shared" si="26"/>
        <v>508.7341349999997</v>
      </c>
    </row>
    <row r="1731" spans="1:7" x14ac:dyDescent="0.25">
      <c r="A1731" s="1" t="s">
        <v>3374</v>
      </c>
      <c r="B1731" s="1" t="s">
        <v>12</v>
      </c>
      <c r="C1731" s="1" t="s">
        <v>21</v>
      </c>
      <c r="D1731" s="1" t="s">
        <v>3375</v>
      </c>
      <c r="E1731" s="6">
        <v>4826.8027500000007</v>
      </c>
      <c r="F1731" s="13">
        <v>8776.005000000001</v>
      </c>
      <c r="G1731" s="13">
        <f t="shared" si="26"/>
        <v>3949.2022500000003</v>
      </c>
    </row>
    <row r="1732" spans="1:7" x14ac:dyDescent="0.25">
      <c r="A1732" s="1" t="s">
        <v>3376</v>
      </c>
      <c r="B1732" s="1" t="s">
        <v>12</v>
      </c>
      <c r="C1732" s="1" t="s">
        <v>52</v>
      </c>
      <c r="D1732" s="1" t="s">
        <v>3377</v>
      </c>
      <c r="E1732" s="6">
        <v>1942.9725000000001</v>
      </c>
      <c r="F1732" s="13">
        <v>2857.3125</v>
      </c>
      <c r="G1732" s="13">
        <f t="shared" si="26"/>
        <v>914.33999999999992</v>
      </c>
    </row>
    <row r="1733" spans="1:7" x14ac:dyDescent="0.25">
      <c r="A1733" s="1" t="s">
        <v>3378</v>
      </c>
      <c r="B1733" s="1" t="s">
        <v>29</v>
      </c>
      <c r="C1733" s="1" t="s">
        <v>9</v>
      </c>
      <c r="D1733" s="1" t="s">
        <v>3379</v>
      </c>
      <c r="E1733" s="6">
        <v>1417.5661499999999</v>
      </c>
      <c r="F1733" s="13">
        <v>3150.1469999999999</v>
      </c>
      <c r="G1733" s="13">
        <f t="shared" si="26"/>
        <v>1732.5808500000001</v>
      </c>
    </row>
    <row r="1734" spans="1:7" x14ac:dyDescent="0.25">
      <c r="A1734" s="1" t="s">
        <v>3380</v>
      </c>
      <c r="B1734" s="1" t="s">
        <v>12</v>
      </c>
      <c r="C1734" s="1" t="s">
        <v>24</v>
      </c>
      <c r="D1734" s="1" t="s">
        <v>3381</v>
      </c>
      <c r="E1734" s="6">
        <v>2146.7967149999999</v>
      </c>
      <c r="F1734" s="13">
        <v>3638.6385</v>
      </c>
      <c r="G1734" s="13">
        <f t="shared" si="26"/>
        <v>1491.8417850000001</v>
      </c>
    </row>
    <row r="1735" spans="1:7" x14ac:dyDescent="0.25">
      <c r="A1735" s="1" t="s">
        <v>3382</v>
      </c>
      <c r="B1735" s="1" t="s">
        <v>16</v>
      </c>
      <c r="C1735" s="1" t="s">
        <v>126</v>
      </c>
      <c r="D1735" s="1" t="s">
        <v>3383</v>
      </c>
      <c r="E1735" s="6">
        <v>2014.9485299999999</v>
      </c>
      <c r="F1735" s="13">
        <v>3415.1669999999999</v>
      </c>
      <c r="G1735" s="13">
        <f t="shared" si="26"/>
        <v>1400.21847</v>
      </c>
    </row>
    <row r="1736" spans="1:7" x14ac:dyDescent="0.25">
      <c r="A1736" s="1" t="s">
        <v>3384</v>
      </c>
      <c r="B1736" s="1" t="s">
        <v>29</v>
      </c>
      <c r="C1736" s="1" t="s">
        <v>42</v>
      </c>
      <c r="D1736" s="1" t="s">
        <v>2097</v>
      </c>
      <c r="E1736" s="6">
        <v>5658.7423200000003</v>
      </c>
      <c r="F1736" s="13">
        <v>6430.3890000000001</v>
      </c>
      <c r="G1736" s="13">
        <f t="shared" si="26"/>
        <v>771.64667999999983</v>
      </c>
    </row>
    <row r="1737" spans="1:7" x14ac:dyDescent="0.25">
      <c r="A1737" s="1" t="s">
        <v>3385</v>
      </c>
      <c r="B1737" s="1" t="s">
        <v>16</v>
      </c>
      <c r="C1737" s="1" t="s">
        <v>64</v>
      </c>
      <c r="D1737" s="1" t="s">
        <v>3386</v>
      </c>
      <c r="E1737" s="6">
        <v>4215.7232249999997</v>
      </c>
      <c r="F1737" s="13">
        <v>9804.0074999999997</v>
      </c>
      <c r="G1737" s="13">
        <f t="shared" si="26"/>
        <v>5588.284275</v>
      </c>
    </row>
    <row r="1738" spans="1:7" x14ac:dyDescent="0.25">
      <c r="A1738" s="1" t="s">
        <v>3387</v>
      </c>
      <c r="B1738" s="1" t="s">
        <v>12</v>
      </c>
      <c r="C1738" s="1" t="s">
        <v>113</v>
      </c>
      <c r="D1738" s="1" t="s">
        <v>3388</v>
      </c>
      <c r="E1738" s="6">
        <v>7230.6603600000008</v>
      </c>
      <c r="F1738" s="13">
        <v>8216.6595000000016</v>
      </c>
      <c r="G1738" s="13">
        <f t="shared" si="26"/>
        <v>985.99914000000081</v>
      </c>
    </row>
    <row r="1739" spans="1:7" x14ac:dyDescent="0.25">
      <c r="A1739" s="1" t="s">
        <v>3389</v>
      </c>
      <c r="B1739" s="1" t="s">
        <v>29</v>
      </c>
      <c r="C1739" s="1" t="s">
        <v>126</v>
      </c>
      <c r="D1739" s="1" t="s">
        <v>3390</v>
      </c>
      <c r="E1739" s="6">
        <v>3145.944375</v>
      </c>
      <c r="F1739" s="13">
        <v>4194.5924999999997</v>
      </c>
      <c r="G1739" s="13">
        <f t="shared" ref="G1739:G1802" si="27">F1739-E1739</f>
        <v>1048.6481249999997</v>
      </c>
    </row>
    <row r="1740" spans="1:7" x14ac:dyDescent="0.25">
      <c r="A1740" s="1" t="s">
        <v>3391</v>
      </c>
      <c r="B1740" s="1" t="s">
        <v>20</v>
      </c>
      <c r="C1740" s="1" t="s">
        <v>42</v>
      </c>
      <c r="D1740" s="1" t="s">
        <v>3392</v>
      </c>
      <c r="E1740" s="6">
        <v>4884.2866799999993</v>
      </c>
      <c r="F1740" s="13">
        <v>8278.4519999999993</v>
      </c>
      <c r="G1740" s="13">
        <f t="shared" si="27"/>
        <v>3394.1653200000001</v>
      </c>
    </row>
    <row r="1741" spans="1:7" x14ac:dyDescent="0.25">
      <c r="A1741" s="1" t="s">
        <v>3393</v>
      </c>
      <c r="B1741" s="1" t="s">
        <v>12</v>
      </c>
      <c r="C1741" s="1" t="s">
        <v>9</v>
      </c>
      <c r="D1741" s="1" t="s">
        <v>3394</v>
      </c>
      <c r="E1741" s="6">
        <v>815.69092499999999</v>
      </c>
      <c r="F1741" s="13">
        <v>1812.6465000000001</v>
      </c>
      <c r="G1741" s="13">
        <f t="shared" si="27"/>
        <v>996.95557500000007</v>
      </c>
    </row>
    <row r="1742" spans="1:7" x14ac:dyDescent="0.25">
      <c r="A1742" s="1" t="s">
        <v>3395</v>
      </c>
      <c r="B1742" s="1" t="s">
        <v>29</v>
      </c>
      <c r="C1742" s="1" t="s">
        <v>61</v>
      </c>
      <c r="D1742" s="1" t="s">
        <v>3396</v>
      </c>
      <c r="E1742" s="6">
        <v>558.16950000000008</v>
      </c>
      <c r="F1742" s="13">
        <v>820.83750000000009</v>
      </c>
      <c r="G1742" s="13">
        <f t="shared" si="27"/>
        <v>262.66800000000001</v>
      </c>
    </row>
    <row r="1743" spans="1:7" x14ac:dyDescent="0.25">
      <c r="A1743" s="1" t="s">
        <v>3397</v>
      </c>
      <c r="B1743" s="1" t="s">
        <v>16</v>
      </c>
      <c r="C1743" s="1" t="s">
        <v>52</v>
      </c>
      <c r="D1743" s="1" t="s">
        <v>607</v>
      </c>
      <c r="E1743" s="6">
        <v>2863.6650000000004</v>
      </c>
      <c r="F1743" s="13">
        <v>3818.2200000000003</v>
      </c>
      <c r="G1743" s="13">
        <f t="shared" si="27"/>
        <v>954.55499999999984</v>
      </c>
    </row>
    <row r="1744" spans="1:7" x14ac:dyDescent="0.25">
      <c r="A1744" s="1" t="s">
        <v>3398</v>
      </c>
      <c r="B1744" s="1" t="s">
        <v>16</v>
      </c>
      <c r="C1744" s="1" t="s">
        <v>64</v>
      </c>
      <c r="D1744" s="1" t="s">
        <v>3399</v>
      </c>
      <c r="E1744" s="6">
        <v>4692.0496350000003</v>
      </c>
      <c r="F1744" s="13">
        <v>7952.6265000000003</v>
      </c>
      <c r="G1744" s="13">
        <f t="shared" si="27"/>
        <v>3260.576865</v>
      </c>
    </row>
    <row r="1745" spans="1:7" x14ac:dyDescent="0.25">
      <c r="A1745" s="1" t="s">
        <v>3400</v>
      </c>
      <c r="B1745" s="1" t="s">
        <v>16</v>
      </c>
      <c r="C1745" s="1" t="s">
        <v>13</v>
      </c>
      <c r="D1745" s="1" t="s">
        <v>3401</v>
      </c>
      <c r="E1745" s="6">
        <v>3731.499765</v>
      </c>
      <c r="F1745" s="13">
        <v>10085.1345</v>
      </c>
      <c r="G1745" s="13">
        <f t="shared" si="27"/>
        <v>6353.6347349999996</v>
      </c>
    </row>
    <row r="1746" spans="1:7" x14ac:dyDescent="0.25">
      <c r="A1746" s="1" t="s">
        <v>3402</v>
      </c>
      <c r="B1746" s="1" t="s">
        <v>16</v>
      </c>
      <c r="C1746" s="1" t="s">
        <v>30</v>
      </c>
      <c r="D1746" s="1" t="s">
        <v>3403</v>
      </c>
      <c r="E1746" s="6">
        <v>469.71592500000003</v>
      </c>
      <c r="F1746" s="13">
        <v>1269.5025000000001</v>
      </c>
      <c r="G1746" s="13">
        <f t="shared" si="27"/>
        <v>799.78657500000008</v>
      </c>
    </row>
    <row r="1747" spans="1:7" x14ac:dyDescent="0.25">
      <c r="A1747" s="1" t="s">
        <v>3404</v>
      </c>
      <c r="B1747" s="1" t="s">
        <v>29</v>
      </c>
      <c r="C1747" s="1" t="s">
        <v>45</v>
      </c>
      <c r="D1747" s="1" t="s">
        <v>3405</v>
      </c>
      <c r="E1747" s="6">
        <v>3740.3058000000005</v>
      </c>
      <c r="F1747" s="13">
        <v>6800.5560000000005</v>
      </c>
      <c r="G1747" s="13">
        <f t="shared" si="27"/>
        <v>3060.2501999999999</v>
      </c>
    </row>
    <row r="1748" spans="1:7" x14ac:dyDescent="0.25">
      <c r="A1748" s="1" t="s">
        <v>3406</v>
      </c>
      <c r="B1748" s="1" t="s">
        <v>12</v>
      </c>
      <c r="C1748" s="1" t="s">
        <v>9</v>
      </c>
      <c r="D1748" s="1" t="s">
        <v>3407</v>
      </c>
      <c r="E1748" s="6">
        <v>5537.4858000000004</v>
      </c>
      <c r="F1748" s="13">
        <v>6292.5974999999999</v>
      </c>
      <c r="G1748" s="13">
        <f t="shared" si="27"/>
        <v>755.11169999999947</v>
      </c>
    </row>
    <row r="1749" spans="1:7" x14ac:dyDescent="0.25">
      <c r="A1749" s="1" t="s">
        <v>3408</v>
      </c>
      <c r="B1749" s="1" t="s">
        <v>29</v>
      </c>
      <c r="C1749" s="1" t="s">
        <v>126</v>
      </c>
      <c r="D1749" s="1" t="s">
        <v>3409</v>
      </c>
      <c r="E1749" s="6">
        <v>3937.5811650000005</v>
      </c>
      <c r="F1749" s="13">
        <v>9157.165500000001</v>
      </c>
      <c r="G1749" s="13">
        <f t="shared" si="27"/>
        <v>5219.5843350000005</v>
      </c>
    </row>
    <row r="1750" spans="1:7" x14ac:dyDescent="0.25">
      <c r="A1750" s="1" t="s">
        <v>3410</v>
      </c>
      <c r="B1750" s="1" t="s">
        <v>16</v>
      </c>
      <c r="C1750" s="1" t="s">
        <v>61</v>
      </c>
      <c r="D1750" s="1" t="s">
        <v>3411</v>
      </c>
      <c r="E1750" s="6">
        <v>1257.5137575000001</v>
      </c>
      <c r="F1750" s="13">
        <v>1344.9345000000001</v>
      </c>
      <c r="G1750" s="13">
        <f t="shared" si="27"/>
        <v>87.42074249999996</v>
      </c>
    </row>
    <row r="1751" spans="1:7" x14ac:dyDescent="0.25">
      <c r="A1751" s="1" t="s">
        <v>3412</v>
      </c>
      <c r="B1751" s="1" t="s">
        <v>29</v>
      </c>
      <c r="C1751" s="1" t="s">
        <v>61</v>
      </c>
      <c r="D1751" s="1" t="s">
        <v>3413</v>
      </c>
      <c r="E1751" s="6">
        <v>5909.5839599999999</v>
      </c>
      <c r="F1751" s="13">
        <v>10016.244000000001</v>
      </c>
      <c r="G1751" s="13">
        <f t="shared" si="27"/>
        <v>4106.6600400000007</v>
      </c>
    </row>
    <row r="1752" spans="1:7" x14ac:dyDescent="0.25">
      <c r="A1752" s="1" t="s">
        <v>3414</v>
      </c>
      <c r="B1752" s="1" t="s">
        <v>29</v>
      </c>
      <c r="C1752" s="1" t="s">
        <v>17</v>
      </c>
      <c r="D1752" s="1" t="s">
        <v>3415</v>
      </c>
      <c r="E1752" s="6">
        <v>229.95798000000005</v>
      </c>
      <c r="F1752" s="13">
        <v>338.17349999999999</v>
      </c>
      <c r="G1752" s="13">
        <f t="shared" si="27"/>
        <v>108.21551999999994</v>
      </c>
    </row>
    <row r="1753" spans="1:7" x14ac:dyDescent="0.25">
      <c r="A1753" s="1" t="s">
        <v>3416</v>
      </c>
      <c r="B1753" s="1" t="s">
        <v>16</v>
      </c>
      <c r="C1753" s="1" t="s">
        <v>21</v>
      </c>
      <c r="D1753" s="1" t="s">
        <v>3417</v>
      </c>
      <c r="E1753" s="6">
        <v>4099.3627500000002</v>
      </c>
      <c r="F1753" s="13">
        <v>5465.817</v>
      </c>
      <c r="G1753" s="13">
        <f t="shared" si="27"/>
        <v>1366.4542499999998</v>
      </c>
    </row>
    <row r="1754" spans="1:7" x14ac:dyDescent="0.25">
      <c r="A1754" s="1" t="s">
        <v>3418</v>
      </c>
      <c r="B1754" s="1" t="s">
        <v>20</v>
      </c>
      <c r="C1754" s="1" t="s">
        <v>64</v>
      </c>
      <c r="D1754" s="1" t="s">
        <v>3419</v>
      </c>
      <c r="E1754" s="6">
        <v>510.47944500000006</v>
      </c>
      <c r="F1754" s="13">
        <v>1187.1615000000002</v>
      </c>
      <c r="G1754" s="13">
        <f t="shared" si="27"/>
        <v>676.6820550000001</v>
      </c>
    </row>
    <row r="1755" spans="1:7" x14ac:dyDescent="0.25">
      <c r="A1755" s="1" t="s">
        <v>3420</v>
      </c>
      <c r="B1755" s="1" t="s">
        <v>16</v>
      </c>
      <c r="C1755" s="1" t="s">
        <v>24</v>
      </c>
      <c r="D1755" s="1" t="s">
        <v>3421</v>
      </c>
      <c r="E1755" s="6">
        <v>7535.5693875000006</v>
      </c>
      <c r="F1755" s="13">
        <v>8059.4324999999999</v>
      </c>
      <c r="G1755" s="13">
        <f t="shared" si="27"/>
        <v>523.86311249999926</v>
      </c>
    </row>
    <row r="1756" spans="1:7" x14ac:dyDescent="0.25">
      <c r="A1756" s="1" t="s">
        <v>3422</v>
      </c>
      <c r="B1756" s="1" t="s">
        <v>29</v>
      </c>
      <c r="C1756" s="1" t="s">
        <v>24</v>
      </c>
      <c r="D1756" s="1" t="s">
        <v>3423</v>
      </c>
      <c r="E1756" s="6">
        <v>2464.9695000000002</v>
      </c>
      <c r="F1756" s="13">
        <v>3286.6260000000002</v>
      </c>
      <c r="G1756" s="13">
        <f t="shared" si="27"/>
        <v>821.65650000000005</v>
      </c>
    </row>
    <row r="1757" spans="1:7" x14ac:dyDescent="0.25">
      <c r="A1757" s="1" t="s">
        <v>3424</v>
      </c>
      <c r="B1757" s="1" t="s">
        <v>29</v>
      </c>
      <c r="C1757" s="1" t="s">
        <v>113</v>
      </c>
      <c r="D1757" s="1" t="s">
        <v>3425</v>
      </c>
      <c r="E1757" s="6">
        <v>3446.4386250000002</v>
      </c>
      <c r="F1757" s="13">
        <v>7658.7525000000005</v>
      </c>
      <c r="G1757" s="13">
        <f t="shared" si="27"/>
        <v>4212.3138749999998</v>
      </c>
    </row>
    <row r="1758" spans="1:7" x14ac:dyDescent="0.25">
      <c r="A1758" s="1" t="s">
        <v>3426</v>
      </c>
      <c r="B1758" s="1" t="s">
        <v>29</v>
      </c>
      <c r="C1758" s="1" t="s">
        <v>113</v>
      </c>
      <c r="D1758" s="1" t="s">
        <v>3427</v>
      </c>
      <c r="E1758" s="6">
        <v>783.60974999999996</v>
      </c>
      <c r="F1758" s="13">
        <v>1424.7450000000001</v>
      </c>
      <c r="G1758" s="13">
        <f t="shared" si="27"/>
        <v>641.13525000000016</v>
      </c>
    </row>
    <row r="1759" spans="1:7" x14ac:dyDescent="0.25">
      <c r="A1759" s="1" t="s">
        <v>3428</v>
      </c>
      <c r="B1759" s="1" t="s">
        <v>8</v>
      </c>
      <c r="C1759" s="1" t="s">
        <v>45</v>
      </c>
      <c r="D1759" s="1" t="s">
        <v>3429</v>
      </c>
      <c r="E1759" s="6">
        <v>1588.9288799999999</v>
      </c>
      <c r="F1759" s="13">
        <v>1805.6009999999999</v>
      </c>
      <c r="G1759" s="13">
        <f t="shared" si="27"/>
        <v>216.67211999999995</v>
      </c>
    </row>
    <row r="1760" spans="1:7" x14ac:dyDescent="0.25">
      <c r="A1760" s="1" t="s">
        <v>3430</v>
      </c>
      <c r="B1760" s="1" t="s">
        <v>20</v>
      </c>
      <c r="C1760" s="1" t="s">
        <v>126</v>
      </c>
      <c r="D1760" s="1" t="s">
        <v>3431</v>
      </c>
      <c r="E1760" s="6">
        <v>3325.1093400000004</v>
      </c>
      <c r="F1760" s="13">
        <v>8986.7820000000011</v>
      </c>
      <c r="G1760" s="13">
        <f t="shared" si="27"/>
        <v>5661.6726600000002</v>
      </c>
    </row>
    <row r="1761" spans="1:7" x14ac:dyDescent="0.25">
      <c r="A1761" s="1" t="s">
        <v>3432</v>
      </c>
      <c r="B1761" s="1" t="s">
        <v>16</v>
      </c>
      <c r="C1761" s="1" t="s">
        <v>13</v>
      </c>
      <c r="D1761" s="1" t="s">
        <v>3433</v>
      </c>
      <c r="E1761" s="6">
        <v>3119.1964650000004</v>
      </c>
      <c r="F1761" s="13">
        <v>3336.0389999999998</v>
      </c>
      <c r="G1761" s="13">
        <f t="shared" si="27"/>
        <v>216.84253499999932</v>
      </c>
    </row>
    <row r="1762" spans="1:7" x14ac:dyDescent="0.25">
      <c r="A1762" s="1" t="s">
        <v>3434</v>
      </c>
      <c r="B1762" s="1" t="s">
        <v>8</v>
      </c>
      <c r="C1762" s="1" t="s">
        <v>64</v>
      </c>
      <c r="D1762" s="1" t="s">
        <v>3435</v>
      </c>
      <c r="E1762" s="6">
        <v>4028.3339250000004</v>
      </c>
      <c r="F1762" s="13">
        <v>7324.2435000000005</v>
      </c>
      <c r="G1762" s="13">
        <f t="shared" si="27"/>
        <v>3295.9095750000001</v>
      </c>
    </row>
    <row r="1763" spans="1:7" x14ac:dyDescent="0.25">
      <c r="A1763" s="1" t="s">
        <v>3436</v>
      </c>
      <c r="B1763" s="1" t="s">
        <v>20</v>
      </c>
      <c r="C1763" s="1" t="s">
        <v>24</v>
      </c>
      <c r="D1763" s="1" t="s">
        <v>3437</v>
      </c>
      <c r="E1763" s="6">
        <v>1996.5172500000001</v>
      </c>
      <c r="F1763" s="13">
        <v>2662.0230000000001</v>
      </c>
      <c r="G1763" s="13">
        <f t="shared" si="27"/>
        <v>665.50575000000003</v>
      </c>
    </row>
    <row r="1764" spans="1:7" x14ac:dyDescent="0.25">
      <c r="A1764" s="1" t="s">
        <v>3438</v>
      </c>
      <c r="B1764" s="1" t="s">
        <v>12</v>
      </c>
      <c r="C1764" s="1" t="s">
        <v>21</v>
      </c>
      <c r="D1764" s="1" t="s">
        <v>1829</v>
      </c>
      <c r="E1764" s="6">
        <v>337.47945000000004</v>
      </c>
      <c r="F1764" s="13">
        <v>613.59900000000005</v>
      </c>
      <c r="G1764" s="13">
        <f t="shared" si="27"/>
        <v>276.11955</v>
      </c>
    </row>
    <row r="1765" spans="1:7" x14ac:dyDescent="0.25">
      <c r="A1765" s="1" t="s">
        <v>3439</v>
      </c>
      <c r="B1765" s="1" t="s">
        <v>8</v>
      </c>
      <c r="C1765" s="1" t="s">
        <v>45</v>
      </c>
      <c r="D1765" s="1" t="s">
        <v>3440</v>
      </c>
      <c r="E1765" s="6">
        <v>4202.8087500000001</v>
      </c>
      <c r="F1765" s="13">
        <v>5603.7449999999999</v>
      </c>
      <c r="G1765" s="13">
        <f t="shared" si="27"/>
        <v>1400.9362499999997</v>
      </c>
    </row>
    <row r="1766" spans="1:7" x14ac:dyDescent="0.25">
      <c r="A1766" s="1" t="s">
        <v>3441</v>
      </c>
      <c r="B1766" s="1" t="s">
        <v>16</v>
      </c>
      <c r="C1766" s="1" t="s">
        <v>113</v>
      </c>
      <c r="D1766" s="1" t="s">
        <v>3442</v>
      </c>
      <c r="E1766" s="6">
        <v>3468.35979</v>
      </c>
      <c r="F1766" s="13">
        <v>8065.9530000000004</v>
      </c>
      <c r="G1766" s="13">
        <f t="shared" si="27"/>
        <v>4597.5932100000009</v>
      </c>
    </row>
    <row r="1767" spans="1:7" x14ac:dyDescent="0.25">
      <c r="A1767" s="1" t="s">
        <v>3443</v>
      </c>
      <c r="B1767" s="1" t="s">
        <v>12</v>
      </c>
      <c r="C1767" s="1" t="s">
        <v>13</v>
      </c>
      <c r="D1767" s="1" t="s">
        <v>3444</v>
      </c>
      <c r="E1767" s="6">
        <v>4806.6137699999999</v>
      </c>
      <c r="F1767" s="13">
        <v>8146.8029999999999</v>
      </c>
      <c r="G1767" s="13">
        <f t="shared" si="27"/>
        <v>3340.18923</v>
      </c>
    </row>
    <row r="1768" spans="1:7" x14ac:dyDescent="0.25">
      <c r="A1768" s="1" t="s">
        <v>3445</v>
      </c>
      <c r="B1768" s="1" t="s">
        <v>8</v>
      </c>
      <c r="C1768" s="1" t="s">
        <v>39</v>
      </c>
      <c r="D1768" s="1" t="s">
        <v>3446</v>
      </c>
      <c r="E1768" s="6">
        <v>2284.459065</v>
      </c>
      <c r="F1768" s="13">
        <v>5312.6954999999998</v>
      </c>
      <c r="G1768" s="13">
        <f t="shared" si="27"/>
        <v>3028.2364349999998</v>
      </c>
    </row>
    <row r="1769" spans="1:7" x14ac:dyDescent="0.25">
      <c r="A1769" s="1" t="s">
        <v>3447</v>
      </c>
      <c r="B1769" s="1" t="s">
        <v>16</v>
      </c>
      <c r="C1769" s="1" t="s">
        <v>64</v>
      </c>
      <c r="D1769" s="1" t="s">
        <v>3448</v>
      </c>
      <c r="E1769" s="6">
        <v>4029.53397</v>
      </c>
      <c r="F1769" s="13">
        <v>4309.6619999999994</v>
      </c>
      <c r="G1769" s="13">
        <f t="shared" si="27"/>
        <v>280.1280299999994</v>
      </c>
    </row>
    <row r="1770" spans="1:7" x14ac:dyDescent="0.25">
      <c r="A1770" s="1" t="s">
        <v>3449</v>
      </c>
      <c r="B1770" s="1" t="s">
        <v>20</v>
      </c>
      <c r="C1770" s="1" t="s">
        <v>24</v>
      </c>
      <c r="D1770" s="1" t="s">
        <v>3450</v>
      </c>
      <c r="E1770" s="6">
        <v>3330.66489</v>
      </c>
      <c r="F1770" s="13">
        <v>9001.7970000000005</v>
      </c>
      <c r="G1770" s="13">
        <f t="shared" si="27"/>
        <v>5671.1321100000005</v>
      </c>
    </row>
    <row r="1771" spans="1:7" x14ac:dyDescent="0.25">
      <c r="A1771" s="1" t="s">
        <v>3451</v>
      </c>
      <c r="B1771" s="1" t="s">
        <v>8</v>
      </c>
      <c r="C1771" s="1" t="s">
        <v>9</v>
      </c>
      <c r="D1771" s="1" t="s">
        <v>717</v>
      </c>
      <c r="E1771" s="6">
        <v>6046.2939075000004</v>
      </c>
      <c r="F1771" s="13">
        <v>6466.6244999999999</v>
      </c>
      <c r="G1771" s="13">
        <f t="shared" si="27"/>
        <v>420.33059249999951</v>
      </c>
    </row>
    <row r="1772" spans="1:7" x14ac:dyDescent="0.25">
      <c r="A1772" s="1" t="s">
        <v>3452</v>
      </c>
      <c r="B1772" s="1" t="s">
        <v>16</v>
      </c>
      <c r="C1772" s="1" t="s">
        <v>113</v>
      </c>
      <c r="D1772" s="1" t="s">
        <v>3453</v>
      </c>
      <c r="E1772" s="6">
        <v>4617.9663600000003</v>
      </c>
      <c r="F1772" s="13">
        <v>6791.1270000000004</v>
      </c>
      <c r="G1772" s="13">
        <f t="shared" si="27"/>
        <v>2173.1606400000001</v>
      </c>
    </row>
    <row r="1773" spans="1:7" x14ac:dyDescent="0.25">
      <c r="A1773" s="1" t="s">
        <v>3454</v>
      </c>
      <c r="B1773" s="1" t="s">
        <v>29</v>
      </c>
      <c r="C1773" s="1" t="s">
        <v>45</v>
      </c>
      <c r="D1773" s="1" t="s">
        <v>3455</v>
      </c>
      <c r="E1773" s="6">
        <v>619.38135</v>
      </c>
      <c r="F1773" s="13">
        <v>1376.403</v>
      </c>
      <c r="G1773" s="13">
        <f t="shared" si="27"/>
        <v>757.02165000000002</v>
      </c>
    </row>
    <row r="1774" spans="1:7" x14ac:dyDescent="0.25">
      <c r="A1774" s="1" t="s">
        <v>3456</v>
      </c>
      <c r="B1774" s="1" t="s">
        <v>16</v>
      </c>
      <c r="C1774" s="1" t="s">
        <v>17</v>
      </c>
      <c r="D1774" s="1" t="s">
        <v>3457</v>
      </c>
      <c r="E1774" s="6">
        <v>2735.6190750000005</v>
      </c>
      <c r="F1774" s="13">
        <v>6079.1535000000003</v>
      </c>
      <c r="G1774" s="13">
        <f t="shared" si="27"/>
        <v>3343.5344249999998</v>
      </c>
    </row>
    <row r="1775" spans="1:7" x14ac:dyDescent="0.25">
      <c r="A1775" s="1" t="s">
        <v>3458</v>
      </c>
      <c r="B1775" s="1" t="s">
        <v>8</v>
      </c>
      <c r="C1775" s="1" t="s">
        <v>30</v>
      </c>
      <c r="D1775" s="1" t="s">
        <v>3459</v>
      </c>
      <c r="E1775" s="6">
        <v>3483.3337350000002</v>
      </c>
      <c r="F1775" s="13">
        <v>9414.415500000001</v>
      </c>
      <c r="G1775" s="13">
        <f t="shared" si="27"/>
        <v>5931.0817650000008</v>
      </c>
    </row>
    <row r="1776" spans="1:7" x14ac:dyDescent="0.25">
      <c r="A1776" s="1" t="s">
        <v>3460</v>
      </c>
      <c r="B1776" s="1" t="s">
        <v>20</v>
      </c>
      <c r="C1776" s="1" t="s">
        <v>21</v>
      </c>
      <c r="D1776" s="1" t="s">
        <v>3461</v>
      </c>
      <c r="E1776" s="6">
        <v>3288.6603749999999</v>
      </c>
      <c r="F1776" s="13">
        <v>5979.3824999999997</v>
      </c>
      <c r="G1776" s="13">
        <f t="shared" si="27"/>
        <v>2690.7221249999998</v>
      </c>
    </row>
    <row r="1777" spans="1:7" x14ac:dyDescent="0.25">
      <c r="A1777" s="1" t="s">
        <v>3462</v>
      </c>
      <c r="B1777" s="1" t="s">
        <v>8</v>
      </c>
      <c r="C1777" s="1" t="s">
        <v>42</v>
      </c>
      <c r="D1777" s="1" t="s">
        <v>3463</v>
      </c>
      <c r="E1777" s="6">
        <v>6060.9612525000011</v>
      </c>
      <c r="F1777" s="13">
        <v>6482.3115000000007</v>
      </c>
      <c r="G1777" s="13">
        <f t="shared" si="27"/>
        <v>421.35024749999957</v>
      </c>
    </row>
    <row r="1778" spans="1:7" x14ac:dyDescent="0.25">
      <c r="A1778" s="1" t="s">
        <v>3464</v>
      </c>
      <c r="B1778" s="1" t="s">
        <v>12</v>
      </c>
      <c r="C1778" s="1" t="s">
        <v>17</v>
      </c>
      <c r="D1778" s="1" t="s">
        <v>3465</v>
      </c>
      <c r="E1778" s="6">
        <v>6227.9221200000002</v>
      </c>
      <c r="F1778" s="13">
        <v>9158.7090000000007</v>
      </c>
      <c r="G1778" s="13">
        <f t="shared" si="27"/>
        <v>2930.7868800000006</v>
      </c>
    </row>
    <row r="1779" spans="1:7" x14ac:dyDescent="0.25">
      <c r="A1779" s="1" t="s">
        <v>3466</v>
      </c>
      <c r="B1779" s="1" t="s">
        <v>8</v>
      </c>
      <c r="C1779" s="1" t="s">
        <v>21</v>
      </c>
      <c r="D1779" s="1" t="s">
        <v>3467</v>
      </c>
      <c r="E1779" s="6">
        <v>3034.9147499999999</v>
      </c>
      <c r="F1779" s="13">
        <v>4046.5530000000003</v>
      </c>
      <c r="G1779" s="13">
        <f t="shared" si="27"/>
        <v>1011.6382500000004</v>
      </c>
    </row>
    <row r="1780" spans="1:7" x14ac:dyDescent="0.25">
      <c r="A1780" s="1" t="s">
        <v>3468</v>
      </c>
      <c r="B1780" s="1" t="s">
        <v>29</v>
      </c>
      <c r="C1780" s="1" t="s">
        <v>13</v>
      </c>
      <c r="D1780" s="1" t="s">
        <v>3469</v>
      </c>
      <c r="E1780" s="6">
        <v>8505.6509999999998</v>
      </c>
      <c r="F1780" s="13">
        <v>9665.5125000000007</v>
      </c>
      <c r="G1780" s="13">
        <f t="shared" si="27"/>
        <v>1159.8615000000009</v>
      </c>
    </row>
    <row r="1781" spans="1:7" x14ac:dyDescent="0.25">
      <c r="A1781" s="1" t="s">
        <v>3470</v>
      </c>
      <c r="B1781" s="1" t="s">
        <v>16</v>
      </c>
      <c r="C1781" s="1" t="s">
        <v>39</v>
      </c>
      <c r="D1781" s="1" t="s">
        <v>3471</v>
      </c>
      <c r="E1781" s="6">
        <v>3469.8368249999999</v>
      </c>
      <c r="F1781" s="13">
        <v>7710.7484999999997</v>
      </c>
      <c r="G1781" s="13">
        <f t="shared" si="27"/>
        <v>4240.9116749999994</v>
      </c>
    </row>
    <row r="1782" spans="1:7" x14ac:dyDescent="0.25">
      <c r="A1782" s="1" t="s">
        <v>3472</v>
      </c>
      <c r="B1782" s="1" t="s">
        <v>29</v>
      </c>
      <c r="C1782" s="1" t="s">
        <v>42</v>
      </c>
      <c r="D1782" s="1" t="s">
        <v>3473</v>
      </c>
      <c r="E1782" s="6">
        <v>5633.4316500000014</v>
      </c>
      <c r="F1782" s="13">
        <v>10242.603000000001</v>
      </c>
      <c r="G1782" s="13">
        <f t="shared" si="27"/>
        <v>4609.1713499999996</v>
      </c>
    </row>
    <row r="1783" spans="1:7" x14ac:dyDescent="0.25">
      <c r="A1783" s="1" t="s">
        <v>3474</v>
      </c>
      <c r="B1783" s="1" t="s">
        <v>29</v>
      </c>
      <c r="C1783" s="1" t="s">
        <v>30</v>
      </c>
      <c r="D1783" s="1" t="s">
        <v>3475</v>
      </c>
      <c r="E1783" s="6">
        <v>3123.0154725000002</v>
      </c>
      <c r="F1783" s="13">
        <v>3340.1235000000001</v>
      </c>
      <c r="G1783" s="13">
        <f t="shared" si="27"/>
        <v>217.10802749999993</v>
      </c>
    </row>
    <row r="1784" spans="1:7" x14ac:dyDescent="0.25">
      <c r="A1784" s="1" t="s">
        <v>3476</v>
      </c>
      <c r="B1784" s="1" t="s">
        <v>20</v>
      </c>
      <c r="C1784" s="1" t="s">
        <v>9</v>
      </c>
      <c r="D1784" s="1" t="s">
        <v>3477</v>
      </c>
      <c r="E1784" s="6">
        <v>351.81300000000005</v>
      </c>
      <c r="F1784" s="13">
        <v>639.66000000000008</v>
      </c>
      <c r="G1784" s="13">
        <f t="shared" si="27"/>
        <v>287.84700000000004</v>
      </c>
    </row>
    <row r="1785" spans="1:7" x14ac:dyDescent="0.25">
      <c r="A1785" s="1" t="s">
        <v>3478</v>
      </c>
      <c r="B1785" s="1" t="s">
        <v>29</v>
      </c>
      <c r="C1785" s="1" t="s">
        <v>21</v>
      </c>
      <c r="D1785" s="1" t="s">
        <v>3479</v>
      </c>
      <c r="E1785" s="6">
        <v>6471.0607499999996</v>
      </c>
      <c r="F1785" s="13">
        <v>8628.0810000000001</v>
      </c>
      <c r="G1785" s="13">
        <f t="shared" si="27"/>
        <v>2157.0202500000005</v>
      </c>
    </row>
    <row r="1786" spans="1:7" x14ac:dyDescent="0.25">
      <c r="A1786" s="1" t="s">
        <v>3480</v>
      </c>
      <c r="B1786" s="1" t="s">
        <v>20</v>
      </c>
      <c r="C1786" s="1" t="s">
        <v>30</v>
      </c>
      <c r="D1786" s="1" t="s">
        <v>3481</v>
      </c>
      <c r="E1786" s="6">
        <v>530.38125000000002</v>
      </c>
      <c r="F1786" s="13">
        <v>707.17500000000007</v>
      </c>
      <c r="G1786" s="13">
        <f t="shared" si="27"/>
        <v>176.79375000000005</v>
      </c>
    </row>
    <row r="1787" spans="1:7" x14ac:dyDescent="0.25">
      <c r="A1787" s="1" t="s">
        <v>3482</v>
      </c>
      <c r="B1787" s="1" t="s">
        <v>8</v>
      </c>
      <c r="C1787" s="1" t="s">
        <v>113</v>
      </c>
      <c r="D1787" s="1" t="s">
        <v>3483</v>
      </c>
      <c r="E1787" s="6">
        <v>1950.3718500000002</v>
      </c>
      <c r="F1787" s="13">
        <v>3305.7150000000001</v>
      </c>
      <c r="G1787" s="13">
        <f t="shared" si="27"/>
        <v>1355.3431499999999</v>
      </c>
    </row>
    <row r="1788" spans="1:7" x14ac:dyDescent="0.25">
      <c r="A1788" s="1" t="s">
        <v>3484</v>
      </c>
      <c r="B1788" s="1" t="s">
        <v>29</v>
      </c>
      <c r="C1788" s="1" t="s">
        <v>61</v>
      </c>
      <c r="D1788" s="1" t="s">
        <v>3485</v>
      </c>
      <c r="E1788" s="6">
        <v>1068.8214075000003</v>
      </c>
      <c r="F1788" s="13">
        <v>1143.1245000000001</v>
      </c>
      <c r="G1788" s="13">
        <f t="shared" si="27"/>
        <v>74.303092499999821</v>
      </c>
    </row>
    <row r="1789" spans="1:7" x14ac:dyDescent="0.25">
      <c r="A1789" s="1" t="s">
        <v>3486</v>
      </c>
      <c r="B1789" s="1" t="s">
        <v>8</v>
      </c>
      <c r="C1789" s="1" t="s">
        <v>21</v>
      </c>
      <c r="D1789" s="1" t="s">
        <v>3487</v>
      </c>
      <c r="E1789" s="6">
        <v>3168.8462399999999</v>
      </c>
      <c r="F1789" s="13">
        <v>5463.5280000000002</v>
      </c>
      <c r="G1789" s="13">
        <f t="shared" si="27"/>
        <v>2294.6817600000004</v>
      </c>
    </row>
    <row r="1790" spans="1:7" x14ac:dyDescent="0.25">
      <c r="A1790" s="1" t="s">
        <v>3488</v>
      </c>
      <c r="B1790" s="1" t="s">
        <v>29</v>
      </c>
      <c r="C1790" s="1" t="s">
        <v>42</v>
      </c>
      <c r="D1790" s="1" t="s">
        <v>3489</v>
      </c>
      <c r="E1790" s="6">
        <v>1891.1146800000001</v>
      </c>
      <c r="F1790" s="13">
        <v>2781.0509999999999</v>
      </c>
      <c r="G1790" s="13">
        <f t="shared" si="27"/>
        <v>889.9363199999998</v>
      </c>
    </row>
    <row r="1791" spans="1:7" x14ac:dyDescent="0.25">
      <c r="A1791" s="1" t="s">
        <v>3490</v>
      </c>
      <c r="B1791" s="1" t="s">
        <v>29</v>
      </c>
      <c r="C1791" s="1" t="s">
        <v>45</v>
      </c>
      <c r="D1791" s="1" t="s">
        <v>3491</v>
      </c>
      <c r="E1791" s="6">
        <v>6134.1865199999993</v>
      </c>
      <c r="F1791" s="13">
        <v>6970.6665000000003</v>
      </c>
      <c r="G1791" s="13">
        <f t="shared" si="27"/>
        <v>836.47998000000098</v>
      </c>
    </row>
    <row r="1792" spans="1:7" x14ac:dyDescent="0.25">
      <c r="A1792" s="1" t="s">
        <v>3492</v>
      </c>
      <c r="B1792" s="1" t="s">
        <v>29</v>
      </c>
      <c r="C1792" s="1" t="s">
        <v>64</v>
      </c>
      <c r="D1792" s="1" t="s">
        <v>3493</v>
      </c>
      <c r="E1792" s="6">
        <v>1540.8075375000001</v>
      </c>
      <c r="F1792" s="13">
        <v>1647.9225000000001</v>
      </c>
      <c r="G1792" s="13">
        <f t="shared" si="27"/>
        <v>107.11496250000005</v>
      </c>
    </row>
    <row r="1793" spans="1:7" x14ac:dyDescent="0.25">
      <c r="A1793" s="1" t="s">
        <v>3494</v>
      </c>
      <c r="B1793" s="1" t="s">
        <v>8</v>
      </c>
      <c r="C1793" s="1" t="s">
        <v>126</v>
      </c>
      <c r="D1793" s="1" t="s">
        <v>3495</v>
      </c>
      <c r="E1793" s="6">
        <v>1690.4538</v>
      </c>
      <c r="F1793" s="13">
        <v>3756.5639999999999</v>
      </c>
      <c r="G1793" s="13">
        <f t="shared" si="27"/>
        <v>2066.1102000000001</v>
      </c>
    </row>
    <row r="1794" spans="1:7" x14ac:dyDescent="0.25">
      <c r="A1794" s="1" t="s">
        <v>3496</v>
      </c>
      <c r="B1794" s="1" t="s">
        <v>20</v>
      </c>
      <c r="C1794" s="1" t="s">
        <v>21</v>
      </c>
      <c r="D1794" s="1" t="s">
        <v>3497</v>
      </c>
      <c r="E1794" s="6">
        <v>3470.6353500000005</v>
      </c>
      <c r="F1794" s="13">
        <v>7712.5230000000001</v>
      </c>
      <c r="G1794" s="13">
        <f t="shared" si="27"/>
        <v>4241.8876499999997</v>
      </c>
    </row>
    <row r="1795" spans="1:7" x14ac:dyDescent="0.25">
      <c r="A1795" s="1" t="s">
        <v>3498</v>
      </c>
      <c r="B1795" s="1" t="s">
        <v>29</v>
      </c>
      <c r="C1795" s="1" t="s">
        <v>17</v>
      </c>
      <c r="D1795" s="1" t="s">
        <v>3499</v>
      </c>
      <c r="E1795" s="6">
        <v>5820.1520999999993</v>
      </c>
      <c r="F1795" s="13">
        <v>10034.745000000001</v>
      </c>
      <c r="G1795" s="13">
        <f t="shared" si="27"/>
        <v>4214.5929000000015</v>
      </c>
    </row>
    <row r="1796" spans="1:7" x14ac:dyDescent="0.25">
      <c r="A1796" s="1" t="s">
        <v>3500</v>
      </c>
      <c r="B1796" s="1" t="s">
        <v>12</v>
      </c>
      <c r="C1796" s="1" t="s">
        <v>64</v>
      </c>
      <c r="D1796" s="1" t="s">
        <v>3501</v>
      </c>
      <c r="E1796" s="6">
        <v>3396.5265600000002</v>
      </c>
      <c r="F1796" s="13">
        <v>4994.8919999999998</v>
      </c>
      <c r="G1796" s="13">
        <f t="shared" si="27"/>
        <v>1598.3654399999996</v>
      </c>
    </row>
    <row r="1797" spans="1:7" x14ac:dyDescent="0.25">
      <c r="A1797" s="1" t="s">
        <v>3502</v>
      </c>
      <c r="B1797" s="1" t="s">
        <v>8</v>
      </c>
      <c r="C1797" s="1" t="s">
        <v>9</v>
      </c>
      <c r="D1797" s="1" t="s">
        <v>3503</v>
      </c>
      <c r="E1797" s="6">
        <v>4946.2614599999997</v>
      </c>
      <c r="F1797" s="13">
        <v>8383.4940000000006</v>
      </c>
      <c r="G1797" s="13">
        <f t="shared" si="27"/>
        <v>3437.2325400000009</v>
      </c>
    </row>
    <row r="1798" spans="1:7" x14ac:dyDescent="0.25">
      <c r="A1798" s="1" t="s">
        <v>3504</v>
      </c>
      <c r="B1798" s="1" t="s">
        <v>29</v>
      </c>
      <c r="C1798" s="1" t="s">
        <v>21</v>
      </c>
      <c r="D1798" s="1" t="s">
        <v>3505</v>
      </c>
      <c r="E1798" s="6">
        <v>6737.6815275000008</v>
      </c>
      <c r="F1798" s="13">
        <v>7206.076500000001</v>
      </c>
      <c r="G1798" s="13">
        <f t="shared" si="27"/>
        <v>468.39497250000022</v>
      </c>
    </row>
    <row r="1799" spans="1:7" x14ac:dyDescent="0.25">
      <c r="A1799" s="1" t="s">
        <v>3506</v>
      </c>
      <c r="B1799" s="1" t="s">
        <v>29</v>
      </c>
      <c r="C1799" s="1" t="s">
        <v>126</v>
      </c>
      <c r="D1799" s="1" t="s">
        <v>3507</v>
      </c>
      <c r="E1799" s="6">
        <v>360.38047500000005</v>
      </c>
      <c r="F1799" s="13">
        <v>800.84550000000002</v>
      </c>
      <c r="G1799" s="13">
        <f t="shared" si="27"/>
        <v>440.46502499999997</v>
      </c>
    </row>
    <row r="1800" spans="1:7" x14ac:dyDescent="0.25">
      <c r="A1800" s="1" t="s">
        <v>3508</v>
      </c>
      <c r="B1800" s="1" t="s">
        <v>29</v>
      </c>
      <c r="C1800" s="1" t="s">
        <v>113</v>
      </c>
      <c r="D1800" s="1" t="s">
        <v>3509</v>
      </c>
      <c r="E1800" s="6">
        <v>2952.7436400000001</v>
      </c>
      <c r="F1800" s="13">
        <v>3355.3905000000004</v>
      </c>
      <c r="G1800" s="13">
        <f t="shared" si="27"/>
        <v>402.64686000000029</v>
      </c>
    </row>
    <row r="1801" spans="1:7" x14ac:dyDescent="0.25">
      <c r="A1801" s="1" t="s">
        <v>3510</v>
      </c>
      <c r="B1801" s="1" t="s">
        <v>29</v>
      </c>
      <c r="C1801" s="1" t="s">
        <v>52</v>
      </c>
      <c r="D1801" s="1" t="s">
        <v>3511</v>
      </c>
      <c r="E1801" s="6">
        <v>4203.200925000001</v>
      </c>
      <c r="F1801" s="13">
        <v>7642.183500000001</v>
      </c>
      <c r="G1801" s="13">
        <f t="shared" si="27"/>
        <v>3438.982575</v>
      </c>
    </row>
    <row r="1802" spans="1:7" x14ac:dyDescent="0.25">
      <c r="A1802" s="1" t="s">
        <v>3512</v>
      </c>
      <c r="B1802" s="1" t="s">
        <v>29</v>
      </c>
      <c r="C1802" s="1" t="s">
        <v>113</v>
      </c>
      <c r="D1802" s="1" t="s">
        <v>2588</v>
      </c>
      <c r="E1802" s="6">
        <v>1973.0321100000001</v>
      </c>
      <c r="F1802" s="13">
        <v>3401.7795000000001</v>
      </c>
      <c r="G1802" s="13">
        <f t="shared" si="27"/>
        <v>1428.74739</v>
      </c>
    </row>
    <row r="1803" spans="1:7" x14ac:dyDescent="0.25">
      <c r="A1803" s="1" t="s">
        <v>3513</v>
      </c>
      <c r="B1803" s="1" t="s">
        <v>29</v>
      </c>
      <c r="C1803" s="1" t="s">
        <v>61</v>
      </c>
      <c r="D1803" s="1" t="s">
        <v>3514</v>
      </c>
      <c r="E1803" s="6">
        <v>3226.5802800000006</v>
      </c>
      <c r="F1803" s="13">
        <v>3450.8879999999999</v>
      </c>
      <c r="G1803" s="13">
        <f t="shared" ref="G1803:G1847" si="28">F1803-E1803</f>
        <v>224.30771999999934</v>
      </c>
    </row>
    <row r="1804" spans="1:7" x14ac:dyDescent="0.25">
      <c r="A1804" s="1" t="s">
        <v>3515</v>
      </c>
      <c r="B1804" s="1" t="s">
        <v>12</v>
      </c>
      <c r="C1804" s="1" t="s">
        <v>30</v>
      </c>
      <c r="D1804" s="1" t="s">
        <v>3516</v>
      </c>
      <c r="E1804" s="6">
        <v>2986.8423900000003</v>
      </c>
      <c r="F1804" s="13">
        <v>8072.5470000000005</v>
      </c>
      <c r="G1804" s="13">
        <f t="shared" si="28"/>
        <v>5085.7046100000007</v>
      </c>
    </row>
    <row r="1805" spans="1:7" x14ac:dyDescent="0.25">
      <c r="A1805" s="1" t="s">
        <v>3517</v>
      </c>
      <c r="B1805" s="1" t="s">
        <v>8</v>
      </c>
      <c r="C1805" s="1" t="s">
        <v>13</v>
      </c>
      <c r="D1805" s="1" t="s">
        <v>3518</v>
      </c>
      <c r="E1805" s="6">
        <v>442.69764000000004</v>
      </c>
      <c r="F1805" s="13">
        <v>503.06550000000004</v>
      </c>
      <c r="G1805" s="13">
        <f t="shared" si="28"/>
        <v>60.367860000000007</v>
      </c>
    </row>
    <row r="1806" spans="1:7" x14ac:dyDescent="0.25">
      <c r="A1806" s="1" t="s">
        <v>3519</v>
      </c>
      <c r="B1806" s="1" t="s">
        <v>12</v>
      </c>
      <c r="C1806" s="1" t="s">
        <v>13</v>
      </c>
      <c r="D1806" s="1" t="s">
        <v>3520</v>
      </c>
      <c r="E1806" s="6">
        <v>1304.1709800000001</v>
      </c>
      <c r="F1806" s="13">
        <v>1917.8985</v>
      </c>
      <c r="G1806" s="13">
        <f t="shared" si="28"/>
        <v>613.72751999999991</v>
      </c>
    </row>
    <row r="1807" spans="1:7" x14ac:dyDescent="0.25">
      <c r="A1807" s="1" t="s">
        <v>3521</v>
      </c>
      <c r="B1807" s="1" t="s">
        <v>16</v>
      </c>
      <c r="C1807" s="1" t="s">
        <v>21</v>
      </c>
      <c r="D1807" s="1" t="s">
        <v>3522</v>
      </c>
      <c r="E1807" s="6">
        <v>3571.8068400000002</v>
      </c>
      <c r="F1807" s="13">
        <v>9653.5320000000011</v>
      </c>
      <c r="G1807" s="13">
        <f t="shared" si="28"/>
        <v>6081.7251600000009</v>
      </c>
    </row>
    <row r="1808" spans="1:7" x14ac:dyDescent="0.25">
      <c r="A1808" s="1" t="s">
        <v>3523</v>
      </c>
      <c r="B1808" s="1" t="s">
        <v>12</v>
      </c>
      <c r="C1808" s="1" t="s">
        <v>61</v>
      </c>
      <c r="D1808" s="1" t="s">
        <v>3524</v>
      </c>
      <c r="E1808" s="6">
        <v>6671.0305200000012</v>
      </c>
      <c r="F1808" s="13">
        <v>9810.3389999999999</v>
      </c>
      <c r="G1808" s="13">
        <f t="shared" si="28"/>
        <v>3139.3084799999988</v>
      </c>
    </row>
    <row r="1809" spans="1:7" x14ac:dyDescent="0.25">
      <c r="A1809" s="1" t="s">
        <v>3525</v>
      </c>
      <c r="B1809" s="1" t="s">
        <v>12</v>
      </c>
      <c r="C1809" s="1" t="s">
        <v>21</v>
      </c>
      <c r="D1809" s="1" t="s">
        <v>3526</v>
      </c>
      <c r="E1809" s="6">
        <v>4789.2583200000008</v>
      </c>
      <c r="F1809" s="13">
        <v>5442.3390000000009</v>
      </c>
      <c r="G1809" s="13">
        <f t="shared" si="28"/>
        <v>653.08068000000003</v>
      </c>
    </row>
    <row r="1810" spans="1:7" x14ac:dyDescent="0.25">
      <c r="A1810" s="1" t="s">
        <v>3527</v>
      </c>
      <c r="B1810" s="1" t="s">
        <v>20</v>
      </c>
      <c r="C1810" s="1" t="s">
        <v>21</v>
      </c>
      <c r="D1810" s="1" t="s">
        <v>3528</v>
      </c>
      <c r="E1810" s="6">
        <v>3759.7218750000002</v>
      </c>
      <c r="F1810" s="13">
        <v>5012.9625000000005</v>
      </c>
      <c r="G1810" s="13">
        <f t="shared" si="28"/>
        <v>1253.2406250000004</v>
      </c>
    </row>
    <row r="1811" spans="1:7" x14ac:dyDescent="0.25">
      <c r="A1811" s="1" t="s">
        <v>3529</v>
      </c>
      <c r="B1811" s="1" t="s">
        <v>20</v>
      </c>
      <c r="C1811" s="1" t="s">
        <v>52</v>
      </c>
      <c r="D1811" s="1" t="s">
        <v>3530</v>
      </c>
      <c r="E1811" s="6">
        <v>4335.2662500000006</v>
      </c>
      <c r="F1811" s="13">
        <v>5780.3550000000005</v>
      </c>
      <c r="G1811" s="13">
        <f t="shared" si="28"/>
        <v>1445.0887499999999</v>
      </c>
    </row>
    <row r="1812" spans="1:7" x14ac:dyDescent="0.25">
      <c r="A1812" s="1" t="s">
        <v>3531</v>
      </c>
      <c r="B1812" s="1" t="s">
        <v>29</v>
      </c>
      <c r="C1812" s="1" t="s">
        <v>21</v>
      </c>
      <c r="D1812" s="1" t="s">
        <v>3532</v>
      </c>
      <c r="E1812" s="6">
        <v>693.79537500000004</v>
      </c>
      <c r="F1812" s="13">
        <v>925.06050000000005</v>
      </c>
      <c r="G1812" s="13">
        <f t="shared" si="28"/>
        <v>231.26512500000001</v>
      </c>
    </row>
    <row r="1813" spans="1:7" x14ac:dyDescent="0.25">
      <c r="A1813" s="1" t="s">
        <v>3533</v>
      </c>
      <c r="B1813" s="1" t="s">
        <v>16</v>
      </c>
      <c r="C1813" s="1" t="s">
        <v>24</v>
      </c>
      <c r="D1813" s="1" t="s">
        <v>3534</v>
      </c>
      <c r="E1813" s="6">
        <v>5498.868375</v>
      </c>
      <c r="F1813" s="13">
        <v>7331.8244999999997</v>
      </c>
      <c r="G1813" s="13">
        <f t="shared" si="28"/>
        <v>1832.9561249999997</v>
      </c>
    </row>
    <row r="1814" spans="1:7" x14ac:dyDescent="0.25">
      <c r="A1814" s="1" t="s">
        <v>3535</v>
      </c>
      <c r="B1814" s="1" t="s">
        <v>29</v>
      </c>
      <c r="C1814" s="1" t="s">
        <v>9</v>
      </c>
      <c r="D1814" s="1" t="s">
        <v>3536</v>
      </c>
      <c r="E1814" s="6">
        <v>5631.1966200000006</v>
      </c>
      <c r="F1814" s="13">
        <v>8281.1715000000004</v>
      </c>
      <c r="G1814" s="13">
        <f t="shared" si="28"/>
        <v>2649.9748799999998</v>
      </c>
    </row>
    <row r="1815" spans="1:7" x14ac:dyDescent="0.25">
      <c r="A1815" s="1" t="s">
        <v>3537</v>
      </c>
      <c r="B1815" s="1" t="s">
        <v>16</v>
      </c>
      <c r="C1815" s="1" t="s">
        <v>64</v>
      </c>
      <c r="D1815" s="1" t="s">
        <v>3538</v>
      </c>
      <c r="E1815" s="6">
        <v>4251.0132000000003</v>
      </c>
      <c r="F1815" s="13">
        <v>6251.4900000000007</v>
      </c>
      <c r="G1815" s="13">
        <f t="shared" si="28"/>
        <v>2000.4768000000004</v>
      </c>
    </row>
    <row r="1816" spans="1:7" x14ac:dyDescent="0.25">
      <c r="A1816" s="1" t="s">
        <v>3539</v>
      </c>
      <c r="B1816" s="1" t="s">
        <v>29</v>
      </c>
      <c r="C1816" s="1" t="s">
        <v>126</v>
      </c>
      <c r="D1816" s="1" t="s">
        <v>3540</v>
      </c>
      <c r="E1816" s="6">
        <v>177.61012500000001</v>
      </c>
      <c r="F1816" s="13">
        <v>322.92750000000001</v>
      </c>
      <c r="G1816" s="13">
        <f t="shared" si="28"/>
        <v>145.317375</v>
      </c>
    </row>
    <row r="1817" spans="1:7" x14ac:dyDescent="0.25">
      <c r="A1817" s="1" t="s">
        <v>3541</v>
      </c>
      <c r="B1817" s="1" t="s">
        <v>29</v>
      </c>
      <c r="C1817" s="1" t="s">
        <v>9</v>
      </c>
      <c r="D1817" s="1" t="s">
        <v>3542</v>
      </c>
      <c r="E1817" s="6">
        <v>6715.4613749999999</v>
      </c>
      <c r="F1817" s="13">
        <v>8953.9485000000004</v>
      </c>
      <c r="G1817" s="13">
        <f t="shared" si="28"/>
        <v>2238.4871250000006</v>
      </c>
    </row>
    <row r="1818" spans="1:7" x14ac:dyDescent="0.25">
      <c r="A1818" s="1" t="s">
        <v>3543</v>
      </c>
      <c r="B1818" s="1" t="s">
        <v>29</v>
      </c>
      <c r="C1818" s="1" t="s">
        <v>9</v>
      </c>
      <c r="D1818" s="1" t="s">
        <v>3544</v>
      </c>
      <c r="E1818" s="6">
        <v>3118.4894999999997</v>
      </c>
      <c r="F1818" s="13">
        <v>8428.35</v>
      </c>
      <c r="G1818" s="13">
        <f t="shared" si="28"/>
        <v>5309.8605000000007</v>
      </c>
    </row>
    <row r="1819" spans="1:7" x14ac:dyDescent="0.25">
      <c r="A1819" s="1" t="s">
        <v>3545</v>
      </c>
      <c r="B1819" s="1" t="s">
        <v>16</v>
      </c>
      <c r="C1819" s="1" t="s">
        <v>39</v>
      </c>
      <c r="D1819" s="1" t="s">
        <v>3546</v>
      </c>
      <c r="E1819" s="6">
        <v>5242.8510750000014</v>
      </c>
      <c r="F1819" s="13">
        <v>9532.4565000000002</v>
      </c>
      <c r="G1819" s="13">
        <f t="shared" si="28"/>
        <v>4289.6054249999988</v>
      </c>
    </row>
    <row r="1820" spans="1:7" x14ac:dyDescent="0.25">
      <c r="A1820" s="1" t="s">
        <v>3547</v>
      </c>
      <c r="B1820" s="1" t="s">
        <v>8</v>
      </c>
      <c r="C1820" s="1" t="s">
        <v>24</v>
      </c>
      <c r="D1820" s="1" t="s">
        <v>3548</v>
      </c>
      <c r="E1820" s="6">
        <v>4452.1015350000007</v>
      </c>
      <c r="F1820" s="13">
        <v>10353.7245</v>
      </c>
      <c r="G1820" s="13">
        <f t="shared" si="28"/>
        <v>5901.6229649999996</v>
      </c>
    </row>
    <row r="1821" spans="1:7" x14ac:dyDescent="0.25">
      <c r="A1821" s="1" t="s">
        <v>3549</v>
      </c>
      <c r="B1821" s="1" t="s">
        <v>16</v>
      </c>
      <c r="C1821" s="1" t="s">
        <v>42</v>
      </c>
      <c r="D1821" s="1" t="s">
        <v>2578</v>
      </c>
      <c r="E1821" s="6">
        <v>5693.7982499999998</v>
      </c>
      <c r="F1821" s="13">
        <v>7591.7310000000007</v>
      </c>
      <c r="G1821" s="13">
        <f t="shared" si="28"/>
        <v>1897.9327500000009</v>
      </c>
    </row>
    <row r="1822" spans="1:7" x14ac:dyDescent="0.25">
      <c r="A1822" s="1" t="s">
        <v>3550</v>
      </c>
      <c r="B1822" s="1" t="s">
        <v>29</v>
      </c>
      <c r="C1822" s="1" t="s">
        <v>52</v>
      </c>
      <c r="D1822" s="1" t="s">
        <v>3551</v>
      </c>
      <c r="E1822" s="6">
        <v>6099.0522600000004</v>
      </c>
      <c r="F1822" s="13">
        <v>8969.1945000000014</v>
      </c>
      <c r="G1822" s="13">
        <f t="shared" si="28"/>
        <v>2870.142240000001</v>
      </c>
    </row>
    <row r="1823" spans="1:7" x14ac:dyDescent="0.25">
      <c r="A1823" s="1" t="s">
        <v>3552</v>
      </c>
      <c r="B1823" s="1" t="s">
        <v>16</v>
      </c>
      <c r="C1823" s="1" t="s">
        <v>113</v>
      </c>
      <c r="D1823" s="1" t="s">
        <v>2999</v>
      </c>
      <c r="E1823" s="6">
        <v>2754.39507</v>
      </c>
      <c r="F1823" s="13">
        <v>7444.3109999999997</v>
      </c>
      <c r="G1823" s="13">
        <f t="shared" si="28"/>
        <v>4689.9159299999992</v>
      </c>
    </row>
    <row r="1824" spans="1:7" x14ac:dyDescent="0.25">
      <c r="A1824" s="1" t="s">
        <v>3553</v>
      </c>
      <c r="B1824" s="1" t="s">
        <v>29</v>
      </c>
      <c r="C1824" s="1" t="s">
        <v>64</v>
      </c>
      <c r="D1824" s="1" t="s">
        <v>1426</v>
      </c>
      <c r="E1824" s="6">
        <v>5492.6786249999996</v>
      </c>
      <c r="F1824" s="13">
        <v>7323.5715</v>
      </c>
      <c r="G1824" s="13">
        <f t="shared" si="28"/>
        <v>1830.8928750000005</v>
      </c>
    </row>
    <row r="1825" spans="1:7" x14ac:dyDescent="0.25">
      <c r="A1825" s="1" t="s">
        <v>3554</v>
      </c>
      <c r="B1825" s="1" t="s">
        <v>20</v>
      </c>
      <c r="C1825" s="1" t="s">
        <v>24</v>
      </c>
      <c r="D1825" s="1" t="s">
        <v>3555</v>
      </c>
      <c r="E1825" s="6">
        <v>5089.6261500000001</v>
      </c>
      <c r="F1825" s="13">
        <v>8626.4850000000006</v>
      </c>
      <c r="G1825" s="13">
        <f t="shared" si="28"/>
        <v>3536.8588500000005</v>
      </c>
    </row>
    <row r="1826" spans="1:7" x14ac:dyDescent="0.25">
      <c r="A1826" s="1" t="s">
        <v>3556</v>
      </c>
      <c r="B1826" s="1" t="s">
        <v>16</v>
      </c>
      <c r="C1826" s="1" t="s">
        <v>45</v>
      </c>
      <c r="D1826" s="1" t="s">
        <v>3557</v>
      </c>
      <c r="E1826" s="6">
        <v>4671.1249200000002</v>
      </c>
      <c r="F1826" s="13">
        <v>5308.0965000000006</v>
      </c>
      <c r="G1826" s="13">
        <f t="shared" si="28"/>
        <v>636.97158000000036</v>
      </c>
    </row>
    <row r="1827" spans="1:7" x14ac:dyDescent="0.25">
      <c r="A1827" s="1" t="s">
        <v>3558</v>
      </c>
      <c r="B1827" s="1" t="s">
        <v>16</v>
      </c>
      <c r="C1827" s="1" t="s">
        <v>52</v>
      </c>
      <c r="D1827" s="1" t="s">
        <v>3559</v>
      </c>
      <c r="E1827" s="6">
        <v>3218.3301149999998</v>
      </c>
      <c r="F1827" s="13">
        <v>8698.1895000000004</v>
      </c>
      <c r="G1827" s="13">
        <f t="shared" si="28"/>
        <v>5479.8593850000007</v>
      </c>
    </row>
    <row r="1828" spans="1:7" x14ac:dyDescent="0.25">
      <c r="A1828" s="1" t="s">
        <v>3560</v>
      </c>
      <c r="B1828" s="1" t="s">
        <v>12</v>
      </c>
      <c r="C1828" s="1" t="s">
        <v>9</v>
      </c>
      <c r="D1828" s="1" t="s">
        <v>3561</v>
      </c>
      <c r="E1828" s="6">
        <v>1122.02685</v>
      </c>
      <c r="F1828" s="13">
        <v>3032.5050000000001</v>
      </c>
      <c r="G1828" s="13">
        <f t="shared" si="28"/>
        <v>1910.4781500000001</v>
      </c>
    </row>
    <row r="1829" spans="1:7" x14ac:dyDescent="0.25">
      <c r="A1829" s="1" t="s">
        <v>3562</v>
      </c>
      <c r="B1829" s="1" t="s">
        <v>20</v>
      </c>
      <c r="C1829" s="1" t="s">
        <v>126</v>
      </c>
      <c r="D1829" s="1" t="s">
        <v>3563</v>
      </c>
      <c r="E1829" s="6">
        <v>5064.8713500000013</v>
      </c>
      <c r="F1829" s="13">
        <v>9208.857</v>
      </c>
      <c r="G1829" s="13">
        <f t="shared" si="28"/>
        <v>4143.9856499999987</v>
      </c>
    </row>
    <row r="1830" spans="1:7" x14ac:dyDescent="0.25">
      <c r="A1830" s="1" t="s">
        <v>3564</v>
      </c>
      <c r="B1830" s="1" t="s">
        <v>8</v>
      </c>
      <c r="C1830" s="1" t="s">
        <v>45</v>
      </c>
      <c r="D1830" s="1" t="s">
        <v>3565</v>
      </c>
      <c r="E1830" s="6">
        <v>5737.0717949999998</v>
      </c>
      <c r="F1830" s="13">
        <v>9723.8505000000005</v>
      </c>
      <c r="G1830" s="13">
        <f t="shared" si="28"/>
        <v>3986.7787050000006</v>
      </c>
    </row>
    <row r="1831" spans="1:7" x14ac:dyDescent="0.25">
      <c r="A1831" s="1" t="s">
        <v>3566</v>
      </c>
      <c r="B1831" s="1" t="s">
        <v>12</v>
      </c>
      <c r="C1831" s="1" t="s">
        <v>113</v>
      </c>
      <c r="D1831" s="1" t="s">
        <v>3567</v>
      </c>
      <c r="E1831" s="6">
        <v>5954.1879600000002</v>
      </c>
      <c r="F1831" s="13">
        <v>10091.844000000001</v>
      </c>
      <c r="G1831" s="13">
        <f t="shared" si="28"/>
        <v>4137.6560400000008</v>
      </c>
    </row>
    <row r="1832" spans="1:7" x14ac:dyDescent="0.25">
      <c r="A1832" s="1" t="s">
        <v>3568</v>
      </c>
      <c r="B1832" s="1" t="s">
        <v>16</v>
      </c>
      <c r="C1832" s="1" t="s">
        <v>17</v>
      </c>
      <c r="D1832" s="1" t="s">
        <v>3569</v>
      </c>
      <c r="E1832" s="6">
        <v>3062.5494900000003</v>
      </c>
      <c r="F1832" s="13">
        <v>3275.4540000000002</v>
      </c>
      <c r="G1832" s="13">
        <f t="shared" si="28"/>
        <v>212.90450999999985</v>
      </c>
    </row>
    <row r="1833" spans="1:7" x14ac:dyDescent="0.25">
      <c r="A1833" s="1" t="s">
        <v>3570</v>
      </c>
      <c r="B1833" s="1" t="s">
        <v>16</v>
      </c>
      <c r="C1833" s="1" t="s">
        <v>64</v>
      </c>
      <c r="D1833" s="1" t="s">
        <v>3571</v>
      </c>
      <c r="E1833" s="6">
        <v>4447.5908399999998</v>
      </c>
      <c r="F1833" s="13">
        <v>5054.0805</v>
      </c>
      <c r="G1833" s="13">
        <f t="shared" si="28"/>
        <v>606.48966000000019</v>
      </c>
    </row>
    <row r="1834" spans="1:7" x14ac:dyDescent="0.25">
      <c r="A1834" s="1" t="s">
        <v>3572</v>
      </c>
      <c r="B1834" s="1" t="s">
        <v>29</v>
      </c>
      <c r="C1834" s="1" t="s">
        <v>126</v>
      </c>
      <c r="D1834" s="1" t="s">
        <v>3573</v>
      </c>
      <c r="E1834" s="6">
        <v>5518.8672000000006</v>
      </c>
      <c r="F1834" s="13">
        <v>10034.304</v>
      </c>
      <c r="G1834" s="13">
        <f t="shared" si="28"/>
        <v>4515.4367999999995</v>
      </c>
    </row>
    <row r="1835" spans="1:7" x14ac:dyDescent="0.25">
      <c r="A1835" s="1" t="s">
        <v>3574</v>
      </c>
      <c r="B1835" s="1" t="s">
        <v>12</v>
      </c>
      <c r="C1835" s="1" t="s">
        <v>17</v>
      </c>
      <c r="D1835" s="1" t="s">
        <v>3575</v>
      </c>
      <c r="E1835" s="6">
        <v>138.47053500000001</v>
      </c>
      <c r="F1835" s="13">
        <v>322.02449999999999</v>
      </c>
      <c r="G1835" s="13">
        <f t="shared" si="28"/>
        <v>183.55396499999998</v>
      </c>
    </row>
    <row r="1836" spans="1:7" x14ac:dyDescent="0.25">
      <c r="A1836" s="1" t="s">
        <v>3576</v>
      </c>
      <c r="B1836" s="1" t="s">
        <v>16</v>
      </c>
      <c r="C1836" s="1" t="s">
        <v>17</v>
      </c>
      <c r="D1836" s="1" t="s">
        <v>3577</v>
      </c>
      <c r="E1836" s="6">
        <v>4447.3101750000005</v>
      </c>
      <c r="F1836" s="13">
        <v>8086.018500000001</v>
      </c>
      <c r="G1836" s="13">
        <f t="shared" si="28"/>
        <v>3638.7083250000005</v>
      </c>
    </row>
    <row r="1837" spans="1:7" x14ac:dyDescent="0.25">
      <c r="A1837" s="1" t="s">
        <v>3578</v>
      </c>
      <c r="B1837" s="1" t="s">
        <v>29</v>
      </c>
      <c r="C1837" s="1" t="s">
        <v>39</v>
      </c>
      <c r="D1837" s="1" t="s">
        <v>3579</v>
      </c>
      <c r="E1837" s="6">
        <v>1107.5482950000001</v>
      </c>
      <c r="F1837" s="13">
        <v>1877.2004999999999</v>
      </c>
      <c r="G1837" s="13">
        <f t="shared" si="28"/>
        <v>769.65220499999987</v>
      </c>
    </row>
    <row r="1838" spans="1:7" x14ac:dyDescent="0.25">
      <c r="A1838" s="1" t="s">
        <v>3580</v>
      </c>
      <c r="B1838" s="1" t="s">
        <v>16</v>
      </c>
      <c r="C1838" s="1" t="s">
        <v>42</v>
      </c>
      <c r="D1838" s="1" t="s">
        <v>3581</v>
      </c>
      <c r="E1838" s="6">
        <v>536.50012500000003</v>
      </c>
      <c r="F1838" s="13">
        <v>715.33349999999996</v>
      </c>
      <c r="G1838" s="13">
        <f t="shared" si="28"/>
        <v>178.83337499999993</v>
      </c>
    </row>
    <row r="1839" spans="1:7" x14ac:dyDescent="0.25">
      <c r="A1839" s="1" t="s">
        <v>3582</v>
      </c>
      <c r="B1839" s="1" t="s">
        <v>20</v>
      </c>
      <c r="C1839" s="1" t="s">
        <v>52</v>
      </c>
      <c r="D1839" s="1" t="s">
        <v>3583</v>
      </c>
      <c r="E1839" s="6">
        <v>2709.1806000000001</v>
      </c>
      <c r="F1839" s="13">
        <v>6300.42</v>
      </c>
      <c r="G1839" s="13">
        <f t="shared" si="28"/>
        <v>3591.2393999999999</v>
      </c>
    </row>
    <row r="1840" spans="1:7" x14ac:dyDescent="0.25">
      <c r="A1840" s="1" t="s">
        <v>3584</v>
      </c>
      <c r="B1840" s="1" t="s">
        <v>29</v>
      </c>
      <c r="C1840" s="1" t="s">
        <v>9</v>
      </c>
      <c r="D1840" s="1" t="s">
        <v>3585</v>
      </c>
      <c r="E1840" s="6">
        <v>1453.4058</v>
      </c>
      <c r="F1840" s="13">
        <v>2642.556</v>
      </c>
      <c r="G1840" s="13">
        <f t="shared" si="28"/>
        <v>1189.1502</v>
      </c>
    </row>
    <row r="1841" spans="1:7" x14ac:dyDescent="0.25">
      <c r="A1841" s="1" t="s">
        <v>3586</v>
      </c>
      <c r="B1841" s="1" t="s">
        <v>20</v>
      </c>
      <c r="C1841" s="1" t="s">
        <v>42</v>
      </c>
      <c r="D1841" s="1" t="s">
        <v>3587</v>
      </c>
      <c r="E1841" s="6">
        <v>4566.4998749999995</v>
      </c>
      <c r="F1841" s="13">
        <v>10147.7775</v>
      </c>
      <c r="G1841" s="13">
        <f t="shared" si="28"/>
        <v>5581.2776250000006</v>
      </c>
    </row>
    <row r="1842" spans="1:7" x14ac:dyDescent="0.25">
      <c r="A1842" s="1" t="s">
        <v>3588</v>
      </c>
      <c r="B1842" s="1" t="s">
        <v>29</v>
      </c>
      <c r="C1842" s="1" t="s">
        <v>13</v>
      </c>
      <c r="D1842" s="1" t="s">
        <v>3217</v>
      </c>
      <c r="E1842" s="6">
        <v>3135.9879600000008</v>
      </c>
      <c r="F1842" s="13">
        <v>4611.7470000000003</v>
      </c>
      <c r="G1842" s="13">
        <f t="shared" si="28"/>
        <v>1475.7590399999995</v>
      </c>
    </row>
    <row r="1843" spans="1:7" x14ac:dyDescent="0.25">
      <c r="A1843" s="1" t="s">
        <v>3589</v>
      </c>
      <c r="B1843" s="1" t="s">
        <v>12</v>
      </c>
      <c r="C1843" s="1" t="s">
        <v>64</v>
      </c>
      <c r="D1843" s="1" t="s">
        <v>3590</v>
      </c>
      <c r="E1843" s="6">
        <v>4186.4067000000005</v>
      </c>
      <c r="F1843" s="13">
        <v>9303.126000000002</v>
      </c>
      <c r="G1843" s="13">
        <f t="shared" si="28"/>
        <v>5116.7193000000016</v>
      </c>
    </row>
    <row r="1844" spans="1:7" x14ac:dyDescent="0.25">
      <c r="A1844" s="1" t="s">
        <v>3591</v>
      </c>
      <c r="B1844" s="1" t="s">
        <v>29</v>
      </c>
      <c r="C1844" s="1" t="s">
        <v>30</v>
      </c>
      <c r="D1844" s="1" t="s">
        <v>3592</v>
      </c>
      <c r="E1844" s="6">
        <v>2512.8457200000003</v>
      </c>
      <c r="F1844" s="13">
        <v>2855.5065000000004</v>
      </c>
      <c r="G1844" s="13">
        <f t="shared" si="28"/>
        <v>342.66078000000016</v>
      </c>
    </row>
    <row r="1845" spans="1:7" x14ac:dyDescent="0.25">
      <c r="A1845" s="1" t="s">
        <v>3593</v>
      </c>
      <c r="B1845" s="1" t="s">
        <v>29</v>
      </c>
      <c r="C1845" s="1" t="s">
        <v>24</v>
      </c>
      <c r="D1845" s="1" t="s">
        <v>3594</v>
      </c>
      <c r="E1845" s="6">
        <v>3837.1594800000003</v>
      </c>
      <c r="F1845" s="13">
        <v>4360.4085000000005</v>
      </c>
      <c r="G1845" s="13">
        <f t="shared" si="28"/>
        <v>523.2490200000002</v>
      </c>
    </row>
    <row r="1846" spans="1:7" x14ac:dyDescent="0.25">
      <c r="A1846" s="1" t="s">
        <v>3595</v>
      </c>
      <c r="B1846" s="1" t="s">
        <v>29</v>
      </c>
      <c r="C1846" s="1" t="s">
        <v>24</v>
      </c>
      <c r="D1846" s="1" t="s">
        <v>3596</v>
      </c>
      <c r="E1846" s="6">
        <v>721.56892500000015</v>
      </c>
      <c r="F1846" s="13">
        <v>1311.9435000000001</v>
      </c>
      <c r="G1846" s="13">
        <f t="shared" si="28"/>
        <v>590.37457499999994</v>
      </c>
    </row>
    <row r="1847" spans="1:7" x14ac:dyDescent="0.25">
      <c r="A1847" s="1" t="s">
        <v>3597</v>
      </c>
      <c r="B1847" s="1" t="s">
        <v>29</v>
      </c>
      <c r="C1847" s="1" t="s">
        <v>52</v>
      </c>
      <c r="D1847" s="1" t="s">
        <v>3598</v>
      </c>
      <c r="E1847" s="6">
        <v>457.17083999999994</v>
      </c>
      <c r="F1847" s="13">
        <v>1063.1879999999999</v>
      </c>
      <c r="G1847" s="13">
        <f t="shared" si="28"/>
        <v>606.01715999999988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2">
    <tabColor theme="4"/>
  </sheetPr>
  <dimension ref="A1"/>
  <sheetViews>
    <sheetView topLeftCell="A29" zoomScaleNormal="100" workbookViewId="0">
      <selection activeCell="A45" sqref="A45:A47"/>
    </sheetView>
  </sheetViews>
  <sheetFormatPr defaultRowHeight="15" x14ac:dyDescent="0.25"/>
  <sheetData/>
  <pageMargins left="0.7" right="0.7" top="0.75" bottom="0.75" header="0.3" footer="0.3"/>
  <pageSetup orientation="portrait" horizontalDpi="1200" verticalDpi="1200" r:id="rId1"/>
  <drawing r:id="rId2"/>
  <legacyDrawing r:id="rId3"/>
  <oleObjects>
    <mc:AlternateContent xmlns:mc="http://schemas.openxmlformats.org/markup-compatibility/2006">
      <mc:Choice Requires="x14">
        <oleObject progId="Word.Document.8" shapeId="5121" r:id="rId4">
          <objectPr defaultSize="0" r:id="rId5">
            <anchor moveWithCells="1">
              <from>
                <xdr:col>0</xdr:col>
                <xdr:colOff>1047750</xdr:colOff>
                <xdr:row>0</xdr:row>
                <xdr:rowOff>114300</xdr:rowOff>
              </from>
              <to>
                <xdr:col>10</xdr:col>
                <xdr:colOff>1047750</xdr:colOff>
                <xdr:row>41</xdr:row>
                <xdr:rowOff>114300</xdr:rowOff>
              </to>
            </anchor>
          </objectPr>
        </oleObject>
      </mc:Choice>
      <mc:Fallback>
        <oleObject progId="Word.Document.8" shapeId="5121" r:id="rId4"/>
      </mc:Fallback>
    </mc:AlternateContent>
  </oleObjec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3">
    <tabColor theme="5"/>
  </sheetPr>
  <dimension ref="A1:Q50"/>
  <sheetViews>
    <sheetView topLeftCell="A28" zoomScale="130" zoomScaleNormal="130" workbookViewId="0">
      <selection activeCell="H32" sqref="H32"/>
    </sheetView>
  </sheetViews>
  <sheetFormatPr defaultRowHeight="15" x14ac:dyDescent="0.25"/>
  <cols>
    <col min="2" max="2" width="9.42578125" customWidth="1"/>
    <col min="3" max="3" width="17" customWidth="1"/>
    <col min="4" max="4" width="10.5703125" bestFit="1" customWidth="1"/>
    <col min="5" max="5" width="10.85546875" bestFit="1" customWidth="1"/>
    <col min="6" max="6" width="14.42578125" bestFit="1" customWidth="1"/>
    <col min="7" max="10" width="10.42578125" bestFit="1" customWidth="1"/>
    <col min="16" max="16" width="10.42578125" bestFit="1" customWidth="1"/>
  </cols>
  <sheetData>
    <row r="1" spans="1:6" x14ac:dyDescent="0.25">
      <c r="A1" s="2" t="s">
        <v>4403</v>
      </c>
    </row>
    <row r="3" spans="1:6" x14ac:dyDescent="0.25">
      <c r="A3" s="5" t="s">
        <v>3604</v>
      </c>
      <c r="B3" s="5" t="s">
        <v>3605</v>
      </c>
      <c r="C3" s="5" t="s">
        <v>3606</v>
      </c>
      <c r="D3" s="5" t="s">
        <v>3607</v>
      </c>
      <c r="E3" s="5" t="s">
        <v>3608</v>
      </c>
      <c r="F3" s="5" t="s">
        <v>3609</v>
      </c>
    </row>
    <row r="4" spans="1:6" x14ac:dyDescent="0.25">
      <c r="A4" s="1" t="s">
        <v>3610</v>
      </c>
      <c r="B4" s="1">
        <v>100</v>
      </c>
      <c r="C4" s="1">
        <v>77</v>
      </c>
      <c r="D4" s="1">
        <v>87</v>
      </c>
      <c r="E4" s="1">
        <v>52</v>
      </c>
      <c r="F4" s="1">
        <f>B4+C4+D4+E4</f>
        <v>316</v>
      </c>
    </row>
    <row r="5" spans="1:6" x14ac:dyDescent="0.25">
      <c r="A5" s="1" t="s">
        <v>3611</v>
      </c>
      <c r="B5" s="1">
        <v>200</v>
      </c>
      <c r="C5" s="1">
        <v>62</v>
      </c>
      <c r="D5" s="1">
        <v>73</v>
      </c>
      <c r="E5" s="1">
        <v>55</v>
      </c>
      <c r="F5" s="1">
        <f t="shared" ref="F5:F9" si="0">B5+C5+D5+E5</f>
        <v>390</v>
      </c>
    </row>
    <row r="6" spans="1:6" x14ac:dyDescent="0.25">
      <c r="A6" s="1" t="s">
        <v>3612</v>
      </c>
      <c r="B6" s="1">
        <v>300</v>
      </c>
      <c r="C6" s="1">
        <v>62</v>
      </c>
      <c r="D6" s="1">
        <v>68</v>
      </c>
      <c r="E6" s="1">
        <v>63</v>
      </c>
      <c r="F6" s="1">
        <f t="shared" si="0"/>
        <v>493</v>
      </c>
    </row>
    <row r="7" spans="1:6" x14ac:dyDescent="0.25">
      <c r="A7" s="1" t="s">
        <v>3613</v>
      </c>
      <c r="B7" s="1">
        <v>400</v>
      </c>
      <c r="C7" s="1">
        <v>79</v>
      </c>
      <c r="D7" s="1">
        <v>51</v>
      </c>
      <c r="E7" s="1">
        <v>57</v>
      </c>
      <c r="F7" s="1">
        <f t="shared" si="0"/>
        <v>587</v>
      </c>
    </row>
    <row r="8" spans="1:6" x14ac:dyDescent="0.25">
      <c r="A8" s="1" t="s">
        <v>3614</v>
      </c>
      <c r="B8" s="1">
        <v>500</v>
      </c>
      <c r="C8" s="1">
        <v>98</v>
      </c>
      <c r="D8" s="1">
        <v>78</v>
      </c>
      <c r="E8" s="1">
        <v>65</v>
      </c>
      <c r="F8" s="1">
        <f t="shared" si="0"/>
        <v>741</v>
      </c>
    </row>
    <row r="9" spans="1:6" x14ac:dyDescent="0.25">
      <c r="A9" s="1" t="s">
        <v>3615</v>
      </c>
      <c r="B9" s="1">
        <v>600</v>
      </c>
      <c r="C9" s="1">
        <v>96</v>
      </c>
      <c r="D9" s="1">
        <v>100</v>
      </c>
      <c r="E9" s="1">
        <v>91</v>
      </c>
      <c r="F9" s="1">
        <f t="shared" si="0"/>
        <v>887</v>
      </c>
    </row>
    <row r="12" spans="1:6" x14ac:dyDescent="0.25">
      <c r="A12" s="2" t="s">
        <v>3628</v>
      </c>
    </row>
    <row r="14" spans="1:6" x14ac:dyDescent="0.25">
      <c r="A14" s="3" t="s">
        <v>3616</v>
      </c>
      <c r="B14" s="4">
        <v>0.15</v>
      </c>
    </row>
    <row r="16" spans="1:6" x14ac:dyDescent="0.25">
      <c r="A16" s="5" t="s">
        <v>3617</v>
      </c>
      <c r="B16" s="5" t="s">
        <v>3618</v>
      </c>
      <c r="C16" s="5" t="s">
        <v>3619</v>
      </c>
      <c r="D16" s="5" t="s">
        <v>3620</v>
      </c>
    </row>
    <row r="17" spans="1:17" x14ac:dyDescent="0.25">
      <c r="A17" s="1" t="s">
        <v>3621</v>
      </c>
      <c r="B17" s="1">
        <v>5197</v>
      </c>
      <c r="C17" s="6">
        <f>$B17*$B$14</f>
        <v>779.55</v>
      </c>
      <c r="D17" s="6">
        <f>$B17-$C17</f>
        <v>4417.45</v>
      </c>
    </row>
    <row r="18" spans="1:17" x14ac:dyDescent="0.25">
      <c r="A18" s="1" t="s">
        <v>3622</v>
      </c>
      <c r="B18" s="1">
        <v>5558</v>
      </c>
      <c r="C18" s="6">
        <f t="shared" ref="C18:C22" si="1">$B18*$B$14</f>
        <v>833.69999999999993</v>
      </c>
      <c r="D18" s="6">
        <f t="shared" ref="D18:D23" si="2">$B18-$C18</f>
        <v>4724.3</v>
      </c>
    </row>
    <row r="19" spans="1:17" x14ac:dyDescent="0.25">
      <c r="A19" s="1" t="s">
        <v>3623</v>
      </c>
      <c r="B19" s="1">
        <v>6610</v>
      </c>
      <c r="C19" s="6">
        <f t="shared" si="1"/>
        <v>991.5</v>
      </c>
      <c r="D19" s="6">
        <f t="shared" si="2"/>
        <v>5618.5</v>
      </c>
    </row>
    <row r="20" spans="1:17" x14ac:dyDescent="0.25">
      <c r="A20" s="1" t="s">
        <v>3624</v>
      </c>
      <c r="B20" s="1">
        <v>7710</v>
      </c>
      <c r="C20" s="6">
        <f t="shared" si="1"/>
        <v>1156.5</v>
      </c>
      <c r="D20" s="6">
        <f t="shared" si="2"/>
        <v>6553.5</v>
      </c>
    </row>
    <row r="21" spans="1:17" x14ac:dyDescent="0.25">
      <c r="A21" s="1" t="s">
        <v>3625</v>
      </c>
      <c r="B21" s="1">
        <v>6097</v>
      </c>
      <c r="C21" s="6">
        <f t="shared" si="1"/>
        <v>914.55</v>
      </c>
      <c r="D21" s="6">
        <f t="shared" si="2"/>
        <v>5182.45</v>
      </c>
    </row>
    <row r="22" spans="1:17" x14ac:dyDescent="0.25">
      <c r="A22" s="1" t="s">
        <v>3626</v>
      </c>
      <c r="B22" s="1">
        <v>8108</v>
      </c>
      <c r="C22" s="6">
        <f t="shared" si="1"/>
        <v>1216.2</v>
      </c>
      <c r="D22" s="6">
        <f t="shared" si="2"/>
        <v>6891.8</v>
      </c>
    </row>
    <row r="23" spans="1:17" x14ac:dyDescent="0.25">
      <c r="A23" s="1" t="s">
        <v>3627</v>
      </c>
      <c r="B23" s="1">
        <v>5411</v>
      </c>
      <c r="C23" s="6">
        <f t="shared" ref="C23" si="3">$B23*$B$14</f>
        <v>811.65</v>
      </c>
      <c r="D23" s="6">
        <f t="shared" si="2"/>
        <v>4599.3500000000004</v>
      </c>
    </row>
    <row r="26" spans="1:17" x14ac:dyDescent="0.25">
      <c r="A26" s="2" t="s">
        <v>3632</v>
      </c>
      <c r="P26" t="s">
        <v>4388</v>
      </c>
      <c r="Q26" t="s">
        <v>4389</v>
      </c>
    </row>
    <row r="27" spans="1:17" x14ac:dyDescent="0.25">
      <c r="P27" t="s">
        <v>4390</v>
      </c>
      <c r="Q27" s="115" t="s">
        <v>4391</v>
      </c>
    </row>
    <row r="28" spans="1:17" x14ac:dyDescent="0.25">
      <c r="A28" s="5" t="s">
        <v>3629</v>
      </c>
      <c r="B28" s="10">
        <v>0.09</v>
      </c>
      <c r="D28" s="7"/>
      <c r="P28" t="s">
        <v>4392</v>
      </c>
      <c r="Q28" s="115" t="s">
        <v>4393</v>
      </c>
    </row>
    <row r="29" spans="1:17" x14ac:dyDescent="0.25">
      <c r="P29" t="s">
        <v>4394</v>
      </c>
      <c r="Q29" s="115" t="s">
        <v>4395</v>
      </c>
    </row>
    <row r="30" spans="1:17" x14ac:dyDescent="0.25">
      <c r="P30" t="s">
        <v>4396</v>
      </c>
      <c r="Q30" s="115" t="s">
        <v>4397</v>
      </c>
    </row>
    <row r="31" spans="1:17" x14ac:dyDescent="0.25">
      <c r="C31" s="5" t="s">
        <v>3630</v>
      </c>
      <c r="D31" s="8">
        <v>20500</v>
      </c>
      <c r="E31" s="8">
        <v>20600</v>
      </c>
      <c r="F31" s="8">
        <v>20589</v>
      </c>
      <c r="G31" s="8">
        <v>21200</v>
      </c>
    </row>
    <row r="32" spans="1:17" ht="40.5" x14ac:dyDescent="0.25">
      <c r="B32" s="11" t="s">
        <v>3631</v>
      </c>
      <c r="C32" s="8">
        <v>36</v>
      </c>
      <c r="D32" s="122">
        <f>PMT($B$28/12,$C32,$D$31)</f>
        <v>-651.89451952878414</v>
      </c>
      <c r="E32" s="122">
        <f>PMT($B$28/12,$C32,E$31)</f>
        <v>-655.07449279477817</v>
      </c>
      <c r="F32" s="122">
        <f>PMT($B$28/12,$C32,$F$31)</f>
        <v>-654.72469573551882</v>
      </c>
      <c r="G32" s="122">
        <f>PMT($B$28/12,$C32,$G$31)</f>
        <v>-674.15433239074252</v>
      </c>
    </row>
    <row r="33" spans="2:8" x14ac:dyDescent="0.25">
      <c r="B33" t="s">
        <v>4398</v>
      </c>
      <c r="C33" s="8">
        <v>48</v>
      </c>
      <c r="D33" s="122">
        <f t="shared" ref="D33:D35" si="4">PMT($B$28/12,$C33,$D$31)</f>
        <v>-510.14336866565128</v>
      </c>
      <c r="E33" s="122">
        <f t="shared" ref="E33:E35" si="5">PMT($B$28/12,$C33,E$31)</f>
        <v>-512.63187290304472</v>
      </c>
      <c r="F33" s="122">
        <f t="shared" ref="F33:F35" si="6">PMT($B$28/12,$C33,$F$31)</f>
        <v>-512.35813743693143</v>
      </c>
      <c r="G33" s="122">
        <f t="shared" ref="G33:G35" si="7">PMT($B$28/12,$C33,$G$31)</f>
        <v>-527.56289832740515</v>
      </c>
    </row>
    <row r="34" spans="2:8" x14ac:dyDescent="0.25">
      <c r="C34" s="8">
        <v>60</v>
      </c>
      <c r="D34" s="122">
        <f t="shared" si="4"/>
        <v>-425.54628214025712</v>
      </c>
      <c r="E34" s="122">
        <f t="shared" si="5"/>
        <v>-427.62211766289261</v>
      </c>
      <c r="F34" s="122">
        <f t="shared" si="6"/>
        <v>-427.39377575540266</v>
      </c>
      <c r="G34" s="122">
        <f t="shared" si="7"/>
        <v>-440.07713079870496</v>
      </c>
    </row>
    <row r="35" spans="2:8" x14ac:dyDescent="0.25">
      <c r="C35" s="8">
        <v>72</v>
      </c>
      <c r="D35" s="122">
        <f t="shared" si="4"/>
        <v>-369.52351194957259</v>
      </c>
      <c r="E35" s="122">
        <f t="shared" si="5"/>
        <v>-371.32606566639976</v>
      </c>
      <c r="F35" s="122">
        <f t="shared" si="6"/>
        <v>-371.1277847575488</v>
      </c>
      <c r="G35" s="122">
        <f t="shared" si="7"/>
        <v>-382.1413879673629</v>
      </c>
    </row>
    <row r="38" spans="2:8" x14ac:dyDescent="0.25">
      <c r="C38" t="s">
        <v>4413</v>
      </c>
      <c r="D38" t="s">
        <v>4414</v>
      </c>
    </row>
    <row r="39" spans="2:8" x14ac:dyDescent="0.25">
      <c r="G39" t="s">
        <v>4388</v>
      </c>
      <c r="H39" t="s">
        <v>3629</v>
      </c>
    </row>
    <row r="40" spans="2:8" x14ac:dyDescent="0.25">
      <c r="C40" t="s">
        <v>3629</v>
      </c>
      <c r="D40" t="s">
        <v>4420</v>
      </c>
      <c r="E40" t="s">
        <v>4421</v>
      </c>
      <c r="G40" t="s">
        <v>3996</v>
      </c>
    </row>
    <row r="41" spans="2:8" x14ac:dyDescent="0.25">
      <c r="C41" t="s">
        <v>4388</v>
      </c>
      <c r="D41" t="s">
        <v>4422</v>
      </c>
      <c r="G41" t="s">
        <v>4390</v>
      </c>
      <c r="H41" s="115" t="s">
        <v>4391</v>
      </c>
    </row>
    <row r="42" spans="2:8" x14ac:dyDescent="0.25">
      <c r="C42" t="s">
        <v>4415</v>
      </c>
      <c r="D42" t="s">
        <v>4423</v>
      </c>
      <c r="G42" t="s">
        <v>4424</v>
      </c>
      <c r="H42" s="115" t="s">
        <v>4395</v>
      </c>
    </row>
    <row r="43" spans="2:8" x14ac:dyDescent="0.25">
      <c r="C43" t="s">
        <v>4416</v>
      </c>
      <c r="D43" t="s">
        <v>4418</v>
      </c>
      <c r="E43" t="s">
        <v>4419</v>
      </c>
      <c r="G43" t="s">
        <v>4396</v>
      </c>
      <c r="H43" s="115" t="s">
        <v>4397</v>
      </c>
    </row>
    <row r="44" spans="2:8" x14ac:dyDescent="0.25">
      <c r="C44" t="s">
        <v>4417</v>
      </c>
      <c r="D44" t="s">
        <v>4418</v>
      </c>
    </row>
    <row r="47" spans="2:8" x14ac:dyDescent="0.25">
      <c r="C47" t="s">
        <v>3629</v>
      </c>
      <c r="D47" s="10">
        <v>0.05</v>
      </c>
    </row>
    <row r="48" spans="2:8" x14ac:dyDescent="0.25">
      <c r="C48" t="s">
        <v>4388</v>
      </c>
      <c r="D48">
        <v>14</v>
      </c>
      <c r="E48" t="s">
        <v>4425</v>
      </c>
    </row>
    <row r="49" spans="3:4" x14ac:dyDescent="0.25">
      <c r="C49" t="s">
        <v>4415</v>
      </c>
      <c r="D49">
        <v>10000</v>
      </c>
    </row>
    <row r="50" spans="3:4" x14ac:dyDescent="0.25">
      <c r="D50" s="116">
        <f>PMT(D47/12,D48,D49)</f>
        <v>-736.8082256836276</v>
      </c>
    </row>
  </sheetData>
  <pageMargins left="0.7" right="0.7" top="0.75" bottom="0.75" header="0.3" footer="0.3"/>
  <pageSetup paperSize="9" orientation="portrait" horizontalDpi="4294967293" verticalDpi="4294967293"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tabColor theme="4"/>
  </sheetPr>
  <dimension ref="A1:T10"/>
  <sheetViews>
    <sheetView topLeftCell="A2" workbookViewId="0">
      <selection activeCell="L2" sqref="L2:T2"/>
    </sheetView>
  </sheetViews>
  <sheetFormatPr defaultRowHeight="15" x14ac:dyDescent="0.25"/>
  <cols>
    <col min="10" max="10" width="4" customWidth="1"/>
    <col min="11" max="11" width="3.5703125" customWidth="1"/>
  </cols>
  <sheetData>
    <row r="1" spans="1:20" ht="183" customHeight="1" x14ac:dyDescent="0.25">
      <c r="A1" s="185" t="s">
        <v>4198</v>
      </c>
      <c r="B1" s="185"/>
      <c r="C1" s="185"/>
      <c r="D1" s="185"/>
      <c r="E1" s="185"/>
      <c r="F1" s="185"/>
      <c r="G1" s="185"/>
      <c r="H1" s="185"/>
      <c r="I1" s="185"/>
    </row>
    <row r="2" spans="1:20" ht="409.6" customHeight="1" x14ac:dyDescent="0.25">
      <c r="A2" s="185" t="s">
        <v>4197</v>
      </c>
      <c r="B2" s="185"/>
      <c r="C2" s="185"/>
      <c r="D2" s="185"/>
      <c r="E2" s="185"/>
      <c r="F2" s="185"/>
      <c r="G2" s="185"/>
      <c r="H2" s="185"/>
      <c r="I2" s="185"/>
      <c r="L2" s="185" t="s">
        <v>3633</v>
      </c>
      <c r="M2" s="186"/>
      <c r="N2" s="186"/>
      <c r="O2" s="186"/>
      <c r="P2" s="186"/>
      <c r="Q2" s="186"/>
      <c r="R2" s="186"/>
      <c r="S2" s="186"/>
      <c r="T2" s="186"/>
    </row>
    <row r="5" spans="1:20" x14ac:dyDescent="0.25">
      <c r="B5">
        <v>343</v>
      </c>
    </row>
    <row r="6" spans="1:20" x14ac:dyDescent="0.25">
      <c r="B6">
        <v>4343</v>
      </c>
    </row>
    <row r="7" spans="1:20" x14ac:dyDescent="0.25">
      <c r="B7">
        <v>343</v>
      </c>
      <c r="D7" t="s">
        <v>4199</v>
      </c>
      <c r="E7">
        <v>3434</v>
      </c>
    </row>
    <row r="8" spans="1:20" x14ac:dyDescent="0.25">
      <c r="B8">
        <v>4343</v>
      </c>
      <c r="D8" t="s">
        <v>3915</v>
      </c>
      <c r="E8">
        <v>4000</v>
      </c>
    </row>
    <row r="9" spans="1:20" x14ac:dyDescent="0.25">
      <c r="B9">
        <v>234</v>
      </c>
    </row>
    <row r="10" spans="1:20" x14ac:dyDescent="0.25">
      <c r="B10" s="78">
        <f>B9+B8+B7</f>
        <v>4920</v>
      </c>
      <c r="D10" t="s">
        <v>4200</v>
      </c>
      <c r="E10">
        <f>(E8-E7)/E8</f>
        <v>0.14149999999999999</v>
      </c>
    </row>
  </sheetData>
  <mergeCells count="3">
    <mergeCell ref="A2:I2"/>
    <mergeCell ref="L2:T2"/>
    <mergeCell ref="A1:I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5">
    <tabColor theme="5"/>
  </sheetPr>
  <dimension ref="A1:J101"/>
  <sheetViews>
    <sheetView zoomScaleNormal="100" workbookViewId="0">
      <selection activeCell="L11" sqref="L11"/>
    </sheetView>
  </sheetViews>
  <sheetFormatPr defaultRowHeight="15" x14ac:dyDescent="0.25"/>
  <cols>
    <col min="1" max="1" width="10" customWidth="1"/>
    <col min="2" max="2" width="10.85546875" bestFit="1" customWidth="1"/>
    <col min="3" max="4" width="9" bestFit="1" customWidth="1"/>
    <col min="5" max="5" width="3.5703125" customWidth="1"/>
    <col min="6" max="6" width="2.140625" customWidth="1"/>
    <col min="8" max="8" width="73.42578125" customWidth="1"/>
    <col min="9" max="9" width="17.42578125" customWidth="1"/>
  </cols>
  <sheetData>
    <row r="1" spans="1:9" x14ac:dyDescent="0.25">
      <c r="A1" s="166" t="s">
        <v>4</v>
      </c>
      <c r="B1" s="167" t="s">
        <v>3604</v>
      </c>
      <c r="C1" s="167" t="s">
        <v>6</v>
      </c>
      <c r="D1" s="168" t="s">
        <v>3599</v>
      </c>
    </row>
    <row r="2" spans="1:9" x14ac:dyDescent="0.25">
      <c r="A2" s="164" t="s">
        <v>3634</v>
      </c>
      <c r="B2" s="1" t="s">
        <v>3610</v>
      </c>
      <c r="C2" s="14">
        <v>533</v>
      </c>
      <c r="D2" s="165">
        <v>68</v>
      </c>
      <c r="G2" s="15"/>
      <c r="H2" s="16" t="s">
        <v>3654</v>
      </c>
      <c r="I2" s="17" t="s">
        <v>3655</v>
      </c>
    </row>
    <row r="3" spans="1:9" x14ac:dyDescent="0.25">
      <c r="A3" s="164" t="s">
        <v>3634</v>
      </c>
      <c r="B3" s="1" t="s">
        <v>3610</v>
      </c>
      <c r="C3" s="14">
        <v>579</v>
      </c>
      <c r="D3" s="165">
        <v>147</v>
      </c>
      <c r="G3" s="173">
        <v>1</v>
      </c>
      <c r="H3" s="126" t="s">
        <v>3645</v>
      </c>
      <c r="I3" s="127"/>
    </row>
    <row r="4" spans="1:9" x14ac:dyDescent="0.25">
      <c r="A4" s="164" t="s">
        <v>3635</v>
      </c>
      <c r="B4" s="1" t="s">
        <v>3610</v>
      </c>
      <c r="C4" s="14">
        <v>863</v>
      </c>
      <c r="D4" s="165">
        <v>107</v>
      </c>
      <c r="G4" s="125">
        <v>2</v>
      </c>
      <c r="H4" s="126" t="s">
        <v>3646</v>
      </c>
      <c r="I4" s="127"/>
    </row>
    <row r="5" spans="1:9" x14ac:dyDescent="0.25">
      <c r="A5" s="164" t="s">
        <v>3636</v>
      </c>
      <c r="B5" s="1" t="s">
        <v>3610</v>
      </c>
      <c r="C5" s="14">
        <v>605</v>
      </c>
      <c r="D5" s="165">
        <v>118</v>
      </c>
      <c r="G5" s="125">
        <v>3</v>
      </c>
      <c r="H5" s="126" t="s">
        <v>3647</v>
      </c>
      <c r="I5" s="127"/>
    </row>
    <row r="6" spans="1:9" x14ac:dyDescent="0.25">
      <c r="A6" s="164" t="s">
        <v>3635</v>
      </c>
      <c r="B6" s="1" t="s">
        <v>3610</v>
      </c>
      <c r="C6" s="14">
        <v>802</v>
      </c>
      <c r="D6" s="165">
        <v>60</v>
      </c>
      <c r="G6" s="125">
        <v>4</v>
      </c>
      <c r="H6" s="126" t="s">
        <v>3648</v>
      </c>
      <c r="I6" s="127"/>
    </row>
    <row r="7" spans="1:9" x14ac:dyDescent="0.25">
      <c r="A7" s="164" t="s">
        <v>3637</v>
      </c>
      <c r="B7" s="1" t="s">
        <v>3610</v>
      </c>
      <c r="C7" s="14">
        <v>934</v>
      </c>
      <c r="D7" s="165">
        <v>120</v>
      </c>
      <c r="G7" s="173">
        <v>5</v>
      </c>
      <c r="H7" s="126" t="s">
        <v>3649</v>
      </c>
      <c r="I7" s="127"/>
    </row>
    <row r="8" spans="1:9" x14ac:dyDescent="0.25">
      <c r="A8" s="164" t="s">
        <v>3634</v>
      </c>
      <c r="B8" s="1" t="s">
        <v>3610</v>
      </c>
      <c r="C8" s="14">
        <v>958</v>
      </c>
      <c r="D8" s="165">
        <v>54</v>
      </c>
      <c r="G8" s="125">
        <v>6</v>
      </c>
      <c r="H8" s="126" t="s">
        <v>3650</v>
      </c>
      <c r="I8" s="127"/>
    </row>
    <row r="9" spans="1:9" x14ac:dyDescent="0.25">
      <c r="A9" s="164" t="s">
        <v>3637</v>
      </c>
      <c r="B9" s="1" t="s">
        <v>3610</v>
      </c>
      <c r="C9" s="14">
        <v>664</v>
      </c>
      <c r="D9" s="165">
        <v>56</v>
      </c>
      <c r="G9" s="125">
        <v>7</v>
      </c>
      <c r="H9" s="126" t="s">
        <v>4206</v>
      </c>
      <c r="I9" s="127"/>
    </row>
    <row r="10" spans="1:9" x14ac:dyDescent="0.25">
      <c r="A10" s="164" t="s">
        <v>3637</v>
      </c>
      <c r="B10" s="1" t="s">
        <v>3611</v>
      </c>
      <c r="C10" s="14">
        <v>504</v>
      </c>
      <c r="D10" s="165">
        <v>99</v>
      </c>
      <c r="G10" s="125">
        <v>8</v>
      </c>
      <c r="H10" s="126" t="s">
        <v>4207</v>
      </c>
      <c r="I10" s="127"/>
    </row>
    <row r="11" spans="1:9" x14ac:dyDescent="0.25">
      <c r="A11" s="164" t="s">
        <v>3638</v>
      </c>
      <c r="B11" s="1" t="s">
        <v>3611</v>
      </c>
      <c r="C11" s="14">
        <v>795</v>
      </c>
      <c r="D11" s="165">
        <v>85</v>
      </c>
      <c r="G11" s="173">
        <v>9</v>
      </c>
      <c r="H11" s="126" t="s">
        <v>3651</v>
      </c>
      <c r="I11" s="127"/>
    </row>
    <row r="12" spans="1:9" x14ac:dyDescent="0.25">
      <c r="A12" s="164" t="s">
        <v>3635</v>
      </c>
      <c r="B12" s="1" t="s">
        <v>3611</v>
      </c>
      <c r="C12" s="14">
        <v>644</v>
      </c>
      <c r="D12" s="165">
        <v>62</v>
      </c>
      <c r="G12" s="173">
        <v>10</v>
      </c>
      <c r="H12" s="126" t="s">
        <v>4208</v>
      </c>
      <c r="I12" s="127"/>
    </row>
    <row r="13" spans="1:9" x14ac:dyDescent="0.25">
      <c r="A13" s="164" t="s">
        <v>3638</v>
      </c>
      <c r="B13" s="1" t="s">
        <v>3611</v>
      </c>
      <c r="C13" s="14">
        <v>534</v>
      </c>
      <c r="D13" s="165">
        <v>121</v>
      </c>
      <c r="G13" s="173">
        <v>11</v>
      </c>
      <c r="H13" s="126" t="s">
        <v>4209</v>
      </c>
      <c r="I13" s="1"/>
    </row>
    <row r="14" spans="1:9" x14ac:dyDescent="0.25">
      <c r="A14" s="164" t="s">
        <v>3634</v>
      </c>
      <c r="B14" s="1" t="s">
        <v>3611</v>
      </c>
      <c r="C14" s="14">
        <v>664</v>
      </c>
      <c r="D14" s="165">
        <v>90</v>
      </c>
      <c r="G14" s="125">
        <v>12</v>
      </c>
      <c r="H14" s="126" t="s">
        <v>3652</v>
      </c>
      <c r="I14" s="1"/>
    </row>
    <row r="15" spans="1:9" x14ac:dyDescent="0.25">
      <c r="A15" s="164" t="s">
        <v>3635</v>
      </c>
      <c r="B15" s="1" t="s">
        <v>3611</v>
      </c>
      <c r="C15" s="14">
        <v>854</v>
      </c>
      <c r="D15" s="165">
        <v>108</v>
      </c>
      <c r="G15" s="125">
        <v>13</v>
      </c>
      <c r="H15" s="126" t="s">
        <v>4210</v>
      </c>
      <c r="I15" s="1"/>
    </row>
    <row r="16" spans="1:9" x14ac:dyDescent="0.25">
      <c r="A16" s="164" t="s">
        <v>3634</v>
      </c>
      <c r="B16" s="1" t="s">
        <v>3611</v>
      </c>
      <c r="C16" s="14">
        <v>889</v>
      </c>
      <c r="D16" s="165">
        <v>147</v>
      </c>
      <c r="G16" s="125">
        <v>14</v>
      </c>
      <c r="H16" s="126" t="s">
        <v>3653</v>
      </c>
      <c r="I16" s="1"/>
    </row>
    <row r="17" spans="1:10" x14ac:dyDescent="0.25">
      <c r="A17" s="164" t="s">
        <v>3636</v>
      </c>
      <c r="B17" s="1" t="s">
        <v>3611</v>
      </c>
      <c r="C17" s="14">
        <v>704</v>
      </c>
      <c r="D17" s="165">
        <v>120</v>
      </c>
    </row>
    <row r="18" spans="1:10" x14ac:dyDescent="0.25">
      <c r="A18" s="164" t="s">
        <v>3637</v>
      </c>
      <c r="B18" s="1" t="s">
        <v>3611</v>
      </c>
      <c r="C18" s="14">
        <v>659</v>
      </c>
      <c r="D18" s="165">
        <v>109</v>
      </c>
      <c r="G18" s="123"/>
    </row>
    <row r="19" spans="1:10" x14ac:dyDescent="0.25">
      <c r="A19" s="164" t="s">
        <v>3638</v>
      </c>
      <c r="B19" s="1" t="s">
        <v>3612</v>
      </c>
      <c r="C19" s="14">
        <v>581</v>
      </c>
      <c r="D19" s="165">
        <v>80</v>
      </c>
      <c r="J19">
        <f>SUM(product[Sales])</f>
        <v>75961</v>
      </c>
    </row>
    <row r="20" spans="1:10" x14ac:dyDescent="0.25">
      <c r="A20" s="164" t="s">
        <v>3635</v>
      </c>
      <c r="B20" s="1" t="s">
        <v>3612</v>
      </c>
      <c r="C20" s="14">
        <v>618</v>
      </c>
      <c r="D20" s="165">
        <v>96</v>
      </c>
      <c r="J20">
        <f>AVERAGE(product[Profit])</f>
        <v>100.87</v>
      </c>
    </row>
    <row r="21" spans="1:10" x14ac:dyDescent="0.25">
      <c r="A21" s="164" t="s">
        <v>3638</v>
      </c>
      <c r="B21" s="1" t="s">
        <v>3612</v>
      </c>
      <c r="C21" s="14">
        <v>727</v>
      </c>
      <c r="D21" s="165">
        <v>85</v>
      </c>
      <c r="J21">
        <f>MAX(product[Sales])</f>
        <v>992</v>
      </c>
    </row>
    <row r="22" spans="1:10" x14ac:dyDescent="0.25">
      <c r="A22" s="164" t="s">
        <v>3638</v>
      </c>
      <c r="B22" s="1" t="s">
        <v>3612</v>
      </c>
      <c r="C22" s="14">
        <v>699</v>
      </c>
      <c r="D22" s="165">
        <v>113</v>
      </c>
      <c r="J22">
        <f>LARGE(product[Sales],2)</f>
        <v>991</v>
      </c>
    </row>
    <row r="23" spans="1:10" x14ac:dyDescent="0.25">
      <c r="A23" s="164" t="s">
        <v>3638</v>
      </c>
      <c r="B23" s="1" t="s">
        <v>3612</v>
      </c>
      <c r="C23" s="14">
        <v>911</v>
      </c>
      <c r="D23" s="165">
        <v>51</v>
      </c>
      <c r="J23">
        <f>SMALL(product[Sales],3)</f>
        <v>514</v>
      </c>
    </row>
    <row r="24" spans="1:10" x14ac:dyDescent="0.25">
      <c r="A24" s="164" t="s">
        <v>3636</v>
      </c>
      <c r="B24" s="1" t="s">
        <v>3612</v>
      </c>
      <c r="C24" s="14">
        <v>740</v>
      </c>
      <c r="D24" s="165">
        <v>75</v>
      </c>
    </row>
    <row r="25" spans="1:10" x14ac:dyDescent="0.25">
      <c r="A25" s="164" t="s">
        <v>3635</v>
      </c>
      <c r="B25" s="1" t="s">
        <v>3612</v>
      </c>
      <c r="C25" s="14">
        <v>796</v>
      </c>
      <c r="D25" s="165">
        <v>64</v>
      </c>
      <c r="G25" s="124"/>
    </row>
    <row r="26" spans="1:10" x14ac:dyDescent="0.25">
      <c r="A26" s="164" t="s">
        <v>3634</v>
      </c>
      <c r="B26" s="1" t="s">
        <v>3612</v>
      </c>
      <c r="C26" s="14">
        <v>654</v>
      </c>
      <c r="D26" s="165">
        <v>134</v>
      </c>
    </row>
    <row r="27" spans="1:10" x14ac:dyDescent="0.25">
      <c r="A27" s="164" t="s">
        <v>3634</v>
      </c>
      <c r="B27" s="1" t="s">
        <v>3612</v>
      </c>
      <c r="C27" s="14">
        <v>956</v>
      </c>
      <c r="D27" s="165">
        <v>88</v>
      </c>
      <c r="H27" t="e">
        <f>[1]!vlookup</f>
        <v>#NAME?</v>
      </c>
    </row>
    <row r="28" spans="1:10" x14ac:dyDescent="0.25">
      <c r="A28" s="164" t="s">
        <v>3634</v>
      </c>
      <c r="B28" s="1" t="s">
        <v>3612</v>
      </c>
      <c r="C28" s="14">
        <v>885</v>
      </c>
      <c r="D28" s="165">
        <v>146</v>
      </c>
    </row>
    <row r="29" spans="1:10" x14ac:dyDescent="0.25">
      <c r="A29" s="164" t="s">
        <v>3636</v>
      </c>
      <c r="B29" s="1" t="s">
        <v>3613</v>
      </c>
      <c r="C29" s="14">
        <v>830</v>
      </c>
      <c r="D29" s="165">
        <v>148</v>
      </c>
    </row>
    <row r="30" spans="1:10" x14ac:dyDescent="0.25">
      <c r="A30" s="164" t="s">
        <v>3634</v>
      </c>
      <c r="B30" s="1" t="s">
        <v>3613</v>
      </c>
      <c r="C30" s="14">
        <v>768</v>
      </c>
      <c r="D30" s="165">
        <v>63</v>
      </c>
    </row>
    <row r="31" spans="1:10" x14ac:dyDescent="0.25">
      <c r="A31" s="164" t="s">
        <v>3635</v>
      </c>
      <c r="B31" s="1" t="s">
        <v>3613</v>
      </c>
      <c r="C31" s="14">
        <v>927</v>
      </c>
      <c r="D31" s="165">
        <v>127</v>
      </c>
    </row>
    <row r="32" spans="1:10" x14ac:dyDescent="0.25">
      <c r="A32" s="164" t="s">
        <v>3635</v>
      </c>
      <c r="B32" s="1" t="s">
        <v>3613</v>
      </c>
      <c r="C32" s="14">
        <v>519</v>
      </c>
      <c r="D32" s="165">
        <v>142</v>
      </c>
    </row>
    <row r="33" spans="1:4" x14ac:dyDescent="0.25">
      <c r="A33" s="164" t="s">
        <v>3637</v>
      </c>
      <c r="B33" s="1" t="s">
        <v>3613</v>
      </c>
      <c r="C33" s="14">
        <v>793</v>
      </c>
      <c r="D33" s="165">
        <v>72</v>
      </c>
    </row>
    <row r="34" spans="1:4" x14ac:dyDescent="0.25">
      <c r="A34" s="164" t="s">
        <v>3638</v>
      </c>
      <c r="B34" s="1" t="s">
        <v>3613</v>
      </c>
      <c r="C34" s="14">
        <v>934</v>
      </c>
      <c r="D34" s="165">
        <v>80</v>
      </c>
    </row>
    <row r="35" spans="1:4" x14ac:dyDescent="0.25">
      <c r="A35" s="164" t="s">
        <v>3638</v>
      </c>
      <c r="B35" s="1" t="s">
        <v>3613</v>
      </c>
      <c r="C35" s="14">
        <v>961</v>
      </c>
      <c r="D35" s="165">
        <v>100</v>
      </c>
    </row>
    <row r="36" spans="1:4" x14ac:dyDescent="0.25">
      <c r="A36" s="164" t="s">
        <v>3637</v>
      </c>
      <c r="B36" s="1" t="s">
        <v>3613</v>
      </c>
      <c r="C36" s="14">
        <v>895</v>
      </c>
      <c r="D36" s="165">
        <v>129</v>
      </c>
    </row>
    <row r="37" spans="1:4" x14ac:dyDescent="0.25">
      <c r="A37" s="164" t="s">
        <v>3638</v>
      </c>
      <c r="B37" s="1" t="s">
        <v>3613</v>
      </c>
      <c r="C37" s="14">
        <v>891</v>
      </c>
      <c r="D37" s="165">
        <v>133</v>
      </c>
    </row>
    <row r="38" spans="1:4" x14ac:dyDescent="0.25">
      <c r="A38" s="164" t="s">
        <v>3635</v>
      </c>
      <c r="B38" s="1" t="s">
        <v>3613</v>
      </c>
      <c r="C38" s="14">
        <v>622</v>
      </c>
      <c r="D38" s="165">
        <v>144</v>
      </c>
    </row>
    <row r="39" spans="1:4" x14ac:dyDescent="0.25">
      <c r="A39" s="164" t="s">
        <v>3635</v>
      </c>
      <c r="B39" s="1" t="s">
        <v>3614</v>
      </c>
      <c r="C39" s="14">
        <v>627</v>
      </c>
      <c r="D39" s="165">
        <v>82</v>
      </c>
    </row>
    <row r="40" spans="1:4" x14ac:dyDescent="0.25">
      <c r="A40" s="164" t="s">
        <v>3634</v>
      </c>
      <c r="B40" s="1" t="s">
        <v>3614</v>
      </c>
      <c r="C40" s="14">
        <v>915</v>
      </c>
      <c r="D40" s="165">
        <v>111</v>
      </c>
    </row>
    <row r="41" spans="1:4" x14ac:dyDescent="0.25">
      <c r="A41" s="164" t="s">
        <v>3634</v>
      </c>
      <c r="B41" s="1" t="s">
        <v>3614</v>
      </c>
      <c r="C41" s="14">
        <v>618</v>
      </c>
      <c r="D41" s="165">
        <v>72</v>
      </c>
    </row>
    <row r="42" spans="1:4" x14ac:dyDescent="0.25">
      <c r="A42" s="164" t="s">
        <v>3638</v>
      </c>
      <c r="B42" s="1" t="s">
        <v>3614</v>
      </c>
      <c r="C42" s="14">
        <v>678</v>
      </c>
      <c r="D42" s="165">
        <v>124</v>
      </c>
    </row>
    <row r="43" spans="1:4" x14ac:dyDescent="0.25">
      <c r="A43" s="164" t="s">
        <v>3635</v>
      </c>
      <c r="B43" s="1" t="s">
        <v>3614</v>
      </c>
      <c r="C43" s="14">
        <v>802</v>
      </c>
      <c r="D43" s="165">
        <v>85</v>
      </c>
    </row>
    <row r="44" spans="1:4" x14ac:dyDescent="0.25">
      <c r="A44" s="164" t="s">
        <v>3634</v>
      </c>
      <c r="B44" s="1" t="s">
        <v>3614</v>
      </c>
      <c r="C44" s="14">
        <v>878</v>
      </c>
      <c r="D44" s="165">
        <v>134</v>
      </c>
    </row>
    <row r="45" spans="1:4" x14ac:dyDescent="0.25">
      <c r="A45" s="164" t="s">
        <v>3637</v>
      </c>
      <c r="B45" s="1" t="s">
        <v>3614</v>
      </c>
      <c r="C45" s="14">
        <v>722</v>
      </c>
      <c r="D45" s="165">
        <v>71</v>
      </c>
    </row>
    <row r="46" spans="1:4" x14ac:dyDescent="0.25">
      <c r="A46" s="164" t="s">
        <v>3637</v>
      </c>
      <c r="B46" s="1" t="s">
        <v>3614</v>
      </c>
      <c r="C46" s="14">
        <v>712</v>
      </c>
      <c r="D46" s="165">
        <v>74</v>
      </c>
    </row>
    <row r="47" spans="1:4" x14ac:dyDescent="0.25">
      <c r="A47" s="164" t="s">
        <v>3636</v>
      </c>
      <c r="B47" s="1" t="s">
        <v>3615</v>
      </c>
      <c r="C47" s="14">
        <v>501</v>
      </c>
      <c r="D47" s="165">
        <v>134</v>
      </c>
    </row>
    <row r="48" spans="1:4" x14ac:dyDescent="0.25">
      <c r="A48" s="164" t="s">
        <v>3636</v>
      </c>
      <c r="B48" s="1" t="s">
        <v>3615</v>
      </c>
      <c r="C48" s="14">
        <v>723</v>
      </c>
      <c r="D48" s="165">
        <v>70</v>
      </c>
    </row>
    <row r="49" spans="1:4" x14ac:dyDescent="0.25">
      <c r="A49" s="164" t="s">
        <v>3634</v>
      </c>
      <c r="B49" s="1" t="s">
        <v>3615</v>
      </c>
      <c r="C49" s="14">
        <v>973</v>
      </c>
      <c r="D49" s="165">
        <v>117</v>
      </c>
    </row>
    <row r="50" spans="1:4" x14ac:dyDescent="0.25">
      <c r="A50" s="164" t="s">
        <v>3635</v>
      </c>
      <c r="B50" s="1" t="s">
        <v>3615</v>
      </c>
      <c r="C50" s="14">
        <v>665</v>
      </c>
      <c r="D50" s="165">
        <v>115</v>
      </c>
    </row>
    <row r="51" spans="1:4" x14ac:dyDescent="0.25">
      <c r="A51" s="164" t="s">
        <v>3637</v>
      </c>
      <c r="B51" s="1" t="s">
        <v>3615</v>
      </c>
      <c r="C51" s="14">
        <v>901</v>
      </c>
      <c r="D51" s="165">
        <v>146</v>
      </c>
    </row>
    <row r="52" spans="1:4" x14ac:dyDescent="0.25">
      <c r="A52" s="164" t="s">
        <v>3638</v>
      </c>
      <c r="B52" s="1" t="s">
        <v>3615</v>
      </c>
      <c r="C52" s="14">
        <v>836</v>
      </c>
      <c r="D52" s="165">
        <v>116</v>
      </c>
    </row>
    <row r="53" spans="1:4" x14ac:dyDescent="0.25">
      <c r="A53" s="164" t="s">
        <v>3636</v>
      </c>
      <c r="B53" s="1" t="s">
        <v>3615</v>
      </c>
      <c r="C53" s="14">
        <v>800</v>
      </c>
      <c r="D53" s="165">
        <v>101</v>
      </c>
    </row>
    <row r="54" spans="1:4" x14ac:dyDescent="0.25">
      <c r="A54" s="164" t="s">
        <v>3638</v>
      </c>
      <c r="B54" s="1" t="s">
        <v>3615</v>
      </c>
      <c r="C54" s="14">
        <v>810</v>
      </c>
      <c r="D54" s="165">
        <v>128</v>
      </c>
    </row>
    <row r="55" spans="1:4" x14ac:dyDescent="0.25">
      <c r="A55" s="164" t="s">
        <v>3634</v>
      </c>
      <c r="B55" s="1" t="s">
        <v>3615</v>
      </c>
      <c r="C55" s="14">
        <v>645</v>
      </c>
      <c r="D55" s="165">
        <v>73</v>
      </c>
    </row>
    <row r="56" spans="1:4" x14ac:dyDescent="0.25">
      <c r="A56" s="164" t="s">
        <v>3635</v>
      </c>
      <c r="B56" s="1" t="s">
        <v>3639</v>
      </c>
      <c r="C56" s="14">
        <v>555</v>
      </c>
      <c r="D56" s="165">
        <v>130</v>
      </c>
    </row>
    <row r="57" spans="1:4" x14ac:dyDescent="0.25">
      <c r="A57" s="164" t="s">
        <v>3634</v>
      </c>
      <c r="B57" s="1" t="s">
        <v>3639</v>
      </c>
      <c r="C57" s="14">
        <v>651</v>
      </c>
      <c r="D57" s="165">
        <v>139</v>
      </c>
    </row>
    <row r="58" spans="1:4" x14ac:dyDescent="0.25">
      <c r="A58" s="164" t="s">
        <v>3634</v>
      </c>
      <c r="B58" s="1" t="s">
        <v>3639</v>
      </c>
      <c r="C58" s="14">
        <v>962</v>
      </c>
      <c r="D58" s="165">
        <v>61</v>
      </c>
    </row>
    <row r="59" spans="1:4" x14ac:dyDescent="0.25">
      <c r="A59" s="164" t="s">
        <v>3637</v>
      </c>
      <c r="B59" s="1" t="s">
        <v>3639</v>
      </c>
      <c r="C59" s="14">
        <v>958</v>
      </c>
      <c r="D59" s="165">
        <v>133</v>
      </c>
    </row>
    <row r="60" spans="1:4" x14ac:dyDescent="0.25">
      <c r="A60" s="164" t="s">
        <v>3638</v>
      </c>
      <c r="B60" s="1" t="s">
        <v>3639</v>
      </c>
      <c r="C60" s="14">
        <v>723</v>
      </c>
      <c r="D60" s="165">
        <v>105</v>
      </c>
    </row>
    <row r="61" spans="1:4" x14ac:dyDescent="0.25">
      <c r="A61" s="164" t="s">
        <v>3636</v>
      </c>
      <c r="B61" s="1" t="s">
        <v>3639</v>
      </c>
      <c r="C61" s="14">
        <v>599</v>
      </c>
      <c r="D61" s="165">
        <v>98</v>
      </c>
    </row>
    <row r="62" spans="1:4" x14ac:dyDescent="0.25">
      <c r="A62" s="164" t="s">
        <v>3635</v>
      </c>
      <c r="B62" s="1" t="s">
        <v>3639</v>
      </c>
      <c r="C62" s="14">
        <v>806</v>
      </c>
      <c r="D62" s="165">
        <v>84</v>
      </c>
    </row>
    <row r="63" spans="1:4" x14ac:dyDescent="0.25">
      <c r="A63" s="164" t="s">
        <v>3634</v>
      </c>
      <c r="B63" s="1" t="s">
        <v>3639</v>
      </c>
      <c r="C63" s="14">
        <v>573</v>
      </c>
      <c r="D63" s="165">
        <v>133</v>
      </c>
    </row>
    <row r="64" spans="1:4" x14ac:dyDescent="0.25">
      <c r="A64" s="164" t="s">
        <v>3634</v>
      </c>
      <c r="B64" s="1" t="s">
        <v>3640</v>
      </c>
      <c r="C64" s="14">
        <v>728</v>
      </c>
      <c r="D64" s="165">
        <v>110</v>
      </c>
    </row>
    <row r="65" spans="1:4" x14ac:dyDescent="0.25">
      <c r="A65" s="164" t="s">
        <v>3636</v>
      </c>
      <c r="B65" s="1" t="s">
        <v>3640</v>
      </c>
      <c r="C65" s="14">
        <v>625</v>
      </c>
      <c r="D65" s="165">
        <v>98</v>
      </c>
    </row>
    <row r="66" spans="1:4" x14ac:dyDescent="0.25">
      <c r="A66" s="164" t="s">
        <v>3637</v>
      </c>
      <c r="B66" s="1" t="s">
        <v>3640</v>
      </c>
      <c r="C66" s="14">
        <v>606</v>
      </c>
      <c r="D66" s="165">
        <v>126</v>
      </c>
    </row>
    <row r="67" spans="1:4" x14ac:dyDescent="0.25">
      <c r="A67" s="164" t="s">
        <v>3635</v>
      </c>
      <c r="B67" s="1" t="s">
        <v>3640</v>
      </c>
      <c r="C67" s="14">
        <v>990</v>
      </c>
      <c r="D67" s="165">
        <v>88</v>
      </c>
    </row>
    <row r="68" spans="1:4" x14ac:dyDescent="0.25">
      <c r="A68" s="164" t="s">
        <v>3636</v>
      </c>
      <c r="B68" s="1" t="s">
        <v>3641</v>
      </c>
      <c r="C68" s="14">
        <v>954</v>
      </c>
      <c r="D68" s="165">
        <v>109</v>
      </c>
    </row>
    <row r="69" spans="1:4" x14ac:dyDescent="0.25">
      <c r="A69" s="164" t="s">
        <v>3638</v>
      </c>
      <c r="B69" s="1" t="s">
        <v>3641</v>
      </c>
      <c r="C69" s="14">
        <v>710</v>
      </c>
      <c r="D69" s="165">
        <v>79</v>
      </c>
    </row>
    <row r="70" spans="1:4" x14ac:dyDescent="0.25">
      <c r="A70" s="164" t="s">
        <v>3638</v>
      </c>
      <c r="B70" s="1" t="s">
        <v>3641</v>
      </c>
      <c r="C70" s="14">
        <v>668</v>
      </c>
      <c r="D70" s="165">
        <v>90</v>
      </c>
    </row>
    <row r="71" spans="1:4" x14ac:dyDescent="0.25">
      <c r="A71" s="164" t="s">
        <v>3636</v>
      </c>
      <c r="B71" s="1" t="s">
        <v>3641</v>
      </c>
      <c r="C71" s="14">
        <v>652</v>
      </c>
      <c r="D71" s="165">
        <v>97</v>
      </c>
    </row>
    <row r="72" spans="1:4" x14ac:dyDescent="0.25">
      <c r="A72" s="164" t="s">
        <v>3636</v>
      </c>
      <c r="B72" s="1" t="s">
        <v>3641</v>
      </c>
      <c r="C72" s="14">
        <v>757</v>
      </c>
      <c r="D72" s="165">
        <v>89</v>
      </c>
    </row>
    <row r="73" spans="1:4" x14ac:dyDescent="0.25">
      <c r="A73" s="164" t="s">
        <v>3638</v>
      </c>
      <c r="B73" s="1" t="s">
        <v>3641</v>
      </c>
      <c r="C73" s="14">
        <v>714</v>
      </c>
      <c r="D73" s="165">
        <v>129</v>
      </c>
    </row>
    <row r="74" spans="1:4" x14ac:dyDescent="0.25">
      <c r="A74" s="164" t="s">
        <v>3635</v>
      </c>
      <c r="B74" s="1" t="s">
        <v>3641</v>
      </c>
      <c r="C74" s="14">
        <v>705</v>
      </c>
      <c r="D74" s="165">
        <v>130</v>
      </c>
    </row>
    <row r="75" spans="1:4" x14ac:dyDescent="0.25">
      <c r="A75" s="164" t="s">
        <v>3637</v>
      </c>
      <c r="B75" s="1" t="s">
        <v>3641</v>
      </c>
      <c r="C75" s="14">
        <v>973</v>
      </c>
      <c r="D75" s="165">
        <v>61</v>
      </c>
    </row>
    <row r="76" spans="1:4" x14ac:dyDescent="0.25">
      <c r="A76" s="164" t="s">
        <v>3638</v>
      </c>
      <c r="B76" s="1" t="s">
        <v>3641</v>
      </c>
      <c r="C76" s="14">
        <v>787</v>
      </c>
      <c r="D76" s="165">
        <v>112</v>
      </c>
    </row>
    <row r="77" spans="1:4" x14ac:dyDescent="0.25">
      <c r="A77" s="164" t="s">
        <v>3634</v>
      </c>
      <c r="B77" s="1" t="s">
        <v>3641</v>
      </c>
      <c r="C77" s="14">
        <v>525</v>
      </c>
      <c r="D77" s="165">
        <v>122</v>
      </c>
    </row>
    <row r="78" spans="1:4" x14ac:dyDescent="0.25">
      <c r="A78" s="164" t="s">
        <v>3636</v>
      </c>
      <c r="B78" s="1" t="s">
        <v>3641</v>
      </c>
      <c r="C78" s="14">
        <v>773</v>
      </c>
      <c r="D78" s="165">
        <v>64</v>
      </c>
    </row>
    <row r="79" spans="1:4" x14ac:dyDescent="0.25">
      <c r="A79" s="164" t="s">
        <v>3635</v>
      </c>
      <c r="B79" s="1" t="s">
        <v>3641</v>
      </c>
      <c r="C79" s="14">
        <v>733</v>
      </c>
      <c r="D79" s="165">
        <v>121</v>
      </c>
    </row>
    <row r="80" spans="1:4" x14ac:dyDescent="0.25">
      <c r="A80" s="164" t="s">
        <v>3635</v>
      </c>
      <c r="B80" s="1" t="s">
        <v>3642</v>
      </c>
      <c r="C80" s="14">
        <v>740</v>
      </c>
      <c r="D80" s="165">
        <v>75</v>
      </c>
    </row>
    <row r="81" spans="1:4" x14ac:dyDescent="0.25">
      <c r="A81" s="164" t="s">
        <v>3635</v>
      </c>
      <c r="B81" s="1" t="s">
        <v>3642</v>
      </c>
      <c r="C81" s="14">
        <v>773</v>
      </c>
      <c r="D81" s="165">
        <v>93</v>
      </c>
    </row>
    <row r="82" spans="1:4" x14ac:dyDescent="0.25">
      <c r="A82" s="164" t="s">
        <v>3638</v>
      </c>
      <c r="B82" s="1" t="s">
        <v>3642</v>
      </c>
      <c r="C82" s="14">
        <v>897</v>
      </c>
      <c r="D82" s="165">
        <v>56</v>
      </c>
    </row>
    <row r="83" spans="1:4" x14ac:dyDescent="0.25">
      <c r="A83" s="164" t="s">
        <v>3636</v>
      </c>
      <c r="B83" s="1" t="s">
        <v>3642</v>
      </c>
      <c r="C83" s="14">
        <v>536</v>
      </c>
      <c r="D83" s="165">
        <v>93</v>
      </c>
    </row>
    <row r="84" spans="1:4" x14ac:dyDescent="0.25">
      <c r="A84" s="164" t="s">
        <v>3638</v>
      </c>
      <c r="B84" s="1" t="s">
        <v>3642</v>
      </c>
      <c r="C84" s="14">
        <v>930</v>
      </c>
      <c r="D84" s="165">
        <v>64</v>
      </c>
    </row>
    <row r="85" spans="1:4" x14ac:dyDescent="0.25">
      <c r="A85" s="164" t="s">
        <v>3637</v>
      </c>
      <c r="B85" s="1" t="s">
        <v>3642</v>
      </c>
      <c r="C85" s="14">
        <v>923</v>
      </c>
      <c r="D85" s="165">
        <v>85</v>
      </c>
    </row>
    <row r="86" spans="1:4" x14ac:dyDescent="0.25">
      <c r="A86" s="164" t="s">
        <v>3638</v>
      </c>
      <c r="B86" s="1" t="s">
        <v>3642</v>
      </c>
      <c r="C86" s="14">
        <v>835</v>
      </c>
      <c r="D86" s="165">
        <v>64</v>
      </c>
    </row>
    <row r="87" spans="1:4" x14ac:dyDescent="0.25">
      <c r="A87" s="164" t="s">
        <v>3636</v>
      </c>
      <c r="B87" s="1" t="s">
        <v>3642</v>
      </c>
      <c r="C87" s="14">
        <v>521</v>
      </c>
      <c r="D87" s="165">
        <v>102</v>
      </c>
    </row>
    <row r="88" spans="1:4" x14ac:dyDescent="0.25">
      <c r="A88" s="164" t="s">
        <v>3634</v>
      </c>
      <c r="B88" s="1" t="s">
        <v>3642</v>
      </c>
      <c r="C88" s="14">
        <v>741</v>
      </c>
      <c r="D88" s="165">
        <v>93</v>
      </c>
    </row>
    <row r="89" spans="1:4" x14ac:dyDescent="0.25">
      <c r="A89" s="164" t="s">
        <v>3638</v>
      </c>
      <c r="B89" s="1" t="s">
        <v>3643</v>
      </c>
      <c r="C89" s="14">
        <v>958</v>
      </c>
      <c r="D89" s="165">
        <v>51</v>
      </c>
    </row>
    <row r="90" spans="1:4" x14ac:dyDescent="0.25">
      <c r="A90" s="164" t="s">
        <v>3634</v>
      </c>
      <c r="B90" s="1" t="s">
        <v>3643</v>
      </c>
      <c r="C90" s="14">
        <v>860</v>
      </c>
      <c r="D90" s="165">
        <v>141</v>
      </c>
    </row>
    <row r="91" spans="1:4" x14ac:dyDescent="0.25">
      <c r="A91" s="164" t="s">
        <v>3636</v>
      </c>
      <c r="B91" s="1" t="s">
        <v>3643</v>
      </c>
      <c r="C91" s="14">
        <v>646</v>
      </c>
      <c r="D91" s="165">
        <v>147</v>
      </c>
    </row>
    <row r="92" spans="1:4" x14ac:dyDescent="0.25">
      <c r="A92" s="164" t="s">
        <v>3637</v>
      </c>
      <c r="B92" s="1" t="s">
        <v>3643</v>
      </c>
      <c r="C92" s="14">
        <v>964</v>
      </c>
      <c r="D92" s="165">
        <v>68</v>
      </c>
    </row>
    <row r="93" spans="1:4" x14ac:dyDescent="0.25">
      <c r="A93" s="164" t="s">
        <v>3635</v>
      </c>
      <c r="B93" s="1" t="s">
        <v>3643</v>
      </c>
      <c r="C93" s="14">
        <v>750</v>
      </c>
      <c r="D93" s="165">
        <v>138</v>
      </c>
    </row>
    <row r="94" spans="1:4" x14ac:dyDescent="0.25">
      <c r="A94" s="164" t="s">
        <v>3637</v>
      </c>
      <c r="B94" s="1" t="s">
        <v>3643</v>
      </c>
      <c r="C94" s="14">
        <v>990</v>
      </c>
      <c r="D94" s="165">
        <v>117</v>
      </c>
    </row>
    <row r="95" spans="1:4" x14ac:dyDescent="0.25">
      <c r="A95" s="164" t="s">
        <v>3634</v>
      </c>
      <c r="B95" s="1" t="s">
        <v>3644</v>
      </c>
      <c r="C95" s="14">
        <v>773</v>
      </c>
      <c r="D95" s="165">
        <v>126</v>
      </c>
    </row>
    <row r="96" spans="1:4" x14ac:dyDescent="0.25">
      <c r="A96" s="164" t="s">
        <v>3634</v>
      </c>
      <c r="B96" s="1" t="s">
        <v>3644</v>
      </c>
      <c r="C96" s="14">
        <v>807</v>
      </c>
      <c r="D96" s="165">
        <v>86</v>
      </c>
    </row>
    <row r="97" spans="1:4" x14ac:dyDescent="0.25">
      <c r="A97" s="164" t="s">
        <v>3637</v>
      </c>
      <c r="B97" s="1" t="s">
        <v>3644</v>
      </c>
      <c r="C97" s="14">
        <v>992</v>
      </c>
      <c r="D97" s="165">
        <v>143</v>
      </c>
    </row>
    <row r="98" spans="1:4" x14ac:dyDescent="0.25">
      <c r="A98" s="164" t="s">
        <v>3634</v>
      </c>
      <c r="B98" s="1" t="s">
        <v>3644</v>
      </c>
      <c r="C98" s="14">
        <v>514</v>
      </c>
      <c r="D98" s="165">
        <v>81</v>
      </c>
    </row>
    <row r="99" spans="1:4" x14ac:dyDescent="0.25">
      <c r="A99" s="164" t="s">
        <v>3638</v>
      </c>
      <c r="B99" s="1" t="s">
        <v>3644</v>
      </c>
      <c r="C99" s="14">
        <v>991</v>
      </c>
      <c r="D99" s="165">
        <v>72</v>
      </c>
    </row>
    <row r="100" spans="1:4" x14ac:dyDescent="0.25">
      <c r="A100" s="164" t="s">
        <v>3638</v>
      </c>
      <c r="B100" s="1" t="s">
        <v>3644</v>
      </c>
      <c r="C100" s="14">
        <v>522</v>
      </c>
      <c r="D100" s="165">
        <v>85</v>
      </c>
    </row>
    <row r="101" spans="1:4" x14ac:dyDescent="0.25">
      <c r="A101" s="169" t="s">
        <v>3635</v>
      </c>
      <c r="B101" s="170" t="s">
        <v>3644</v>
      </c>
      <c r="C101" s="171">
        <v>873</v>
      </c>
      <c r="D101" s="172">
        <v>105</v>
      </c>
    </row>
  </sheetData>
  <dataConsolidate/>
  <pageMargins left="0.7" right="0.7" top="0.75" bottom="0.75" header="0.3" footer="0.3"/>
  <pageSetup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6"/>
  <dimension ref="B3:E22"/>
  <sheetViews>
    <sheetView workbookViewId="0">
      <selection activeCell="C9" sqref="C9"/>
    </sheetView>
  </sheetViews>
  <sheetFormatPr defaultRowHeight="15" x14ac:dyDescent="0.25"/>
  <sheetData>
    <row r="3" spans="2:5" x14ac:dyDescent="0.25">
      <c r="B3" s="193" t="s">
        <v>4157</v>
      </c>
      <c r="C3" s="193"/>
      <c r="D3" s="193"/>
      <c r="E3" s="193"/>
    </row>
    <row r="4" spans="2:5" x14ac:dyDescent="0.25">
      <c r="B4" s="193"/>
      <c r="C4" s="193"/>
      <c r="D4" s="193"/>
      <c r="E4" s="193"/>
    </row>
    <row r="5" spans="2:5" x14ac:dyDescent="0.25">
      <c r="B5" s="71">
        <v>1</v>
      </c>
      <c r="C5" s="72" t="s">
        <v>4180</v>
      </c>
      <c r="D5" s="71"/>
      <c r="E5" s="71"/>
    </row>
    <row r="6" spans="2:5" x14ac:dyDescent="0.25">
      <c r="B6" s="71">
        <v>2</v>
      </c>
      <c r="C6" s="72" t="s">
        <v>4181</v>
      </c>
      <c r="D6" s="71"/>
      <c r="E6" s="71"/>
    </row>
    <row r="7" spans="2:5" x14ac:dyDescent="0.25">
      <c r="B7" s="71">
        <v>3</v>
      </c>
      <c r="C7" s="73" t="s">
        <v>4182</v>
      </c>
      <c r="D7" s="71"/>
      <c r="E7" s="71"/>
    </row>
    <row r="8" spans="2:5" x14ac:dyDescent="0.25">
      <c r="B8" s="71">
        <v>4</v>
      </c>
      <c r="C8" s="73" t="s">
        <v>4158</v>
      </c>
      <c r="D8" s="71"/>
      <c r="E8" s="71"/>
    </row>
    <row r="9" spans="2:5" x14ac:dyDescent="0.25">
      <c r="B9" s="71">
        <v>5</v>
      </c>
      <c r="C9" s="71" t="s">
        <v>4159</v>
      </c>
      <c r="D9" s="71"/>
      <c r="E9" s="71"/>
    </row>
    <row r="10" spans="2:5" x14ac:dyDescent="0.25">
      <c r="B10" s="74"/>
      <c r="C10" s="74"/>
      <c r="D10" s="74"/>
      <c r="E10" s="74"/>
    </row>
    <row r="11" spans="2:5" x14ac:dyDescent="0.25">
      <c r="B11" s="74"/>
      <c r="C11" s="74"/>
      <c r="D11" s="74"/>
      <c r="E11" s="74"/>
    </row>
    <row r="12" spans="2:5" x14ac:dyDescent="0.25">
      <c r="B12" s="71">
        <v>1</v>
      </c>
      <c r="C12" s="75" t="s">
        <v>4160</v>
      </c>
      <c r="D12" s="74" t="s">
        <v>4183</v>
      </c>
      <c r="E12" s="74"/>
    </row>
    <row r="13" spans="2:5" x14ac:dyDescent="0.25">
      <c r="B13" s="71">
        <v>2</v>
      </c>
      <c r="C13" s="75" t="s">
        <v>4161</v>
      </c>
      <c r="D13" s="74" t="s">
        <v>4184</v>
      </c>
      <c r="E13" s="74"/>
    </row>
    <row r="14" spans="2:5" x14ac:dyDescent="0.25">
      <c r="B14" s="71">
        <v>3</v>
      </c>
      <c r="C14" s="75" t="s">
        <v>4162</v>
      </c>
      <c r="D14" s="76" t="s">
        <v>4163</v>
      </c>
      <c r="E14" s="74" t="s">
        <v>4164</v>
      </c>
    </row>
    <row r="15" spans="2:5" x14ac:dyDescent="0.25">
      <c r="B15" s="74"/>
      <c r="C15" s="74"/>
      <c r="D15" s="76" t="s">
        <v>4165</v>
      </c>
      <c r="E15" s="74" t="s">
        <v>4166</v>
      </c>
    </row>
    <row r="16" spans="2:5" x14ac:dyDescent="0.25">
      <c r="B16" s="74"/>
      <c r="C16" s="74"/>
      <c r="D16" s="76" t="s">
        <v>4167</v>
      </c>
      <c r="E16" s="74" t="s">
        <v>4168</v>
      </c>
    </row>
    <row r="17" spans="2:5" x14ac:dyDescent="0.25">
      <c r="B17" s="74"/>
      <c r="C17" s="74"/>
      <c r="D17" s="76" t="s">
        <v>4169</v>
      </c>
      <c r="E17" s="74" t="s">
        <v>4170</v>
      </c>
    </row>
    <row r="18" spans="2:5" x14ac:dyDescent="0.25">
      <c r="B18" s="74"/>
      <c r="C18" s="74"/>
      <c r="D18" s="76" t="s">
        <v>4171</v>
      </c>
      <c r="E18" s="74" t="s">
        <v>4172</v>
      </c>
    </row>
    <row r="19" spans="2:5" x14ac:dyDescent="0.25">
      <c r="B19" s="74"/>
      <c r="C19" s="74"/>
      <c r="D19" s="76" t="s">
        <v>4173</v>
      </c>
      <c r="E19" s="74" t="s">
        <v>4174</v>
      </c>
    </row>
    <row r="20" spans="2:5" x14ac:dyDescent="0.25">
      <c r="B20" s="74"/>
      <c r="C20" s="74"/>
      <c r="D20" s="76" t="s">
        <v>4175</v>
      </c>
      <c r="E20" s="74" t="s">
        <v>4185</v>
      </c>
    </row>
    <row r="21" spans="2:5" x14ac:dyDescent="0.25">
      <c r="B21" s="74"/>
      <c r="C21" s="74"/>
      <c r="D21" s="76" t="s">
        <v>4176</v>
      </c>
      <c r="E21" s="74" t="s">
        <v>4177</v>
      </c>
    </row>
    <row r="22" spans="2:5" x14ac:dyDescent="0.25">
      <c r="B22" s="74"/>
      <c r="C22" s="74"/>
      <c r="D22" s="76" t="s">
        <v>4178</v>
      </c>
      <c r="E22" s="74" t="s">
        <v>4179</v>
      </c>
    </row>
  </sheetData>
  <mergeCells count="1">
    <mergeCell ref="B3:E4"/>
  </mergeCells>
  <pageMargins left="0.7" right="0.7" top="0.75" bottom="0.75" header="0.3" footer="0.3"/>
  <pageSetup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7"/>
  <dimension ref="A1:H108"/>
  <sheetViews>
    <sheetView topLeftCell="C1" zoomScale="120" zoomScaleNormal="120" workbookViewId="0">
      <selection activeCell="H1" sqref="H1"/>
    </sheetView>
  </sheetViews>
  <sheetFormatPr defaultColWidth="9" defaultRowHeight="12.75" x14ac:dyDescent="0.2"/>
  <cols>
    <col min="1" max="1" width="31.42578125" style="65" bestFit="1" customWidth="1"/>
    <col min="2" max="2" width="20.42578125" style="65" bestFit="1" customWidth="1"/>
    <col min="3" max="3" width="12" style="65" customWidth="1"/>
    <col min="4" max="4" width="11" style="64" customWidth="1"/>
    <col min="5" max="5" width="12" style="64" customWidth="1"/>
    <col min="6" max="6" width="16.42578125" style="64" customWidth="1"/>
    <col min="7" max="7" width="15.140625" style="64" customWidth="1"/>
    <col min="8" max="228" width="9" style="65"/>
    <col min="229" max="229" width="31.42578125" style="65" bestFit="1" customWidth="1"/>
    <col min="230" max="230" width="20.42578125" style="65" bestFit="1" customWidth="1"/>
    <col min="231" max="231" width="12" style="65" customWidth="1"/>
    <col min="232" max="232" width="11" style="65" customWidth="1"/>
    <col min="233" max="233" width="12" style="65" customWidth="1"/>
    <col min="234" max="234" width="16.42578125" style="65" customWidth="1"/>
    <col min="235" max="235" width="15.140625" style="65" customWidth="1"/>
    <col min="236" max="236" width="9" style="65"/>
    <col min="237" max="237" width="16.42578125" style="65" bestFit="1" customWidth="1"/>
    <col min="238" max="238" width="5.42578125" style="65" customWidth="1"/>
    <col min="239" max="484" width="9" style="65"/>
    <col min="485" max="485" width="31.42578125" style="65" bestFit="1" customWidth="1"/>
    <col min="486" max="486" width="20.42578125" style="65" bestFit="1" customWidth="1"/>
    <col min="487" max="487" width="12" style="65" customWidth="1"/>
    <col min="488" max="488" width="11" style="65" customWidth="1"/>
    <col min="489" max="489" width="12" style="65" customWidth="1"/>
    <col min="490" max="490" width="16.42578125" style="65" customWidth="1"/>
    <col min="491" max="491" width="15.140625" style="65" customWidth="1"/>
    <col min="492" max="492" width="9" style="65"/>
    <col min="493" max="493" width="16.42578125" style="65" bestFit="1" customWidth="1"/>
    <col min="494" max="494" width="5.42578125" style="65" customWidth="1"/>
    <col min="495" max="740" width="9" style="65"/>
    <col min="741" max="741" width="31.42578125" style="65" bestFit="1" customWidth="1"/>
    <col min="742" max="742" width="20.42578125" style="65" bestFit="1" customWidth="1"/>
    <col min="743" max="743" width="12" style="65" customWidth="1"/>
    <col min="744" max="744" width="11" style="65" customWidth="1"/>
    <col min="745" max="745" width="12" style="65" customWidth="1"/>
    <col min="746" max="746" width="16.42578125" style="65" customWidth="1"/>
    <col min="747" max="747" width="15.140625" style="65" customWidth="1"/>
    <col min="748" max="748" width="9" style="65"/>
    <col min="749" max="749" width="16.42578125" style="65" bestFit="1" customWidth="1"/>
    <col min="750" max="750" width="5.42578125" style="65" customWidth="1"/>
    <col min="751" max="996" width="9" style="65"/>
    <col min="997" max="997" width="31.42578125" style="65" bestFit="1" customWidth="1"/>
    <col min="998" max="998" width="20.42578125" style="65" bestFit="1" customWidth="1"/>
    <col min="999" max="999" width="12" style="65" customWidth="1"/>
    <col min="1000" max="1000" width="11" style="65" customWidth="1"/>
    <col min="1001" max="1001" width="12" style="65" customWidth="1"/>
    <col min="1002" max="1002" width="16.42578125" style="65" customWidth="1"/>
    <col min="1003" max="1003" width="15.140625" style="65" customWidth="1"/>
    <col min="1004" max="1004" width="9" style="65"/>
    <col min="1005" max="1005" width="16.42578125" style="65" bestFit="1" customWidth="1"/>
    <col min="1006" max="1006" width="5.42578125" style="65" customWidth="1"/>
    <col min="1007" max="1252" width="9" style="65"/>
    <col min="1253" max="1253" width="31.42578125" style="65" bestFit="1" customWidth="1"/>
    <col min="1254" max="1254" width="20.42578125" style="65" bestFit="1" customWidth="1"/>
    <col min="1255" max="1255" width="12" style="65" customWidth="1"/>
    <col min="1256" max="1256" width="11" style="65" customWidth="1"/>
    <col min="1257" max="1257" width="12" style="65" customWidth="1"/>
    <col min="1258" max="1258" width="16.42578125" style="65" customWidth="1"/>
    <col min="1259" max="1259" width="15.140625" style="65" customWidth="1"/>
    <col min="1260" max="1260" width="9" style="65"/>
    <col min="1261" max="1261" width="16.42578125" style="65" bestFit="1" customWidth="1"/>
    <col min="1262" max="1262" width="5.42578125" style="65" customWidth="1"/>
    <col min="1263" max="1508" width="9" style="65"/>
    <col min="1509" max="1509" width="31.42578125" style="65" bestFit="1" customWidth="1"/>
    <col min="1510" max="1510" width="20.42578125" style="65" bestFit="1" customWidth="1"/>
    <col min="1511" max="1511" width="12" style="65" customWidth="1"/>
    <col min="1512" max="1512" width="11" style="65" customWidth="1"/>
    <col min="1513" max="1513" width="12" style="65" customWidth="1"/>
    <col min="1514" max="1514" width="16.42578125" style="65" customWidth="1"/>
    <col min="1515" max="1515" width="15.140625" style="65" customWidth="1"/>
    <col min="1516" max="1516" width="9" style="65"/>
    <col min="1517" max="1517" width="16.42578125" style="65" bestFit="1" customWidth="1"/>
    <col min="1518" max="1518" width="5.42578125" style="65" customWidth="1"/>
    <col min="1519" max="1764" width="9" style="65"/>
    <col min="1765" max="1765" width="31.42578125" style="65" bestFit="1" customWidth="1"/>
    <col min="1766" max="1766" width="20.42578125" style="65" bestFit="1" customWidth="1"/>
    <col min="1767" max="1767" width="12" style="65" customWidth="1"/>
    <col min="1768" max="1768" width="11" style="65" customWidth="1"/>
    <col min="1769" max="1769" width="12" style="65" customWidth="1"/>
    <col min="1770" max="1770" width="16.42578125" style="65" customWidth="1"/>
    <col min="1771" max="1771" width="15.140625" style="65" customWidth="1"/>
    <col min="1772" max="1772" width="9" style="65"/>
    <col min="1773" max="1773" width="16.42578125" style="65" bestFit="1" customWidth="1"/>
    <col min="1774" max="1774" width="5.42578125" style="65" customWidth="1"/>
    <col min="1775" max="2020" width="9" style="65"/>
    <col min="2021" max="2021" width="31.42578125" style="65" bestFit="1" customWidth="1"/>
    <col min="2022" max="2022" width="20.42578125" style="65" bestFit="1" customWidth="1"/>
    <col min="2023" max="2023" width="12" style="65" customWidth="1"/>
    <col min="2024" max="2024" width="11" style="65" customWidth="1"/>
    <col min="2025" max="2025" width="12" style="65" customWidth="1"/>
    <col min="2026" max="2026" width="16.42578125" style="65" customWidth="1"/>
    <col min="2027" max="2027" width="15.140625" style="65" customWidth="1"/>
    <col min="2028" max="2028" width="9" style="65"/>
    <col min="2029" max="2029" width="16.42578125" style="65" bestFit="1" customWidth="1"/>
    <col min="2030" max="2030" width="5.42578125" style="65" customWidth="1"/>
    <col min="2031" max="2276" width="9" style="65"/>
    <col min="2277" max="2277" width="31.42578125" style="65" bestFit="1" customWidth="1"/>
    <col min="2278" max="2278" width="20.42578125" style="65" bestFit="1" customWidth="1"/>
    <col min="2279" max="2279" width="12" style="65" customWidth="1"/>
    <col min="2280" max="2280" width="11" style="65" customWidth="1"/>
    <col min="2281" max="2281" width="12" style="65" customWidth="1"/>
    <col min="2282" max="2282" width="16.42578125" style="65" customWidth="1"/>
    <col min="2283" max="2283" width="15.140625" style="65" customWidth="1"/>
    <col min="2284" max="2284" width="9" style="65"/>
    <col min="2285" max="2285" width="16.42578125" style="65" bestFit="1" customWidth="1"/>
    <col min="2286" max="2286" width="5.42578125" style="65" customWidth="1"/>
    <col min="2287" max="2532" width="9" style="65"/>
    <col min="2533" max="2533" width="31.42578125" style="65" bestFit="1" customWidth="1"/>
    <col min="2534" max="2534" width="20.42578125" style="65" bestFit="1" customWidth="1"/>
    <col min="2535" max="2535" width="12" style="65" customWidth="1"/>
    <col min="2536" max="2536" width="11" style="65" customWidth="1"/>
    <col min="2537" max="2537" width="12" style="65" customWidth="1"/>
    <col min="2538" max="2538" width="16.42578125" style="65" customWidth="1"/>
    <col min="2539" max="2539" width="15.140625" style="65" customWidth="1"/>
    <col min="2540" max="2540" width="9" style="65"/>
    <col min="2541" max="2541" width="16.42578125" style="65" bestFit="1" customWidth="1"/>
    <col min="2542" max="2542" width="5.42578125" style="65" customWidth="1"/>
    <col min="2543" max="2788" width="9" style="65"/>
    <col min="2789" max="2789" width="31.42578125" style="65" bestFit="1" customWidth="1"/>
    <col min="2790" max="2790" width="20.42578125" style="65" bestFit="1" customWidth="1"/>
    <col min="2791" max="2791" width="12" style="65" customWidth="1"/>
    <col min="2792" max="2792" width="11" style="65" customWidth="1"/>
    <col min="2793" max="2793" width="12" style="65" customWidth="1"/>
    <col min="2794" max="2794" width="16.42578125" style="65" customWidth="1"/>
    <col min="2795" max="2795" width="15.140625" style="65" customWidth="1"/>
    <col min="2796" max="2796" width="9" style="65"/>
    <col min="2797" max="2797" width="16.42578125" style="65" bestFit="1" customWidth="1"/>
    <col min="2798" max="2798" width="5.42578125" style="65" customWidth="1"/>
    <col min="2799" max="3044" width="9" style="65"/>
    <col min="3045" max="3045" width="31.42578125" style="65" bestFit="1" customWidth="1"/>
    <col min="3046" max="3046" width="20.42578125" style="65" bestFit="1" customWidth="1"/>
    <col min="3047" max="3047" width="12" style="65" customWidth="1"/>
    <col min="3048" max="3048" width="11" style="65" customWidth="1"/>
    <col min="3049" max="3049" width="12" style="65" customWidth="1"/>
    <col min="3050" max="3050" width="16.42578125" style="65" customWidth="1"/>
    <col min="3051" max="3051" width="15.140625" style="65" customWidth="1"/>
    <col min="3052" max="3052" width="9" style="65"/>
    <col min="3053" max="3053" width="16.42578125" style="65" bestFit="1" customWidth="1"/>
    <col min="3054" max="3054" width="5.42578125" style="65" customWidth="1"/>
    <col min="3055" max="3300" width="9" style="65"/>
    <col min="3301" max="3301" width="31.42578125" style="65" bestFit="1" customWidth="1"/>
    <col min="3302" max="3302" width="20.42578125" style="65" bestFit="1" customWidth="1"/>
    <col min="3303" max="3303" width="12" style="65" customWidth="1"/>
    <col min="3304" max="3304" width="11" style="65" customWidth="1"/>
    <col min="3305" max="3305" width="12" style="65" customWidth="1"/>
    <col min="3306" max="3306" width="16.42578125" style="65" customWidth="1"/>
    <col min="3307" max="3307" width="15.140625" style="65" customWidth="1"/>
    <col min="3308" max="3308" width="9" style="65"/>
    <col min="3309" max="3309" width="16.42578125" style="65" bestFit="1" customWidth="1"/>
    <col min="3310" max="3310" width="5.42578125" style="65" customWidth="1"/>
    <col min="3311" max="3556" width="9" style="65"/>
    <col min="3557" max="3557" width="31.42578125" style="65" bestFit="1" customWidth="1"/>
    <col min="3558" max="3558" width="20.42578125" style="65" bestFit="1" customWidth="1"/>
    <col min="3559" max="3559" width="12" style="65" customWidth="1"/>
    <col min="3560" max="3560" width="11" style="65" customWidth="1"/>
    <col min="3561" max="3561" width="12" style="65" customWidth="1"/>
    <col min="3562" max="3562" width="16.42578125" style="65" customWidth="1"/>
    <col min="3563" max="3563" width="15.140625" style="65" customWidth="1"/>
    <col min="3564" max="3564" width="9" style="65"/>
    <col min="3565" max="3565" width="16.42578125" style="65" bestFit="1" customWidth="1"/>
    <col min="3566" max="3566" width="5.42578125" style="65" customWidth="1"/>
    <col min="3567" max="3812" width="9" style="65"/>
    <col min="3813" max="3813" width="31.42578125" style="65" bestFit="1" customWidth="1"/>
    <col min="3814" max="3814" width="20.42578125" style="65" bestFit="1" customWidth="1"/>
    <col min="3815" max="3815" width="12" style="65" customWidth="1"/>
    <col min="3816" max="3816" width="11" style="65" customWidth="1"/>
    <col min="3817" max="3817" width="12" style="65" customWidth="1"/>
    <col min="3818" max="3818" width="16.42578125" style="65" customWidth="1"/>
    <col min="3819" max="3819" width="15.140625" style="65" customWidth="1"/>
    <col min="3820" max="3820" width="9" style="65"/>
    <col min="3821" max="3821" width="16.42578125" style="65" bestFit="1" customWidth="1"/>
    <col min="3822" max="3822" width="5.42578125" style="65" customWidth="1"/>
    <col min="3823" max="4068" width="9" style="65"/>
    <col min="4069" max="4069" width="31.42578125" style="65" bestFit="1" customWidth="1"/>
    <col min="4070" max="4070" width="20.42578125" style="65" bestFit="1" customWidth="1"/>
    <col min="4071" max="4071" width="12" style="65" customWidth="1"/>
    <col min="4072" max="4072" width="11" style="65" customWidth="1"/>
    <col min="4073" max="4073" width="12" style="65" customWidth="1"/>
    <col min="4074" max="4074" width="16.42578125" style="65" customWidth="1"/>
    <col min="4075" max="4075" width="15.140625" style="65" customWidth="1"/>
    <col min="4076" max="4076" width="9" style="65"/>
    <col min="4077" max="4077" width="16.42578125" style="65" bestFit="1" customWidth="1"/>
    <col min="4078" max="4078" width="5.42578125" style="65" customWidth="1"/>
    <col min="4079" max="4324" width="9" style="65"/>
    <col min="4325" max="4325" width="31.42578125" style="65" bestFit="1" customWidth="1"/>
    <col min="4326" max="4326" width="20.42578125" style="65" bestFit="1" customWidth="1"/>
    <col min="4327" max="4327" width="12" style="65" customWidth="1"/>
    <col min="4328" max="4328" width="11" style="65" customWidth="1"/>
    <col min="4329" max="4329" width="12" style="65" customWidth="1"/>
    <col min="4330" max="4330" width="16.42578125" style="65" customWidth="1"/>
    <col min="4331" max="4331" width="15.140625" style="65" customWidth="1"/>
    <col min="4332" max="4332" width="9" style="65"/>
    <col min="4333" max="4333" width="16.42578125" style="65" bestFit="1" customWidth="1"/>
    <col min="4334" max="4334" width="5.42578125" style="65" customWidth="1"/>
    <col min="4335" max="4580" width="9" style="65"/>
    <col min="4581" max="4581" width="31.42578125" style="65" bestFit="1" customWidth="1"/>
    <col min="4582" max="4582" width="20.42578125" style="65" bestFit="1" customWidth="1"/>
    <col min="4583" max="4583" width="12" style="65" customWidth="1"/>
    <col min="4584" max="4584" width="11" style="65" customWidth="1"/>
    <col min="4585" max="4585" width="12" style="65" customWidth="1"/>
    <col min="4586" max="4586" width="16.42578125" style="65" customWidth="1"/>
    <col min="4587" max="4587" width="15.140625" style="65" customWidth="1"/>
    <col min="4588" max="4588" width="9" style="65"/>
    <col min="4589" max="4589" width="16.42578125" style="65" bestFit="1" customWidth="1"/>
    <col min="4590" max="4590" width="5.42578125" style="65" customWidth="1"/>
    <col min="4591" max="4836" width="9" style="65"/>
    <col min="4837" max="4837" width="31.42578125" style="65" bestFit="1" customWidth="1"/>
    <col min="4838" max="4838" width="20.42578125" style="65" bestFit="1" customWidth="1"/>
    <col min="4839" max="4839" width="12" style="65" customWidth="1"/>
    <col min="4840" max="4840" width="11" style="65" customWidth="1"/>
    <col min="4841" max="4841" width="12" style="65" customWidth="1"/>
    <col min="4842" max="4842" width="16.42578125" style="65" customWidth="1"/>
    <col min="4843" max="4843" width="15.140625" style="65" customWidth="1"/>
    <col min="4844" max="4844" width="9" style="65"/>
    <col min="4845" max="4845" width="16.42578125" style="65" bestFit="1" customWidth="1"/>
    <col min="4846" max="4846" width="5.42578125" style="65" customWidth="1"/>
    <col min="4847" max="5092" width="9" style="65"/>
    <col min="5093" max="5093" width="31.42578125" style="65" bestFit="1" customWidth="1"/>
    <col min="5094" max="5094" width="20.42578125" style="65" bestFit="1" customWidth="1"/>
    <col min="5095" max="5095" width="12" style="65" customWidth="1"/>
    <col min="5096" max="5096" width="11" style="65" customWidth="1"/>
    <col min="5097" max="5097" width="12" style="65" customWidth="1"/>
    <col min="5098" max="5098" width="16.42578125" style="65" customWidth="1"/>
    <col min="5099" max="5099" width="15.140625" style="65" customWidth="1"/>
    <col min="5100" max="5100" width="9" style="65"/>
    <col min="5101" max="5101" width="16.42578125" style="65" bestFit="1" customWidth="1"/>
    <col min="5102" max="5102" width="5.42578125" style="65" customWidth="1"/>
    <col min="5103" max="5348" width="9" style="65"/>
    <col min="5349" max="5349" width="31.42578125" style="65" bestFit="1" customWidth="1"/>
    <col min="5350" max="5350" width="20.42578125" style="65" bestFit="1" customWidth="1"/>
    <col min="5351" max="5351" width="12" style="65" customWidth="1"/>
    <col min="5352" max="5352" width="11" style="65" customWidth="1"/>
    <col min="5353" max="5353" width="12" style="65" customWidth="1"/>
    <col min="5354" max="5354" width="16.42578125" style="65" customWidth="1"/>
    <col min="5355" max="5355" width="15.140625" style="65" customWidth="1"/>
    <col min="5356" max="5356" width="9" style="65"/>
    <col min="5357" max="5357" width="16.42578125" style="65" bestFit="1" customWidth="1"/>
    <col min="5358" max="5358" width="5.42578125" style="65" customWidth="1"/>
    <col min="5359" max="5604" width="9" style="65"/>
    <col min="5605" max="5605" width="31.42578125" style="65" bestFit="1" customWidth="1"/>
    <col min="5606" max="5606" width="20.42578125" style="65" bestFit="1" customWidth="1"/>
    <col min="5607" max="5607" width="12" style="65" customWidth="1"/>
    <col min="5608" max="5608" width="11" style="65" customWidth="1"/>
    <col min="5609" max="5609" width="12" style="65" customWidth="1"/>
    <col min="5610" max="5610" width="16.42578125" style="65" customWidth="1"/>
    <col min="5611" max="5611" width="15.140625" style="65" customWidth="1"/>
    <col min="5612" max="5612" width="9" style="65"/>
    <col min="5613" max="5613" width="16.42578125" style="65" bestFit="1" customWidth="1"/>
    <col min="5614" max="5614" width="5.42578125" style="65" customWidth="1"/>
    <col min="5615" max="5860" width="9" style="65"/>
    <col min="5861" max="5861" width="31.42578125" style="65" bestFit="1" customWidth="1"/>
    <col min="5862" max="5862" width="20.42578125" style="65" bestFit="1" customWidth="1"/>
    <col min="5863" max="5863" width="12" style="65" customWidth="1"/>
    <col min="5864" max="5864" width="11" style="65" customWidth="1"/>
    <col min="5865" max="5865" width="12" style="65" customWidth="1"/>
    <col min="5866" max="5866" width="16.42578125" style="65" customWidth="1"/>
    <col min="5867" max="5867" width="15.140625" style="65" customWidth="1"/>
    <col min="5868" max="5868" width="9" style="65"/>
    <col min="5869" max="5869" width="16.42578125" style="65" bestFit="1" customWidth="1"/>
    <col min="5870" max="5870" width="5.42578125" style="65" customWidth="1"/>
    <col min="5871" max="6116" width="9" style="65"/>
    <col min="6117" max="6117" width="31.42578125" style="65" bestFit="1" customWidth="1"/>
    <col min="6118" max="6118" width="20.42578125" style="65" bestFit="1" customWidth="1"/>
    <col min="6119" max="6119" width="12" style="65" customWidth="1"/>
    <col min="6120" max="6120" width="11" style="65" customWidth="1"/>
    <col min="6121" max="6121" width="12" style="65" customWidth="1"/>
    <col min="6122" max="6122" width="16.42578125" style="65" customWidth="1"/>
    <col min="6123" max="6123" width="15.140625" style="65" customWidth="1"/>
    <col min="6124" max="6124" width="9" style="65"/>
    <col min="6125" max="6125" width="16.42578125" style="65" bestFit="1" customWidth="1"/>
    <col min="6126" max="6126" width="5.42578125" style="65" customWidth="1"/>
    <col min="6127" max="6372" width="9" style="65"/>
    <col min="6373" max="6373" width="31.42578125" style="65" bestFit="1" customWidth="1"/>
    <col min="6374" max="6374" width="20.42578125" style="65" bestFit="1" customWidth="1"/>
    <col min="6375" max="6375" width="12" style="65" customWidth="1"/>
    <col min="6376" max="6376" width="11" style="65" customWidth="1"/>
    <col min="6377" max="6377" width="12" style="65" customWidth="1"/>
    <col min="6378" max="6378" width="16.42578125" style="65" customWidth="1"/>
    <col min="6379" max="6379" width="15.140625" style="65" customWidth="1"/>
    <col min="6380" max="6380" width="9" style="65"/>
    <col min="6381" max="6381" width="16.42578125" style="65" bestFit="1" customWidth="1"/>
    <col min="6382" max="6382" width="5.42578125" style="65" customWidth="1"/>
    <col min="6383" max="6628" width="9" style="65"/>
    <col min="6629" max="6629" width="31.42578125" style="65" bestFit="1" customWidth="1"/>
    <col min="6630" max="6630" width="20.42578125" style="65" bestFit="1" customWidth="1"/>
    <col min="6631" max="6631" width="12" style="65" customWidth="1"/>
    <col min="6632" max="6632" width="11" style="65" customWidth="1"/>
    <col min="6633" max="6633" width="12" style="65" customWidth="1"/>
    <col min="6634" max="6634" width="16.42578125" style="65" customWidth="1"/>
    <col min="6635" max="6635" width="15.140625" style="65" customWidth="1"/>
    <col min="6636" max="6636" width="9" style="65"/>
    <col min="6637" max="6637" width="16.42578125" style="65" bestFit="1" customWidth="1"/>
    <col min="6638" max="6638" width="5.42578125" style="65" customWidth="1"/>
    <col min="6639" max="6884" width="9" style="65"/>
    <col min="6885" max="6885" width="31.42578125" style="65" bestFit="1" customWidth="1"/>
    <col min="6886" max="6886" width="20.42578125" style="65" bestFit="1" customWidth="1"/>
    <col min="6887" max="6887" width="12" style="65" customWidth="1"/>
    <col min="6888" max="6888" width="11" style="65" customWidth="1"/>
    <col min="6889" max="6889" width="12" style="65" customWidth="1"/>
    <col min="6890" max="6890" width="16.42578125" style="65" customWidth="1"/>
    <col min="6891" max="6891" width="15.140625" style="65" customWidth="1"/>
    <col min="6892" max="6892" width="9" style="65"/>
    <col min="6893" max="6893" width="16.42578125" style="65" bestFit="1" customWidth="1"/>
    <col min="6894" max="6894" width="5.42578125" style="65" customWidth="1"/>
    <col min="6895" max="7140" width="9" style="65"/>
    <col min="7141" max="7141" width="31.42578125" style="65" bestFit="1" customWidth="1"/>
    <col min="7142" max="7142" width="20.42578125" style="65" bestFit="1" customWidth="1"/>
    <col min="7143" max="7143" width="12" style="65" customWidth="1"/>
    <col min="7144" max="7144" width="11" style="65" customWidth="1"/>
    <col min="7145" max="7145" width="12" style="65" customWidth="1"/>
    <col min="7146" max="7146" width="16.42578125" style="65" customWidth="1"/>
    <col min="7147" max="7147" width="15.140625" style="65" customWidth="1"/>
    <col min="7148" max="7148" width="9" style="65"/>
    <col min="7149" max="7149" width="16.42578125" style="65" bestFit="1" customWidth="1"/>
    <col min="7150" max="7150" width="5.42578125" style="65" customWidth="1"/>
    <col min="7151" max="7396" width="9" style="65"/>
    <col min="7397" max="7397" width="31.42578125" style="65" bestFit="1" customWidth="1"/>
    <col min="7398" max="7398" width="20.42578125" style="65" bestFit="1" customWidth="1"/>
    <col min="7399" max="7399" width="12" style="65" customWidth="1"/>
    <col min="7400" max="7400" width="11" style="65" customWidth="1"/>
    <col min="7401" max="7401" width="12" style="65" customWidth="1"/>
    <col min="7402" max="7402" width="16.42578125" style="65" customWidth="1"/>
    <col min="7403" max="7403" width="15.140625" style="65" customWidth="1"/>
    <col min="7404" max="7404" width="9" style="65"/>
    <col min="7405" max="7405" width="16.42578125" style="65" bestFit="1" customWidth="1"/>
    <col min="7406" max="7406" width="5.42578125" style="65" customWidth="1"/>
    <col min="7407" max="7652" width="9" style="65"/>
    <col min="7653" max="7653" width="31.42578125" style="65" bestFit="1" customWidth="1"/>
    <col min="7654" max="7654" width="20.42578125" style="65" bestFit="1" customWidth="1"/>
    <col min="7655" max="7655" width="12" style="65" customWidth="1"/>
    <col min="7656" max="7656" width="11" style="65" customWidth="1"/>
    <col min="7657" max="7657" width="12" style="65" customWidth="1"/>
    <col min="7658" max="7658" width="16.42578125" style="65" customWidth="1"/>
    <col min="7659" max="7659" width="15.140625" style="65" customWidth="1"/>
    <col min="7660" max="7660" width="9" style="65"/>
    <col min="7661" max="7661" width="16.42578125" style="65" bestFit="1" customWidth="1"/>
    <col min="7662" max="7662" width="5.42578125" style="65" customWidth="1"/>
    <col min="7663" max="7908" width="9" style="65"/>
    <col min="7909" max="7909" width="31.42578125" style="65" bestFit="1" customWidth="1"/>
    <col min="7910" max="7910" width="20.42578125" style="65" bestFit="1" customWidth="1"/>
    <col min="7911" max="7911" width="12" style="65" customWidth="1"/>
    <col min="7912" max="7912" width="11" style="65" customWidth="1"/>
    <col min="7913" max="7913" width="12" style="65" customWidth="1"/>
    <col min="7914" max="7914" width="16.42578125" style="65" customWidth="1"/>
    <col min="7915" max="7915" width="15.140625" style="65" customWidth="1"/>
    <col min="7916" max="7916" width="9" style="65"/>
    <col min="7917" max="7917" width="16.42578125" style="65" bestFit="1" customWidth="1"/>
    <col min="7918" max="7918" width="5.42578125" style="65" customWidth="1"/>
    <col min="7919" max="8164" width="9" style="65"/>
    <col min="8165" max="8165" width="31.42578125" style="65" bestFit="1" customWidth="1"/>
    <col min="8166" max="8166" width="20.42578125" style="65" bestFit="1" customWidth="1"/>
    <col min="8167" max="8167" width="12" style="65" customWidth="1"/>
    <col min="8168" max="8168" width="11" style="65" customWidth="1"/>
    <col min="8169" max="8169" width="12" style="65" customWidth="1"/>
    <col min="8170" max="8170" width="16.42578125" style="65" customWidth="1"/>
    <col min="8171" max="8171" width="15.140625" style="65" customWidth="1"/>
    <col min="8172" max="8172" width="9" style="65"/>
    <col min="8173" max="8173" width="16.42578125" style="65" bestFit="1" customWidth="1"/>
    <col min="8174" max="8174" width="5.42578125" style="65" customWidth="1"/>
    <col min="8175" max="8420" width="9" style="65"/>
    <col min="8421" max="8421" width="31.42578125" style="65" bestFit="1" customWidth="1"/>
    <col min="8422" max="8422" width="20.42578125" style="65" bestFit="1" customWidth="1"/>
    <col min="8423" max="8423" width="12" style="65" customWidth="1"/>
    <col min="8424" max="8424" width="11" style="65" customWidth="1"/>
    <col min="8425" max="8425" width="12" style="65" customWidth="1"/>
    <col min="8426" max="8426" width="16.42578125" style="65" customWidth="1"/>
    <col min="8427" max="8427" width="15.140625" style="65" customWidth="1"/>
    <col min="8428" max="8428" width="9" style="65"/>
    <col min="8429" max="8429" width="16.42578125" style="65" bestFit="1" customWidth="1"/>
    <col min="8430" max="8430" width="5.42578125" style="65" customWidth="1"/>
    <col min="8431" max="8676" width="9" style="65"/>
    <col min="8677" max="8677" width="31.42578125" style="65" bestFit="1" customWidth="1"/>
    <col min="8678" max="8678" width="20.42578125" style="65" bestFit="1" customWidth="1"/>
    <col min="8679" max="8679" width="12" style="65" customWidth="1"/>
    <col min="8680" max="8680" width="11" style="65" customWidth="1"/>
    <col min="8681" max="8681" width="12" style="65" customWidth="1"/>
    <col min="8682" max="8682" width="16.42578125" style="65" customWidth="1"/>
    <col min="8683" max="8683" width="15.140625" style="65" customWidth="1"/>
    <col min="8684" max="8684" width="9" style="65"/>
    <col min="8685" max="8685" width="16.42578125" style="65" bestFit="1" customWidth="1"/>
    <col min="8686" max="8686" width="5.42578125" style="65" customWidth="1"/>
    <col min="8687" max="8932" width="9" style="65"/>
    <col min="8933" max="8933" width="31.42578125" style="65" bestFit="1" customWidth="1"/>
    <col min="8934" max="8934" width="20.42578125" style="65" bestFit="1" customWidth="1"/>
    <col min="8935" max="8935" width="12" style="65" customWidth="1"/>
    <col min="8936" max="8936" width="11" style="65" customWidth="1"/>
    <col min="8937" max="8937" width="12" style="65" customWidth="1"/>
    <col min="8938" max="8938" width="16.42578125" style="65" customWidth="1"/>
    <col min="8939" max="8939" width="15.140625" style="65" customWidth="1"/>
    <col min="8940" max="8940" width="9" style="65"/>
    <col min="8941" max="8941" width="16.42578125" style="65" bestFit="1" customWidth="1"/>
    <col min="8942" max="8942" width="5.42578125" style="65" customWidth="1"/>
    <col min="8943" max="9188" width="9" style="65"/>
    <col min="9189" max="9189" width="31.42578125" style="65" bestFit="1" customWidth="1"/>
    <col min="9190" max="9190" width="20.42578125" style="65" bestFit="1" customWidth="1"/>
    <col min="9191" max="9191" width="12" style="65" customWidth="1"/>
    <col min="9192" max="9192" width="11" style="65" customWidth="1"/>
    <col min="9193" max="9193" width="12" style="65" customWidth="1"/>
    <col min="9194" max="9194" width="16.42578125" style="65" customWidth="1"/>
    <col min="9195" max="9195" width="15.140625" style="65" customWidth="1"/>
    <col min="9196" max="9196" width="9" style="65"/>
    <col min="9197" max="9197" width="16.42578125" style="65" bestFit="1" customWidth="1"/>
    <col min="9198" max="9198" width="5.42578125" style="65" customWidth="1"/>
    <col min="9199" max="9444" width="9" style="65"/>
    <col min="9445" max="9445" width="31.42578125" style="65" bestFit="1" customWidth="1"/>
    <col min="9446" max="9446" width="20.42578125" style="65" bestFit="1" customWidth="1"/>
    <col min="9447" max="9447" width="12" style="65" customWidth="1"/>
    <col min="9448" max="9448" width="11" style="65" customWidth="1"/>
    <col min="9449" max="9449" width="12" style="65" customWidth="1"/>
    <col min="9450" max="9450" width="16.42578125" style="65" customWidth="1"/>
    <col min="9451" max="9451" width="15.140625" style="65" customWidth="1"/>
    <col min="9452" max="9452" width="9" style="65"/>
    <col min="9453" max="9453" width="16.42578125" style="65" bestFit="1" customWidth="1"/>
    <col min="9454" max="9454" width="5.42578125" style="65" customWidth="1"/>
    <col min="9455" max="9700" width="9" style="65"/>
    <col min="9701" max="9701" width="31.42578125" style="65" bestFit="1" customWidth="1"/>
    <col min="9702" max="9702" width="20.42578125" style="65" bestFit="1" customWidth="1"/>
    <col min="9703" max="9703" width="12" style="65" customWidth="1"/>
    <col min="9704" max="9704" width="11" style="65" customWidth="1"/>
    <col min="9705" max="9705" width="12" style="65" customWidth="1"/>
    <col min="9706" max="9706" width="16.42578125" style="65" customWidth="1"/>
    <col min="9707" max="9707" width="15.140625" style="65" customWidth="1"/>
    <col min="9708" max="9708" width="9" style="65"/>
    <col min="9709" max="9709" width="16.42578125" style="65" bestFit="1" customWidth="1"/>
    <col min="9710" max="9710" width="5.42578125" style="65" customWidth="1"/>
    <col min="9711" max="9956" width="9" style="65"/>
    <col min="9957" max="9957" width="31.42578125" style="65" bestFit="1" customWidth="1"/>
    <col min="9958" max="9958" width="20.42578125" style="65" bestFit="1" customWidth="1"/>
    <col min="9959" max="9959" width="12" style="65" customWidth="1"/>
    <col min="9960" max="9960" width="11" style="65" customWidth="1"/>
    <col min="9961" max="9961" width="12" style="65" customWidth="1"/>
    <col min="9962" max="9962" width="16.42578125" style="65" customWidth="1"/>
    <col min="9963" max="9963" width="15.140625" style="65" customWidth="1"/>
    <col min="9964" max="9964" width="9" style="65"/>
    <col min="9965" max="9965" width="16.42578125" style="65" bestFit="1" customWidth="1"/>
    <col min="9966" max="9966" width="5.42578125" style="65" customWidth="1"/>
    <col min="9967" max="10212" width="9" style="65"/>
    <col min="10213" max="10213" width="31.42578125" style="65" bestFit="1" customWidth="1"/>
    <col min="10214" max="10214" width="20.42578125" style="65" bestFit="1" customWidth="1"/>
    <col min="10215" max="10215" width="12" style="65" customWidth="1"/>
    <col min="10216" max="10216" width="11" style="65" customWidth="1"/>
    <col min="10217" max="10217" width="12" style="65" customWidth="1"/>
    <col min="10218" max="10218" width="16.42578125" style="65" customWidth="1"/>
    <col min="10219" max="10219" width="15.140625" style="65" customWidth="1"/>
    <col min="10220" max="10220" width="9" style="65"/>
    <col min="10221" max="10221" width="16.42578125" style="65" bestFit="1" customWidth="1"/>
    <col min="10222" max="10222" width="5.42578125" style="65" customWidth="1"/>
    <col min="10223" max="10468" width="9" style="65"/>
    <col min="10469" max="10469" width="31.42578125" style="65" bestFit="1" customWidth="1"/>
    <col min="10470" max="10470" width="20.42578125" style="65" bestFit="1" customWidth="1"/>
    <col min="10471" max="10471" width="12" style="65" customWidth="1"/>
    <col min="10472" max="10472" width="11" style="65" customWidth="1"/>
    <col min="10473" max="10473" width="12" style="65" customWidth="1"/>
    <col min="10474" max="10474" width="16.42578125" style="65" customWidth="1"/>
    <col min="10475" max="10475" width="15.140625" style="65" customWidth="1"/>
    <col min="10476" max="10476" width="9" style="65"/>
    <col min="10477" max="10477" width="16.42578125" style="65" bestFit="1" customWidth="1"/>
    <col min="10478" max="10478" width="5.42578125" style="65" customWidth="1"/>
    <col min="10479" max="10724" width="9" style="65"/>
    <col min="10725" max="10725" width="31.42578125" style="65" bestFit="1" customWidth="1"/>
    <col min="10726" max="10726" width="20.42578125" style="65" bestFit="1" customWidth="1"/>
    <col min="10727" max="10727" width="12" style="65" customWidth="1"/>
    <col min="10728" max="10728" width="11" style="65" customWidth="1"/>
    <col min="10729" max="10729" width="12" style="65" customWidth="1"/>
    <col min="10730" max="10730" width="16.42578125" style="65" customWidth="1"/>
    <col min="10731" max="10731" width="15.140625" style="65" customWidth="1"/>
    <col min="10732" max="10732" width="9" style="65"/>
    <col min="10733" max="10733" width="16.42578125" style="65" bestFit="1" customWidth="1"/>
    <col min="10734" max="10734" width="5.42578125" style="65" customWidth="1"/>
    <col min="10735" max="10980" width="9" style="65"/>
    <col min="10981" max="10981" width="31.42578125" style="65" bestFit="1" customWidth="1"/>
    <col min="10982" max="10982" width="20.42578125" style="65" bestFit="1" customWidth="1"/>
    <col min="10983" max="10983" width="12" style="65" customWidth="1"/>
    <col min="10984" max="10984" width="11" style="65" customWidth="1"/>
    <col min="10985" max="10985" width="12" style="65" customWidth="1"/>
    <col min="10986" max="10986" width="16.42578125" style="65" customWidth="1"/>
    <col min="10987" max="10987" width="15.140625" style="65" customWidth="1"/>
    <col min="10988" max="10988" width="9" style="65"/>
    <col min="10989" max="10989" width="16.42578125" style="65" bestFit="1" customWidth="1"/>
    <col min="10990" max="10990" width="5.42578125" style="65" customWidth="1"/>
    <col min="10991" max="11236" width="9" style="65"/>
    <col min="11237" max="11237" width="31.42578125" style="65" bestFit="1" customWidth="1"/>
    <col min="11238" max="11238" width="20.42578125" style="65" bestFit="1" customWidth="1"/>
    <col min="11239" max="11239" width="12" style="65" customWidth="1"/>
    <col min="11240" max="11240" width="11" style="65" customWidth="1"/>
    <col min="11241" max="11241" width="12" style="65" customWidth="1"/>
    <col min="11242" max="11242" width="16.42578125" style="65" customWidth="1"/>
    <col min="11243" max="11243" width="15.140625" style="65" customWidth="1"/>
    <col min="11244" max="11244" width="9" style="65"/>
    <col min="11245" max="11245" width="16.42578125" style="65" bestFit="1" customWidth="1"/>
    <col min="11246" max="11246" width="5.42578125" style="65" customWidth="1"/>
    <col min="11247" max="11492" width="9" style="65"/>
    <col min="11493" max="11493" width="31.42578125" style="65" bestFit="1" customWidth="1"/>
    <col min="11494" max="11494" width="20.42578125" style="65" bestFit="1" customWidth="1"/>
    <col min="11495" max="11495" width="12" style="65" customWidth="1"/>
    <col min="11496" max="11496" width="11" style="65" customWidth="1"/>
    <col min="11497" max="11497" width="12" style="65" customWidth="1"/>
    <col min="11498" max="11498" width="16.42578125" style="65" customWidth="1"/>
    <col min="11499" max="11499" width="15.140625" style="65" customWidth="1"/>
    <col min="11500" max="11500" width="9" style="65"/>
    <col min="11501" max="11501" width="16.42578125" style="65" bestFit="1" customWidth="1"/>
    <col min="11502" max="11502" width="5.42578125" style="65" customWidth="1"/>
    <col min="11503" max="11748" width="9" style="65"/>
    <col min="11749" max="11749" width="31.42578125" style="65" bestFit="1" customWidth="1"/>
    <col min="11750" max="11750" width="20.42578125" style="65" bestFit="1" customWidth="1"/>
    <col min="11751" max="11751" width="12" style="65" customWidth="1"/>
    <col min="11752" max="11752" width="11" style="65" customWidth="1"/>
    <col min="11753" max="11753" width="12" style="65" customWidth="1"/>
    <col min="11754" max="11754" width="16.42578125" style="65" customWidth="1"/>
    <col min="11755" max="11755" width="15.140625" style="65" customWidth="1"/>
    <col min="11756" max="11756" width="9" style="65"/>
    <col min="11757" max="11757" width="16.42578125" style="65" bestFit="1" customWidth="1"/>
    <col min="11758" max="11758" width="5.42578125" style="65" customWidth="1"/>
    <col min="11759" max="12004" width="9" style="65"/>
    <col min="12005" max="12005" width="31.42578125" style="65" bestFit="1" customWidth="1"/>
    <col min="12006" max="12006" width="20.42578125" style="65" bestFit="1" customWidth="1"/>
    <col min="12007" max="12007" width="12" style="65" customWidth="1"/>
    <col min="12008" max="12008" width="11" style="65" customWidth="1"/>
    <col min="12009" max="12009" width="12" style="65" customWidth="1"/>
    <col min="12010" max="12010" width="16.42578125" style="65" customWidth="1"/>
    <col min="12011" max="12011" width="15.140625" style="65" customWidth="1"/>
    <col min="12012" max="12012" width="9" style="65"/>
    <col min="12013" max="12013" width="16.42578125" style="65" bestFit="1" customWidth="1"/>
    <col min="12014" max="12014" width="5.42578125" style="65" customWidth="1"/>
    <col min="12015" max="12260" width="9" style="65"/>
    <col min="12261" max="12261" width="31.42578125" style="65" bestFit="1" customWidth="1"/>
    <col min="12262" max="12262" width="20.42578125" style="65" bestFit="1" customWidth="1"/>
    <col min="12263" max="12263" width="12" style="65" customWidth="1"/>
    <col min="12264" max="12264" width="11" style="65" customWidth="1"/>
    <col min="12265" max="12265" width="12" style="65" customWidth="1"/>
    <col min="12266" max="12266" width="16.42578125" style="65" customWidth="1"/>
    <col min="12267" max="12267" width="15.140625" style="65" customWidth="1"/>
    <col min="12268" max="12268" width="9" style="65"/>
    <col min="12269" max="12269" width="16.42578125" style="65" bestFit="1" customWidth="1"/>
    <col min="12270" max="12270" width="5.42578125" style="65" customWidth="1"/>
    <col min="12271" max="12516" width="9" style="65"/>
    <col min="12517" max="12517" width="31.42578125" style="65" bestFit="1" customWidth="1"/>
    <col min="12518" max="12518" width="20.42578125" style="65" bestFit="1" customWidth="1"/>
    <col min="12519" max="12519" width="12" style="65" customWidth="1"/>
    <col min="12520" max="12520" width="11" style="65" customWidth="1"/>
    <col min="12521" max="12521" width="12" style="65" customWidth="1"/>
    <col min="12522" max="12522" width="16.42578125" style="65" customWidth="1"/>
    <col min="12523" max="12523" width="15.140625" style="65" customWidth="1"/>
    <col min="12524" max="12524" width="9" style="65"/>
    <col min="12525" max="12525" width="16.42578125" style="65" bestFit="1" customWidth="1"/>
    <col min="12526" max="12526" width="5.42578125" style="65" customWidth="1"/>
    <col min="12527" max="12772" width="9" style="65"/>
    <col min="12773" max="12773" width="31.42578125" style="65" bestFit="1" customWidth="1"/>
    <col min="12774" max="12774" width="20.42578125" style="65" bestFit="1" customWidth="1"/>
    <col min="12775" max="12775" width="12" style="65" customWidth="1"/>
    <col min="12776" max="12776" width="11" style="65" customWidth="1"/>
    <col min="12777" max="12777" width="12" style="65" customWidth="1"/>
    <col min="12778" max="12778" width="16.42578125" style="65" customWidth="1"/>
    <col min="12779" max="12779" width="15.140625" style="65" customWidth="1"/>
    <col min="12780" max="12780" width="9" style="65"/>
    <col min="12781" max="12781" width="16.42578125" style="65" bestFit="1" customWidth="1"/>
    <col min="12782" max="12782" width="5.42578125" style="65" customWidth="1"/>
    <col min="12783" max="13028" width="9" style="65"/>
    <col min="13029" max="13029" width="31.42578125" style="65" bestFit="1" customWidth="1"/>
    <col min="13030" max="13030" width="20.42578125" style="65" bestFit="1" customWidth="1"/>
    <col min="13031" max="13031" width="12" style="65" customWidth="1"/>
    <col min="13032" max="13032" width="11" style="65" customWidth="1"/>
    <col min="13033" max="13033" width="12" style="65" customWidth="1"/>
    <col min="13034" max="13034" width="16.42578125" style="65" customWidth="1"/>
    <col min="13035" max="13035" width="15.140625" style="65" customWidth="1"/>
    <col min="13036" max="13036" width="9" style="65"/>
    <col min="13037" max="13037" width="16.42578125" style="65" bestFit="1" customWidth="1"/>
    <col min="13038" max="13038" width="5.42578125" style="65" customWidth="1"/>
    <col min="13039" max="13284" width="9" style="65"/>
    <col min="13285" max="13285" width="31.42578125" style="65" bestFit="1" customWidth="1"/>
    <col min="13286" max="13286" width="20.42578125" style="65" bestFit="1" customWidth="1"/>
    <col min="13287" max="13287" width="12" style="65" customWidth="1"/>
    <col min="13288" max="13288" width="11" style="65" customWidth="1"/>
    <col min="13289" max="13289" width="12" style="65" customWidth="1"/>
    <col min="13290" max="13290" width="16.42578125" style="65" customWidth="1"/>
    <col min="13291" max="13291" width="15.140625" style="65" customWidth="1"/>
    <col min="13292" max="13292" width="9" style="65"/>
    <col min="13293" max="13293" width="16.42578125" style="65" bestFit="1" customWidth="1"/>
    <col min="13294" max="13294" width="5.42578125" style="65" customWidth="1"/>
    <col min="13295" max="13540" width="9" style="65"/>
    <col min="13541" max="13541" width="31.42578125" style="65" bestFit="1" customWidth="1"/>
    <col min="13542" max="13542" width="20.42578125" style="65" bestFit="1" customWidth="1"/>
    <col min="13543" max="13543" width="12" style="65" customWidth="1"/>
    <col min="13544" max="13544" width="11" style="65" customWidth="1"/>
    <col min="13545" max="13545" width="12" style="65" customWidth="1"/>
    <col min="13546" max="13546" width="16.42578125" style="65" customWidth="1"/>
    <col min="13547" max="13547" width="15.140625" style="65" customWidth="1"/>
    <col min="13548" max="13548" width="9" style="65"/>
    <col min="13549" max="13549" width="16.42578125" style="65" bestFit="1" customWidth="1"/>
    <col min="13550" max="13550" width="5.42578125" style="65" customWidth="1"/>
    <col min="13551" max="13796" width="9" style="65"/>
    <col min="13797" max="13797" width="31.42578125" style="65" bestFit="1" customWidth="1"/>
    <col min="13798" max="13798" width="20.42578125" style="65" bestFit="1" customWidth="1"/>
    <col min="13799" max="13799" width="12" style="65" customWidth="1"/>
    <col min="13800" max="13800" width="11" style="65" customWidth="1"/>
    <col min="13801" max="13801" width="12" style="65" customWidth="1"/>
    <col min="13802" max="13802" width="16.42578125" style="65" customWidth="1"/>
    <col min="13803" max="13803" width="15.140625" style="65" customWidth="1"/>
    <col min="13804" max="13804" width="9" style="65"/>
    <col min="13805" max="13805" width="16.42578125" style="65" bestFit="1" customWidth="1"/>
    <col min="13806" max="13806" width="5.42578125" style="65" customWidth="1"/>
    <col min="13807" max="14052" width="9" style="65"/>
    <col min="14053" max="14053" width="31.42578125" style="65" bestFit="1" customWidth="1"/>
    <col min="14054" max="14054" width="20.42578125" style="65" bestFit="1" customWidth="1"/>
    <col min="14055" max="14055" width="12" style="65" customWidth="1"/>
    <col min="14056" max="14056" width="11" style="65" customWidth="1"/>
    <col min="14057" max="14057" width="12" style="65" customWidth="1"/>
    <col min="14058" max="14058" width="16.42578125" style="65" customWidth="1"/>
    <col min="14059" max="14059" width="15.140625" style="65" customWidth="1"/>
    <col min="14060" max="14060" width="9" style="65"/>
    <col min="14061" max="14061" width="16.42578125" style="65" bestFit="1" customWidth="1"/>
    <col min="14062" max="14062" width="5.42578125" style="65" customWidth="1"/>
    <col min="14063" max="14308" width="9" style="65"/>
    <col min="14309" max="14309" width="31.42578125" style="65" bestFit="1" customWidth="1"/>
    <col min="14310" max="14310" width="20.42578125" style="65" bestFit="1" customWidth="1"/>
    <col min="14311" max="14311" width="12" style="65" customWidth="1"/>
    <col min="14312" max="14312" width="11" style="65" customWidth="1"/>
    <col min="14313" max="14313" width="12" style="65" customWidth="1"/>
    <col min="14314" max="14314" width="16.42578125" style="65" customWidth="1"/>
    <col min="14315" max="14315" width="15.140625" style="65" customWidth="1"/>
    <col min="14316" max="14316" width="9" style="65"/>
    <col min="14317" max="14317" width="16.42578125" style="65" bestFit="1" customWidth="1"/>
    <col min="14318" max="14318" width="5.42578125" style="65" customWidth="1"/>
    <col min="14319" max="14564" width="9" style="65"/>
    <col min="14565" max="14565" width="31.42578125" style="65" bestFit="1" customWidth="1"/>
    <col min="14566" max="14566" width="20.42578125" style="65" bestFit="1" customWidth="1"/>
    <col min="14567" max="14567" width="12" style="65" customWidth="1"/>
    <col min="14568" max="14568" width="11" style="65" customWidth="1"/>
    <col min="14569" max="14569" width="12" style="65" customWidth="1"/>
    <col min="14570" max="14570" width="16.42578125" style="65" customWidth="1"/>
    <col min="14571" max="14571" width="15.140625" style="65" customWidth="1"/>
    <col min="14572" max="14572" width="9" style="65"/>
    <col min="14573" max="14573" width="16.42578125" style="65" bestFit="1" customWidth="1"/>
    <col min="14574" max="14574" width="5.42578125" style="65" customWidth="1"/>
    <col min="14575" max="14820" width="9" style="65"/>
    <col min="14821" max="14821" width="31.42578125" style="65" bestFit="1" customWidth="1"/>
    <col min="14822" max="14822" width="20.42578125" style="65" bestFit="1" customWidth="1"/>
    <col min="14823" max="14823" width="12" style="65" customWidth="1"/>
    <col min="14824" max="14824" width="11" style="65" customWidth="1"/>
    <col min="14825" max="14825" width="12" style="65" customWidth="1"/>
    <col min="14826" max="14826" width="16.42578125" style="65" customWidth="1"/>
    <col min="14827" max="14827" width="15.140625" style="65" customWidth="1"/>
    <col min="14828" max="14828" width="9" style="65"/>
    <col min="14829" max="14829" width="16.42578125" style="65" bestFit="1" customWidth="1"/>
    <col min="14830" max="14830" width="5.42578125" style="65" customWidth="1"/>
    <col min="14831" max="15076" width="9" style="65"/>
    <col min="15077" max="15077" width="31.42578125" style="65" bestFit="1" customWidth="1"/>
    <col min="15078" max="15078" width="20.42578125" style="65" bestFit="1" customWidth="1"/>
    <col min="15079" max="15079" width="12" style="65" customWidth="1"/>
    <col min="15080" max="15080" width="11" style="65" customWidth="1"/>
    <col min="15081" max="15081" width="12" style="65" customWidth="1"/>
    <col min="15082" max="15082" width="16.42578125" style="65" customWidth="1"/>
    <col min="15083" max="15083" width="15.140625" style="65" customWidth="1"/>
    <col min="15084" max="15084" width="9" style="65"/>
    <col min="15085" max="15085" width="16.42578125" style="65" bestFit="1" customWidth="1"/>
    <col min="15086" max="15086" width="5.42578125" style="65" customWidth="1"/>
    <col min="15087" max="15332" width="9" style="65"/>
    <col min="15333" max="15333" width="31.42578125" style="65" bestFit="1" customWidth="1"/>
    <col min="15334" max="15334" width="20.42578125" style="65" bestFit="1" customWidth="1"/>
    <col min="15335" max="15335" width="12" style="65" customWidth="1"/>
    <col min="15336" max="15336" width="11" style="65" customWidth="1"/>
    <col min="15337" max="15337" width="12" style="65" customWidth="1"/>
    <col min="15338" max="15338" width="16.42578125" style="65" customWidth="1"/>
    <col min="15339" max="15339" width="15.140625" style="65" customWidth="1"/>
    <col min="15340" max="15340" width="9" style="65"/>
    <col min="15341" max="15341" width="16.42578125" style="65" bestFit="1" customWidth="1"/>
    <col min="15342" max="15342" width="5.42578125" style="65" customWidth="1"/>
    <col min="15343" max="15588" width="9" style="65"/>
    <col min="15589" max="15589" width="31.42578125" style="65" bestFit="1" customWidth="1"/>
    <col min="15590" max="15590" width="20.42578125" style="65" bestFit="1" customWidth="1"/>
    <col min="15591" max="15591" width="12" style="65" customWidth="1"/>
    <col min="15592" max="15592" width="11" style="65" customWidth="1"/>
    <col min="15593" max="15593" width="12" style="65" customWidth="1"/>
    <col min="15594" max="15594" width="16.42578125" style="65" customWidth="1"/>
    <col min="15595" max="15595" width="15.140625" style="65" customWidth="1"/>
    <col min="15596" max="15596" width="9" style="65"/>
    <col min="15597" max="15597" width="16.42578125" style="65" bestFit="1" customWidth="1"/>
    <col min="15598" max="15598" width="5.42578125" style="65" customWidth="1"/>
    <col min="15599" max="15844" width="9" style="65"/>
    <col min="15845" max="15845" width="31.42578125" style="65" bestFit="1" customWidth="1"/>
    <col min="15846" max="15846" width="20.42578125" style="65" bestFit="1" customWidth="1"/>
    <col min="15847" max="15847" width="12" style="65" customWidth="1"/>
    <col min="15848" max="15848" width="11" style="65" customWidth="1"/>
    <col min="15849" max="15849" width="12" style="65" customWidth="1"/>
    <col min="15850" max="15850" width="16.42578125" style="65" customWidth="1"/>
    <col min="15851" max="15851" width="15.140625" style="65" customWidth="1"/>
    <col min="15852" max="15852" width="9" style="65"/>
    <col min="15853" max="15853" width="16.42578125" style="65" bestFit="1" customWidth="1"/>
    <col min="15854" max="15854" width="5.42578125" style="65" customWidth="1"/>
    <col min="15855" max="16100" width="9" style="65"/>
    <col min="16101" max="16101" width="31.42578125" style="65" bestFit="1" customWidth="1"/>
    <col min="16102" max="16102" width="20.42578125" style="65" bestFit="1" customWidth="1"/>
    <col min="16103" max="16103" width="12" style="65" customWidth="1"/>
    <col min="16104" max="16104" width="11" style="65" customWidth="1"/>
    <col min="16105" max="16105" width="12" style="65" customWidth="1"/>
    <col min="16106" max="16106" width="16.42578125" style="65" customWidth="1"/>
    <col min="16107" max="16107" width="15.140625" style="65" customWidth="1"/>
    <col min="16108" max="16108" width="9" style="65"/>
    <col min="16109" max="16109" width="16.42578125" style="65" bestFit="1" customWidth="1"/>
    <col min="16110" max="16110" width="5.42578125" style="65" customWidth="1"/>
    <col min="16111" max="16384" width="9" style="65"/>
  </cols>
  <sheetData>
    <row r="1" spans="1:7" ht="85.7" customHeight="1" x14ac:dyDescent="0.2">
      <c r="A1" s="194" t="s">
        <v>4375</v>
      </c>
      <c r="B1" s="194"/>
      <c r="C1" s="194"/>
      <c r="D1" s="194"/>
      <c r="E1" s="194"/>
      <c r="F1" s="194"/>
    </row>
    <row r="3" spans="1:7" s="64" customFormat="1" ht="15.75" x14ac:dyDescent="0.2">
      <c r="A3" s="66" t="s">
        <v>3994</v>
      </c>
      <c r="B3" s="66" t="s">
        <v>3995</v>
      </c>
      <c r="C3" s="66" t="s">
        <v>3996</v>
      </c>
      <c r="D3" s="66" t="s">
        <v>3997</v>
      </c>
      <c r="E3" s="66" t="s">
        <v>3998</v>
      </c>
      <c r="F3" s="66" t="s">
        <v>3999</v>
      </c>
      <c r="G3" s="66" t="s">
        <v>4000</v>
      </c>
    </row>
    <row r="4" spans="1:7" x14ac:dyDescent="0.2">
      <c r="A4" s="67" t="s">
        <v>4001</v>
      </c>
      <c r="B4" s="67" t="s">
        <v>4002</v>
      </c>
      <c r="C4" s="68">
        <v>1913</v>
      </c>
      <c r="D4" s="68">
        <v>57</v>
      </c>
      <c r="E4" s="68">
        <v>241</v>
      </c>
      <c r="F4" s="68" t="s">
        <v>4003</v>
      </c>
      <c r="G4" s="68" t="s">
        <v>4004</v>
      </c>
    </row>
    <row r="5" spans="1:7" x14ac:dyDescent="0.2">
      <c r="A5" s="67" t="s">
        <v>4005</v>
      </c>
      <c r="B5" s="67" t="s">
        <v>4002</v>
      </c>
      <c r="C5" s="68">
        <v>1933</v>
      </c>
      <c r="D5" s="68">
        <v>70</v>
      </c>
      <c r="E5" s="68">
        <v>259</v>
      </c>
      <c r="F5" s="68" t="s">
        <v>4003</v>
      </c>
      <c r="G5" s="68" t="s">
        <v>4006</v>
      </c>
    </row>
    <row r="6" spans="1:7" x14ac:dyDescent="0.2">
      <c r="A6" s="67" t="s">
        <v>4007</v>
      </c>
      <c r="B6" s="67" t="s">
        <v>4002</v>
      </c>
      <c r="C6" s="68">
        <v>1930</v>
      </c>
      <c r="D6" s="68">
        <v>72</v>
      </c>
      <c r="E6" s="68">
        <v>283</v>
      </c>
      <c r="F6" s="68" t="s">
        <v>4003</v>
      </c>
      <c r="G6" s="68" t="s">
        <v>4006</v>
      </c>
    </row>
    <row r="7" spans="1:7" x14ac:dyDescent="0.2">
      <c r="A7" s="67" t="s">
        <v>4008</v>
      </c>
      <c r="B7" s="67" t="s">
        <v>4002</v>
      </c>
      <c r="C7" s="68">
        <v>1932</v>
      </c>
      <c r="D7" s="68">
        <v>67</v>
      </c>
      <c r="E7" s="68">
        <v>290</v>
      </c>
      <c r="F7" s="68" t="s">
        <v>4003</v>
      </c>
      <c r="G7" s="68" t="s">
        <v>4006</v>
      </c>
    </row>
    <row r="8" spans="1:7" ht="14.1" customHeight="1" x14ac:dyDescent="0.2">
      <c r="A8" s="67" t="s">
        <v>4009</v>
      </c>
      <c r="B8" s="67" t="s">
        <v>4002</v>
      </c>
      <c r="C8" s="68">
        <v>1930</v>
      </c>
      <c r="D8" s="68">
        <v>77</v>
      </c>
      <c r="E8" s="68">
        <v>319</v>
      </c>
      <c r="F8" s="68" t="s">
        <v>4010</v>
      </c>
      <c r="G8" s="68" t="s">
        <v>4006</v>
      </c>
    </row>
    <row r="9" spans="1:7" x14ac:dyDescent="0.2">
      <c r="A9" s="67" t="s">
        <v>4011</v>
      </c>
      <c r="B9" s="67" t="s">
        <v>4002</v>
      </c>
      <c r="C9" s="68">
        <v>1931</v>
      </c>
      <c r="D9" s="68">
        <v>102</v>
      </c>
      <c r="E9" s="68">
        <v>381</v>
      </c>
      <c r="F9" s="68" t="s">
        <v>4010</v>
      </c>
      <c r="G9" s="68" t="s">
        <v>4006</v>
      </c>
    </row>
    <row r="10" spans="1:7" x14ac:dyDescent="0.2">
      <c r="A10" s="67" t="s">
        <v>4012</v>
      </c>
      <c r="B10" s="67" t="s">
        <v>4013</v>
      </c>
      <c r="C10" s="68">
        <v>1955</v>
      </c>
      <c r="D10" s="68">
        <v>42</v>
      </c>
      <c r="E10" s="68">
        <v>231</v>
      </c>
      <c r="F10" s="68" t="s">
        <v>4003</v>
      </c>
      <c r="G10" s="68" t="s">
        <v>4014</v>
      </c>
    </row>
    <row r="11" spans="1:7" x14ac:dyDescent="0.2">
      <c r="A11" s="67" t="s">
        <v>4015</v>
      </c>
      <c r="B11" s="67" t="s">
        <v>4016</v>
      </c>
      <c r="C11" s="68">
        <v>1953</v>
      </c>
      <c r="D11" s="68">
        <v>26</v>
      </c>
      <c r="E11" s="68">
        <v>239</v>
      </c>
      <c r="F11" s="68" t="s">
        <v>4003</v>
      </c>
      <c r="G11" s="68" t="s">
        <v>4014</v>
      </c>
    </row>
    <row r="12" spans="1:7" x14ac:dyDescent="0.2">
      <c r="A12" s="67" t="s">
        <v>4017</v>
      </c>
      <c r="B12" s="67" t="s">
        <v>4018</v>
      </c>
      <c r="C12" s="68">
        <v>1969</v>
      </c>
      <c r="D12" s="68">
        <v>52</v>
      </c>
      <c r="E12" s="68">
        <v>237</v>
      </c>
      <c r="F12" s="68" t="s">
        <v>4003</v>
      </c>
      <c r="G12" s="68" t="s">
        <v>4019</v>
      </c>
    </row>
    <row r="13" spans="1:7" ht="14.1" customHeight="1" x14ac:dyDescent="0.2">
      <c r="A13" s="67" t="s">
        <v>4020</v>
      </c>
      <c r="B13" s="67" t="s">
        <v>4002</v>
      </c>
      <c r="C13" s="68">
        <v>1963</v>
      </c>
      <c r="D13" s="68">
        <v>59</v>
      </c>
      <c r="E13" s="68">
        <v>246</v>
      </c>
      <c r="F13" s="68" t="s">
        <v>4003</v>
      </c>
      <c r="G13" s="68" t="s">
        <v>4019</v>
      </c>
    </row>
    <row r="14" spans="1:7" x14ac:dyDescent="0.2">
      <c r="A14" s="67" t="s">
        <v>4021</v>
      </c>
      <c r="B14" s="67" t="s">
        <v>4002</v>
      </c>
      <c r="C14" s="68">
        <v>1961</v>
      </c>
      <c r="D14" s="68">
        <v>60</v>
      </c>
      <c r="E14" s="68">
        <v>248</v>
      </c>
      <c r="F14" s="68" t="s">
        <v>4003</v>
      </c>
      <c r="G14" s="68" t="s">
        <v>4019</v>
      </c>
    </row>
    <row r="15" spans="1:7" x14ac:dyDescent="0.2">
      <c r="A15" s="67" t="s">
        <v>4023</v>
      </c>
      <c r="B15" s="67" t="s">
        <v>4022</v>
      </c>
      <c r="C15" s="68">
        <v>1969</v>
      </c>
      <c r="D15" s="68">
        <v>60</v>
      </c>
      <c r="E15" s="68">
        <v>259</v>
      </c>
      <c r="F15" s="68" t="s">
        <v>4003</v>
      </c>
      <c r="G15" s="68" t="s">
        <v>4019</v>
      </c>
    </row>
    <row r="16" spans="1:7" ht="13.5" customHeight="1" x14ac:dyDescent="0.2">
      <c r="A16" s="67" t="s">
        <v>4024</v>
      </c>
      <c r="B16" s="67" t="s">
        <v>4022</v>
      </c>
      <c r="C16" s="68">
        <v>1969</v>
      </c>
      <c r="D16" s="68">
        <v>100</v>
      </c>
      <c r="E16" s="68">
        <v>344</v>
      </c>
      <c r="F16" s="68" t="s">
        <v>4010</v>
      </c>
      <c r="G16" s="68" t="s">
        <v>4019</v>
      </c>
    </row>
    <row r="17" spans="1:8" x14ac:dyDescent="0.2">
      <c r="A17" s="67" t="s">
        <v>4025</v>
      </c>
      <c r="B17" s="67" t="s">
        <v>4026</v>
      </c>
      <c r="C17" s="68">
        <v>1973</v>
      </c>
      <c r="D17" s="68">
        <v>57</v>
      </c>
      <c r="E17" s="68">
        <v>236</v>
      </c>
      <c r="F17" s="68" t="s">
        <v>4003</v>
      </c>
      <c r="G17" s="68" t="s">
        <v>4027</v>
      </c>
    </row>
    <row r="18" spans="1:8" x14ac:dyDescent="0.2">
      <c r="A18" s="67" t="s">
        <v>4028</v>
      </c>
      <c r="B18" s="67" t="s">
        <v>4029</v>
      </c>
      <c r="C18" s="68">
        <v>1973</v>
      </c>
      <c r="D18" s="68">
        <v>57</v>
      </c>
      <c r="E18" s="68">
        <v>239</v>
      </c>
      <c r="F18" s="68" t="s">
        <v>4003</v>
      </c>
      <c r="G18" s="68" t="s">
        <v>4027</v>
      </c>
    </row>
    <row r="19" spans="1:8" x14ac:dyDescent="0.2">
      <c r="A19" s="67" t="s">
        <v>4030</v>
      </c>
      <c r="B19" s="67" t="s">
        <v>4031</v>
      </c>
      <c r="C19" s="68">
        <v>1976</v>
      </c>
      <c r="D19" s="68">
        <v>60</v>
      </c>
      <c r="E19" s="68">
        <v>240</v>
      </c>
      <c r="F19" s="68" t="s">
        <v>4003</v>
      </c>
      <c r="G19" s="68" t="s">
        <v>4027</v>
      </c>
    </row>
    <row r="20" spans="1:8" x14ac:dyDescent="0.2">
      <c r="A20" s="67" t="s">
        <v>4032</v>
      </c>
      <c r="B20" s="67" t="s">
        <v>4033</v>
      </c>
      <c r="C20" s="68">
        <v>1970</v>
      </c>
      <c r="D20" s="68">
        <v>64</v>
      </c>
      <c r="E20" s="68">
        <v>256</v>
      </c>
      <c r="F20" s="68" t="s">
        <v>4003</v>
      </c>
      <c r="G20" s="68" t="s">
        <v>4027</v>
      </c>
    </row>
    <row r="21" spans="1:8" ht="13.5" customHeight="1" x14ac:dyDescent="0.2">
      <c r="A21" s="67" t="s">
        <v>4034</v>
      </c>
      <c r="B21" s="67" t="s">
        <v>4018</v>
      </c>
      <c r="C21" s="68">
        <v>1972</v>
      </c>
      <c r="D21" s="68">
        <v>48</v>
      </c>
      <c r="E21" s="68">
        <v>260</v>
      </c>
      <c r="F21" s="68" t="s">
        <v>4003</v>
      </c>
      <c r="G21" s="68" t="s">
        <v>4027</v>
      </c>
      <c r="H21" s="196"/>
    </row>
    <row r="22" spans="1:8" x14ac:dyDescent="0.2">
      <c r="A22" s="67" t="s">
        <v>4035</v>
      </c>
      <c r="B22" s="67" t="s">
        <v>4022</v>
      </c>
      <c r="C22" s="68">
        <v>1976</v>
      </c>
      <c r="D22" s="68">
        <v>74</v>
      </c>
      <c r="E22" s="68">
        <v>262</v>
      </c>
      <c r="F22" s="68" t="s">
        <v>4003</v>
      </c>
      <c r="G22" s="68" t="s">
        <v>4027</v>
      </c>
      <c r="H22" s="196"/>
    </row>
    <row r="23" spans="1:8" x14ac:dyDescent="0.2">
      <c r="A23" s="67" t="s">
        <v>4036</v>
      </c>
      <c r="B23" s="67" t="s">
        <v>4037</v>
      </c>
      <c r="C23" s="68">
        <v>1974</v>
      </c>
      <c r="D23" s="68">
        <v>62</v>
      </c>
      <c r="E23" s="68">
        <v>262</v>
      </c>
      <c r="F23" s="68" t="s">
        <v>4003</v>
      </c>
      <c r="G23" s="68" t="s">
        <v>4027</v>
      </c>
    </row>
    <row r="24" spans="1:8" x14ac:dyDescent="0.2">
      <c r="A24" s="67" t="s">
        <v>4038</v>
      </c>
      <c r="B24" s="67" t="s">
        <v>4039</v>
      </c>
      <c r="C24" s="68">
        <v>1975</v>
      </c>
      <c r="D24" s="68">
        <v>56</v>
      </c>
      <c r="E24" s="68">
        <v>270</v>
      </c>
      <c r="F24" s="68" t="s">
        <v>4003</v>
      </c>
      <c r="G24" s="68" t="s">
        <v>4027</v>
      </c>
    </row>
    <row r="25" spans="1:8" x14ac:dyDescent="0.2">
      <c r="A25" s="67" t="s">
        <v>4040</v>
      </c>
      <c r="B25" s="67" t="s">
        <v>4002</v>
      </c>
      <c r="C25" s="68">
        <v>1977</v>
      </c>
      <c r="D25" s="68">
        <v>59</v>
      </c>
      <c r="E25" s="68">
        <v>279</v>
      </c>
      <c r="F25" s="68" t="s">
        <v>4003</v>
      </c>
      <c r="G25" s="68" t="s">
        <v>4027</v>
      </c>
    </row>
    <row r="26" spans="1:8" ht="13.5" customHeight="1" x14ac:dyDescent="0.2">
      <c r="A26" s="67" t="s">
        <v>4041</v>
      </c>
      <c r="B26" s="67" t="s">
        <v>4029</v>
      </c>
      <c r="C26" s="68">
        <v>1975</v>
      </c>
      <c r="D26" s="68">
        <v>72</v>
      </c>
      <c r="E26" s="68">
        <v>290</v>
      </c>
      <c r="F26" s="68" t="s">
        <v>4003</v>
      </c>
      <c r="G26" s="68" t="s">
        <v>4027</v>
      </c>
      <c r="H26" s="196"/>
    </row>
    <row r="27" spans="1:8" x14ac:dyDescent="0.2">
      <c r="A27" s="67" t="s">
        <v>4042</v>
      </c>
      <c r="B27" s="67" t="s">
        <v>4022</v>
      </c>
      <c r="C27" s="68">
        <v>1973</v>
      </c>
      <c r="D27" s="68">
        <v>80</v>
      </c>
      <c r="E27" s="68">
        <v>346</v>
      </c>
      <c r="F27" s="68" t="s">
        <v>4010</v>
      </c>
      <c r="G27" s="68" t="s">
        <v>4027</v>
      </c>
      <c r="H27" s="196"/>
    </row>
    <row r="28" spans="1:8" x14ac:dyDescent="0.2">
      <c r="A28" s="67" t="s">
        <v>4043</v>
      </c>
      <c r="B28" s="67" t="s">
        <v>4044</v>
      </c>
      <c r="C28" s="68">
        <v>1999</v>
      </c>
      <c r="D28" s="68">
        <v>88</v>
      </c>
      <c r="E28" s="68">
        <v>421</v>
      </c>
      <c r="F28" s="68" t="s">
        <v>4045</v>
      </c>
      <c r="G28" s="68" t="s">
        <v>4046</v>
      </c>
    </row>
    <row r="29" spans="1:8" x14ac:dyDescent="0.2">
      <c r="A29" s="67" t="s">
        <v>4047</v>
      </c>
      <c r="B29" s="67" t="s">
        <v>4002</v>
      </c>
      <c r="C29" s="68">
        <v>1986</v>
      </c>
      <c r="D29" s="68">
        <v>51</v>
      </c>
      <c r="E29" s="68">
        <v>229</v>
      </c>
      <c r="F29" s="68" t="s">
        <v>4003</v>
      </c>
      <c r="G29" s="68" t="s">
        <v>4048</v>
      </c>
    </row>
    <row r="30" spans="1:8" x14ac:dyDescent="0.2">
      <c r="A30" s="67" t="s">
        <v>4049</v>
      </c>
      <c r="B30" s="67" t="s">
        <v>4022</v>
      </c>
      <c r="C30" s="68">
        <v>1981</v>
      </c>
      <c r="D30" s="68">
        <v>57</v>
      </c>
      <c r="E30" s="68">
        <v>230</v>
      </c>
      <c r="F30" s="68" t="s">
        <v>4003</v>
      </c>
      <c r="G30" s="68" t="s">
        <v>4048</v>
      </c>
    </row>
    <row r="31" spans="1:8" x14ac:dyDescent="0.2">
      <c r="A31" s="67" t="s">
        <v>4050</v>
      </c>
      <c r="B31" s="67" t="s">
        <v>4051</v>
      </c>
      <c r="C31" s="68">
        <v>1985</v>
      </c>
      <c r="D31" s="68">
        <v>65</v>
      </c>
      <c r="E31" s="68">
        <v>232</v>
      </c>
      <c r="F31" s="68" t="s">
        <v>4003</v>
      </c>
      <c r="G31" s="68" t="s">
        <v>4048</v>
      </c>
    </row>
    <row r="32" spans="1:8" x14ac:dyDescent="0.2">
      <c r="A32" s="67" t="s">
        <v>4052</v>
      </c>
      <c r="B32" s="67" t="s">
        <v>4053</v>
      </c>
      <c r="C32" s="68">
        <v>1987</v>
      </c>
      <c r="D32" s="68">
        <v>52</v>
      </c>
      <c r="E32" s="68">
        <v>232</v>
      </c>
      <c r="F32" s="68" t="s">
        <v>4003</v>
      </c>
      <c r="G32" s="68" t="s">
        <v>4048</v>
      </c>
    </row>
    <row r="33" spans="1:7" x14ac:dyDescent="0.2">
      <c r="A33" s="67" t="s">
        <v>4054</v>
      </c>
      <c r="B33" s="67" t="s">
        <v>4026</v>
      </c>
      <c r="C33" s="68">
        <v>1988</v>
      </c>
      <c r="D33" s="68">
        <v>57</v>
      </c>
      <c r="E33" s="68">
        <v>235</v>
      </c>
      <c r="F33" s="68" t="s">
        <v>4003</v>
      </c>
      <c r="G33" s="68" t="s">
        <v>4048</v>
      </c>
    </row>
    <row r="34" spans="1:7" x14ac:dyDescent="0.2">
      <c r="A34" s="67" t="s">
        <v>4055</v>
      </c>
      <c r="B34" s="67" t="s">
        <v>4056</v>
      </c>
      <c r="C34" s="68">
        <v>1986</v>
      </c>
      <c r="D34" s="68">
        <v>52</v>
      </c>
      <c r="E34" s="68">
        <v>235</v>
      </c>
      <c r="F34" s="68" t="s">
        <v>4003</v>
      </c>
      <c r="G34" s="68" t="s">
        <v>4048</v>
      </c>
    </row>
    <row r="35" spans="1:7" x14ac:dyDescent="0.2">
      <c r="A35" s="67" t="s">
        <v>4057</v>
      </c>
      <c r="B35" s="67" t="s">
        <v>4058</v>
      </c>
      <c r="C35" s="68">
        <v>1985</v>
      </c>
      <c r="D35" s="68">
        <v>60</v>
      </c>
      <c r="E35" s="68">
        <v>237</v>
      </c>
      <c r="F35" s="68" t="s">
        <v>4003</v>
      </c>
      <c r="G35" s="68" t="s">
        <v>4048</v>
      </c>
    </row>
    <row r="36" spans="1:7" x14ac:dyDescent="0.2">
      <c r="A36" s="67" t="s">
        <v>4059</v>
      </c>
      <c r="B36" s="67" t="s">
        <v>4002</v>
      </c>
      <c r="C36" s="68">
        <v>1989</v>
      </c>
      <c r="D36" s="68">
        <v>47</v>
      </c>
      <c r="E36" s="68">
        <v>237</v>
      </c>
      <c r="F36" s="68" t="s">
        <v>4003</v>
      </c>
      <c r="G36" s="68" t="s">
        <v>4048</v>
      </c>
    </row>
    <row r="37" spans="1:7" x14ac:dyDescent="0.2">
      <c r="A37" s="67" t="s">
        <v>4060</v>
      </c>
      <c r="B37" s="67" t="s">
        <v>4053</v>
      </c>
      <c r="C37" s="68">
        <v>1984</v>
      </c>
      <c r="D37" s="68">
        <v>56</v>
      </c>
      <c r="E37" s="68">
        <v>238</v>
      </c>
      <c r="F37" s="68" t="s">
        <v>4003</v>
      </c>
      <c r="G37" s="68" t="s">
        <v>4048</v>
      </c>
    </row>
    <row r="38" spans="1:7" x14ac:dyDescent="0.2">
      <c r="A38" s="67" t="s">
        <v>4061</v>
      </c>
      <c r="B38" s="67" t="s">
        <v>4039</v>
      </c>
      <c r="C38" s="68">
        <v>1987</v>
      </c>
      <c r="D38" s="68">
        <v>60</v>
      </c>
      <c r="E38" s="68">
        <v>240</v>
      </c>
      <c r="F38" s="68" t="s">
        <v>4003</v>
      </c>
      <c r="G38" s="68" t="s">
        <v>4048</v>
      </c>
    </row>
    <row r="39" spans="1:7" x14ac:dyDescent="0.2">
      <c r="A39" s="67" t="s">
        <v>4062</v>
      </c>
      <c r="B39" s="67" t="s">
        <v>4063</v>
      </c>
      <c r="C39" s="68">
        <v>1988</v>
      </c>
      <c r="D39" s="68">
        <v>50</v>
      </c>
      <c r="E39" s="68">
        <v>244</v>
      </c>
      <c r="F39" s="68" t="s">
        <v>4003</v>
      </c>
      <c r="G39" s="68" t="s">
        <v>4048</v>
      </c>
    </row>
    <row r="40" spans="1:7" x14ac:dyDescent="0.2">
      <c r="A40" s="67" t="s">
        <v>4064</v>
      </c>
      <c r="B40" s="67" t="s">
        <v>4002</v>
      </c>
      <c r="C40" s="68">
        <v>1989</v>
      </c>
      <c r="D40" s="68">
        <v>75</v>
      </c>
      <c r="E40" s="68">
        <v>248</v>
      </c>
      <c r="F40" s="68" t="s">
        <v>4003</v>
      </c>
      <c r="G40" s="68" t="s">
        <v>4048</v>
      </c>
    </row>
    <row r="41" spans="1:7" x14ac:dyDescent="0.2">
      <c r="A41" s="67" t="s">
        <v>4065</v>
      </c>
      <c r="B41" s="67" t="s">
        <v>4066</v>
      </c>
      <c r="C41" s="68">
        <v>1985</v>
      </c>
      <c r="D41" s="68">
        <v>63</v>
      </c>
      <c r="E41" s="68">
        <v>248</v>
      </c>
      <c r="F41" s="68" t="s">
        <v>4003</v>
      </c>
      <c r="G41" s="68" t="s">
        <v>4048</v>
      </c>
    </row>
    <row r="42" spans="1:7" x14ac:dyDescent="0.2">
      <c r="A42" s="67" t="s">
        <v>4067</v>
      </c>
      <c r="B42" s="67" t="s">
        <v>4068</v>
      </c>
      <c r="C42" s="68">
        <v>1985</v>
      </c>
      <c r="D42" s="68">
        <v>60</v>
      </c>
      <c r="E42" s="68">
        <v>249</v>
      </c>
      <c r="F42" s="68" t="s">
        <v>4003</v>
      </c>
      <c r="G42" s="68" t="s">
        <v>4048</v>
      </c>
    </row>
    <row r="43" spans="1:7" x14ac:dyDescent="0.2">
      <c r="A43" s="67" t="s">
        <v>4069</v>
      </c>
      <c r="B43" s="67" t="s">
        <v>4070</v>
      </c>
      <c r="C43" s="68">
        <v>1987</v>
      </c>
      <c r="D43" s="68">
        <v>50</v>
      </c>
      <c r="E43" s="68">
        <v>250</v>
      </c>
      <c r="F43" s="68" t="s">
        <v>4003</v>
      </c>
      <c r="G43" s="68" t="s">
        <v>4048</v>
      </c>
    </row>
    <row r="44" spans="1:7" x14ac:dyDescent="0.2">
      <c r="A44" s="67" t="s">
        <v>4071</v>
      </c>
      <c r="B44" s="67" t="s">
        <v>4022</v>
      </c>
      <c r="C44" s="68">
        <v>1989</v>
      </c>
      <c r="D44" s="68">
        <v>66</v>
      </c>
      <c r="E44" s="68">
        <v>265</v>
      </c>
      <c r="F44" s="68" t="s">
        <v>4003</v>
      </c>
      <c r="G44" s="68" t="s">
        <v>4048</v>
      </c>
    </row>
    <row r="45" spans="1:7" x14ac:dyDescent="0.2">
      <c r="A45" s="67" t="s">
        <v>4072</v>
      </c>
      <c r="B45" s="67" t="s">
        <v>4029</v>
      </c>
      <c r="C45" s="68">
        <v>1989</v>
      </c>
      <c r="D45" s="68">
        <v>68</v>
      </c>
      <c r="E45" s="68">
        <v>275</v>
      </c>
      <c r="F45" s="68" t="s">
        <v>4003</v>
      </c>
      <c r="G45" s="68" t="s">
        <v>4048</v>
      </c>
    </row>
    <row r="46" spans="1:7" x14ac:dyDescent="0.2">
      <c r="A46" s="67" t="s">
        <v>4073</v>
      </c>
      <c r="B46" s="67" t="s">
        <v>4053</v>
      </c>
      <c r="C46" s="68">
        <v>1983</v>
      </c>
      <c r="D46" s="68">
        <v>64</v>
      </c>
      <c r="E46" s="68">
        <v>275</v>
      </c>
      <c r="F46" s="68" t="s">
        <v>4003</v>
      </c>
      <c r="G46" s="68" t="s">
        <v>4048</v>
      </c>
    </row>
    <row r="47" spans="1:7" x14ac:dyDescent="0.2">
      <c r="A47" s="67" t="s">
        <v>4074</v>
      </c>
      <c r="B47" s="67" t="s">
        <v>4056</v>
      </c>
      <c r="C47" s="68">
        <v>1986</v>
      </c>
      <c r="D47" s="68">
        <v>66</v>
      </c>
      <c r="E47" s="68">
        <v>280</v>
      </c>
      <c r="F47" s="68" t="s">
        <v>4003</v>
      </c>
      <c r="G47" s="68" t="s">
        <v>4048</v>
      </c>
    </row>
    <row r="48" spans="1:7" x14ac:dyDescent="0.2">
      <c r="A48" s="67" t="s">
        <v>4075</v>
      </c>
      <c r="B48" s="67" t="s">
        <v>4039</v>
      </c>
      <c r="C48" s="68">
        <v>1985</v>
      </c>
      <c r="D48" s="68">
        <v>72</v>
      </c>
      <c r="E48" s="68">
        <v>281</v>
      </c>
      <c r="F48" s="68" t="s">
        <v>4003</v>
      </c>
      <c r="G48" s="68" t="s">
        <v>4048</v>
      </c>
    </row>
    <row r="49" spans="1:7" x14ac:dyDescent="0.2">
      <c r="A49" s="67" t="s">
        <v>4076</v>
      </c>
      <c r="B49" s="67" t="s">
        <v>4077</v>
      </c>
      <c r="C49" s="68">
        <v>1984</v>
      </c>
      <c r="D49" s="68">
        <v>76</v>
      </c>
      <c r="E49" s="68">
        <v>287</v>
      </c>
      <c r="F49" s="68" t="s">
        <v>4003</v>
      </c>
      <c r="G49" s="68" t="s">
        <v>4048</v>
      </c>
    </row>
    <row r="50" spans="1:7" x14ac:dyDescent="0.2">
      <c r="A50" s="67" t="s">
        <v>4078</v>
      </c>
      <c r="B50" s="67" t="s">
        <v>4079</v>
      </c>
      <c r="C50" s="68">
        <v>1987</v>
      </c>
      <c r="D50" s="68">
        <v>61</v>
      </c>
      <c r="E50" s="68">
        <v>288</v>
      </c>
      <c r="F50" s="68" t="s">
        <v>4003</v>
      </c>
      <c r="G50" s="68" t="s">
        <v>4048</v>
      </c>
    </row>
    <row r="51" spans="1:7" x14ac:dyDescent="0.2">
      <c r="A51" s="67" t="s">
        <v>4080</v>
      </c>
      <c r="B51" s="67" t="s">
        <v>4053</v>
      </c>
      <c r="C51" s="68">
        <v>1983</v>
      </c>
      <c r="D51" s="68">
        <v>71</v>
      </c>
      <c r="E51" s="68">
        <v>296</v>
      </c>
      <c r="F51" s="68" t="s">
        <v>4003</v>
      </c>
      <c r="G51" s="68" t="s">
        <v>4048</v>
      </c>
    </row>
    <row r="52" spans="1:7" x14ac:dyDescent="0.2">
      <c r="A52" s="67" t="s">
        <v>4081</v>
      </c>
      <c r="B52" s="67" t="s">
        <v>4053</v>
      </c>
      <c r="C52" s="68">
        <v>1982</v>
      </c>
      <c r="D52" s="68">
        <v>75</v>
      </c>
      <c r="E52" s="68">
        <v>305</v>
      </c>
      <c r="F52" s="68" t="s">
        <v>4010</v>
      </c>
      <c r="G52" s="68" t="s">
        <v>4048</v>
      </c>
    </row>
    <row r="53" spans="1:7" x14ac:dyDescent="0.2">
      <c r="A53" s="67" t="s">
        <v>4082</v>
      </c>
      <c r="B53" s="67" t="s">
        <v>4022</v>
      </c>
      <c r="C53" s="68">
        <v>1989</v>
      </c>
      <c r="D53" s="68">
        <v>60</v>
      </c>
      <c r="E53" s="68">
        <v>307</v>
      </c>
      <c r="F53" s="68" t="s">
        <v>4010</v>
      </c>
      <c r="G53" s="68" t="s">
        <v>4048</v>
      </c>
    </row>
    <row r="54" spans="1:7" x14ac:dyDescent="0.2">
      <c r="A54" s="67" t="s">
        <v>4083</v>
      </c>
      <c r="B54" s="67" t="s">
        <v>4084</v>
      </c>
      <c r="C54" s="68">
        <v>1989</v>
      </c>
      <c r="D54" s="68">
        <v>70</v>
      </c>
      <c r="E54" s="68">
        <v>369</v>
      </c>
      <c r="F54" s="68" t="s">
        <v>4010</v>
      </c>
      <c r="G54" s="68" t="s">
        <v>4048</v>
      </c>
    </row>
    <row r="55" spans="1:7" x14ac:dyDescent="0.2">
      <c r="A55" s="67" t="s">
        <v>4085</v>
      </c>
      <c r="B55" s="67" t="s">
        <v>4002</v>
      </c>
      <c r="C55" s="68">
        <v>1991</v>
      </c>
      <c r="D55" s="68">
        <v>60</v>
      </c>
      <c r="E55" s="68">
        <v>231</v>
      </c>
      <c r="F55" s="68" t="s">
        <v>4003</v>
      </c>
      <c r="G55" s="68" t="s">
        <v>4046</v>
      </c>
    </row>
    <row r="56" spans="1:7" x14ac:dyDescent="0.2">
      <c r="A56" s="67" t="s">
        <v>4086</v>
      </c>
      <c r="B56" s="67" t="s">
        <v>4087</v>
      </c>
      <c r="C56" s="68">
        <v>1994</v>
      </c>
      <c r="D56" s="68">
        <v>52</v>
      </c>
      <c r="E56" s="68">
        <v>233</v>
      </c>
      <c r="F56" s="68" t="s">
        <v>4003</v>
      </c>
      <c r="G56" s="68" t="s">
        <v>4046</v>
      </c>
    </row>
    <row r="57" spans="1:7" x14ac:dyDescent="0.2">
      <c r="A57" s="67" t="s">
        <v>4088</v>
      </c>
      <c r="B57" s="67" t="s">
        <v>4087</v>
      </c>
      <c r="C57" s="68">
        <v>1997</v>
      </c>
      <c r="D57" s="68">
        <v>54</v>
      </c>
      <c r="E57" s="68">
        <v>234</v>
      </c>
      <c r="F57" s="68" t="s">
        <v>4003</v>
      </c>
      <c r="G57" s="68" t="s">
        <v>4046</v>
      </c>
    </row>
    <row r="58" spans="1:7" x14ac:dyDescent="0.2">
      <c r="A58" s="67" t="s">
        <v>4089</v>
      </c>
      <c r="B58" s="67" t="s">
        <v>4090</v>
      </c>
      <c r="C58" s="68">
        <v>1992</v>
      </c>
      <c r="D58" s="68">
        <v>50</v>
      </c>
      <c r="E58" s="68">
        <v>235</v>
      </c>
      <c r="F58" s="68" t="s">
        <v>4003</v>
      </c>
      <c r="G58" s="68" t="s">
        <v>4046</v>
      </c>
    </row>
    <row r="59" spans="1:7" x14ac:dyDescent="0.2">
      <c r="A59" s="67" t="s">
        <v>4091</v>
      </c>
      <c r="B59" s="67" t="s">
        <v>4026</v>
      </c>
      <c r="C59" s="68">
        <v>1992</v>
      </c>
      <c r="D59" s="68">
        <v>58</v>
      </c>
      <c r="E59" s="68">
        <v>236</v>
      </c>
      <c r="F59" s="68" t="s">
        <v>4003</v>
      </c>
      <c r="G59" s="68" t="s">
        <v>4046</v>
      </c>
    </row>
    <row r="60" spans="1:7" x14ac:dyDescent="0.2">
      <c r="A60" s="67" t="s">
        <v>4092</v>
      </c>
      <c r="B60" s="67" t="s">
        <v>4093</v>
      </c>
      <c r="C60" s="68">
        <v>1991</v>
      </c>
      <c r="D60" s="68">
        <v>50</v>
      </c>
      <c r="E60" s="68">
        <v>236</v>
      </c>
      <c r="F60" s="68" t="s">
        <v>4003</v>
      </c>
      <c r="G60" s="68" t="s">
        <v>4046</v>
      </c>
    </row>
    <row r="61" spans="1:7" x14ac:dyDescent="0.2">
      <c r="A61" s="67" t="s">
        <v>4094</v>
      </c>
      <c r="B61" s="67" t="s">
        <v>4063</v>
      </c>
      <c r="C61" s="68">
        <v>1994</v>
      </c>
      <c r="D61" s="68">
        <v>62</v>
      </c>
      <c r="E61" s="68">
        <v>238</v>
      </c>
      <c r="F61" s="68" t="s">
        <v>4003</v>
      </c>
      <c r="G61" s="68" t="s">
        <v>4046</v>
      </c>
    </row>
    <row r="62" spans="1:7" x14ac:dyDescent="0.2">
      <c r="A62" s="67" t="s">
        <v>4095</v>
      </c>
      <c r="B62" s="67" t="s">
        <v>4079</v>
      </c>
      <c r="C62" s="68">
        <v>1991</v>
      </c>
      <c r="D62" s="68">
        <v>54</v>
      </c>
      <c r="E62" s="68">
        <v>241</v>
      </c>
      <c r="F62" s="68" t="s">
        <v>4003</v>
      </c>
      <c r="G62" s="68" t="s">
        <v>4046</v>
      </c>
    </row>
    <row r="63" spans="1:7" x14ac:dyDescent="0.2">
      <c r="A63" s="67" t="s">
        <v>4096</v>
      </c>
      <c r="B63" s="67" t="s">
        <v>4087</v>
      </c>
      <c r="C63" s="68">
        <v>1991</v>
      </c>
      <c r="D63" s="68">
        <v>48</v>
      </c>
      <c r="E63" s="68">
        <v>243</v>
      </c>
      <c r="F63" s="68" t="s">
        <v>4003</v>
      </c>
      <c r="G63" s="68" t="s">
        <v>4046</v>
      </c>
    </row>
    <row r="64" spans="1:7" x14ac:dyDescent="0.2">
      <c r="A64" s="67" t="s">
        <v>4097</v>
      </c>
      <c r="B64" s="67" t="s">
        <v>4098</v>
      </c>
      <c r="C64" s="68">
        <v>1993</v>
      </c>
      <c r="D64" s="68">
        <v>51</v>
      </c>
      <c r="E64" s="68">
        <v>244</v>
      </c>
      <c r="F64" s="68" t="s">
        <v>4003</v>
      </c>
      <c r="G64" s="68" t="s">
        <v>4046</v>
      </c>
    </row>
    <row r="65" spans="1:7" x14ac:dyDescent="0.2">
      <c r="A65" s="67" t="s">
        <v>4099</v>
      </c>
      <c r="B65" s="67" t="s">
        <v>4100</v>
      </c>
      <c r="C65" s="68">
        <v>1995</v>
      </c>
      <c r="D65" s="68">
        <v>46</v>
      </c>
      <c r="E65" s="68">
        <v>250</v>
      </c>
      <c r="F65" s="68" t="s">
        <v>4003</v>
      </c>
      <c r="G65" s="68" t="s">
        <v>4046</v>
      </c>
    </row>
    <row r="66" spans="1:7" x14ac:dyDescent="0.2">
      <c r="A66" s="67" t="s">
        <v>4101</v>
      </c>
      <c r="B66" s="67" t="s">
        <v>4102</v>
      </c>
      <c r="C66" s="68">
        <v>1995</v>
      </c>
      <c r="D66" s="68">
        <v>55</v>
      </c>
      <c r="E66" s="68">
        <v>252</v>
      </c>
      <c r="F66" s="68" t="s">
        <v>4003</v>
      </c>
      <c r="G66" s="68" t="s">
        <v>4046</v>
      </c>
    </row>
    <row r="67" spans="1:7" x14ac:dyDescent="0.2">
      <c r="A67" s="67" t="s">
        <v>4103</v>
      </c>
      <c r="B67" s="67" t="s">
        <v>4102</v>
      </c>
      <c r="C67" s="68">
        <v>1996</v>
      </c>
      <c r="D67" s="68">
        <v>56</v>
      </c>
      <c r="E67" s="68">
        <v>256</v>
      </c>
      <c r="F67" s="68" t="s">
        <v>4003</v>
      </c>
      <c r="G67" s="68" t="s">
        <v>4046</v>
      </c>
    </row>
    <row r="68" spans="1:7" x14ac:dyDescent="0.2">
      <c r="A68" s="67" t="s">
        <v>4104</v>
      </c>
      <c r="B68" s="67" t="s">
        <v>4105</v>
      </c>
      <c r="C68" s="68">
        <v>1990</v>
      </c>
      <c r="D68" s="68">
        <v>63</v>
      </c>
      <c r="E68" s="68">
        <v>257</v>
      </c>
      <c r="F68" s="68" t="s">
        <v>4003</v>
      </c>
      <c r="G68" s="68" t="s">
        <v>4046</v>
      </c>
    </row>
    <row r="69" spans="1:7" x14ac:dyDescent="0.2">
      <c r="A69" s="67" t="s">
        <v>4106</v>
      </c>
      <c r="B69" s="67" t="s">
        <v>4079</v>
      </c>
      <c r="C69" s="68">
        <v>1990</v>
      </c>
      <c r="D69" s="68">
        <v>58</v>
      </c>
      <c r="E69" s="68">
        <v>258</v>
      </c>
      <c r="F69" s="68" t="s">
        <v>4003</v>
      </c>
      <c r="G69" s="68" t="s">
        <v>4046</v>
      </c>
    </row>
    <row r="70" spans="1:7" x14ac:dyDescent="0.2">
      <c r="A70" s="67" t="s">
        <v>4107</v>
      </c>
      <c r="B70" s="67" t="s">
        <v>4029</v>
      </c>
      <c r="C70" s="68">
        <v>1990</v>
      </c>
      <c r="D70" s="68">
        <v>51</v>
      </c>
      <c r="E70" s="68">
        <v>263</v>
      </c>
      <c r="F70" s="68" t="s">
        <v>4003</v>
      </c>
      <c r="G70" s="68" t="s">
        <v>4046</v>
      </c>
    </row>
    <row r="71" spans="1:7" x14ac:dyDescent="0.2">
      <c r="A71" s="67" t="s">
        <v>4108</v>
      </c>
      <c r="B71" s="67" t="s">
        <v>4070</v>
      </c>
      <c r="C71" s="68">
        <v>1992</v>
      </c>
      <c r="D71" s="68">
        <v>60</v>
      </c>
      <c r="E71" s="68">
        <v>265</v>
      </c>
      <c r="F71" s="68" t="s">
        <v>4003</v>
      </c>
      <c r="G71" s="68" t="s">
        <v>4046</v>
      </c>
    </row>
    <row r="72" spans="1:7" x14ac:dyDescent="0.2">
      <c r="A72" s="67" t="s">
        <v>4109</v>
      </c>
      <c r="B72" s="67" t="s">
        <v>4110</v>
      </c>
      <c r="C72" s="68">
        <v>1992</v>
      </c>
      <c r="D72" s="68">
        <v>60</v>
      </c>
      <c r="E72" s="68">
        <v>265</v>
      </c>
      <c r="F72" s="68" t="s">
        <v>4003</v>
      </c>
      <c r="G72" s="68" t="s">
        <v>4046</v>
      </c>
    </row>
    <row r="73" spans="1:7" x14ac:dyDescent="0.2">
      <c r="A73" s="67" t="s">
        <v>4111</v>
      </c>
      <c r="B73" s="67" t="s">
        <v>4056</v>
      </c>
      <c r="C73" s="68">
        <v>1995</v>
      </c>
      <c r="D73" s="68">
        <v>66</v>
      </c>
      <c r="E73" s="68">
        <v>280</v>
      </c>
      <c r="F73" s="68" t="s">
        <v>4003</v>
      </c>
      <c r="G73" s="68" t="s">
        <v>4046</v>
      </c>
    </row>
    <row r="74" spans="1:7" x14ac:dyDescent="0.2">
      <c r="A74" s="67" t="s">
        <v>4112</v>
      </c>
      <c r="B74" s="67" t="s">
        <v>4056</v>
      </c>
      <c r="C74" s="68">
        <v>1992</v>
      </c>
      <c r="D74" s="68">
        <v>66</v>
      </c>
      <c r="E74" s="68">
        <v>280</v>
      </c>
      <c r="F74" s="68" t="s">
        <v>4003</v>
      </c>
      <c r="G74" s="68" t="s">
        <v>4046</v>
      </c>
    </row>
    <row r="75" spans="1:7" x14ac:dyDescent="0.2">
      <c r="A75" s="67" t="s">
        <v>4113</v>
      </c>
      <c r="B75" s="67" t="s">
        <v>4044</v>
      </c>
      <c r="C75" s="68">
        <v>1999</v>
      </c>
      <c r="D75" s="68">
        <v>59</v>
      </c>
      <c r="E75" s="68">
        <v>285</v>
      </c>
      <c r="F75" s="68" t="s">
        <v>4003</v>
      </c>
      <c r="G75" s="68" t="s">
        <v>4046</v>
      </c>
    </row>
    <row r="76" spans="1:7" x14ac:dyDescent="0.2">
      <c r="A76" s="67" t="s">
        <v>4114</v>
      </c>
      <c r="B76" s="67" t="s">
        <v>4084</v>
      </c>
      <c r="C76" s="68">
        <v>1999</v>
      </c>
      <c r="D76" s="68">
        <v>70</v>
      </c>
      <c r="E76" s="68">
        <v>290</v>
      </c>
      <c r="F76" s="68" t="s">
        <v>4003</v>
      </c>
      <c r="G76" s="68" t="s">
        <v>4046</v>
      </c>
    </row>
    <row r="77" spans="1:7" x14ac:dyDescent="0.2">
      <c r="A77" s="67" t="s">
        <v>4115</v>
      </c>
      <c r="B77" s="67" t="s">
        <v>4116</v>
      </c>
      <c r="C77" s="68">
        <v>1991</v>
      </c>
      <c r="D77" s="68">
        <v>57</v>
      </c>
      <c r="E77" s="68">
        <v>290</v>
      </c>
      <c r="F77" s="68" t="s">
        <v>4003</v>
      </c>
      <c r="G77" s="68" t="s">
        <v>4046</v>
      </c>
    </row>
    <row r="78" spans="1:7" x14ac:dyDescent="0.2">
      <c r="A78" s="67" t="s">
        <v>4117</v>
      </c>
      <c r="B78" s="67" t="s">
        <v>4022</v>
      </c>
      <c r="C78" s="68">
        <v>1990</v>
      </c>
      <c r="D78" s="68">
        <v>65</v>
      </c>
      <c r="E78" s="68">
        <v>293</v>
      </c>
      <c r="F78" s="68" t="s">
        <v>4003</v>
      </c>
      <c r="G78" s="68" t="s">
        <v>4046</v>
      </c>
    </row>
    <row r="79" spans="1:7" x14ac:dyDescent="0.2">
      <c r="A79" s="67" t="s">
        <v>4118</v>
      </c>
      <c r="B79" s="67" t="s">
        <v>4119</v>
      </c>
      <c r="C79" s="68">
        <v>1993</v>
      </c>
      <c r="D79" s="68">
        <v>70</v>
      </c>
      <c r="E79" s="68">
        <v>296</v>
      </c>
      <c r="F79" s="68" t="s">
        <v>4003</v>
      </c>
      <c r="G79" s="68" t="s">
        <v>4046</v>
      </c>
    </row>
    <row r="80" spans="1:7" x14ac:dyDescent="0.2">
      <c r="A80" s="67" t="s">
        <v>4120</v>
      </c>
      <c r="B80" s="67" t="s">
        <v>4105</v>
      </c>
      <c r="C80" s="68">
        <v>1997</v>
      </c>
      <c r="D80" s="68">
        <v>63</v>
      </c>
      <c r="E80" s="68">
        <v>299</v>
      </c>
      <c r="F80" s="68" t="s">
        <v>4003</v>
      </c>
      <c r="G80" s="68" t="s">
        <v>4046</v>
      </c>
    </row>
    <row r="81" spans="1:7" x14ac:dyDescent="0.2">
      <c r="A81" s="67" t="s">
        <v>4121</v>
      </c>
      <c r="B81" s="67" t="s">
        <v>4122</v>
      </c>
      <c r="C81" s="68">
        <v>1995</v>
      </c>
      <c r="D81" s="68">
        <v>105</v>
      </c>
      <c r="E81" s="68">
        <v>300</v>
      </c>
      <c r="F81" s="68" t="s">
        <v>4003</v>
      </c>
      <c r="G81" s="68" t="s">
        <v>4046</v>
      </c>
    </row>
    <row r="82" spans="1:7" x14ac:dyDescent="0.2">
      <c r="A82" s="67" t="s">
        <v>4123</v>
      </c>
      <c r="B82" s="67" t="s">
        <v>4022</v>
      </c>
      <c r="C82" s="68">
        <v>1990</v>
      </c>
      <c r="D82" s="68">
        <v>64</v>
      </c>
      <c r="E82" s="68">
        <v>303</v>
      </c>
      <c r="F82" s="68" t="s">
        <v>4010</v>
      </c>
      <c r="G82" s="68" t="s">
        <v>4046</v>
      </c>
    </row>
    <row r="83" spans="1:7" x14ac:dyDescent="0.2">
      <c r="A83" s="67" t="s">
        <v>4124</v>
      </c>
      <c r="B83" s="67" t="s">
        <v>4037</v>
      </c>
      <c r="C83" s="68">
        <v>1990</v>
      </c>
      <c r="D83" s="68">
        <v>75</v>
      </c>
      <c r="E83" s="68">
        <v>310</v>
      </c>
      <c r="F83" s="68" t="s">
        <v>4010</v>
      </c>
      <c r="G83" s="68" t="s">
        <v>4046</v>
      </c>
    </row>
    <row r="84" spans="1:7" x14ac:dyDescent="0.2">
      <c r="A84" s="67" t="s">
        <v>4125</v>
      </c>
      <c r="B84" s="67" t="s">
        <v>4126</v>
      </c>
      <c r="C84" s="68">
        <v>1999</v>
      </c>
      <c r="D84" s="68">
        <v>55</v>
      </c>
      <c r="E84" s="68">
        <v>310</v>
      </c>
      <c r="F84" s="68" t="s">
        <v>4010</v>
      </c>
      <c r="G84" s="68" t="s">
        <v>4046</v>
      </c>
    </row>
    <row r="85" spans="1:7" x14ac:dyDescent="0.2">
      <c r="A85" s="67" t="s">
        <v>4127</v>
      </c>
      <c r="B85" s="67" t="s">
        <v>4070</v>
      </c>
      <c r="C85" s="68">
        <v>1993</v>
      </c>
      <c r="D85" s="68">
        <v>55</v>
      </c>
      <c r="E85" s="68">
        <v>312</v>
      </c>
      <c r="F85" s="68" t="s">
        <v>4010</v>
      </c>
      <c r="G85" s="68" t="s">
        <v>4046</v>
      </c>
    </row>
    <row r="86" spans="1:7" x14ac:dyDescent="0.2">
      <c r="A86" s="67" t="s">
        <v>4128</v>
      </c>
      <c r="B86" s="67" t="s">
        <v>4129</v>
      </c>
      <c r="C86" s="68">
        <v>1997</v>
      </c>
      <c r="D86" s="68">
        <v>90</v>
      </c>
      <c r="E86" s="68">
        <v>320</v>
      </c>
      <c r="F86" s="68" t="s">
        <v>4010</v>
      </c>
      <c r="G86" s="68" t="s">
        <v>4046</v>
      </c>
    </row>
    <row r="87" spans="1:7" x14ac:dyDescent="0.2">
      <c r="A87" s="67" t="s">
        <v>4130</v>
      </c>
      <c r="B87" s="67" t="s">
        <v>4131</v>
      </c>
      <c r="C87" s="68">
        <v>1998</v>
      </c>
      <c r="D87" s="68">
        <v>60</v>
      </c>
      <c r="E87" s="68">
        <v>321</v>
      </c>
      <c r="F87" s="68" t="s">
        <v>4010</v>
      </c>
      <c r="G87" s="68" t="s">
        <v>4046</v>
      </c>
    </row>
    <row r="88" spans="1:7" x14ac:dyDescent="0.2">
      <c r="A88" s="67" t="s">
        <v>4132</v>
      </c>
      <c r="B88" s="67" t="s">
        <v>4133</v>
      </c>
      <c r="C88" s="68">
        <v>1997</v>
      </c>
      <c r="D88" s="68">
        <v>85</v>
      </c>
      <c r="E88" s="68">
        <v>348</v>
      </c>
      <c r="F88" s="68" t="s">
        <v>4010</v>
      </c>
      <c r="G88" s="68" t="s">
        <v>4046</v>
      </c>
    </row>
    <row r="89" spans="1:7" x14ac:dyDescent="0.2">
      <c r="A89" s="67" t="s">
        <v>4134</v>
      </c>
      <c r="B89" s="67" t="s">
        <v>4084</v>
      </c>
      <c r="C89" s="68">
        <v>1998</v>
      </c>
      <c r="D89" s="68">
        <v>79</v>
      </c>
      <c r="E89" s="68">
        <v>350</v>
      </c>
      <c r="F89" s="68" t="s">
        <v>4010</v>
      </c>
      <c r="G89" s="68" t="s">
        <v>4046</v>
      </c>
    </row>
    <row r="90" spans="1:7" x14ac:dyDescent="0.2">
      <c r="A90" s="67" t="s">
        <v>4135</v>
      </c>
      <c r="B90" s="67" t="s">
        <v>4084</v>
      </c>
      <c r="C90" s="68">
        <v>1992</v>
      </c>
      <c r="D90" s="68">
        <v>78</v>
      </c>
      <c r="E90" s="68">
        <v>374</v>
      </c>
      <c r="F90" s="68" t="s">
        <v>4010</v>
      </c>
      <c r="G90" s="68" t="s">
        <v>4046</v>
      </c>
    </row>
    <row r="91" spans="1:7" x14ac:dyDescent="0.2">
      <c r="A91" s="67" t="s">
        <v>4136</v>
      </c>
      <c r="B91" s="67" t="s">
        <v>4137</v>
      </c>
      <c r="C91" s="68">
        <v>1996</v>
      </c>
      <c r="D91" s="68">
        <v>69</v>
      </c>
      <c r="E91" s="68">
        <v>384</v>
      </c>
      <c r="F91" s="68" t="s">
        <v>4010</v>
      </c>
      <c r="G91" s="68" t="s">
        <v>4046</v>
      </c>
    </row>
    <row r="92" spans="1:7" x14ac:dyDescent="0.2">
      <c r="A92" s="67" t="s">
        <v>4138</v>
      </c>
      <c r="B92" s="67" t="s">
        <v>4139</v>
      </c>
      <c r="C92" s="68">
        <v>1996</v>
      </c>
      <c r="D92" s="68">
        <v>80</v>
      </c>
      <c r="E92" s="68">
        <v>391</v>
      </c>
      <c r="F92" s="68" t="s">
        <v>4010</v>
      </c>
      <c r="G92" s="68" t="s">
        <v>4046</v>
      </c>
    </row>
    <row r="93" spans="1:7" x14ac:dyDescent="0.2">
      <c r="A93" s="67" t="s">
        <v>4140</v>
      </c>
      <c r="B93" s="67" t="s">
        <v>4022</v>
      </c>
      <c r="C93" s="68">
        <v>1974</v>
      </c>
      <c r="D93" s="68">
        <v>110</v>
      </c>
      <c r="E93" s="68">
        <v>442</v>
      </c>
      <c r="F93" s="68" t="s">
        <v>4045</v>
      </c>
      <c r="G93" s="68" t="s">
        <v>4027</v>
      </c>
    </row>
    <row r="94" spans="1:7" x14ac:dyDescent="0.2">
      <c r="A94" s="67" t="s">
        <v>4141</v>
      </c>
      <c r="B94" s="67" t="s">
        <v>4063</v>
      </c>
      <c r="C94" s="68">
        <v>1998</v>
      </c>
      <c r="D94" s="68">
        <v>88</v>
      </c>
      <c r="E94" s="68">
        <v>452</v>
      </c>
      <c r="F94" s="68" t="s">
        <v>4045</v>
      </c>
      <c r="G94" s="68" t="s">
        <v>4046</v>
      </c>
    </row>
    <row r="95" spans="1:7" x14ac:dyDescent="0.2">
      <c r="A95" s="67" t="s">
        <v>4142</v>
      </c>
      <c r="B95" s="67" t="s">
        <v>4063</v>
      </c>
      <c r="C95" s="68">
        <v>1998</v>
      </c>
      <c r="D95" s="68">
        <v>88</v>
      </c>
      <c r="E95" s="68">
        <v>452</v>
      </c>
      <c r="F95" s="68" t="s">
        <v>4045</v>
      </c>
      <c r="G95" s="68" t="s">
        <v>4046</v>
      </c>
    </row>
    <row r="96" spans="1:7" x14ac:dyDescent="0.2">
      <c r="A96" s="67" t="s">
        <v>4143</v>
      </c>
      <c r="B96" s="67" t="s">
        <v>4144</v>
      </c>
      <c r="C96" s="68">
        <v>2002</v>
      </c>
      <c r="D96" s="68">
        <v>51</v>
      </c>
      <c r="E96" s="68">
        <v>245</v>
      </c>
      <c r="F96" s="68" t="s">
        <v>4003</v>
      </c>
      <c r="G96" s="68" t="s">
        <v>4145</v>
      </c>
    </row>
    <row r="97" spans="1:7" x14ac:dyDescent="0.2">
      <c r="A97" s="67" t="s">
        <v>4146</v>
      </c>
      <c r="B97" s="67" t="s">
        <v>4147</v>
      </c>
      <c r="C97" s="68">
        <v>2002</v>
      </c>
      <c r="D97" s="68">
        <v>30</v>
      </c>
      <c r="E97" s="68">
        <v>274</v>
      </c>
      <c r="F97" s="68" t="s">
        <v>4003</v>
      </c>
      <c r="G97" s="68" t="s">
        <v>4145</v>
      </c>
    </row>
    <row r="98" spans="1:7" x14ac:dyDescent="0.2">
      <c r="A98" s="67" t="s">
        <v>4148</v>
      </c>
      <c r="B98" s="67" t="s">
        <v>4044</v>
      </c>
      <c r="C98" s="68">
        <v>2002</v>
      </c>
      <c r="D98" s="68">
        <v>66</v>
      </c>
      <c r="E98" s="68">
        <v>288</v>
      </c>
      <c r="F98" s="68" t="s">
        <v>4003</v>
      </c>
      <c r="G98" s="68" t="s">
        <v>4145</v>
      </c>
    </row>
    <row r="99" spans="1:7" x14ac:dyDescent="0.2">
      <c r="A99" s="67" t="s">
        <v>4149</v>
      </c>
      <c r="B99" s="67" t="s">
        <v>4131</v>
      </c>
      <c r="C99" s="68">
        <v>2002</v>
      </c>
      <c r="D99" s="68">
        <v>54</v>
      </c>
      <c r="E99" s="68">
        <v>309</v>
      </c>
      <c r="F99" s="68" t="s">
        <v>4010</v>
      </c>
      <c r="G99" s="68" t="s">
        <v>4145</v>
      </c>
    </row>
    <row r="100" spans="1:7" x14ac:dyDescent="0.2">
      <c r="A100" s="67" t="s">
        <v>4150</v>
      </c>
      <c r="B100" s="67" t="s">
        <v>4147</v>
      </c>
      <c r="C100" s="68">
        <v>2002</v>
      </c>
      <c r="D100" s="68">
        <v>30</v>
      </c>
      <c r="E100" s="68">
        <v>345</v>
      </c>
      <c r="F100" s="68" t="s">
        <v>4010</v>
      </c>
      <c r="G100" s="68" t="s">
        <v>4145</v>
      </c>
    </row>
    <row r="101" spans="1:7" x14ac:dyDescent="0.2">
      <c r="A101" s="67" t="s">
        <v>4151</v>
      </c>
      <c r="B101" s="67" t="s">
        <v>4131</v>
      </c>
      <c r="C101" s="68">
        <v>2002</v>
      </c>
      <c r="D101" s="68">
        <v>55</v>
      </c>
      <c r="E101" s="68">
        <v>355</v>
      </c>
      <c r="F101" s="68" t="s">
        <v>4010</v>
      </c>
      <c r="G101" s="68" t="s">
        <v>4145</v>
      </c>
    </row>
    <row r="104" spans="1:7" x14ac:dyDescent="0.2">
      <c r="A104" s="69"/>
      <c r="B104" s="69"/>
      <c r="C104" s="69"/>
      <c r="E104" s="64">
        <v>50</v>
      </c>
      <c r="F104" s="64">
        <v>80</v>
      </c>
    </row>
    <row r="105" spans="1:7" x14ac:dyDescent="0.2">
      <c r="A105" s="197" t="s">
        <v>4152</v>
      </c>
      <c r="B105" s="197"/>
      <c r="C105" s="197"/>
      <c r="E105" s="64" t="s">
        <v>4153</v>
      </c>
    </row>
    <row r="106" spans="1:7" x14ac:dyDescent="0.2">
      <c r="A106" s="70" t="s">
        <v>4010</v>
      </c>
      <c r="B106" s="195"/>
      <c r="C106" s="195"/>
      <c r="E106" s="64">
        <f>COUNTIFS(D4:D101,"&gt;="&amp;E104, D4:D101,"&lt;="&amp;F104)</f>
        <v>81</v>
      </c>
    </row>
    <row r="107" spans="1:7" x14ac:dyDescent="0.2">
      <c r="A107" s="70" t="s">
        <v>4154</v>
      </c>
      <c r="B107" s="195"/>
      <c r="C107" s="195"/>
      <c r="E107" s="64" t="s">
        <v>4155</v>
      </c>
    </row>
    <row r="108" spans="1:7" x14ac:dyDescent="0.2">
      <c r="A108" s="70" t="s">
        <v>4156</v>
      </c>
      <c r="B108" s="195"/>
      <c r="C108" s="195"/>
    </row>
  </sheetData>
  <mergeCells count="7">
    <mergeCell ref="A1:F1"/>
    <mergeCell ref="B107:C107"/>
    <mergeCell ref="B108:C108"/>
    <mergeCell ref="H21:H22"/>
    <mergeCell ref="H26:H27"/>
    <mergeCell ref="A105:C105"/>
    <mergeCell ref="B106:C10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8">
    <tabColor theme="4"/>
  </sheetPr>
  <dimension ref="A1:L3"/>
  <sheetViews>
    <sheetView workbookViewId="0">
      <selection sqref="A1:J3"/>
    </sheetView>
  </sheetViews>
  <sheetFormatPr defaultRowHeight="15" x14ac:dyDescent="0.25"/>
  <cols>
    <col min="11" max="11" width="3.5703125" customWidth="1"/>
    <col min="12" max="12" width="4" customWidth="1"/>
  </cols>
  <sheetData>
    <row r="1" spans="1:12" ht="409.6" customHeight="1" x14ac:dyDescent="0.25">
      <c r="A1" s="185" t="s">
        <v>3656</v>
      </c>
      <c r="B1" s="185"/>
      <c r="C1" s="185"/>
      <c r="D1" s="185"/>
      <c r="E1" s="185"/>
      <c r="F1" s="185"/>
      <c r="G1" s="185"/>
      <c r="H1" s="185"/>
      <c r="I1" s="185"/>
      <c r="J1" s="185"/>
      <c r="L1" t="s">
        <v>3657</v>
      </c>
    </row>
    <row r="2" spans="1:12" ht="30.75" customHeight="1" x14ac:dyDescent="0.25">
      <c r="A2" s="185"/>
      <c r="B2" s="185"/>
      <c r="C2" s="185"/>
      <c r="D2" s="185"/>
      <c r="E2" s="185"/>
      <c r="F2" s="185"/>
      <c r="G2" s="185"/>
      <c r="H2" s="185"/>
      <c r="I2" s="185"/>
      <c r="J2" s="185"/>
    </row>
    <row r="3" spans="1:12" ht="101.25" customHeight="1" x14ac:dyDescent="0.25">
      <c r="A3" s="185"/>
      <c r="B3" s="185"/>
      <c r="C3" s="185"/>
      <c r="D3" s="185"/>
      <c r="E3" s="185"/>
      <c r="F3" s="185"/>
      <c r="G3" s="185"/>
      <c r="H3" s="185"/>
      <c r="I3" s="185"/>
      <c r="J3" s="185"/>
    </row>
  </sheetData>
  <mergeCells count="1">
    <mergeCell ref="A1:J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9">
    <tabColor theme="4"/>
  </sheetPr>
  <dimension ref="A1:M34"/>
  <sheetViews>
    <sheetView workbookViewId="0">
      <selection activeCell="M2" sqref="M2"/>
    </sheetView>
  </sheetViews>
  <sheetFormatPr defaultRowHeight="15" x14ac:dyDescent="0.25"/>
  <cols>
    <col min="11" max="11" width="31.140625" bestFit="1" customWidth="1"/>
    <col min="12" max="12" width="18.140625" customWidth="1"/>
    <col min="13" max="13" width="25.85546875" bestFit="1" customWidth="1"/>
  </cols>
  <sheetData>
    <row r="1" spans="1:12" x14ac:dyDescent="0.25">
      <c r="A1" s="185" t="s">
        <v>3946</v>
      </c>
      <c r="B1" s="186"/>
      <c r="C1" s="186"/>
      <c r="D1" s="186"/>
      <c r="E1" s="186"/>
      <c r="F1" s="186"/>
      <c r="G1" s="186"/>
      <c r="H1" s="186"/>
      <c r="I1" s="186"/>
      <c r="J1" s="186"/>
      <c r="K1" s="186"/>
      <c r="L1" s="186"/>
    </row>
    <row r="2" spans="1:12" x14ac:dyDescent="0.25">
      <c r="A2" s="186"/>
      <c r="B2" s="186"/>
      <c r="C2" s="186"/>
      <c r="D2" s="186"/>
      <c r="E2" s="186"/>
      <c r="F2" s="186"/>
      <c r="G2" s="186"/>
      <c r="H2" s="186"/>
      <c r="I2" s="186"/>
      <c r="J2" s="186"/>
      <c r="K2" s="186"/>
      <c r="L2" s="186"/>
    </row>
    <row r="3" spans="1:12" ht="115.5" customHeight="1" x14ac:dyDescent="0.25">
      <c r="A3" s="186"/>
      <c r="B3" s="186"/>
      <c r="C3" s="186"/>
      <c r="D3" s="186"/>
      <c r="E3" s="186"/>
      <c r="F3" s="186"/>
      <c r="G3" s="186"/>
      <c r="H3" s="186"/>
      <c r="I3" s="186"/>
      <c r="J3" s="186"/>
      <c r="K3" s="186"/>
      <c r="L3" s="186"/>
    </row>
    <row r="27" spans="11:13" x14ac:dyDescent="0.25">
      <c r="K27" t="s">
        <v>3672</v>
      </c>
    </row>
    <row r="28" spans="11:13" x14ac:dyDescent="0.25">
      <c r="K28" s="18" t="s">
        <v>3658</v>
      </c>
      <c r="L28" s="49">
        <v>39814</v>
      </c>
      <c r="M28" t="s">
        <v>3659</v>
      </c>
    </row>
    <row r="29" spans="11:13" x14ac:dyDescent="0.25">
      <c r="K29" s="18" t="s">
        <v>3660</v>
      </c>
      <c r="L29" s="50">
        <v>0.33333333333333331</v>
      </c>
      <c r="M29" t="s">
        <v>3661</v>
      </c>
    </row>
    <row r="30" spans="11:13" x14ac:dyDescent="0.25">
      <c r="K30" s="18" t="s">
        <v>3662</v>
      </c>
      <c r="L30" s="1">
        <f>36/24</f>
        <v>1.5</v>
      </c>
      <c r="M30" t="s">
        <v>3663</v>
      </c>
    </row>
    <row r="31" spans="11:13" x14ac:dyDescent="0.25">
      <c r="K31" s="18" t="s">
        <v>3664</v>
      </c>
      <c r="L31" s="19">
        <v>0.24399999999999999</v>
      </c>
      <c r="M31" t="s">
        <v>3665</v>
      </c>
    </row>
    <row r="32" spans="11:13" x14ac:dyDescent="0.25">
      <c r="K32" s="18" t="s">
        <v>3666</v>
      </c>
      <c r="L32" s="1">
        <v>2.2000000000000002</v>
      </c>
      <c r="M32" t="s">
        <v>3667</v>
      </c>
    </row>
    <row r="33" spans="11:13" x14ac:dyDescent="0.25">
      <c r="K33" s="18" t="s">
        <v>3668</v>
      </c>
      <c r="L33" s="20">
        <v>25</v>
      </c>
      <c r="M33" t="s">
        <v>3669</v>
      </c>
    </row>
    <row r="34" spans="11:13" x14ac:dyDescent="0.25">
      <c r="K34" s="18" t="s">
        <v>3670</v>
      </c>
      <c r="L34" s="21">
        <v>2</v>
      </c>
      <c r="M34" t="s">
        <v>3671</v>
      </c>
    </row>
  </sheetData>
  <mergeCells count="1">
    <mergeCell ref="A1:L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0">
    <tabColor theme="5"/>
  </sheetPr>
  <dimension ref="B1:D6"/>
  <sheetViews>
    <sheetView workbookViewId="0">
      <selection activeCell="D17" sqref="D17"/>
    </sheetView>
  </sheetViews>
  <sheetFormatPr defaultRowHeight="15" x14ac:dyDescent="0.25"/>
  <cols>
    <col min="2" max="2" width="24.140625" customWidth="1"/>
    <col min="3" max="3" width="29.42578125" customWidth="1"/>
    <col min="4" max="4" width="31.5703125" bestFit="1" customWidth="1"/>
  </cols>
  <sheetData>
    <row r="1" spans="2:4" x14ac:dyDescent="0.25">
      <c r="B1" s="23" t="s">
        <v>3677</v>
      </c>
      <c r="C1" s="23" t="s">
        <v>3673</v>
      </c>
      <c r="D1" s="23" t="s">
        <v>3678</v>
      </c>
    </row>
    <row r="2" spans="2:4" x14ac:dyDescent="0.25">
      <c r="B2" s="1">
        <v>633779087</v>
      </c>
      <c r="C2" s="1" t="s">
        <v>3674</v>
      </c>
      <c r="D2" s="1">
        <v>633779087</v>
      </c>
    </row>
    <row r="3" spans="2:4" x14ac:dyDescent="0.25">
      <c r="B3" s="1">
        <v>-123</v>
      </c>
      <c r="C3" s="1" t="s">
        <v>3675</v>
      </c>
      <c r="D3" s="1">
        <v>-123</v>
      </c>
    </row>
    <row r="4" spans="2:4" x14ac:dyDescent="0.25">
      <c r="B4" s="1">
        <v>123456789</v>
      </c>
      <c r="C4" s="22">
        <v>123457</v>
      </c>
      <c r="D4" s="1">
        <v>123456789</v>
      </c>
    </row>
    <row r="5" spans="2:4" x14ac:dyDescent="0.25">
      <c r="B5" s="1">
        <v>1500</v>
      </c>
      <c r="C5" s="1" t="s">
        <v>3676</v>
      </c>
      <c r="D5" s="1">
        <v>1500</v>
      </c>
    </row>
    <row r="6" spans="2:4" x14ac:dyDescent="0.25">
      <c r="B6" s="24">
        <v>41620</v>
      </c>
      <c r="C6" s="1" t="s">
        <v>3679</v>
      </c>
      <c r="D6" s="24">
        <v>41620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1">
    <tabColor theme="4"/>
  </sheetPr>
  <dimension ref="A1:Q1"/>
  <sheetViews>
    <sheetView workbookViewId="0">
      <selection sqref="A1:J1"/>
    </sheetView>
  </sheetViews>
  <sheetFormatPr defaultRowHeight="15" x14ac:dyDescent="0.25"/>
  <cols>
    <col min="11" max="11" width="3.5703125" customWidth="1"/>
    <col min="12" max="12" width="2.42578125" customWidth="1"/>
  </cols>
  <sheetData>
    <row r="1" spans="1:17" ht="338.25" customHeight="1" x14ac:dyDescent="0.25">
      <c r="A1" s="185" t="s">
        <v>3680</v>
      </c>
      <c r="B1" s="186"/>
      <c r="C1" s="186"/>
      <c r="D1" s="186"/>
      <c r="E1" s="186"/>
      <c r="F1" s="186"/>
      <c r="G1" s="186"/>
      <c r="H1" s="186"/>
      <c r="I1" s="186"/>
      <c r="J1" s="186"/>
      <c r="M1" s="185" t="s">
        <v>3681</v>
      </c>
      <c r="N1" s="185"/>
      <c r="O1" s="185"/>
      <c r="P1" s="185"/>
      <c r="Q1" s="185"/>
    </row>
  </sheetData>
  <mergeCells count="2">
    <mergeCell ref="A1:J1"/>
    <mergeCell ref="M1:Q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2">
    <tabColor theme="5"/>
  </sheetPr>
  <dimension ref="A1:H2001"/>
  <sheetViews>
    <sheetView zoomScale="120" zoomScaleNormal="120" workbookViewId="0">
      <selection activeCell="A9" sqref="A9"/>
    </sheetView>
  </sheetViews>
  <sheetFormatPr defaultRowHeight="15" x14ac:dyDescent="0.25"/>
  <cols>
    <col min="1" max="1" width="14" customWidth="1"/>
    <col min="2" max="2" width="9.5703125" bestFit="1" customWidth="1"/>
    <col min="3" max="3" width="11.42578125" customWidth="1"/>
    <col min="4" max="4" width="20.5703125" customWidth="1"/>
    <col min="5" max="5" width="11" customWidth="1"/>
    <col min="6" max="6" width="13.5703125" customWidth="1"/>
    <col min="7" max="7" width="16.42578125" customWidth="1"/>
  </cols>
  <sheetData>
    <row r="1" spans="1:8" ht="49.7" customHeight="1" x14ac:dyDescent="0.25">
      <c r="A1" s="198" t="s">
        <v>3837</v>
      </c>
      <c r="B1" s="198"/>
      <c r="C1" s="198"/>
      <c r="D1" s="198"/>
      <c r="E1" s="198"/>
      <c r="F1" s="198"/>
      <c r="G1" s="198"/>
      <c r="H1" s="198"/>
    </row>
    <row r="3" spans="1:8" x14ac:dyDescent="0.25">
      <c r="A3" s="25" t="s">
        <v>3658</v>
      </c>
      <c r="B3" s="25" t="s">
        <v>2</v>
      </c>
      <c r="C3" s="25" t="s">
        <v>3682</v>
      </c>
      <c r="D3" s="25" t="s">
        <v>3</v>
      </c>
      <c r="E3" s="25" t="s">
        <v>4</v>
      </c>
      <c r="F3" s="25" t="s">
        <v>5</v>
      </c>
      <c r="G3" s="25" t="s">
        <v>6</v>
      </c>
    </row>
    <row r="4" spans="1:8" ht="26.25" customHeight="1" x14ac:dyDescent="0.25">
      <c r="A4" s="24">
        <v>38878</v>
      </c>
      <c r="B4" s="1" t="s">
        <v>20</v>
      </c>
      <c r="C4" s="1" t="s">
        <v>3626</v>
      </c>
      <c r="D4" s="1" t="s">
        <v>17</v>
      </c>
      <c r="E4" s="1" t="s">
        <v>1200</v>
      </c>
      <c r="F4" s="9">
        <v>2336.3963999999996</v>
      </c>
      <c r="G4" s="9">
        <v>5433.48</v>
      </c>
    </row>
    <row r="5" spans="1:8" x14ac:dyDescent="0.25">
      <c r="A5" s="24">
        <v>38876</v>
      </c>
      <c r="B5" s="1" t="s">
        <v>20</v>
      </c>
      <c r="C5" s="1" t="s">
        <v>3688</v>
      </c>
      <c r="D5" s="1" t="s">
        <v>42</v>
      </c>
      <c r="E5" s="1" t="s">
        <v>3392</v>
      </c>
      <c r="F5" s="9">
        <v>4651.7015999999994</v>
      </c>
      <c r="G5" s="9">
        <v>7884.24</v>
      </c>
    </row>
    <row r="6" spans="1:8" x14ac:dyDescent="0.25">
      <c r="A6" s="24">
        <v>38875</v>
      </c>
      <c r="B6" s="1" t="s">
        <v>20</v>
      </c>
      <c r="C6" s="1" t="s">
        <v>3683</v>
      </c>
      <c r="D6" s="1" t="s">
        <v>30</v>
      </c>
      <c r="E6" s="1" t="s">
        <v>355</v>
      </c>
      <c r="F6" s="9">
        <v>5395.1260000000002</v>
      </c>
      <c r="G6" s="9">
        <v>9809.32</v>
      </c>
    </row>
    <row r="7" spans="1:8" x14ac:dyDescent="0.25">
      <c r="A7" s="24">
        <v>38875</v>
      </c>
      <c r="B7" s="1" t="s">
        <v>20</v>
      </c>
      <c r="C7" s="1" t="s">
        <v>3626</v>
      </c>
      <c r="D7" s="1" t="s">
        <v>126</v>
      </c>
      <c r="E7" s="1" t="s">
        <v>2788</v>
      </c>
      <c r="F7" s="9">
        <v>304.81</v>
      </c>
      <c r="G7" s="9">
        <v>326</v>
      </c>
    </row>
    <row r="8" spans="1:8" x14ac:dyDescent="0.25">
      <c r="A8" s="24">
        <v>38874</v>
      </c>
      <c r="B8" s="1" t="s">
        <v>20</v>
      </c>
      <c r="C8" s="1" t="s">
        <v>3626</v>
      </c>
      <c r="D8" s="1" t="s">
        <v>39</v>
      </c>
      <c r="E8" s="1" t="s">
        <v>886</v>
      </c>
      <c r="F8" s="9">
        <v>1701.5422999999998</v>
      </c>
      <c r="G8" s="9">
        <v>2883.97</v>
      </c>
    </row>
    <row r="9" spans="1:8" x14ac:dyDescent="0.25">
      <c r="A9" s="24">
        <v>38867</v>
      </c>
      <c r="B9" s="1" t="s">
        <v>20</v>
      </c>
      <c r="C9" s="1" t="s">
        <v>3691</v>
      </c>
      <c r="D9" s="1" t="s">
        <v>42</v>
      </c>
      <c r="E9" s="1" t="s">
        <v>1675</v>
      </c>
      <c r="F9" s="9">
        <v>4190.1288000000004</v>
      </c>
      <c r="G9" s="9">
        <v>4761.51</v>
      </c>
    </row>
    <row r="10" spans="1:8" x14ac:dyDescent="0.25">
      <c r="A10" s="24">
        <v>38867</v>
      </c>
      <c r="B10" s="1" t="s">
        <v>20</v>
      </c>
      <c r="C10" s="1" t="s">
        <v>3691</v>
      </c>
      <c r="D10" s="1" t="s">
        <v>42</v>
      </c>
      <c r="E10" s="1" t="s">
        <v>1920</v>
      </c>
      <c r="F10" s="9">
        <v>1138.0952</v>
      </c>
      <c r="G10" s="9">
        <v>1293.29</v>
      </c>
    </row>
    <row r="11" spans="1:8" x14ac:dyDescent="0.25">
      <c r="A11" s="24">
        <v>38855</v>
      </c>
      <c r="B11" s="1" t="s">
        <v>20</v>
      </c>
      <c r="C11" s="1" t="s">
        <v>3626</v>
      </c>
      <c r="D11" s="1" t="s">
        <v>52</v>
      </c>
      <c r="E11" s="1" t="s">
        <v>2114</v>
      </c>
      <c r="F11" s="9">
        <v>8649.2829500000007</v>
      </c>
      <c r="G11" s="9">
        <v>9250.57</v>
      </c>
    </row>
    <row r="12" spans="1:8" x14ac:dyDescent="0.25">
      <c r="A12" s="24">
        <v>38855</v>
      </c>
      <c r="B12" s="1" t="s">
        <v>20</v>
      </c>
      <c r="C12" s="1" t="s">
        <v>3685</v>
      </c>
      <c r="D12" s="1" t="s">
        <v>24</v>
      </c>
      <c r="E12" s="1" t="s">
        <v>287</v>
      </c>
      <c r="F12" s="9">
        <v>2442.518</v>
      </c>
      <c r="G12" s="9">
        <v>6601.4</v>
      </c>
    </row>
    <row r="13" spans="1:8" x14ac:dyDescent="0.25">
      <c r="A13" s="24">
        <v>38855</v>
      </c>
      <c r="B13" s="1" t="s">
        <v>20</v>
      </c>
      <c r="C13" s="1" t="s">
        <v>3690</v>
      </c>
      <c r="D13" s="1" t="s">
        <v>21</v>
      </c>
      <c r="E13" s="1" t="s">
        <v>2833</v>
      </c>
      <c r="F13" s="9">
        <v>3489.6525000000001</v>
      </c>
      <c r="G13" s="9">
        <v>4652.87</v>
      </c>
    </row>
    <row r="14" spans="1:8" x14ac:dyDescent="0.25">
      <c r="A14" s="24">
        <v>38854</v>
      </c>
      <c r="B14" s="1" t="s">
        <v>20</v>
      </c>
      <c r="C14" s="1" t="s">
        <v>3688</v>
      </c>
      <c r="D14" s="1" t="s">
        <v>64</v>
      </c>
      <c r="E14" s="1" t="s">
        <v>643</v>
      </c>
      <c r="F14" s="9">
        <v>436.86270000000002</v>
      </c>
      <c r="G14" s="9">
        <v>1180.71</v>
      </c>
    </row>
    <row r="15" spans="1:8" x14ac:dyDescent="0.25">
      <c r="A15" s="24">
        <v>38853</v>
      </c>
      <c r="B15" s="1" t="s">
        <v>20</v>
      </c>
      <c r="C15" s="1" t="s">
        <v>3684</v>
      </c>
      <c r="D15" s="1" t="s">
        <v>13</v>
      </c>
      <c r="E15" s="1" t="s">
        <v>2104</v>
      </c>
      <c r="F15" s="9">
        <v>4533.7574999999997</v>
      </c>
      <c r="G15" s="9">
        <v>6045.01</v>
      </c>
    </row>
    <row r="16" spans="1:8" x14ac:dyDescent="0.25">
      <c r="A16" s="24">
        <v>38848</v>
      </c>
      <c r="B16" s="1" t="s">
        <v>20</v>
      </c>
      <c r="C16" s="1" t="s">
        <v>3626</v>
      </c>
      <c r="D16" s="1" t="s">
        <v>13</v>
      </c>
      <c r="E16" s="1" t="s">
        <v>135</v>
      </c>
      <c r="F16" s="9">
        <v>3545.6228500000002</v>
      </c>
      <c r="G16" s="9">
        <v>3792.11</v>
      </c>
    </row>
    <row r="17" spans="1:7" x14ac:dyDescent="0.25">
      <c r="A17" s="24">
        <v>38846</v>
      </c>
      <c r="B17" s="1" t="s">
        <v>20</v>
      </c>
      <c r="C17" s="1" t="s">
        <v>3690</v>
      </c>
      <c r="D17" s="1" t="s">
        <v>17</v>
      </c>
      <c r="E17" s="1" t="s">
        <v>1466</v>
      </c>
      <c r="F17" s="9">
        <v>4285.1774999999998</v>
      </c>
      <c r="G17" s="9">
        <v>5713.57</v>
      </c>
    </row>
    <row r="18" spans="1:7" x14ac:dyDescent="0.25">
      <c r="A18" s="24">
        <v>38845</v>
      </c>
      <c r="B18" s="1" t="s">
        <v>20</v>
      </c>
      <c r="C18" s="1" t="s">
        <v>3626</v>
      </c>
      <c r="D18" s="1" t="s">
        <v>13</v>
      </c>
      <c r="E18" s="1" t="s">
        <v>1432</v>
      </c>
      <c r="F18" s="9">
        <v>1834.0455999999999</v>
      </c>
      <c r="G18" s="9">
        <v>4956.88</v>
      </c>
    </row>
    <row r="19" spans="1:7" x14ac:dyDescent="0.25">
      <c r="A19" s="24">
        <v>38843</v>
      </c>
      <c r="B19" s="1" t="s">
        <v>20</v>
      </c>
      <c r="C19" s="1" t="s">
        <v>3690</v>
      </c>
      <c r="D19" s="1" t="s">
        <v>24</v>
      </c>
      <c r="E19" s="1" t="s">
        <v>3450</v>
      </c>
      <c r="F19" s="9">
        <v>3172.0617999999999</v>
      </c>
      <c r="G19" s="9">
        <v>8573.14</v>
      </c>
    </row>
    <row r="20" spans="1:7" x14ac:dyDescent="0.25">
      <c r="A20" s="24">
        <v>38838</v>
      </c>
      <c r="B20" s="1" t="s">
        <v>20</v>
      </c>
      <c r="C20" s="1" t="s">
        <v>3684</v>
      </c>
      <c r="D20" s="1" t="s">
        <v>61</v>
      </c>
      <c r="E20" s="1" t="s">
        <v>1839</v>
      </c>
      <c r="F20" s="9">
        <v>5990.4974999999995</v>
      </c>
      <c r="G20" s="9">
        <v>7987.33</v>
      </c>
    </row>
    <row r="21" spans="1:7" x14ac:dyDescent="0.25">
      <c r="A21" s="24">
        <v>38836</v>
      </c>
      <c r="B21" s="1" t="s">
        <v>20</v>
      </c>
      <c r="C21" s="1" t="s">
        <v>3683</v>
      </c>
      <c r="D21" s="1" t="s">
        <v>61</v>
      </c>
      <c r="E21" s="1" t="s">
        <v>3119</v>
      </c>
      <c r="F21" s="9">
        <v>3196.6177999999995</v>
      </c>
      <c r="G21" s="9">
        <v>5511.41</v>
      </c>
    </row>
    <row r="22" spans="1:7" x14ac:dyDescent="0.25">
      <c r="A22" s="24">
        <v>38836</v>
      </c>
      <c r="B22" s="1" t="s">
        <v>20</v>
      </c>
      <c r="C22" s="1" t="s">
        <v>3683</v>
      </c>
      <c r="D22" s="1" t="s">
        <v>21</v>
      </c>
      <c r="E22" s="1" t="s">
        <v>3704</v>
      </c>
      <c r="F22" s="9">
        <v>2714.3696</v>
      </c>
      <c r="G22" s="9">
        <v>3991.72</v>
      </c>
    </row>
    <row r="23" spans="1:7" x14ac:dyDescent="0.25">
      <c r="A23" s="24">
        <v>38832</v>
      </c>
      <c r="B23" s="1" t="s">
        <v>20</v>
      </c>
      <c r="C23" s="1" t="s">
        <v>3691</v>
      </c>
      <c r="D23" s="1" t="s">
        <v>64</v>
      </c>
      <c r="E23" s="1" t="s">
        <v>3267</v>
      </c>
      <c r="F23" s="9">
        <v>8333.411900000001</v>
      </c>
      <c r="G23" s="9">
        <v>8912.74</v>
      </c>
    </row>
    <row r="24" spans="1:7" x14ac:dyDescent="0.25">
      <c r="A24" s="24">
        <v>38830</v>
      </c>
      <c r="B24" s="1" t="s">
        <v>20</v>
      </c>
      <c r="C24" s="1" t="s">
        <v>3685</v>
      </c>
      <c r="D24" s="1" t="s">
        <v>126</v>
      </c>
      <c r="E24" s="1" t="s">
        <v>1661</v>
      </c>
      <c r="F24" s="9">
        <v>1673.6358</v>
      </c>
      <c r="G24" s="9">
        <v>4523.34</v>
      </c>
    </row>
    <row r="25" spans="1:7" x14ac:dyDescent="0.25">
      <c r="A25" s="24">
        <v>38825</v>
      </c>
      <c r="B25" s="1" t="s">
        <v>20</v>
      </c>
      <c r="C25" s="1" t="s">
        <v>3690</v>
      </c>
      <c r="D25" s="1" t="s">
        <v>9</v>
      </c>
      <c r="E25" s="1" t="s">
        <v>1760</v>
      </c>
      <c r="F25" s="9">
        <v>2322.1385</v>
      </c>
      <c r="G25" s="9">
        <v>4222.07</v>
      </c>
    </row>
    <row r="26" spans="1:7" x14ac:dyDescent="0.25">
      <c r="A26" s="24">
        <v>38823</v>
      </c>
      <c r="B26" s="1" t="s">
        <v>20</v>
      </c>
      <c r="C26" s="1" t="s">
        <v>3684</v>
      </c>
      <c r="D26" s="1" t="s">
        <v>30</v>
      </c>
      <c r="E26" s="1" t="s">
        <v>1774</v>
      </c>
      <c r="F26" s="9">
        <v>2521.9542999999999</v>
      </c>
      <c r="G26" s="9">
        <v>5865.01</v>
      </c>
    </row>
    <row r="27" spans="1:7" x14ac:dyDescent="0.25">
      <c r="A27" s="24">
        <v>38821</v>
      </c>
      <c r="B27" s="1" t="s">
        <v>20</v>
      </c>
      <c r="C27" s="1" t="s">
        <v>3683</v>
      </c>
      <c r="D27" s="1" t="s">
        <v>9</v>
      </c>
      <c r="E27" s="1" t="s">
        <v>3706</v>
      </c>
      <c r="F27" s="9">
        <v>6221.9201000000003</v>
      </c>
      <c r="G27" s="9">
        <v>6654.46</v>
      </c>
    </row>
    <row r="28" spans="1:7" x14ac:dyDescent="0.25">
      <c r="A28" s="24">
        <v>38820</v>
      </c>
      <c r="B28" s="1" t="s">
        <v>20</v>
      </c>
      <c r="C28" s="1" t="s">
        <v>3684</v>
      </c>
      <c r="D28" s="1" t="s">
        <v>113</v>
      </c>
      <c r="E28" s="1" t="s">
        <v>3707</v>
      </c>
      <c r="F28" s="9">
        <v>5416.9879499999997</v>
      </c>
      <c r="G28" s="9">
        <v>5793.57</v>
      </c>
    </row>
    <row r="29" spans="1:7" x14ac:dyDescent="0.25">
      <c r="A29" s="24">
        <v>38819</v>
      </c>
      <c r="B29" s="1" t="s">
        <v>20</v>
      </c>
      <c r="C29" s="1" t="s">
        <v>3685</v>
      </c>
      <c r="D29" s="1" t="s">
        <v>21</v>
      </c>
      <c r="E29" s="1" t="s">
        <v>2363</v>
      </c>
      <c r="F29" s="9">
        <v>5928.8175000000001</v>
      </c>
      <c r="G29" s="9">
        <v>7905.09</v>
      </c>
    </row>
    <row r="30" spans="1:7" x14ac:dyDescent="0.25">
      <c r="A30" s="24">
        <v>38819</v>
      </c>
      <c r="B30" s="1" t="s">
        <v>20</v>
      </c>
      <c r="C30" s="1" t="s">
        <v>3691</v>
      </c>
      <c r="D30" s="1" t="s">
        <v>126</v>
      </c>
      <c r="E30" s="1" t="s">
        <v>1418</v>
      </c>
      <c r="F30" s="9">
        <v>987.8309999999999</v>
      </c>
      <c r="G30" s="9">
        <v>2195.1799999999998</v>
      </c>
    </row>
    <row r="31" spans="1:7" x14ac:dyDescent="0.25">
      <c r="A31" s="24">
        <v>38817</v>
      </c>
      <c r="B31" s="1" t="s">
        <v>20</v>
      </c>
      <c r="C31" s="1" t="s">
        <v>3688</v>
      </c>
      <c r="D31" s="1" t="s">
        <v>39</v>
      </c>
      <c r="E31" s="1" t="s">
        <v>2538</v>
      </c>
      <c r="F31" s="9">
        <v>2373.2788</v>
      </c>
      <c r="G31" s="9">
        <v>4091.86</v>
      </c>
    </row>
    <row r="32" spans="1:7" x14ac:dyDescent="0.25">
      <c r="A32" s="24">
        <v>38812</v>
      </c>
      <c r="B32" s="1" t="s">
        <v>20</v>
      </c>
      <c r="C32" s="1" t="s">
        <v>3686</v>
      </c>
      <c r="D32" s="1" t="s">
        <v>126</v>
      </c>
      <c r="E32" s="1" t="s">
        <v>2863</v>
      </c>
      <c r="F32" s="9">
        <v>1451.0067999999999</v>
      </c>
      <c r="G32" s="9">
        <v>3921.64</v>
      </c>
    </row>
    <row r="33" spans="1:7" x14ac:dyDescent="0.25">
      <c r="A33" s="24">
        <v>38811</v>
      </c>
      <c r="B33" s="1" t="s">
        <v>20</v>
      </c>
      <c r="C33" s="1" t="s">
        <v>3626</v>
      </c>
      <c r="D33" s="1" t="s">
        <v>42</v>
      </c>
      <c r="E33" s="1" t="s">
        <v>3711</v>
      </c>
      <c r="F33" s="9">
        <v>1961.4825000000001</v>
      </c>
      <c r="G33" s="9">
        <v>2615.31</v>
      </c>
    </row>
    <row r="34" spans="1:7" x14ac:dyDescent="0.25">
      <c r="A34" s="24">
        <v>38810</v>
      </c>
      <c r="B34" s="1" t="s">
        <v>20</v>
      </c>
      <c r="C34" s="1" t="s">
        <v>3690</v>
      </c>
      <c r="D34" s="1" t="s">
        <v>13</v>
      </c>
      <c r="E34" s="1" t="s">
        <v>1601</v>
      </c>
      <c r="F34" s="9">
        <v>8792.467200000001</v>
      </c>
      <c r="G34" s="9">
        <v>9991.44</v>
      </c>
    </row>
    <row r="35" spans="1:7" x14ac:dyDescent="0.25">
      <c r="A35" s="24">
        <v>38810</v>
      </c>
      <c r="B35" s="1" t="s">
        <v>20</v>
      </c>
      <c r="C35" s="1" t="s">
        <v>3684</v>
      </c>
      <c r="D35" s="1" t="s">
        <v>61</v>
      </c>
      <c r="E35" s="1" t="s">
        <v>1245</v>
      </c>
      <c r="F35" s="9">
        <v>3714.3155500000003</v>
      </c>
      <c r="G35" s="9">
        <v>3972.53</v>
      </c>
    </row>
    <row r="36" spans="1:7" x14ac:dyDescent="0.25">
      <c r="A36" s="24">
        <v>38806</v>
      </c>
      <c r="B36" s="1" t="s">
        <v>20</v>
      </c>
      <c r="C36" s="1" t="s">
        <v>3683</v>
      </c>
      <c r="D36" s="1" t="s">
        <v>42</v>
      </c>
      <c r="E36" s="1" t="s">
        <v>2928</v>
      </c>
      <c r="F36" s="9">
        <v>3133.125</v>
      </c>
      <c r="G36" s="9">
        <v>6962.5</v>
      </c>
    </row>
    <row r="37" spans="1:7" x14ac:dyDescent="0.25">
      <c r="A37" s="24">
        <v>38804</v>
      </c>
      <c r="B37" s="1" t="s">
        <v>20</v>
      </c>
      <c r="C37" s="1" t="s">
        <v>3688</v>
      </c>
      <c r="D37" s="1" t="s">
        <v>126</v>
      </c>
      <c r="E37" s="1" t="s">
        <v>3712</v>
      </c>
      <c r="F37" s="9">
        <v>1539.5333000000001</v>
      </c>
      <c r="G37" s="9">
        <v>3580.31</v>
      </c>
    </row>
    <row r="38" spans="1:7" x14ac:dyDescent="0.25">
      <c r="A38" s="24">
        <v>38803</v>
      </c>
      <c r="B38" s="1" t="s">
        <v>20</v>
      </c>
      <c r="C38" s="1" t="s">
        <v>3686</v>
      </c>
      <c r="D38" s="1" t="s">
        <v>24</v>
      </c>
      <c r="E38" s="1" t="s">
        <v>2500</v>
      </c>
      <c r="F38" s="9">
        <v>5943.5551999999998</v>
      </c>
      <c r="G38" s="9">
        <v>6754.04</v>
      </c>
    </row>
    <row r="39" spans="1:7" x14ac:dyDescent="0.25">
      <c r="A39" s="24">
        <v>38802</v>
      </c>
      <c r="B39" s="1" t="s">
        <v>20</v>
      </c>
      <c r="C39" s="1" t="s">
        <v>3685</v>
      </c>
      <c r="D39" s="1" t="s">
        <v>39</v>
      </c>
      <c r="E39" s="1" t="s">
        <v>1251</v>
      </c>
      <c r="F39" s="9">
        <v>2675.9324999999999</v>
      </c>
      <c r="G39" s="9">
        <v>3567.91</v>
      </c>
    </row>
    <row r="40" spans="1:7" x14ac:dyDescent="0.25">
      <c r="A40" s="24">
        <v>38802</v>
      </c>
      <c r="B40" s="1" t="s">
        <v>20</v>
      </c>
      <c r="C40" s="1" t="s">
        <v>3683</v>
      </c>
      <c r="D40" s="1" t="s">
        <v>64</v>
      </c>
      <c r="E40" s="1" t="s">
        <v>2548</v>
      </c>
      <c r="F40" s="9">
        <v>1404.5454</v>
      </c>
      <c r="G40" s="9">
        <v>2421.63</v>
      </c>
    </row>
    <row r="41" spans="1:7" x14ac:dyDescent="0.25">
      <c r="A41" s="24">
        <v>38801</v>
      </c>
      <c r="B41" s="1" t="s">
        <v>20</v>
      </c>
      <c r="C41" s="1" t="s">
        <v>3683</v>
      </c>
      <c r="D41" s="1" t="s">
        <v>52</v>
      </c>
      <c r="E41" s="1" t="s">
        <v>1408</v>
      </c>
      <c r="F41" s="9">
        <v>4543.4642000000003</v>
      </c>
      <c r="G41" s="9">
        <v>4859.32</v>
      </c>
    </row>
    <row r="42" spans="1:7" x14ac:dyDescent="0.25">
      <c r="A42" s="24">
        <v>38800</v>
      </c>
      <c r="B42" s="1" t="s">
        <v>20</v>
      </c>
      <c r="C42" s="1" t="s">
        <v>3688</v>
      </c>
      <c r="D42" s="1" t="s">
        <v>21</v>
      </c>
      <c r="E42" s="1" t="s">
        <v>3017</v>
      </c>
      <c r="F42" s="9">
        <v>5628.87</v>
      </c>
      <c r="G42" s="9">
        <v>8277.75</v>
      </c>
    </row>
    <row r="43" spans="1:7" x14ac:dyDescent="0.25">
      <c r="A43" s="24">
        <v>38799</v>
      </c>
      <c r="B43" s="1" t="s">
        <v>20</v>
      </c>
      <c r="C43" s="1" t="s">
        <v>3685</v>
      </c>
      <c r="D43" s="1" t="s">
        <v>21</v>
      </c>
      <c r="E43" s="1" t="s">
        <v>3461</v>
      </c>
      <c r="F43" s="9">
        <v>3132.0574999999999</v>
      </c>
      <c r="G43" s="9">
        <v>5694.65</v>
      </c>
    </row>
    <row r="44" spans="1:7" x14ac:dyDescent="0.25">
      <c r="A44" s="24">
        <v>38797</v>
      </c>
      <c r="B44" s="1" t="s">
        <v>20</v>
      </c>
      <c r="C44" s="1" t="s">
        <v>3684</v>
      </c>
      <c r="D44" s="1" t="s">
        <v>126</v>
      </c>
      <c r="E44" s="1" t="s">
        <v>3563</v>
      </c>
      <c r="F44" s="9">
        <v>4823.6870000000008</v>
      </c>
      <c r="G44" s="9">
        <v>8770.34</v>
      </c>
    </row>
    <row r="45" spans="1:7" x14ac:dyDescent="0.25">
      <c r="A45" s="24">
        <v>38795</v>
      </c>
      <c r="B45" s="1" t="s">
        <v>20</v>
      </c>
      <c r="C45" s="1" t="s">
        <v>3685</v>
      </c>
      <c r="D45" s="1" t="s">
        <v>52</v>
      </c>
      <c r="E45" s="1" t="s">
        <v>424</v>
      </c>
      <c r="F45" s="9">
        <v>4976.2782999999999</v>
      </c>
      <c r="G45" s="9">
        <v>8434.3700000000008</v>
      </c>
    </row>
    <row r="46" spans="1:7" x14ac:dyDescent="0.25">
      <c r="A46" s="24">
        <v>38795</v>
      </c>
      <c r="B46" s="1" t="s">
        <v>20</v>
      </c>
      <c r="C46" s="1" t="s">
        <v>3688</v>
      </c>
      <c r="D46" s="1" t="s">
        <v>42</v>
      </c>
      <c r="E46" s="1" t="s">
        <v>932</v>
      </c>
      <c r="F46" s="9">
        <v>3434.0249999999996</v>
      </c>
      <c r="G46" s="9">
        <v>4578.7</v>
      </c>
    </row>
    <row r="47" spans="1:7" x14ac:dyDescent="0.25">
      <c r="A47" s="24">
        <v>38791</v>
      </c>
      <c r="B47" s="1" t="s">
        <v>20</v>
      </c>
      <c r="C47" s="1" t="s">
        <v>3684</v>
      </c>
      <c r="D47" s="1" t="s">
        <v>9</v>
      </c>
      <c r="E47" s="1" t="s">
        <v>3283</v>
      </c>
      <c r="F47" s="9">
        <v>3260.0040000000004</v>
      </c>
      <c r="G47" s="9">
        <v>3704.55</v>
      </c>
    </row>
    <row r="48" spans="1:7" x14ac:dyDescent="0.25">
      <c r="A48" s="24">
        <v>38788</v>
      </c>
      <c r="B48" s="1" t="s">
        <v>20</v>
      </c>
      <c r="C48" s="1" t="s">
        <v>3626</v>
      </c>
      <c r="D48" s="1" t="s">
        <v>45</v>
      </c>
      <c r="E48" s="1" t="s">
        <v>2736</v>
      </c>
      <c r="F48" s="9">
        <v>3445.1291999999999</v>
      </c>
      <c r="G48" s="9">
        <v>9311.16</v>
      </c>
    </row>
    <row r="49" spans="1:7" x14ac:dyDescent="0.25">
      <c r="A49" s="24">
        <v>38786</v>
      </c>
      <c r="B49" s="1" t="s">
        <v>20</v>
      </c>
      <c r="C49" s="1" t="s">
        <v>3691</v>
      </c>
      <c r="D49" s="1" t="s">
        <v>61</v>
      </c>
      <c r="E49" s="1" t="s">
        <v>2814</v>
      </c>
      <c r="F49" s="9">
        <v>4378.3432000000003</v>
      </c>
      <c r="G49" s="9">
        <v>4682.72</v>
      </c>
    </row>
    <row r="50" spans="1:7" x14ac:dyDescent="0.25">
      <c r="A50" s="24">
        <v>38782</v>
      </c>
      <c r="B50" s="1" t="s">
        <v>20</v>
      </c>
      <c r="C50" s="1" t="s">
        <v>3691</v>
      </c>
      <c r="D50" s="1" t="s">
        <v>113</v>
      </c>
      <c r="E50" s="1" t="s">
        <v>3061</v>
      </c>
      <c r="F50" s="9">
        <v>925.96050000000002</v>
      </c>
      <c r="G50" s="9">
        <v>2057.69</v>
      </c>
    </row>
    <row r="51" spans="1:7" x14ac:dyDescent="0.25">
      <c r="A51" s="24">
        <v>38778</v>
      </c>
      <c r="B51" s="1" t="s">
        <v>20</v>
      </c>
      <c r="C51" s="1" t="s">
        <v>3686</v>
      </c>
      <c r="D51" s="1" t="s">
        <v>64</v>
      </c>
      <c r="E51" s="1" t="s">
        <v>1708</v>
      </c>
      <c r="F51" s="9">
        <v>1850.7735</v>
      </c>
      <c r="G51" s="9">
        <v>4112.83</v>
      </c>
    </row>
    <row r="52" spans="1:7" x14ac:dyDescent="0.25">
      <c r="A52" s="24">
        <v>38777</v>
      </c>
      <c r="B52" s="1" t="s">
        <v>20</v>
      </c>
      <c r="C52" s="1" t="s">
        <v>3690</v>
      </c>
      <c r="D52" s="1" t="s">
        <v>21</v>
      </c>
      <c r="E52" s="1" t="s">
        <v>163</v>
      </c>
      <c r="F52" s="9">
        <v>3185.7074000000002</v>
      </c>
      <c r="G52" s="9">
        <v>8610.02</v>
      </c>
    </row>
    <row r="53" spans="1:7" x14ac:dyDescent="0.25">
      <c r="A53" s="24">
        <v>38777</v>
      </c>
      <c r="B53" s="1" t="s">
        <v>20</v>
      </c>
      <c r="C53" s="1" t="s">
        <v>3626</v>
      </c>
      <c r="D53" s="1" t="s">
        <v>21</v>
      </c>
      <c r="E53" s="1" t="s">
        <v>617</v>
      </c>
      <c r="F53" s="9">
        <v>4421.1944999999996</v>
      </c>
      <c r="G53" s="9">
        <v>7493.55</v>
      </c>
    </row>
    <row r="54" spans="1:7" x14ac:dyDescent="0.25">
      <c r="A54" s="24">
        <v>38777</v>
      </c>
      <c r="B54" s="1" t="s">
        <v>20</v>
      </c>
      <c r="C54" s="1" t="s">
        <v>3686</v>
      </c>
      <c r="D54" s="1" t="s">
        <v>9</v>
      </c>
      <c r="E54" s="1" t="s">
        <v>1790</v>
      </c>
      <c r="F54" s="9">
        <v>1049.8713</v>
      </c>
      <c r="G54" s="9">
        <v>2837.49</v>
      </c>
    </row>
    <row r="55" spans="1:7" x14ac:dyDescent="0.25">
      <c r="A55" s="24">
        <v>38776</v>
      </c>
      <c r="B55" s="1" t="s">
        <v>20</v>
      </c>
      <c r="C55" s="1" t="s">
        <v>3691</v>
      </c>
      <c r="D55" s="1" t="s">
        <v>24</v>
      </c>
      <c r="E55" s="1" t="s">
        <v>1991</v>
      </c>
      <c r="F55" s="9">
        <v>8702.3376000000007</v>
      </c>
      <c r="G55" s="9">
        <v>9889.02</v>
      </c>
    </row>
    <row r="56" spans="1:7" x14ac:dyDescent="0.25">
      <c r="A56" s="24">
        <v>38768</v>
      </c>
      <c r="B56" s="1" t="s">
        <v>20</v>
      </c>
      <c r="C56" s="1" t="s">
        <v>3626</v>
      </c>
      <c r="D56" s="1" t="s">
        <v>64</v>
      </c>
      <c r="E56" s="1" t="s">
        <v>3722</v>
      </c>
      <c r="F56" s="9">
        <v>1201.3275000000001</v>
      </c>
      <c r="G56" s="9">
        <v>1601.77</v>
      </c>
    </row>
    <row r="57" spans="1:7" x14ac:dyDescent="0.25">
      <c r="A57" s="24">
        <v>38767</v>
      </c>
      <c r="B57" s="1" t="s">
        <v>20</v>
      </c>
      <c r="C57" s="1" t="s">
        <v>3685</v>
      </c>
      <c r="D57" s="1" t="s">
        <v>113</v>
      </c>
      <c r="E57" s="1" t="s">
        <v>1804</v>
      </c>
      <c r="F57" s="9">
        <v>949.51800000000003</v>
      </c>
      <c r="G57" s="9">
        <v>2110.04</v>
      </c>
    </row>
    <row r="58" spans="1:7" x14ac:dyDescent="0.25">
      <c r="A58" s="24">
        <v>38764</v>
      </c>
      <c r="B58" s="1" t="s">
        <v>20</v>
      </c>
      <c r="C58" s="1" t="s">
        <v>3684</v>
      </c>
      <c r="D58" s="1" t="s">
        <v>113</v>
      </c>
      <c r="E58" s="1" t="s">
        <v>2060</v>
      </c>
      <c r="F58" s="9">
        <v>83.82</v>
      </c>
      <c r="G58" s="9">
        <v>95.25</v>
      </c>
    </row>
    <row r="59" spans="1:7" x14ac:dyDescent="0.25">
      <c r="A59" s="24">
        <v>38758</v>
      </c>
      <c r="B59" s="1" t="s">
        <v>20</v>
      </c>
      <c r="C59" s="1" t="s">
        <v>3626</v>
      </c>
      <c r="D59" s="1" t="s">
        <v>24</v>
      </c>
      <c r="E59" s="1" t="s">
        <v>2382</v>
      </c>
      <c r="F59" s="9">
        <v>3235.2345</v>
      </c>
      <c r="G59" s="9">
        <v>7189.41</v>
      </c>
    </row>
    <row r="60" spans="1:7" x14ac:dyDescent="0.25">
      <c r="A60" s="24">
        <v>38758</v>
      </c>
      <c r="B60" s="1" t="s">
        <v>20</v>
      </c>
      <c r="C60" s="1" t="s">
        <v>3691</v>
      </c>
      <c r="D60" s="1" t="s">
        <v>17</v>
      </c>
      <c r="E60" s="1" t="s">
        <v>1946</v>
      </c>
      <c r="F60" s="9">
        <v>1088.6912</v>
      </c>
      <c r="G60" s="9">
        <v>2531.84</v>
      </c>
    </row>
    <row r="61" spans="1:7" x14ac:dyDescent="0.25">
      <c r="A61" s="24">
        <v>38755</v>
      </c>
      <c r="B61" s="1" t="s">
        <v>20</v>
      </c>
      <c r="C61" s="1" t="s">
        <v>3683</v>
      </c>
      <c r="D61" s="1" t="s">
        <v>17</v>
      </c>
      <c r="E61" s="1" t="s">
        <v>878</v>
      </c>
      <c r="F61" s="9">
        <v>2895.18075</v>
      </c>
      <c r="G61" s="9">
        <v>3096.45</v>
      </c>
    </row>
    <row r="62" spans="1:7" x14ac:dyDescent="0.25">
      <c r="A62" s="24">
        <v>38755</v>
      </c>
      <c r="B62" s="1" t="s">
        <v>20</v>
      </c>
      <c r="C62" s="1" t="s">
        <v>3690</v>
      </c>
      <c r="D62" s="1" t="s">
        <v>113</v>
      </c>
      <c r="E62" s="1" t="s">
        <v>918</v>
      </c>
      <c r="F62" s="9">
        <v>297.93509999999998</v>
      </c>
      <c r="G62" s="9">
        <v>805.23</v>
      </c>
    </row>
    <row r="63" spans="1:7" x14ac:dyDescent="0.25">
      <c r="A63" s="24">
        <v>38754</v>
      </c>
      <c r="B63" s="1" t="s">
        <v>20</v>
      </c>
      <c r="C63" s="1" t="s">
        <v>3688</v>
      </c>
      <c r="D63" s="1" t="s">
        <v>42</v>
      </c>
      <c r="E63" s="1" t="s">
        <v>3587</v>
      </c>
      <c r="F63" s="9">
        <v>4349.0474999999997</v>
      </c>
      <c r="G63" s="9">
        <v>9664.5499999999993</v>
      </c>
    </row>
    <row r="64" spans="1:7" x14ac:dyDescent="0.25">
      <c r="A64" s="24">
        <v>38754</v>
      </c>
      <c r="B64" s="1" t="s">
        <v>20</v>
      </c>
      <c r="C64" s="1" t="s">
        <v>3691</v>
      </c>
      <c r="D64" s="1" t="s">
        <v>24</v>
      </c>
      <c r="E64" s="1" t="s">
        <v>1377</v>
      </c>
      <c r="F64" s="9">
        <v>7334.8599500000009</v>
      </c>
      <c r="G64" s="9">
        <v>7844.77</v>
      </c>
    </row>
    <row r="65" spans="1:7" x14ac:dyDescent="0.25">
      <c r="A65" s="24">
        <v>38753</v>
      </c>
      <c r="B65" s="1" t="s">
        <v>20</v>
      </c>
      <c r="C65" s="1" t="s">
        <v>3626</v>
      </c>
      <c r="D65" s="1" t="s">
        <v>64</v>
      </c>
      <c r="E65" s="1" t="s">
        <v>3419</v>
      </c>
      <c r="F65" s="9">
        <v>486.17090000000002</v>
      </c>
      <c r="G65" s="9">
        <v>1130.6300000000001</v>
      </c>
    </row>
    <row r="66" spans="1:7" x14ac:dyDescent="0.25">
      <c r="A66" s="24">
        <v>38752</v>
      </c>
      <c r="B66" s="1" t="s">
        <v>20</v>
      </c>
      <c r="C66" s="1" t="s">
        <v>3683</v>
      </c>
      <c r="D66" s="1" t="s">
        <v>30</v>
      </c>
      <c r="E66" s="1" t="s">
        <v>1857</v>
      </c>
      <c r="F66" s="9">
        <v>4114.4076999999997</v>
      </c>
      <c r="G66" s="9">
        <v>9568.39</v>
      </c>
    </row>
    <row r="67" spans="1:7" x14ac:dyDescent="0.25">
      <c r="A67" s="24">
        <v>38752</v>
      </c>
      <c r="B67" s="1" t="s">
        <v>20</v>
      </c>
      <c r="C67" s="1" t="s">
        <v>3626</v>
      </c>
      <c r="D67" s="1" t="s">
        <v>13</v>
      </c>
      <c r="E67" s="1" t="s">
        <v>2746</v>
      </c>
      <c r="F67" s="9">
        <v>1465.0916</v>
      </c>
      <c r="G67" s="9">
        <v>2526.02</v>
      </c>
    </row>
    <row r="68" spans="1:7" x14ac:dyDescent="0.25">
      <c r="A68" s="24">
        <v>38749</v>
      </c>
      <c r="B68" s="1" t="s">
        <v>20</v>
      </c>
      <c r="C68" s="1" t="s">
        <v>3684</v>
      </c>
      <c r="D68" s="1" t="s">
        <v>126</v>
      </c>
      <c r="E68" s="1" t="s">
        <v>1677</v>
      </c>
      <c r="F68" s="9">
        <v>4422.4548000000004</v>
      </c>
      <c r="G68" s="9">
        <v>6503.61</v>
      </c>
    </row>
    <row r="69" spans="1:7" x14ac:dyDescent="0.25">
      <c r="A69" s="24">
        <v>38744</v>
      </c>
      <c r="B69" s="1" t="s">
        <v>20</v>
      </c>
      <c r="C69" s="1" t="s">
        <v>3626</v>
      </c>
      <c r="D69" s="1" t="s">
        <v>42</v>
      </c>
      <c r="E69" s="1" t="s">
        <v>1043</v>
      </c>
      <c r="F69" s="9">
        <v>6011.984550000001</v>
      </c>
      <c r="G69" s="9">
        <v>6429.93</v>
      </c>
    </row>
    <row r="70" spans="1:7" x14ac:dyDescent="0.25">
      <c r="A70" s="24">
        <v>38744</v>
      </c>
      <c r="B70" s="1" t="s">
        <v>20</v>
      </c>
      <c r="C70" s="1" t="s">
        <v>3691</v>
      </c>
      <c r="D70" s="1" t="s">
        <v>52</v>
      </c>
      <c r="E70" s="1" t="s">
        <v>3530</v>
      </c>
      <c r="F70" s="9">
        <v>4128.8250000000007</v>
      </c>
      <c r="G70" s="9">
        <v>5505.1</v>
      </c>
    </row>
    <row r="71" spans="1:7" x14ac:dyDescent="0.25">
      <c r="A71" s="24">
        <v>38741</v>
      </c>
      <c r="B71" s="1" t="s">
        <v>20</v>
      </c>
      <c r="C71" s="1" t="s">
        <v>3685</v>
      </c>
      <c r="D71" s="1" t="s">
        <v>61</v>
      </c>
      <c r="E71" s="1" t="s">
        <v>2770</v>
      </c>
      <c r="F71" s="9">
        <v>1149.0890000000002</v>
      </c>
      <c r="G71" s="9">
        <v>2672.3</v>
      </c>
    </row>
    <row r="72" spans="1:7" x14ac:dyDescent="0.25">
      <c r="A72" s="24">
        <v>38736</v>
      </c>
      <c r="B72" s="1" t="s">
        <v>20</v>
      </c>
      <c r="C72" s="1" t="s">
        <v>3686</v>
      </c>
      <c r="D72" s="1" t="s">
        <v>126</v>
      </c>
      <c r="E72" s="1" t="s">
        <v>1033</v>
      </c>
      <c r="F72" s="9">
        <v>1247.7436</v>
      </c>
      <c r="G72" s="9">
        <v>3372.28</v>
      </c>
    </row>
    <row r="73" spans="1:7" x14ac:dyDescent="0.25">
      <c r="A73" s="24">
        <v>38735</v>
      </c>
      <c r="B73" s="1" t="s">
        <v>20</v>
      </c>
      <c r="C73" s="1" t="s">
        <v>3626</v>
      </c>
      <c r="D73" s="1" t="s">
        <v>30</v>
      </c>
      <c r="E73" s="1" t="s">
        <v>2138</v>
      </c>
      <c r="F73" s="9">
        <v>3651.7105000000001</v>
      </c>
      <c r="G73" s="9">
        <v>8492.35</v>
      </c>
    </row>
    <row r="74" spans="1:7" x14ac:dyDescent="0.25">
      <c r="A74" s="24">
        <v>38734</v>
      </c>
      <c r="B74" s="1" t="s">
        <v>20</v>
      </c>
      <c r="C74" s="1" t="s">
        <v>3688</v>
      </c>
      <c r="D74" s="1" t="s">
        <v>39</v>
      </c>
      <c r="E74" s="1" t="s">
        <v>2140</v>
      </c>
      <c r="F74" s="9">
        <v>746.97149999999999</v>
      </c>
      <c r="G74" s="9">
        <v>798.9</v>
      </c>
    </row>
    <row r="75" spans="1:7" x14ac:dyDescent="0.25">
      <c r="A75" s="24">
        <v>38733</v>
      </c>
      <c r="B75" s="1" t="s">
        <v>20</v>
      </c>
      <c r="C75" s="1" t="s">
        <v>3684</v>
      </c>
      <c r="D75" s="1" t="s">
        <v>64</v>
      </c>
      <c r="E75" s="1" t="s">
        <v>1238</v>
      </c>
      <c r="F75" s="9">
        <v>3206.4777999999997</v>
      </c>
      <c r="G75" s="9">
        <v>5528.41</v>
      </c>
    </row>
    <row r="76" spans="1:7" x14ac:dyDescent="0.25">
      <c r="A76" s="24">
        <v>38726</v>
      </c>
      <c r="B76" s="1" t="s">
        <v>20</v>
      </c>
      <c r="C76" s="1" t="s">
        <v>3685</v>
      </c>
      <c r="D76" s="1" t="s">
        <v>30</v>
      </c>
      <c r="E76" s="1" t="s">
        <v>2217</v>
      </c>
      <c r="F76" s="9">
        <v>7340.2923000000001</v>
      </c>
      <c r="G76" s="9">
        <v>7850.58</v>
      </c>
    </row>
    <row r="77" spans="1:7" x14ac:dyDescent="0.25">
      <c r="A77" s="24">
        <v>38726</v>
      </c>
      <c r="B77" s="1" t="s">
        <v>20</v>
      </c>
      <c r="C77" s="1" t="s">
        <v>3684</v>
      </c>
      <c r="D77" s="1" t="s">
        <v>45</v>
      </c>
      <c r="E77" s="1" t="s">
        <v>520</v>
      </c>
      <c r="F77" s="9">
        <v>2070.5570000000002</v>
      </c>
      <c r="G77" s="9">
        <v>5596.1</v>
      </c>
    </row>
    <row r="78" spans="1:7" x14ac:dyDescent="0.25">
      <c r="A78" s="24">
        <v>38725</v>
      </c>
      <c r="B78" s="1" t="s">
        <v>20</v>
      </c>
      <c r="C78" s="1" t="s">
        <v>3684</v>
      </c>
      <c r="D78" s="1" t="s">
        <v>24</v>
      </c>
      <c r="E78" s="1" t="s">
        <v>3725</v>
      </c>
      <c r="F78" s="9">
        <v>1201.9445999999998</v>
      </c>
      <c r="G78" s="9">
        <v>2795.22</v>
      </c>
    </row>
    <row r="79" spans="1:7" x14ac:dyDescent="0.25">
      <c r="A79" s="24">
        <v>38723</v>
      </c>
      <c r="B79" s="1" t="s">
        <v>20</v>
      </c>
      <c r="C79" s="1" t="s">
        <v>3691</v>
      </c>
      <c r="D79" s="1" t="s">
        <v>9</v>
      </c>
      <c r="E79" s="1" t="s">
        <v>1003</v>
      </c>
      <c r="F79" s="9">
        <v>8498.8227499999994</v>
      </c>
      <c r="G79" s="9">
        <v>9089.65</v>
      </c>
    </row>
    <row r="80" spans="1:7" x14ac:dyDescent="0.25">
      <c r="A80" s="24">
        <v>38722</v>
      </c>
      <c r="B80" s="1" t="s">
        <v>20</v>
      </c>
      <c r="C80" s="1" t="s">
        <v>3684</v>
      </c>
      <c r="D80" s="1" t="s">
        <v>42</v>
      </c>
      <c r="E80" s="1" t="s">
        <v>2219</v>
      </c>
      <c r="F80" s="9">
        <v>5672.0121999999992</v>
      </c>
      <c r="G80" s="9">
        <v>9613.58</v>
      </c>
    </row>
    <row r="81" spans="1:7" x14ac:dyDescent="0.25">
      <c r="A81" s="24">
        <v>38722</v>
      </c>
      <c r="B81" s="1" t="s">
        <v>20</v>
      </c>
      <c r="C81" s="1" t="s">
        <v>3691</v>
      </c>
      <c r="D81" s="1" t="s">
        <v>126</v>
      </c>
      <c r="E81" s="1" t="s">
        <v>753</v>
      </c>
      <c r="F81" s="9">
        <v>3128.8279000000002</v>
      </c>
      <c r="G81" s="9">
        <v>3346.34</v>
      </c>
    </row>
    <row r="82" spans="1:7" x14ac:dyDescent="0.25">
      <c r="A82" s="24">
        <v>38715</v>
      </c>
      <c r="B82" s="1" t="s">
        <v>20</v>
      </c>
      <c r="C82" s="1" t="s">
        <v>3690</v>
      </c>
      <c r="D82" s="1" t="s">
        <v>126</v>
      </c>
      <c r="E82" s="1" t="s">
        <v>3729</v>
      </c>
      <c r="F82" s="9">
        <v>822.26530000000002</v>
      </c>
      <c r="G82" s="9">
        <v>1393.67</v>
      </c>
    </row>
    <row r="83" spans="1:7" x14ac:dyDescent="0.25">
      <c r="A83" s="24">
        <v>38714</v>
      </c>
      <c r="B83" s="1" t="s">
        <v>20</v>
      </c>
      <c r="C83" s="1" t="s">
        <v>3626</v>
      </c>
      <c r="D83" s="1" t="s">
        <v>52</v>
      </c>
      <c r="E83" s="1" t="s">
        <v>3732</v>
      </c>
      <c r="F83" s="9">
        <v>1774.5371</v>
      </c>
      <c r="G83" s="9">
        <v>3007.69</v>
      </c>
    </row>
    <row r="84" spans="1:7" x14ac:dyDescent="0.25">
      <c r="A84" s="24">
        <v>38713</v>
      </c>
      <c r="B84" s="1" t="s">
        <v>20</v>
      </c>
      <c r="C84" s="1" t="s">
        <v>3626</v>
      </c>
      <c r="D84" s="1" t="s">
        <v>42</v>
      </c>
      <c r="E84" s="1" t="s">
        <v>2458</v>
      </c>
      <c r="F84" s="9">
        <v>2325.6495</v>
      </c>
      <c r="G84" s="9">
        <v>5168.1099999999997</v>
      </c>
    </row>
    <row r="85" spans="1:7" x14ac:dyDescent="0.25">
      <c r="A85" s="24">
        <v>38711</v>
      </c>
      <c r="B85" s="1" t="s">
        <v>20</v>
      </c>
      <c r="C85" s="1" t="s">
        <v>3686</v>
      </c>
      <c r="D85" s="1" t="s">
        <v>24</v>
      </c>
      <c r="E85" s="1" t="s">
        <v>2080</v>
      </c>
      <c r="F85" s="9">
        <v>3106.86</v>
      </c>
      <c r="G85" s="9">
        <v>4142.4799999999996</v>
      </c>
    </row>
    <row r="86" spans="1:7" x14ac:dyDescent="0.25">
      <c r="A86" s="24">
        <v>38709</v>
      </c>
      <c r="B86" s="1" t="s">
        <v>20</v>
      </c>
      <c r="C86" s="1" t="s">
        <v>3626</v>
      </c>
      <c r="D86" s="1" t="s">
        <v>61</v>
      </c>
      <c r="E86" s="1" t="s">
        <v>2403</v>
      </c>
      <c r="F86" s="9">
        <v>4489.32</v>
      </c>
      <c r="G86" s="9">
        <v>5985.76</v>
      </c>
    </row>
    <row r="87" spans="1:7" x14ac:dyDescent="0.25">
      <c r="A87" s="24">
        <v>38708</v>
      </c>
      <c r="B87" s="1" t="s">
        <v>20</v>
      </c>
      <c r="C87" s="1" t="s">
        <v>3690</v>
      </c>
      <c r="D87" s="1" t="s">
        <v>24</v>
      </c>
      <c r="E87" s="1" t="s">
        <v>3555</v>
      </c>
      <c r="F87" s="9">
        <v>4847.2629999999999</v>
      </c>
      <c r="G87" s="9">
        <v>8215.7000000000007</v>
      </c>
    </row>
    <row r="88" spans="1:7" x14ac:dyDescent="0.25">
      <c r="A88" s="24">
        <v>38707</v>
      </c>
      <c r="B88" s="1" t="s">
        <v>20</v>
      </c>
      <c r="C88" s="1" t="s">
        <v>3684</v>
      </c>
      <c r="D88" s="1" t="s">
        <v>17</v>
      </c>
      <c r="E88" s="1" t="s">
        <v>2845</v>
      </c>
      <c r="F88" s="9">
        <v>189.27350000000001</v>
      </c>
      <c r="G88" s="9">
        <v>511.55</v>
      </c>
    </row>
    <row r="89" spans="1:7" x14ac:dyDescent="0.25">
      <c r="A89" s="24">
        <v>38705</v>
      </c>
      <c r="B89" s="1" t="s">
        <v>20</v>
      </c>
      <c r="C89" s="1" t="s">
        <v>3686</v>
      </c>
      <c r="D89" s="1" t="s">
        <v>17</v>
      </c>
      <c r="E89" s="1" t="s">
        <v>2900</v>
      </c>
      <c r="F89" s="9">
        <v>2986.3084000000003</v>
      </c>
      <c r="G89" s="9">
        <v>4391.63</v>
      </c>
    </row>
    <row r="90" spans="1:7" x14ac:dyDescent="0.25">
      <c r="A90" s="24">
        <v>38705</v>
      </c>
      <c r="B90" s="1" t="s">
        <v>20</v>
      </c>
      <c r="C90" s="1" t="s">
        <v>3690</v>
      </c>
      <c r="D90" s="1" t="s">
        <v>61</v>
      </c>
      <c r="E90" s="1" t="s">
        <v>1663</v>
      </c>
      <c r="F90" s="9">
        <v>1081.3165000000001</v>
      </c>
      <c r="G90" s="9">
        <v>1966.03</v>
      </c>
    </row>
    <row r="91" spans="1:7" x14ac:dyDescent="0.25">
      <c r="A91" s="24">
        <v>38704</v>
      </c>
      <c r="B91" s="1" t="s">
        <v>20</v>
      </c>
      <c r="C91" s="1" t="s">
        <v>3626</v>
      </c>
      <c r="D91" s="1" t="s">
        <v>113</v>
      </c>
      <c r="E91" s="1" t="s">
        <v>1544</v>
      </c>
      <c r="F91" s="9">
        <v>4920.1225999999997</v>
      </c>
      <c r="G91" s="9">
        <v>8482.9699999999993</v>
      </c>
    </row>
    <row r="92" spans="1:7" x14ac:dyDescent="0.25">
      <c r="A92" s="24">
        <v>38702</v>
      </c>
      <c r="B92" s="1" t="s">
        <v>20</v>
      </c>
      <c r="C92" s="1" t="s">
        <v>3690</v>
      </c>
      <c r="D92" s="1" t="s">
        <v>13</v>
      </c>
      <c r="E92" s="1" t="s">
        <v>313</v>
      </c>
      <c r="F92" s="9">
        <v>3978.1851999999994</v>
      </c>
      <c r="G92" s="9">
        <v>6858.94</v>
      </c>
    </row>
    <row r="93" spans="1:7" x14ac:dyDescent="0.25">
      <c r="A93" s="24">
        <v>38695</v>
      </c>
      <c r="B93" s="1" t="s">
        <v>20</v>
      </c>
      <c r="C93" s="1" t="s">
        <v>3691</v>
      </c>
      <c r="D93" s="1" t="s">
        <v>13</v>
      </c>
      <c r="E93" s="1" t="s">
        <v>464</v>
      </c>
      <c r="F93" s="9">
        <v>6619.0860000000011</v>
      </c>
      <c r="G93" s="9">
        <v>9733.9500000000007</v>
      </c>
    </row>
    <row r="94" spans="1:7" x14ac:dyDescent="0.25">
      <c r="A94" s="24">
        <v>38690</v>
      </c>
      <c r="B94" s="1" t="s">
        <v>20</v>
      </c>
      <c r="C94" s="1" t="s">
        <v>3686</v>
      </c>
      <c r="D94" s="1" t="s">
        <v>17</v>
      </c>
      <c r="E94" s="1" t="s">
        <v>561</v>
      </c>
      <c r="F94" s="9">
        <v>2741.0130000000004</v>
      </c>
      <c r="G94" s="9">
        <v>6091.14</v>
      </c>
    </row>
    <row r="95" spans="1:7" x14ac:dyDescent="0.25">
      <c r="A95" s="24">
        <v>38681</v>
      </c>
      <c r="B95" s="1" t="s">
        <v>20</v>
      </c>
      <c r="C95" s="1" t="s">
        <v>3684</v>
      </c>
      <c r="D95" s="1" t="s">
        <v>24</v>
      </c>
      <c r="E95" s="1" t="s">
        <v>1456</v>
      </c>
      <c r="F95" s="9">
        <v>4280.7875999999997</v>
      </c>
      <c r="G95" s="9">
        <v>9955.32</v>
      </c>
    </row>
    <row r="96" spans="1:7" x14ac:dyDescent="0.25">
      <c r="A96" s="24">
        <v>38680</v>
      </c>
      <c r="B96" s="1" t="s">
        <v>20</v>
      </c>
      <c r="C96" s="1" t="s">
        <v>3683</v>
      </c>
      <c r="D96" s="1" t="s">
        <v>17</v>
      </c>
      <c r="E96" s="1" t="s">
        <v>2544</v>
      </c>
      <c r="F96" s="9">
        <v>8476.7232000000004</v>
      </c>
      <c r="G96" s="9">
        <v>9632.64</v>
      </c>
    </row>
    <row r="97" spans="1:7" x14ac:dyDescent="0.25">
      <c r="A97" s="24">
        <v>38680</v>
      </c>
      <c r="B97" s="1" t="s">
        <v>20</v>
      </c>
      <c r="C97" s="1" t="s">
        <v>3626</v>
      </c>
      <c r="D97" s="1" t="s">
        <v>113</v>
      </c>
      <c r="E97" s="1" t="s">
        <v>1647</v>
      </c>
      <c r="F97" s="9">
        <v>3276.3989500000002</v>
      </c>
      <c r="G97" s="9">
        <v>3504.17</v>
      </c>
    </row>
    <row r="98" spans="1:7" x14ac:dyDescent="0.25">
      <c r="A98" s="24">
        <v>38678</v>
      </c>
      <c r="B98" s="1" t="s">
        <v>20</v>
      </c>
      <c r="C98" s="1" t="s">
        <v>3688</v>
      </c>
      <c r="D98" s="1" t="s">
        <v>113</v>
      </c>
      <c r="E98" s="1" t="s">
        <v>3051</v>
      </c>
      <c r="F98" s="9">
        <v>1014.3213999999999</v>
      </c>
      <c r="G98" s="9">
        <v>1748.83</v>
      </c>
    </row>
    <row r="99" spans="1:7" x14ac:dyDescent="0.25">
      <c r="A99" s="24">
        <v>38672</v>
      </c>
      <c r="B99" s="1" t="s">
        <v>20</v>
      </c>
      <c r="C99" s="1" t="s">
        <v>3691</v>
      </c>
      <c r="D99" s="1" t="s">
        <v>45</v>
      </c>
      <c r="E99" s="1" t="s">
        <v>3737</v>
      </c>
      <c r="F99" s="9">
        <v>5142.9207500000002</v>
      </c>
      <c r="G99" s="9">
        <v>5500.45</v>
      </c>
    </row>
    <row r="100" spans="1:7" x14ac:dyDescent="0.25">
      <c r="A100" s="24">
        <v>38669</v>
      </c>
      <c r="B100" s="1" t="s">
        <v>20</v>
      </c>
      <c r="C100" s="1" t="s">
        <v>3688</v>
      </c>
      <c r="D100" s="1" t="s">
        <v>61</v>
      </c>
      <c r="E100" s="1" t="s">
        <v>1318</v>
      </c>
      <c r="F100" s="9">
        <v>176.18659999999997</v>
      </c>
      <c r="G100" s="9">
        <v>303.77</v>
      </c>
    </row>
    <row r="101" spans="1:7" x14ac:dyDescent="0.25">
      <c r="A101" s="24">
        <v>38665</v>
      </c>
      <c r="B101" s="1" t="s">
        <v>20</v>
      </c>
      <c r="C101" s="1" t="s">
        <v>3688</v>
      </c>
      <c r="D101" s="1" t="s">
        <v>64</v>
      </c>
      <c r="E101" s="1" t="s">
        <v>3738</v>
      </c>
      <c r="F101" s="9">
        <v>126.852</v>
      </c>
      <c r="G101" s="9">
        <v>144.15</v>
      </c>
    </row>
    <row r="102" spans="1:7" x14ac:dyDescent="0.25">
      <c r="A102" s="24">
        <v>38662</v>
      </c>
      <c r="B102" s="1" t="s">
        <v>20</v>
      </c>
      <c r="C102" s="1" t="s">
        <v>3690</v>
      </c>
      <c r="D102" s="1" t="s">
        <v>9</v>
      </c>
      <c r="E102" s="1" t="s">
        <v>3036</v>
      </c>
      <c r="F102" s="9">
        <v>3078.6660000000002</v>
      </c>
      <c r="G102" s="9">
        <v>4527.45</v>
      </c>
    </row>
    <row r="103" spans="1:7" x14ac:dyDescent="0.25">
      <c r="A103" s="24">
        <v>38661</v>
      </c>
      <c r="B103" s="1" t="s">
        <v>20</v>
      </c>
      <c r="C103" s="1" t="s">
        <v>3626</v>
      </c>
      <c r="D103" s="1" t="s">
        <v>45</v>
      </c>
      <c r="E103" s="1" t="s">
        <v>1126</v>
      </c>
      <c r="F103" s="9">
        <v>7261.4696000000004</v>
      </c>
      <c r="G103" s="9">
        <v>8251.67</v>
      </c>
    </row>
    <row r="104" spans="1:7" x14ac:dyDescent="0.25">
      <c r="A104" s="24">
        <v>38658</v>
      </c>
      <c r="B104" s="1" t="s">
        <v>20</v>
      </c>
      <c r="C104" s="1" t="s">
        <v>3688</v>
      </c>
      <c r="D104" s="1" t="s">
        <v>24</v>
      </c>
      <c r="E104" s="1" t="s">
        <v>599</v>
      </c>
      <c r="F104" s="9">
        <v>5180.1380000000008</v>
      </c>
      <c r="G104" s="9">
        <v>7617.85</v>
      </c>
    </row>
    <row r="105" spans="1:7" x14ac:dyDescent="0.25">
      <c r="A105" s="24">
        <v>38657</v>
      </c>
      <c r="B105" s="1" t="s">
        <v>20</v>
      </c>
      <c r="C105" s="1" t="s">
        <v>3685</v>
      </c>
      <c r="D105" s="1" t="s">
        <v>113</v>
      </c>
      <c r="E105" s="1" t="s">
        <v>2300</v>
      </c>
      <c r="F105" s="9">
        <v>4805.8864000000003</v>
      </c>
      <c r="G105" s="9">
        <v>7067.48</v>
      </c>
    </row>
    <row r="106" spans="1:7" x14ac:dyDescent="0.25">
      <c r="A106" s="24">
        <v>38653</v>
      </c>
      <c r="B106" s="1" t="s">
        <v>20</v>
      </c>
      <c r="C106" s="1" t="s">
        <v>3683</v>
      </c>
      <c r="D106" s="1" t="s">
        <v>61</v>
      </c>
      <c r="E106" s="1" t="s">
        <v>663</v>
      </c>
      <c r="F106" s="9">
        <v>4705.0725000000002</v>
      </c>
      <c r="G106" s="9">
        <v>6273.43</v>
      </c>
    </row>
    <row r="107" spans="1:7" x14ac:dyDescent="0.25">
      <c r="A107" s="24">
        <v>38653</v>
      </c>
      <c r="B107" s="1" t="s">
        <v>20</v>
      </c>
      <c r="C107" s="1" t="s">
        <v>3626</v>
      </c>
      <c r="D107" s="1" t="s">
        <v>9</v>
      </c>
      <c r="E107" s="1" t="s">
        <v>271</v>
      </c>
      <c r="F107" s="9">
        <v>2714.0059000000001</v>
      </c>
      <c r="G107" s="9">
        <v>4600.01</v>
      </c>
    </row>
    <row r="108" spans="1:7" x14ac:dyDescent="0.25">
      <c r="A108" s="24">
        <v>38653</v>
      </c>
      <c r="B108" s="1" t="s">
        <v>20</v>
      </c>
      <c r="C108" s="1" t="s">
        <v>3686</v>
      </c>
      <c r="D108" s="1" t="s">
        <v>45</v>
      </c>
      <c r="E108" s="1" t="s">
        <v>2568</v>
      </c>
      <c r="F108" s="9">
        <v>2044.3494499999999</v>
      </c>
      <c r="G108" s="9">
        <v>2186.4699999999998</v>
      </c>
    </row>
    <row r="109" spans="1:7" x14ac:dyDescent="0.25">
      <c r="A109" s="24">
        <v>38652</v>
      </c>
      <c r="B109" s="1" t="s">
        <v>20</v>
      </c>
      <c r="C109" s="1" t="s">
        <v>3691</v>
      </c>
      <c r="D109" s="1" t="s">
        <v>52</v>
      </c>
      <c r="E109" s="1" t="s">
        <v>691</v>
      </c>
      <c r="F109" s="9">
        <v>6349.5871999999999</v>
      </c>
      <c r="G109" s="9">
        <v>7215.44</v>
      </c>
    </row>
    <row r="110" spans="1:7" x14ac:dyDescent="0.25">
      <c r="A110" s="24">
        <v>38651</v>
      </c>
      <c r="B110" s="1" t="s">
        <v>20</v>
      </c>
      <c r="C110" s="1" t="s">
        <v>3686</v>
      </c>
      <c r="D110" s="1" t="s">
        <v>42</v>
      </c>
      <c r="E110" s="1" t="s">
        <v>3743</v>
      </c>
      <c r="F110" s="9">
        <v>1691.9724999999999</v>
      </c>
      <c r="G110" s="9">
        <v>2867.75</v>
      </c>
    </row>
    <row r="111" spans="1:7" x14ac:dyDescent="0.25">
      <c r="A111" s="24">
        <v>38643</v>
      </c>
      <c r="B111" s="1" t="s">
        <v>20</v>
      </c>
      <c r="C111" s="1" t="s">
        <v>3683</v>
      </c>
      <c r="D111" s="1" t="s">
        <v>9</v>
      </c>
      <c r="E111" s="1" t="s">
        <v>3745</v>
      </c>
      <c r="F111" s="9">
        <v>3776.4321999999997</v>
      </c>
      <c r="G111" s="9">
        <v>6511.09</v>
      </c>
    </row>
    <row r="112" spans="1:7" x14ac:dyDescent="0.25">
      <c r="A112" s="24">
        <v>38640</v>
      </c>
      <c r="B112" s="1" t="s">
        <v>20</v>
      </c>
      <c r="C112" s="1" t="s">
        <v>3685</v>
      </c>
      <c r="D112" s="1" t="s">
        <v>13</v>
      </c>
      <c r="E112" s="1" t="s">
        <v>151</v>
      </c>
      <c r="F112" s="9">
        <v>815.20889999999997</v>
      </c>
      <c r="G112" s="9">
        <v>1381.71</v>
      </c>
    </row>
    <row r="113" spans="1:7" x14ac:dyDescent="0.25">
      <c r="A113" s="24">
        <v>38634</v>
      </c>
      <c r="B113" s="1" t="s">
        <v>20</v>
      </c>
      <c r="C113" s="1" t="s">
        <v>3626</v>
      </c>
      <c r="D113" s="1" t="s">
        <v>9</v>
      </c>
      <c r="E113" s="1" t="s">
        <v>733</v>
      </c>
      <c r="F113" s="9">
        <v>373.66500000000002</v>
      </c>
      <c r="G113" s="9">
        <v>498.22</v>
      </c>
    </row>
    <row r="114" spans="1:7" x14ac:dyDescent="0.25">
      <c r="A114" s="24">
        <v>38629</v>
      </c>
      <c r="B114" s="1" t="s">
        <v>20</v>
      </c>
      <c r="C114" s="1" t="s">
        <v>3683</v>
      </c>
      <c r="D114" s="1" t="s">
        <v>9</v>
      </c>
      <c r="E114" s="1" t="s">
        <v>1611</v>
      </c>
      <c r="F114" s="9">
        <v>3640.3153000000002</v>
      </c>
      <c r="G114" s="9">
        <v>9838.69</v>
      </c>
    </row>
    <row r="115" spans="1:7" x14ac:dyDescent="0.25">
      <c r="A115" s="24">
        <v>38628</v>
      </c>
      <c r="B115" s="1" t="s">
        <v>20</v>
      </c>
      <c r="C115" s="1" t="s">
        <v>3685</v>
      </c>
      <c r="D115" s="1" t="s">
        <v>24</v>
      </c>
      <c r="E115" s="1" t="s">
        <v>50</v>
      </c>
      <c r="F115" s="9">
        <v>9189.7783999999992</v>
      </c>
      <c r="G115" s="9">
        <v>9828.64</v>
      </c>
    </row>
    <row r="116" spans="1:7" x14ac:dyDescent="0.25">
      <c r="A116" s="24">
        <v>38628</v>
      </c>
      <c r="B116" s="1" t="s">
        <v>20</v>
      </c>
      <c r="C116" s="1" t="s">
        <v>3686</v>
      </c>
      <c r="D116" s="1" t="s">
        <v>42</v>
      </c>
      <c r="E116" s="1" t="s">
        <v>183</v>
      </c>
      <c r="F116" s="9">
        <v>1461.2336</v>
      </c>
      <c r="G116" s="9">
        <v>3949.28</v>
      </c>
    </row>
    <row r="117" spans="1:7" x14ac:dyDescent="0.25">
      <c r="A117" s="24">
        <v>38627</v>
      </c>
      <c r="B117" s="1" t="s">
        <v>20</v>
      </c>
      <c r="C117" s="1" t="s">
        <v>3626</v>
      </c>
      <c r="D117" s="1" t="s">
        <v>17</v>
      </c>
      <c r="E117" s="1" t="s">
        <v>3199</v>
      </c>
      <c r="F117" s="9">
        <v>4428.5120000000006</v>
      </c>
      <c r="G117" s="9">
        <v>8051.84</v>
      </c>
    </row>
    <row r="118" spans="1:7" x14ac:dyDescent="0.25">
      <c r="A118" s="24">
        <v>38627</v>
      </c>
      <c r="B118" s="1" t="s">
        <v>20</v>
      </c>
      <c r="C118" s="1" t="s">
        <v>3683</v>
      </c>
      <c r="D118" s="1" t="s">
        <v>64</v>
      </c>
      <c r="E118" s="1" t="s">
        <v>307</v>
      </c>
      <c r="F118" s="9">
        <v>167.9623</v>
      </c>
      <c r="G118" s="9">
        <v>390.61</v>
      </c>
    </row>
    <row r="119" spans="1:7" x14ac:dyDescent="0.25">
      <c r="A119" s="24">
        <v>38625</v>
      </c>
      <c r="B119" s="1" t="s">
        <v>20</v>
      </c>
      <c r="C119" s="1" t="s">
        <v>3690</v>
      </c>
      <c r="D119" s="1" t="s">
        <v>64</v>
      </c>
      <c r="E119" s="1" t="s">
        <v>1296</v>
      </c>
      <c r="F119" s="9">
        <v>472.37850000000003</v>
      </c>
      <c r="G119" s="9">
        <v>1049.73</v>
      </c>
    </row>
    <row r="120" spans="1:7" x14ac:dyDescent="0.25">
      <c r="A120" s="24">
        <v>38623</v>
      </c>
      <c r="B120" s="1" t="s">
        <v>20</v>
      </c>
      <c r="C120" s="1" t="s">
        <v>3684</v>
      </c>
      <c r="D120" s="1" t="s">
        <v>39</v>
      </c>
      <c r="E120" s="1" t="s">
        <v>1416</v>
      </c>
      <c r="F120" s="9">
        <v>1000.4775</v>
      </c>
      <c r="G120" s="9">
        <v>1333.97</v>
      </c>
    </row>
    <row r="121" spans="1:7" x14ac:dyDescent="0.25">
      <c r="A121" s="24">
        <v>38623</v>
      </c>
      <c r="B121" s="1" t="s">
        <v>20</v>
      </c>
      <c r="C121" s="1" t="s">
        <v>3691</v>
      </c>
      <c r="D121" s="1" t="s">
        <v>42</v>
      </c>
      <c r="E121" s="1" t="s">
        <v>2598</v>
      </c>
      <c r="F121" s="9">
        <v>1013.1176</v>
      </c>
      <c r="G121" s="9">
        <v>1151.27</v>
      </c>
    </row>
    <row r="122" spans="1:7" x14ac:dyDescent="0.25">
      <c r="A122" s="24">
        <v>38622</v>
      </c>
      <c r="B122" s="1" t="s">
        <v>20</v>
      </c>
      <c r="C122" s="1" t="s">
        <v>3684</v>
      </c>
      <c r="D122" s="1" t="s">
        <v>126</v>
      </c>
      <c r="E122" s="1" t="s">
        <v>271</v>
      </c>
      <c r="F122" s="9">
        <v>2648.4232000000002</v>
      </c>
      <c r="G122" s="9">
        <v>3894.74</v>
      </c>
    </row>
    <row r="123" spans="1:7" x14ac:dyDescent="0.25">
      <c r="A123" s="24">
        <v>38621</v>
      </c>
      <c r="B123" s="1" t="s">
        <v>20</v>
      </c>
      <c r="C123" s="1" t="s">
        <v>3684</v>
      </c>
      <c r="D123" s="1" t="s">
        <v>64</v>
      </c>
      <c r="E123" s="1" t="s">
        <v>3367</v>
      </c>
      <c r="F123" s="9">
        <v>403.83879999999999</v>
      </c>
      <c r="G123" s="9">
        <v>939.16</v>
      </c>
    </row>
    <row r="124" spans="1:7" x14ac:dyDescent="0.25">
      <c r="A124" s="24">
        <v>38620</v>
      </c>
      <c r="B124" s="1" t="s">
        <v>20</v>
      </c>
      <c r="C124" s="1" t="s">
        <v>3626</v>
      </c>
      <c r="D124" s="1" t="s">
        <v>21</v>
      </c>
      <c r="E124" s="1" t="s">
        <v>3081</v>
      </c>
      <c r="F124" s="9">
        <v>5781.8175000000001</v>
      </c>
      <c r="G124" s="9">
        <v>7709.09</v>
      </c>
    </row>
    <row r="125" spans="1:7" x14ac:dyDescent="0.25">
      <c r="A125" s="24">
        <v>38618</v>
      </c>
      <c r="B125" s="1" t="s">
        <v>20</v>
      </c>
      <c r="C125" s="1" t="s">
        <v>3688</v>
      </c>
      <c r="D125" s="1" t="s">
        <v>45</v>
      </c>
      <c r="E125" s="1" t="s">
        <v>1146</v>
      </c>
      <c r="F125" s="9">
        <v>4440.5185000000001</v>
      </c>
      <c r="G125" s="9">
        <v>8073.67</v>
      </c>
    </row>
    <row r="126" spans="1:7" x14ac:dyDescent="0.25">
      <c r="A126" s="24">
        <v>38617</v>
      </c>
      <c r="B126" s="1" t="s">
        <v>20</v>
      </c>
      <c r="C126" s="1" t="s">
        <v>3690</v>
      </c>
      <c r="D126" s="1" t="s">
        <v>61</v>
      </c>
      <c r="E126" s="1" t="s">
        <v>1210</v>
      </c>
      <c r="F126" s="9">
        <v>7160.4984000000004</v>
      </c>
      <c r="G126" s="9">
        <v>8136.93</v>
      </c>
    </row>
    <row r="127" spans="1:7" x14ac:dyDescent="0.25">
      <c r="A127" s="24">
        <v>38601</v>
      </c>
      <c r="B127" s="1" t="s">
        <v>20</v>
      </c>
      <c r="C127" s="1" t="s">
        <v>3690</v>
      </c>
      <c r="D127" s="1" t="s">
        <v>126</v>
      </c>
      <c r="E127" s="1" t="s">
        <v>1160</v>
      </c>
      <c r="F127" s="9">
        <v>4294.03</v>
      </c>
      <c r="G127" s="9">
        <v>6314.75</v>
      </c>
    </row>
    <row r="128" spans="1:7" x14ac:dyDescent="0.25">
      <c r="A128" s="24">
        <v>38601</v>
      </c>
      <c r="B128" s="1" t="s">
        <v>20</v>
      </c>
      <c r="C128" s="1" t="s">
        <v>3688</v>
      </c>
      <c r="D128" s="1" t="s">
        <v>30</v>
      </c>
      <c r="E128" s="1" t="s">
        <v>1424</v>
      </c>
      <c r="F128" s="9">
        <v>3853.0602000000003</v>
      </c>
      <c r="G128" s="9">
        <v>4120.92</v>
      </c>
    </row>
    <row r="129" spans="1:7" x14ac:dyDescent="0.25">
      <c r="A129" s="24">
        <v>38598</v>
      </c>
      <c r="B129" s="1" t="s">
        <v>20</v>
      </c>
      <c r="C129" s="1" t="s">
        <v>3686</v>
      </c>
      <c r="D129" s="1" t="s">
        <v>17</v>
      </c>
      <c r="E129" s="1" t="s">
        <v>2474</v>
      </c>
      <c r="F129" s="9">
        <v>3514.2808000000005</v>
      </c>
      <c r="G129" s="9">
        <v>5168.0600000000004</v>
      </c>
    </row>
    <row r="130" spans="1:7" x14ac:dyDescent="0.25">
      <c r="A130" s="24">
        <v>38592</v>
      </c>
      <c r="B130" s="1" t="s">
        <v>20</v>
      </c>
      <c r="C130" s="1" t="s">
        <v>3688</v>
      </c>
      <c r="D130" s="1" t="s">
        <v>52</v>
      </c>
      <c r="E130" s="1" t="s">
        <v>231</v>
      </c>
      <c r="F130" s="9">
        <v>5349.4444000000003</v>
      </c>
      <c r="G130" s="9">
        <v>7866.83</v>
      </c>
    </row>
    <row r="131" spans="1:7" x14ac:dyDescent="0.25">
      <c r="A131" s="24">
        <v>38592</v>
      </c>
      <c r="B131" s="1" t="s">
        <v>20</v>
      </c>
      <c r="C131" s="1" t="s">
        <v>3686</v>
      </c>
      <c r="D131" s="1" t="s">
        <v>39</v>
      </c>
      <c r="E131" s="1" t="s">
        <v>3217</v>
      </c>
      <c r="F131" s="9">
        <v>489.07799999999997</v>
      </c>
      <c r="G131" s="9">
        <v>1086.8399999999999</v>
      </c>
    </row>
    <row r="132" spans="1:7" x14ac:dyDescent="0.25">
      <c r="A132" s="24">
        <v>38586</v>
      </c>
      <c r="B132" s="1" t="s">
        <v>20</v>
      </c>
      <c r="C132" s="1" t="s">
        <v>3684</v>
      </c>
      <c r="D132" s="1" t="s">
        <v>17</v>
      </c>
      <c r="E132" s="1" t="s">
        <v>595</v>
      </c>
      <c r="F132" s="9">
        <v>4442.3175000000001</v>
      </c>
      <c r="G132" s="9">
        <v>5923.09</v>
      </c>
    </row>
    <row r="133" spans="1:7" x14ac:dyDescent="0.25">
      <c r="A133" s="24">
        <v>38584</v>
      </c>
      <c r="B133" s="1" t="s">
        <v>20</v>
      </c>
      <c r="C133" s="1" t="s">
        <v>3686</v>
      </c>
      <c r="D133" s="1" t="s">
        <v>52</v>
      </c>
      <c r="E133" s="1" t="s">
        <v>2394</v>
      </c>
      <c r="F133" s="9">
        <v>2368.0572999999999</v>
      </c>
      <c r="G133" s="9">
        <v>5507.11</v>
      </c>
    </row>
    <row r="134" spans="1:7" x14ac:dyDescent="0.25">
      <c r="A134" s="24">
        <v>38580</v>
      </c>
      <c r="B134" s="1" t="s">
        <v>20</v>
      </c>
      <c r="C134" s="1" t="s">
        <v>3683</v>
      </c>
      <c r="D134" s="1" t="s">
        <v>24</v>
      </c>
      <c r="E134" s="1" t="s">
        <v>2752</v>
      </c>
      <c r="F134" s="9">
        <v>1983.9015999999999</v>
      </c>
      <c r="G134" s="9">
        <v>3420.52</v>
      </c>
    </row>
    <row r="135" spans="1:7" x14ac:dyDescent="0.25">
      <c r="A135" s="24">
        <v>38577</v>
      </c>
      <c r="B135" s="1" t="s">
        <v>20</v>
      </c>
      <c r="C135" s="1" t="s">
        <v>3686</v>
      </c>
      <c r="D135" s="1" t="s">
        <v>61</v>
      </c>
      <c r="E135" s="1" t="s">
        <v>667</v>
      </c>
      <c r="F135" s="9">
        <v>2645.0640000000003</v>
      </c>
      <c r="G135" s="9">
        <v>5877.92</v>
      </c>
    </row>
    <row r="136" spans="1:7" x14ac:dyDescent="0.25">
      <c r="A136" s="24">
        <v>38573</v>
      </c>
      <c r="B136" s="1" t="s">
        <v>20</v>
      </c>
      <c r="C136" s="1" t="s">
        <v>3688</v>
      </c>
      <c r="D136" s="1" t="s">
        <v>126</v>
      </c>
      <c r="E136" s="1" t="s">
        <v>1825</v>
      </c>
      <c r="F136" s="9">
        <v>4070.6401000000001</v>
      </c>
      <c r="G136" s="9">
        <v>6899.39</v>
      </c>
    </row>
    <row r="137" spans="1:7" x14ac:dyDescent="0.25">
      <c r="A137" s="24">
        <v>38573</v>
      </c>
      <c r="B137" s="1" t="s">
        <v>20</v>
      </c>
      <c r="C137" s="1" t="s">
        <v>3626</v>
      </c>
      <c r="D137" s="1" t="s">
        <v>21</v>
      </c>
      <c r="E137" s="1" t="s">
        <v>3528</v>
      </c>
      <c r="F137" s="9">
        <v>3580.6875</v>
      </c>
      <c r="G137" s="9">
        <v>4774.25</v>
      </c>
    </row>
    <row r="138" spans="1:7" x14ac:dyDescent="0.25">
      <c r="A138" s="24">
        <v>38573</v>
      </c>
      <c r="B138" s="1" t="s">
        <v>20</v>
      </c>
      <c r="C138" s="1" t="s">
        <v>3684</v>
      </c>
      <c r="D138" s="1" t="s">
        <v>61</v>
      </c>
      <c r="E138" s="1" t="s">
        <v>3756</v>
      </c>
      <c r="F138" s="9">
        <v>1327.1233999999999</v>
      </c>
      <c r="G138" s="9">
        <v>3586.82</v>
      </c>
    </row>
    <row r="139" spans="1:7" x14ac:dyDescent="0.25">
      <c r="A139" s="24">
        <v>38572</v>
      </c>
      <c r="B139" s="1" t="s">
        <v>20</v>
      </c>
      <c r="C139" s="1" t="s">
        <v>3690</v>
      </c>
      <c r="D139" s="1" t="s">
        <v>64</v>
      </c>
      <c r="E139" s="1" t="s">
        <v>2801</v>
      </c>
      <c r="F139" s="9">
        <v>5623.7619999999997</v>
      </c>
      <c r="G139" s="9">
        <v>9531.7999999999993</v>
      </c>
    </row>
    <row r="140" spans="1:7" x14ac:dyDescent="0.25">
      <c r="A140" s="24">
        <v>38570</v>
      </c>
      <c r="B140" s="1" t="s">
        <v>20</v>
      </c>
      <c r="C140" s="1" t="s">
        <v>3684</v>
      </c>
      <c r="D140" s="1" t="s">
        <v>45</v>
      </c>
      <c r="E140" s="1" t="s">
        <v>2760</v>
      </c>
      <c r="F140" s="9">
        <v>769.61479999999995</v>
      </c>
      <c r="G140" s="9">
        <v>2080.04</v>
      </c>
    </row>
    <row r="141" spans="1:7" x14ac:dyDescent="0.25">
      <c r="A141" s="24">
        <v>38560</v>
      </c>
      <c r="B141" s="1" t="s">
        <v>20</v>
      </c>
      <c r="C141" s="1" t="s">
        <v>3684</v>
      </c>
      <c r="D141" s="1" t="s">
        <v>61</v>
      </c>
      <c r="E141" s="1" t="s">
        <v>637</v>
      </c>
      <c r="F141" s="9">
        <v>5352.9696000000004</v>
      </c>
      <c r="G141" s="9">
        <v>6082.92</v>
      </c>
    </row>
    <row r="142" spans="1:7" x14ac:dyDescent="0.25">
      <c r="A142" s="24">
        <v>38560</v>
      </c>
      <c r="B142" s="1" t="s">
        <v>20</v>
      </c>
      <c r="C142" s="1" t="s">
        <v>3684</v>
      </c>
      <c r="D142" s="1" t="s">
        <v>24</v>
      </c>
      <c r="E142" s="1" t="s">
        <v>1786</v>
      </c>
      <c r="F142" s="9">
        <v>1468.2327</v>
      </c>
      <c r="G142" s="9">
        <v>2488.5300000000002</v>
      </c>
    </row>
    <row r="143" spans="1:7" x14ac:dyDescent="0.25">
      <c r="A143" s="24">
        <v>38559</v>
      </c>
      <c r="B143" s="1" t="s">
        <v>20</v>
      </c>
      <c r="C143" s="1" t="s">
        <v>3626</v>
      </c>
      <c r="D143" s="1" t="s">
        <v>61</v>
      </c>
      <c r="E143" s="1" t="s">
        <v>3167</v>
      </c>
      <c r="F143" s="9">
        <v>944.04719999999986</v>
      </c>
      <c r="G143" s="9">
        <v>1600.08</v>
      </c>
    </row>
    <row r="144" spans="1:7" x14ac:dyDescent="0.25">
      <c r="A144" s="24">
        <v>38556</v>
      </c>
      <c r="B144" s="1" t="s">
        <v>20</v>
      </c>
      <c r="C144" s="1" t="s">
        <v>3684</v>
      </c>
      <c r="D144" s="1" t="s">
        <v>21</v>
      </c>
      <c r="E144" s="1" t="s">
        <v>2572</v>
      </c>
      <c r="F144" s="9">
        <v>5299.4575999999997</v>
      </c>
      <c r="G144" s="9">
        <v>7793.32</v>
      </c>
    </row>
    <row r="145" spans="1:7" x14ac:dyDescent="0.25">
      <c r="A145" s="24">
        <v>38555</v>
      </c>
      <c r="B145" s="1" t="s">
        <v>20</v>
      </c>
      <c r="C145" s="1" t="s">
        <v>3683</v>
      </c>
      <c r="D145" s="1" t="s">
        <v>42</v>
      </c>
      <c r="E145" s="1" t="s">
        <v>2236</v>
      </c>
      <c r="F145" s="9">
        <v>3982.4149000000002</v>
      </c>
      <c r="G145" s="9">
        <v>9261.43</v>
      </c>
    </row>
    <row r="146" spans="1:7" x14ac:dyDescent="0.25">
      <c r="A146" s="24">
        <v>38554</v>
      </c>
      <c r="B146" s="1" t="s">
        <v>20</v>
      </c>
      <c r="C146" s="1" t="s">
        <v>3690</v>
      </c>
      <c r="D146" s="1" t="s">
        <v>126</v>
      </c>
      <c r="E146" s="1" t="s">
        <v>2398</v>
      </c>
      <c r="F146" s="9">
        <v>7044.3375000000005</v>
      </c>
      <c r="G146" s="9">
        <v>9392.4500000000007</v>
      </c>
    </row>
    <row r="147" spans="1:7" x14ac:dyDescent="0.25">
      <c r="A147" s="24">
        <v>38551</v>
      </c>
      <c r="B147" s="1" t="s">
        <v>20</v>
      </c>
      <c r="C147" s="1" t="s">
        <v>3626</v>
      </c>
      <c r="D147" s="1" t="s">
        <v>39</v>
      </c>
      <c r="E147" s="1" t="s">
        <v>679</v>
      </c>
      <c r="F147" s="9">
        <v>4445.8333999999995</v>
      </c>
      <c r="G147" s="9">
        <v>7665.23</v>
      </c>
    </row>
    <row r="148" spans="1:7" x14ac:dyDescent="0.25">
      <c r="A148" s="24">
        <v>38550</v>
      </c>
      <c r="B148" s="1" t="s">
        <v>20</v>
      </c>
      <c r="C148" s="1" t="s">
        <v>3683</v>
      </c>
      <c r="D148" s="1" t="s">
        <v>113</v>
      </c>
      <c r="E148" s="1" t="s">
        <v>3235</v>
      </c>
      <c r="F148" s="9">
        <v>5375.1455999999998</v>
      </c>
      <c r="G148" s="9">
        <v>6108.12</v>
      </c>
    </row>
    <row r="149" spans="1:7" x14ac:dyDescent="0.25">
      <c r="A149" s="24">
        <v>38546</v>
      </c>
      <c r="B149" s="1" t="s">
        <v>20</v>
      </c>
      <c r="C149" s="1" t="s">
        <v>3685</v>
      </c>
      <c r="D149" s="1" t="s">
        <v>126</v>
      </c>
      <c r="E149" s="1" t="s">
        <v>1218</v>
      </c>
      <c r="F149" s="9">
        <v>6877.98</v>
      </c>
      <c r="G149" s="9">
        <v>9170.64</v>
      </c>
    </row>
    <row r="150" spans="1:7" x14ac:dyDescent="0.25">
      <c r="A150" s="24">
        <v>38545</v>
      </c>
      <c r="B150" s="1" t="s">
        <v>20</v>
      </c>
      <c r="C150" s="1" t="s">
        <v>3685</v>
      </c>
      <c r="D150" s="1" t="s">
        <v>39</v>
      </c>
      <c r="E150" s="1" t="s">
        <v>1017</v>
      </c>
      <c r="F150" s="9">
        <v>3653.8683999999998</v>
      </c>
      <c r="G150" s="9">
        <v>9875.32</v>
      </c>
    </row>
    <row r="151" spans="1:7" x14ac:dyDescent="0.25">
      <c r="A151" s="24">
        <v>38543</v>
      </c>
      <c r="B151" s="1" t="s">
        <v>20</v>
      </c>
      <c r="C151" s="1" t="s">
        <v>3691</v>
      </c>
      <c r="D151" s="1" t="s">
        <v>113</v>
      </c>
      <c r="E151" s="1" t="s">
        <v>474</v>
      </c>
      <c r="F151" s="9">
        <v>3381.0748000000003</v>
      </c>
      <c r="G151" s="9">
        <v>9138.0400000000009</v>
      </c>
    </row>
    <row r="152" spans="1:7" x14ac:dyDescent="0.25">
      <c r="A152" s="24">
        <v>38542</v>
      </c>
      <c r="B152" s="1" t="s">
        <v>20</v>
      </c>
      <c r="C152" s="1" t="s">
        <v>3686</v>
      </c>
      <c r="D152" s="1" t="s">
        <v>52</v>
      </c>
      <c r="E152" s="1" t="s">
        <v>329</v>
      </c>
      <c r="F152" s="9">
        <v>3730.9585500000003</v>
      </c>
      <c r="G152" s="9">
        <v>3990.33</v>
      </c>
    </row>
    <row r="153" spans="1:7" x14ac:dyDescent="0.25">
      <c r="A153" s="24">
        <v>38541</v>
      </c>
      <c r="B153" s="1" t="s">
        <v>20</v>
      </c>
      <c r="C153" s="1" t="s">
        <v>3684</v>
      </c>
      <c r="D153" s="1" t="s">
        <v>21</v>
      </c>
      <c r="E153" s="1" t="s">
        <v>856</v>
      </c>
      <c r="F153" s="9">
        <v>558.38200000000006</v>
      </c>
      <c r="G153" s="9">
        <v>597.20000000000005</v>
      </c>
    </row>
    <row r="154" spans="1:7" x14ac:dyDescent="0.25">
      <c r="A154" s="24">
        <v>38538</v>
      </c>
      <c r="B154" s="1" t="s">
        <v>20</v>
      </c>
      <c r="C154" s="1" t="s">
        <v>3685</v>
      </c>
      <c r="D154" s="1" t="s">
        <v>17</v>
      </c>
      <c r="E154" s="1" t="s">
        <v>2972</v>
      </c>
      <c r="F154" s="9">
        <v>700.90404999999998</v>
      </c>
      <c r="G154" s="9">
        <v>749.63</v>
      </c>
    </row>
    <row r="155" spans="1:7" x14ac:dyDescent="0.25">
      <c r="A155" s="24">
        <v>38536</v>
      </c>
      <c r="B155" s="1" t="s">
        <v>20</v>
      </c>
      <c r="C155" s="1" t="s">
        <v>3686</v>
      </c>
      <c r="D155" s="1" t="s">
        <v>64</v>
      </c>
      <c r="E155" s="1" t="s">
        <v>2790</v>
      </c>
      <c r="F155" s="9">
        <v>1598.1743000000001</v>
      </c>
      <c r="G155" s="9">
        <v>4319.3900000000003</v>
      </c>
    </row>
    <row r="156" spans="1:7" x14ac:dyDescent="0.25">
      <c r="A156" s="24">
        <v>38534</v>
      </c>
      <c r="B156" s="1" t="s">
        <v>20</v>
      </c>
      <c r="C156" s="1" t="s">
        <v>3685</v>
      </c>
      <c r="D156" s="1" t="s">
        <v>39</v>
      </c>
      <c r="E156" s="1" t="s">
        <v>2893</v>
      </c>
      <c r="F156" s="9">
        <v>7429.1272000000008</v>
      </c>
      <c r="G156" s="9">
        <v>8442.19</v>
      </c>
    </row>
    <row r="157" spans="1:7" x14ac:dyDescent="0.25">
      <c r="A157" s="24">
        <v>38530</v>
      </c>
      <c r="B157" s="1" t="s">
        <v>20</v>
      </c>
      <c r="C157" s="1" t="s">
        <v>3688</v>
      </c>
      <c r="D157" s="1" t="s">
        <v>64</v>
      </c>
      <c r="E157" s="1" t="s">
        <v>533</v>
      </c>
      <c r="F157" s="9">
        <v>3976.5967999999998</v>
      </c>
      <c r="G157" s="9">
        <v>4518.8599999999997</v>
      </c>
    </row>
    <row r="158" spans="1:7" x14ac:dyDescent="0.25">
      <c r="A158" s="24">
        <v>38530</v>
      </c>
      <c r="B158" s="1" t="s">
        <v>20</v>
      </c>
      <c r="C158" s="1" t="s">
        <v>3691</v>
      </c>
      <c r="D158" s="1" t="s">
        <v>17</v>
      </c>
      <c r="E158" s="1" t="s">
        <v>687</v>
      </c>
      <c r="F158" s="9">
        <v>1074.6909000000001</v>
      </c>
      <c r="G158" s="9">
        <v>2904.57</v>
      </c>
    </row>
    <row r="159" spans="1:7" x14ac:dyDescent="0.25">
      <c r="A159" s="24">
        <v>38528</v>
      </c>
      <c r="B159" s="1" t="s">
        <v>20</v>
      </c>
      <c r="C159" s="1" t="s">
        <v>3684</v>
      </c>
      <c r="D159" s="1" t="s">
        <v>52</v>
      </c>
      <c r="E159" s="1" t="s">
        <v>2496</v>
      </c>
      <c r="F159" s="9">
        <v>3633.498</v>
      </c>
      <c r="G159" s="9">
        <v>6606.36</v>
      </c>
    </row>
    <row r="160" spans="1:7" x14ac:dyDescent="0.25">
      <c r="A160" s="24">
        <v>38527</v>
      </c>
      <c r="B160" s="1" t="s">
        <v>20</v>
      </c>
      <c r="C160" s="1" t="s">
        <v>3688</v>
      </c>
      <c r="D160" s="1" t="s">
        <v>64</v>
      </c>
      <c r="E160" s="1" t="s">
        <v>2292</v>
      </c>
      <c r="F160" s="9">
        <v>3189.3504500000004</v>
      </c>
      <c r="G160" s="9">
        <v>3411.07</v>
      </c>
    </row>
    <row r="161" spans="1:7" x14ac:dyDescent="0.25">
      <c r="A161" s="24">
        <v>38527</v>
      </c>
      <c r="B161" s="1" t="s">
        <v>20</v>
      </c>
      <c r="C161" s="1" t="s">
        <v>3626</v>
      </c>
      <c r="D161" s="1" t="s">
        <v>52</v>
      </c>
      <c r="E161" s="1" t="s">
        <v>731</v>
      </c>
      <c r="F161" s="9">
        <v>555.73869999999999</v>
      </c>
      <c r="G161" s="9">
        <v>941.93</v>
      </c>
    </row>
    <row r="162" spans="1:7" x14ac:dyDescent="0.25">
      <c r="A162" s="24">
        <v>38522</v>
      </c>
      <c r="B162" s="1" t="s">
        <v>20</v>
      </c>
      <c r="C162" s="1" t="s">
        <v>3626</v>
      </c>
      <c r="D162" s="1" t="s">
        <v>64</v>
      </c>
      <c r="E162" s="1" t="s">
        <v>3242</v>
      </c>
      <c r="F162" s="9">
        <v>1521.4518</v>
      </c>
      <c r="G162" s="9">
        <v>3538.26</v>
      </c>
    </row>
    <row r="163" spans="1:7" x14ac:dyDescent="0.25">
      <c r="A163" s="24">
        <v>38521</v>
      </c>
      <c r="B163" s="1" t="s">
        <v>20</v>
      </c>
      <c r="C163" s="1" t="s">
        <v>3688</v>
      </c>
      <c r="D163" s="1" t="s">
        <v>39</v>
      </c>
      <c r="E163" s="1" t="s">
        <v>2221</v>
      </c>
      <c r="F163" s="9">
        <v>4302.009</v>
      </c>
      <c r="G163" s="9">
        <v>9560.02</v>
      </c>
    </row>
    <row r="164" spans="1:7" x14ac:dyDescent="0.25">
      <c r="A164" s="24">
        <v>38521</v>
      </c>
      <c r="B164" s="1" t="s">
        <v>20</v>
      </c>
      <c r="C164" s="1" t="s">
        <v>3683</v>
      </c>
      <c r="D164" s="1" t="s">
        <v>126</v>
      </c>
      <c r="E164" s="1" t="s">
        <v>2502</v>
      </c>
      <c r="F164" s="9">
        <v>175.79639999999998</v>
      </c>
      <c r="G164" s="9">
        <v>297.95999999999998</v>
      </c>
    </row>
    <row r="165" spans="1:7" x14ac:dyDescent="0.25">
      <c r="A165" s="24">
        <v>38514</v>
      </c>
      <c r="B165" s="1" t="s">
        <v>20</v>
      </c>
      <c r="C165" s="1" t="s">
        <v>3683</v>
      </c>
      <c r="D165" s="1" t="s">
        <v>24</v>
      </c>
      <c r="E165" s="1" t="s">
        <v>806</v>
      </c>
      <c r="F165" s="9">
        <v>2170.674</v>
      </c>
      <c r="G165" s="9">
        <v>4823.72</v>
      </c>
    </row>
    <row r="166" spans="1:7" x14ac:dyDescent="0.25">
      <c r="A166" s="24">
        <v>38513</v>
      </c>
      <c r="B166" s="1" t="s">
        <v>20</v>
      </c>
      <c r="C166" s="1" t="s">
        <v>3684</v>
      </c>
      <c r="D166" s="1" t="s">
        <v>52</v>
      </c>
      <c r="E166" s="1" t="s">
        <v>1112</v>
      </c>
      <c r="F166" s="9">
        <v>1411.174</v>
      </c>
      <c r="G166" s="9">
        <v>3281.8</v>
      </c>
    </row>
    <row r="167" spans="1:7" x14ac:dyDescent="0.25">
      <c r="A167" s="24">
        <v>38512</v>
      </c>
      <c r="B167" s="1" t="s">
        <v>20</v>
      </c>
      <c r="C167" s="1" t="s">
        <v>3686</v>
      </c>
      <c r="D167" s="1" t="s">
        <v>17</v>
      </c>
      <c r="E167" s="1" t="s">
        <v>2015</v>
      </c>
      <c r="F167" s="9">
        <v>5771</v>
      </c>
      <c r="G167" s="9">
        <v>9950</v>
      </c>
    </row>
    <row r="168" spans="1:7" x14ac:dyDescent="0.25">
      <c r="A168" s="24">
        <v>38510</v>
      </c>
      <c r="B168" s="1" t="s">
        <v>20</v>
      </c>
      <c r="C168" s="1" t="s">
        <v>3683</v>
      </c>
      <c r="D168" s="1" t="s">
        <v>9</v>
      </c>
      <c r="E168" s="1" t="s">
        <v>872</v>
      </c>
      <c r="F168" s="9">
        <v>2763.3285000000001</v>
      </c>
      <c r="G168" s="9">
        <v>6140.73</v>
      </c>
    </row>
    <row r="169" spans="1:7" x14ac:dyDescent="0.25">
      <c r="A169" s="24">
        <v>38510</v>
      </c>
      <c r="B169" s="1" t="s">
        <v>20</v>
      </c>
      <c r="C169" s="1" t="s">
        <v>3691</v>
      </c>
      <c r="D169" s="1" t="s">
        <v>39</v>
      </c>
      <c r="E169" s="1" t="s">
        <v>2673</v>
      </c>
      <c r="F169" s="9">
        <v>4825.2511999999997</v>
      </c>
      <c r="G169" s="9">
        <v>5483.24</v>
      </c>
    </row>
    <row r="170" spans="1:7" x14ac:dyDescent="0.25">
      <c r="A170" s="24">
        <v>38510</v>
      </c>
      <c r="B170" s="1" t="s">
        <v>20</v>
      </c>
      <c r="C170" s="1" t="s">
        <v>3685</v>
      </c>
      <c r="D170" s="1" t="s">
        <v>24</v>
      </c>
      <c r="E170" s="1" t="s">
        <v>1238</v>
      </c>
      <c r="F170" s="9">
        <v>3612.1940000000004</v>
      </c>
      <c r="G170" s="9">
        <v>5312.05</v>
      </c>
    </row>
    <row r="171" spans="1:7" x14ac:dyDescent="0.25">
      <c r="A171" s="24">
        <v>38509</v>
      </c>
      <c r="B171" s="1" t="s">
        <v>20</v>
      </c>
      <c r="C171" s="1" t="s">
        <v>3685</v>
      </c>
      <c r="D171" s="1" t="s">
        <v>21</v>
      </c>
      <c r="E171" s="1" t="s">
        <v>3497</v>
      </c>
      <c r="F171" s="9">
        <v>3305.3670000000002</v>
      </c>
      <c r="G171" s="9">
        <v>7345.26</v>
      </c>
    </row>
    <row r="172" spans="1:7" x14ac:dyDescent="0.25">
      <c r="A172" s="24">
        <v>38506</v>
      </c>
      <c r="B172" s="1" t="s">
        <v>20</v>
      </c>
      <c r="C172" s="1" t="s">
        <v>3686</v>
      </c>
      <c r="D172" s="1" t="s">
        <v>64</v>
      </c>
      <c r="E172" s="1" t="s">
        <v>1286</v>
      </c>
      <c r="F172" s="9">
        <v>4050.4580999999998</v>
      </c>
      <c r="G172" s="9">
        <v>9419.67</v>
      </c>
    </row>
    <row r="173" spans="1:7" x14ac:dyDescent="0.25">
      <c r="A173" s="24">
        <v>38506</v>
      </c>
      <c r="B173" s="1" t="s">
        <v>20</v>
      </c>
      <c r="C173" s="1" t="s">
        <v>3690</v>
      </c>
      <c r="D173" s="1" t="s">
        <v>61</v>
      </c>
      <c r="E173" s="1" t="s">
        <v>1932</v>
      </c>
      <c r="F173" s="9">
        <v>6306.4724999999999</v>
      </c>
      <c r="G173" s="9">
        <v>8408.6299999999992</v>
      </c>
    </row>
    <row r="174" spans="1:7" x14ac:dyDescent="0.25">
      <c r="A174" s="24">
        <v>38505</v>
      </c>
      <c r="B174" s="1" t="s">
        <v>20</v>
      </c>
      <c r="C174" s="1" t="s">
        <v>3683</v>
      </c>
      <c r="D174" s="1" t="s">
        <v>113</v>
      </c>
      <c r="E174" s="1" t="s">
        <v>864</v>
      </c>
      <c r="F174" s="9">
        <v>4484.9023999999999</v>
      </c>
      <c r="G174" s="9">
        <v>5096.4799999999996</v>
      </c>
    </row>
    <row r="175" spans="1:7" x14ac:dyDescent="0.25">
      <c r="A175" s="24">
        <v>38502</v>
      </c>
      <c r="B175" s="1" t="s">
        <v>20</v>
      </c>
      <c r="C175" s="1" t="s">
        <v>3685</v>
      </c>
      <c r="D175" s="1" t="s">
        <v>9</v>
      </c>
      <c r="E175" s="1" t="s">
        <v>2136</v>
      </c>
      <c r="F175" s="9">
        <v>1004.5194</v>
      </c>
      <c r="G175" s="9">
        <v>1731.93</v>
      </c>
    </row>
    <row r="176" spans="1:7" x14ac:dyDescent="0.25">
      <c r="A176" s="24">
        <v>38501</v>
      </c>
      <c r="B176" s="1" t="s">
        <v>20</v>
      </c>
      <c r="C176" s="1" t="s">
        <v>3684</v>
      </c>
      <c r="D176" s="1" t="s">
        <v>17</v>
      </c>
      <c r="E176" s="1" t="s">
        <v>2823</v>
      </c>
      <c r="F176" s="9">
        <v>3938.09845</v>
      </c>
      <c r="G176" s="9">
        <v>4211.87</v>
      </c>
    </row>
    <row r="177" spans="1:7" x14ac:dyDescent="0.25">
      <c r="A177" s="24">
        <v>38494</v>
      </c>
      <c r="B177" s="1" t="s">
        <v>20</v>
      </c>
      <c r="C177" s="1" t="s">
        <v>3691</v>
      </c>
      <c r="D177" s="1" t="s">
        <v>9</v>
      </c>
      <c r="E177" s="1" t="s">
        <v>1614</v>
      </c>
      <c r="F177" s="9">
        <v>6011.2204000000011</v>
      </c>
      <c r="G177" s="9">
        <v>8840.0300000000007</v>
      </c>
    </row>
    <row r="178" spans="1:7" x14ac:dyDescent="0.25">
      <c r="A178" s="24">
        <v>38494</v>
      </c>
      <c r="B178" s="1" t="s">
        <v>20</v>
      </c>
      <c r="C178" s="1" t="s">
        <v>3688</v>
      </c>
      <c r="D178" s="1" t="s">
        <v>45</v>
      </c>
      <c r="E178" s="1" t="s">
        <v>2863</v>
      </c>
      <c r="F178" s="9">
        <v>1444.0581999999999</v>
      </c>
      <c r="G178" s="9">
        <v>3902.86</v>
      </c>
    </row>
    <row r="179" spans="1:7" x14ac:dyDescent="0.25">
      <c r="A179" s="24">
        <v>38493</v>
      </c>
      <c r="B179" s="1" t="s">
        <v>20</v>
      </c>
      <c r="C179" s="1" t="s">
        <v>3691</v>
      </c>
      <c r="D179" s="1" t="s">
        <v>9</v>
      </c>
      <c r="E179" s="1" t="s">
        <v>1152</v>
      </c>
      <c r="F179" s="9">
        <v>4149.348500000001</v>
      </c>
      <c r="G179" s="9">
        <v>7544.27</v>
      </c>
    </row>
    <row r="180" spans="1:7" x14ac:dyDescent="0.25">
      <c r="A180" s="24">
        <v>38492</v>
      </c>
      <c r="B180" s="1" t="s">
        <v>20</v>
      </c>
      <c r="C180" s="1" t="s">
        <v>3684</v>
      </c>
      <c r="D180" s="1" t="s">
        <v>9</v>
      </c>
      <c r="E180" s="1" t="s">
        <v>3229</v>
      </c>
      <c r="F180" s="9">
        <v>2929.712</v>
      </c>
      <c r="G180" s="9">
        <v>4308.3999999999996</v>
      </c>
    </row>
    <row r="181" spans="1:7" x14ac:dyDescent="0.25">
      <c r="A181" s="24">
        <v>38490</v>
      </c>
      <c r="B181" s="1" t="s">
        <v>20</v>
      </c>
      <c r="C181" s="1" t="s">
        <v>3691</v>
      </c>
      <c r="D181" s="1" t="s">
        <v>21</v>
      </c>
      <c r="E181" s="1" t="s">
        <v>3774</v>
      </c>
      <c r="F181" s="9">
        <v>567.88160000000005</v>
      </c>
      <c r="G181" s="9">
        <v>607.36</v>
      </c>
    </row>
    <row r="182" spans="1:7" x14ac:dyDescent="0.25">
      <c r="A182" s="24">
        <v>38488</v>
      </c>
      <c r="B182" s="1" t="s">
        <v>20</v>
      </c>
      <c r="C182" s="1" t="s">
        <v>3691</v>
      </c>
      <c r="D182" s="1" t="s">
        <v>39</v>
      </c>
      <c r="E182" s="1" t="s">
        <v>1402</v>
      </c>
      <c r="F182" s="9">
        <v>2000.2825999999998</v>
      </c>
      <c r="G182" s="9">
        <v>4651.82</v>
      </c>
    </row>
    <row r="183" spans="1:7" x14ac:dyDescent="0.25">
      <c r="A183" s="24">
        <v>38486</v>
      </c>
      <c r="B183" s="1" t="s">
        <v>20</v>
      </c>
      <c r="C183" s="1" t="s">
        <v>3683</v>
      </c>
      <c r="D183" s="1" t="s">
        <v>39</v>
      </c>
      <c r="E183" s="1" t="s">
        <v>868</v>
      </c>
      <c r="F183" s="9">
        <v>4029.0627999999997</v>
      </c>
      <c r="G183" s="9">
        <v>6828.92</v>
      </c>
    </row>
    <row r="184" spans="1:7" x14ac:dyDescent="0.25">
      <c r="A184" s="24">
        <v>38479</v>
      </c>
      <c r="B184" s="1" t="s">
        <v>20</v>
      </c>
      <c r="C184" s="1" t="s">
        <v>3686</v>
      </c>
      <c r="D184" s="1" t="s">
        <v>64</v>
      </c>
      <c r="E184" s="1" t="s">
        <v>848</v>
      </c>
      <c r="F184" s="9">
        <v>3897.7180000000003</v>
      </c>
      <c r="G184" s="9">
        <v>7086.76</v>
      </c>
    </row>
    <row r="185" spans="1:7" x14ac:dyDescent="0.25">
      <c r="A185" s="24">
        <v>38479</v>
      </c>
      <c r="B185" s="1" t="s">
        <v>20</v>
      </c>
      <c r="C185" s="1" t="s">
        <v>3690</v>
      </c>
      <c r="D185" s="1" t="s">
        <v>17</v>
      </c>
      <c r="E185" s="1" t="s">
        <v>2320</v>
      </c>
      <c r="F185" s="9">
        <v>2608.9359999999997</v>
      </c>
      <c r="G185" s="9">
        <v>2964.7</v>
      </c>
    </row>
    <row r="186" spans="1:7" x14ac:dyDescent="0.25">
      <c r="A186" s="24">
        <v>38477</v>
      </c>
      <c r="B186" s="1" t="s">
        <v>20</v>
      </c>
      <c r="C186" s="1" t="s">
        <v>3685</v>
      </c>
      <c r="D186" s="1" t="s">
        <v>42</v>
      </c>
      <c r="E186" s="1" t="s">
        <v>1255</v>
      </c>
      <c r="F186" s="9">
        <v>742.9754999999999</v>
      </c>
      <c r="G186" s="9">
        <v>1727.85</v>
      </c>
    </row>
    <row r="187" spans="1:7" x14ac:dyDescent="0.25">
      <c r="A187" s="24">
        <v>38476</v>
      </c>
      <c r="B187" s="1" t="s">
        <v>20</v>
      </c>
      <c r="C187" s="1" t="s">
        <v>3690</v>
      </c>
      <c r="D187" s="1" t="s">
        <v>42</v>
      </c>
      <c r="E187" s="1" t="s">
        <v>1341</v>
      </c>
      <c r="F187" s="9">
        <v>6407.7148000000007</v>
      </c>
      <c r="G187" s="9">
        <v>9423.11</v>
      </c>
    </row>
    <row r="188" spans="1:7" x14ac:dyDescent="0.25">
      <c r="A188" s="24">
        <v>38470</v>
      </c>
      <c r="B188" s="1" t="s">
        <v>20</v>
      </c>
      <c r="C188" s="1" t="s">
        <v>3684</v>
      </c>
      <c r="D188" s="1" t="s">
        <v>24</v>
      </c>
      <c r="E188" s="1" t="s">
        <v>3778</v>
      </c>
      <c r="F188" s="9">
        <v>6469.4333000000006</v>
      </c>
      <c r="G188" s="9">
        <v>6919.18</v>
      </c>
    </row>
    <row r="189" spans="1:7" x14ac:dyDescent="0.25">
      <c r="A189" s="24">
        <v>38469</v>
      </c>
      <c r="B189" s="1" t="s">
        <v>20</v>
      </c>
      <c r="C189" s="1" t="s">
        <v>3685</v>
      </c>
      <c r="D189" s="1" t="s">
        <v>17</v>
      </c>
      <c r="E189" s="1" t="s">
        <v>763</v>
      </c>
      <c r="F189" s="9">
        <v>3027.87</v>
      </c>
      <c r="G189" s="9">
        <v>4452.75</v>
      </c>
    </row>
    <row r="190" spans="1:7" x14ac:dyDescent="0.25">
      <c r="A190" s="24">
        <v>38469</v>
      </c>
      <c r="B190" s="1" t="s">
        <v>20</v>
      </c>
      <c r="C190" s="1" t="s">
        <v>3691</v>
      </c>
      <c r="D190" s="1" t="s">
        <v>45</v>
      </c>
      <c r="E190" s="1" t="s">
        <v>1174</v>
      </c>
      <c r="F190" s="9">
        <v>73.771500000000003</v>
      </c>
      <c r="G190" s="9">
        <v>134.13</v>
      </c>
    </row>
    <row r="191" spans="1:7" x14ac:dyDescent="0.25">
      <c r="A191" s="24">
        <v>38463</v>
      </c>
      <c r="B191" s="1" t="s">
        <v>20</v>
      </c>
      <c r="C191" s="1" t="s">
        <v>3626</v>
      </c>
      <c r="D191" s="1" t="s">
        <v>30</v>
      </c>
      <c r="E191" s="1" t="s">
        <v>335</v>
      </c>
      <c r="F191" s="9">
        <v>731.8193</v>
      </c>
      <c r="G191" s="9">
        <v>1977.89</v>
      </c>
    </row>
    <row r="192" spans="1:7" x14ac:dyDescent="0.25">
      <c r="A192" s="24">
        <v>38462</v>
      </c>
      <c r="B192" s="1" t="s">
        <v>20</v>
      </c>
      <c r="C192" s="1" t="s">
        <v>3688</v>
      </c>
      <c r="D192" s="1" t="s">
        <v>13</v>
      </c>
      <c r="E192" s="1" t="s">
        <v>211</v>
      </c>
      <c r="F192" s="9">
        <v>3970.2932000000001</v>
      </c>
      <c r="G192" s="9">
        <v>9233.24</v>
      </c>
    </row>
    <row r="193" spans="1:7" x14ac:dyDescent="0.25">
      <c r="A193" s="24">
        <v>38462</v>
      </c>
      <c r="B193" s="1" t="s">
        <v>20</v>
      </c>
      <c r="C193" s="1" t="s">
        <v>3685</v>
      </c>
      <c r="D193" s="1" t="s">
        <v>13</v>
      </c>
      <c r="E193" s="1" t="s">
        <v>205</v>
      </c>
      <c r="F193" s="9">
        <v>4501.7550000000001</v>
      </c>
      <c r="G193" s="9">
        <v>6002.34</v>
      </c>
    </row>
    <row r="194" spans="1:7" x14ac:dyDescent="0.25">
      <c r="A194" s="24">
        <v>38458</v>
      </c>
      <c r="B194" s="1" t="s">
        <v>20</v>
      </c>
      <c r="C194" s="1" t="s">
        <v>3683</v>
      </c>
      <c r="D194" s="1" t="s">
        <v>9</v>
      </c>
      <c r="E194" s="1" t="s">
        <v>2984</v>
      </c>
      <c r="F194" s="9">
        <v>5199.7574999999997</v>
      </c>
      <c r="G194" s="9">
        <v>6933.01</v>
      </c>
    </row>
    <row r="195" spans="1:7" x14ac:dyDescent="0.25">
      <c r="A195" s="24">
        <v>38452</v>
      </c>
      <c r="B195" s="1" t="s">
        <v>20</v>
      </c>
      <c r="C195" s="1" t="s">
        <v>3684</v>
      </c>
      <c r="D195" s="1" t="s">
        <v>21</v>
      </c>
      <c r="E195" s="1" t="s">
        <v>2306</v>
      </c>
      <c r="F195" s="9">
        <v>2059.2946999999999</v>
      </c>
      <c r="G195" s="9">
        <v>3490.33</v>
      </c>
    </row>
    <row r="196" spans="1:7" x14ac:dyDescent="0.25">
      <c r="A196" s="24">
        <v>38446</v>
      </c>
      <c r="B196" s="1" t="s">
        <v>20</v>
      </c>
      <c r="C196" s="1" t="s">
        <v>3691</v>
      </c>
      <c r="D196" s="1" t="s">
        <v>45</v>
      </c>
      <c r="E196" s="1" t="s">
        <v>2271</v>
      </c>
      <c r="F196" s="9">
        <v>5896.5015999999996</v>
      </c>
      <c r="G196" s="9">
        <v>6700.57</v>
      </c>
    </row>
    <row r="197" spans="1:7" x14ac:dyDescent="0.25">
      <c r="A197" s="24">
        <v>38446</v>
      </c>
      <c r="B197" s="1" t="s">
        <v>20</v>
      </c>
      <c r="C197" s="1" t="s">
        <v>3691</v>
      </c>
      <c r="D197" s="1" t="s">
        <v>52</v>
      </c>
      <c r="E197" s="1" t="s">
        <v>53</v>
      </c>
      <c r="F197" s="9">
        <v>3918.3584000000001</v>
      </c>
      <c r="G197" s="9">
        <v>4452.68</v>
      </c>
    </row>
    <row r="198" spans="1:7" x14ac:dyDescent="0.25">
      <c r="A198" s="24">
        <v>38446</v>
      </c>
      <c r="B198" s="1" t="s">
        <v>20</v>
      </c>
      <c r="C198" s="1" t="s">
        <v>3690</v>
      </c>
      <c r="D198" s="1" t="s">
        <v>113</v>
      </c>
      <c r="E198" s="1" t="s">
        <v>699</v>
      </c>
      <c r="F198" s="9">
        <v>1454.9974999999999</v>
      </c>
      <c r="G198" s="9">
        <v>2645.45</v>
      </c>
    </row>
    <row r="199" spans="1:7" x14ac:dyDescent="0.25">
      <c r="A199" s="24">
        <v>38443</v>
      </c>
      <c r="B199" s="1" t="s">
        <v>20</v>
      </c>
      <c r="C199" s="1" t="s">
        <v>3691</v>
      </c>
      <c r="D199" s="1" t="s">
        <v>52</v>
      </c>
      <c r="E199" s="1" t="s">
        <v>175</v>
      </c>
      <c r="F199" s="9">
        <v>6032.3582000000006</v>
      </c>
      <c r="G199" s="9">
        <v>6451.72</v>
      </c>
    </row>
    <row r="200" spans="1:7" x14ac:dyDescent="0.25">
      <c r="A200" s="24">
        <v>38443</v>
      </c>
      <c r="B200" s="1" t="s">
        <v>20</v>
      </c>
      <c r="C200" s="1" t="s">
        <v>3683</v>
      </c>
      <c r="D200" s="1" t="s">
        <v>9</v>
      </c>
      <c r="E200" s="1" t="s">
        <v>2653</v>
      </c>
      <c r="F200" s="9">
        <v>1506.989</v>
      </c>
      <c r="G200" s="9">
        <v>2739.98</v>
      </c>
    </row>
    <row r="201" spans="1:7" x14ac:dyDescent="0.25">
      <c r="A201" s="24">
        <v>38440</v>
      </c>
      <c r="B201" s="1" t="s">
        <v>20</v>
      </c>
      <c r="C201" s="1" t="s">
        <v>3686</v>
      </c>
      <c r="D201" s="1" t="s">
        <v>45</v>
      </c>
      <c r="E201" s="1" t="s">
        <v>3311</v>
      </c>
      <c r="F201" s="9">
        <v>5290.05</v>
      </c>
      <c r="G201" s="9">
        <v>7053.4</v>
      </c>
    </row>
    <row r="202" spans="1:7" x14ac:dyDescent="0.25">
      <c r="A202" s="24">
        <v>38439</v>
      </c>
      <c r="B202" s="1" t="s">
        <v>20</v>
      </c>
      <c r="C202" s="1" t="s">
        <v>3683</v>
      </c>
      <c r="D202" s="1" t="s">
        <v>17</v>
      </c>
      <c r="E202" s="1" t="s">
        <v>601</v>
      </c>
      <c r="F202" s="9">
        <v>5369.4795000000004</v>
      </c>
      <c r="G202" s="9">
        <v>9762.69</v>
      </c>
    </row>
    <row r="203" spans="1:7" x14ac:dyDescent="0.25">
      <c r="A203" s="24">
        <v>38437</v>
      </c>
      <c r="B203" s="1" t="s">
        <v>20</v>
      </c>
      <c r="C203" s="1" t="s">
        <v>3684</v>
      </c>
      <c r="D203" s="1" t="s">
        <v>42</v>
      </c>
      <c r="E203" s="1" t="s">
        <v>882</v>
      </c>
      <c r="F203" s="9">
        <v>720.07799999999997</v>
      </c>
      <c r="G203" s="9">
        <v>1674.6</v>
      </c>
    </row>
    <row r="204" spans="1:7" x14ac:dyDescent="0.25">
      <c r="A204" s="24">
        <v>38437</v>
      </c>
      <c r="B204" s="1" t="s">
        <v>20</v>
      </c>
      <c r="C204" s="1" t="s">
        <v>3688</v>
      </c>
      <c r="D204" s="1" t="s">
        <v>24</v>
      </c>
      <c r="E204" s="1" t="s">
        <v>2659</v>
      </c>
      <c r="F204" s="9">
        <v>578.60709999999995</v>
      </c>
      <c r="G204" s="9">
        <v>980.69</v>
      </c>
    </row>
    <row r="205" spans="1:7" x14ac:dyDescent="0.25">
      <c r="A205" s="24">
        <v>38434</v>
      </c>
      <c r="B205" s="1" t="s">
        <v>20</v>
      </c>
      <c r="C205" s="1" t="s">
        <v>3691</v>
      </c>
      <c r="D205" s="1" t="s">
        <v>13</v>
      </c>
      <c r="E205" s="1" t="s">
        <v>48</v>
      </c>
      <c r="F205" s="9">
        <v>944.41020000000003</v>
      </c>
      <c r="G205" s="9">
        <v>2552.46</v>
      </c>
    </row>
    <row r="206" spans="1:7" x14ac:dyDescent="0.25">
      <c r="A206" s="24">
        <v>38434</v>
      </c>
      <c r="B206" s="1" t="s">
        <v>20</v>
      </c>
      <c r="C206" s="1" t="s">
        <v>3686</v>
      </c>
      <c r="D206" s="1" t="s">
        <v>42</v>
      </c>
      <c r="E206" s="1" t="s">
        <v>1446</v>
      </c>
      <c r="F206" s="9">
        <v>1264.9718</v>
      </c>
      <c r="G206" s="9">
        <v>2144.02</v>
      </c>
    </row>
    <row r="207" spans="1:7" x14ac:dyDescent="0.25">
      <c r="A207" s="24">
        <v>38428</v>
      </c>
      <c r="B207" s="1" t="s">
        <v>20</v>
      </c>
      <c r="C207" s="1" t="s">
        <v>3690</v>
      </c>
      <c r="D207" s="1" t="s">
        <v>39</v>
      </c>
      <c r="E207" s="1" t="s">
        <v>1100</v>
      </c>
      <c r="F207" s="9">
        <v>1445.6381000000001</v>
      </c>
      <c r="G207" s="9">
        <v>3907.13</v>
      </c>
    </row>
    <row r="208" spans="1:7" x14ac:dyDescent="0.25">
      <c r="A208" s="24">
        <v>38427</v>
      </c>
      <c r="B208" s="1" t="s">
        <v>20</v>
      </c>
      <c r="C208" s="1" t="s">
        <v>3691</v>
      </c>
      <c r="D208" s="1" t="s">
        <v>9</v>
      </c>
      <c r="E208" s="1" t="s">
        <v>3477</v>
      </c>
      <c r="F208" s="9">
        <v>335.06</v>
      </c>
      <c r="G208" s="9">
        <v>609.20000000000005</v>
      </c>
    </row>
    <row r="209" spans="1:7" x14ac:dyDescent="0.25">
      <c r="A209" s="24">
        <v>38424</v>
      </c>
      <c r="B209" s="1" t="s">
        <v>20</v>
      </c>
      <c r="C209" s="1" t="s">
        <v>3686</v>
      </c>
      <c r="D209" s="1" t="s">
        <v>21</v>
      </c>
      <c r="E209" s="1" t="s">
        <v>2095</v>
      </c>
      <c r="F209" s="9">
        <v>3604.6560000000004</v>
      </c>
      <c r="G209" s="9">
        <v>6553.92</v>
      </c>
    </row>
    <row r="210" spans="1:7" x14ac:dyDescent="0.25">
      <c r="A210" s="24">
        <v>38424</v>
      </c>
      <c r="B210" s="1" t="s">
        <v>20</v>
      </c>
      <c r="C210" s="1" t="s">
        <v>3688</v>
      </c>
      <c r="D210" s="1" t="s">
        <v>126</v>
      </c>
      <c r="E210" s="1" t="s">
        <v>1734</v>
      </c>
      <c r="F210" s="9">
        <v>1126.1528000000001</v>
      </c>
      <c r="G210" s="9">
        <v>2618.96</v>
      </c>
    </row>
    <row r="211" spans="1:7" x14ac:dyDescent="0.25">
      <c r="A211" s="24">
        <v>38421</v>
      </c>
      <c r="B211" s="1" t="s">
        <v>20</v>
      </c>
      <c r="C211" s="1" t="s">
        <v>3626</v>
      </c>
      <c r="D211" s="1" t="s">
        <v>13</v>
      </c>
      <c r="E211" s="1" t="s">
        <v>1641</v>
      </c>
      <c r="F211" s="9">
        <v>6587.55</v>
      </c>
      <c r="G211" s="9">
        <v>8783.4</v>
      </c>
    </row>
    <row r="212" spans="1:7" x14ac:dyDescent="0.25">
      <c r="A212" s="24">
        <v>38418</v>
      </c>
      <c r="B212" s="1" t="s">
        <v>20</v>
      </c>
      <c r="C212" s="1" t="s">
        <v>3683</v>
      </c>
      <c r="D212" s="1" t="s">
        <v>13</v>
      </c>
      <c r="E212" s="1" t="s">
        <v>1194</v>
      </c>
      <c r="F212" s="9">
        <v>4069.8790000000004</v>
      </c>
      <c r="G212" s="9">
        <v>7399.78</v>
      </c>
    </row>
    <row r="213" spans="1:7" x14ac:dyDescent="0.25">
      <c r="A213" s="24">
        <v>38416</v>
      </c>
      <c r="B213" s="1" t="s">
        <v>20</v>
      </c>
      <c r="C213" s="1" t="s">
        <v>3688</v>
      </c>
      <c r="D213" s="1" t="s">
        <v>13</v>
      </c>
      <c r="E213" s="1" t="s">
        <v>2969</v>
      </c>
      <c r="F213" s="9">
        <v>3412.3835999999997</v>
      </c>
      <c r="G213" s="9">
        <v>5883.42</v>
      </c>
    </row>
    <row r="214" spans="1:7" x14ac:dyDescent="0.25">
      <c r="A214" s="24">
        <v>38416</v>
      </c>
      <c r="B214" s="1" t="s">
        <v>20</v>
      </c>
      <c r="C214" s="1" t="s">
        <v>3684</v>
      </c>
      <c r="D214" s="1" t="s">
        <v>113</v>
      </c>
      <c r="E214" s="1" t="s">
        <v>1974</v>
      </c>
      <c r="F214" s="9">
        <v>796.02600000000007</v>
      </c>
      <c r="G214" s="9">
        <v>1447.32</v>
      </c>
    </row>
    <row r="215" spans="1:7" x14ac:dyDescent="0.25">
      <c r="A215" s="24">
        <v>38415</v>
      </c>
      <c r="B215" s="1" t="s">
        <v>20</v>
      </c>
      <c r="C215" s="1" t="s">
        <v>3690</v>
      </c>
      <c r="D215" s="1" t="s">
        <v>64</v>
      </c>
      <c r="E215" s="1" t="s">
        <v>85</v>
      </c>
      <c r="F215" s="9">
        <v>5245.7053000000005</v>
      </c>
      <c r="G215" s="9">
        <v>5610.38</v>
      </c>
    </row>
    <row r="216" spans="1:7" x14ac:dyDescent="0.25">
      <c r="A216" s="24">
        <v>38412</v>
      </c>
      <c r="B216" s="1" t="s">
        <v>20</v>
      </c>
      <c r="C216" s="1" t="s">
        <v>3626</v>
      </c>
      <c r="D216" s="1" t="s">
        <v>17</v>
      </c>
      <c r="E216" s="1" t="s">
        <v>2234</v>
      </c>
      <c r="F216" s="9">
        <v>1363.1415999999999</v>
      </c>
      <c r="G216" s="9">
        <v>2004.62</v>
      </c>
    </row>
    <row r="217" spans="1:7" x14ac:dyDescent="0.25">
      <c r="A217" s="24">
        <v>38407</v>
      </c>
      <c r="B217" s="1" t="s">
        <v>20</v>
      </c>
      <c r="C217" s="1" t="s">
        <v>3690</v>
      </c>
      <c r="D217" s="1" t="s">
        <v>9</v>
      </c>
      <c r="E217" s="1" t="s">
        <v>713</v>
      </c>
      <c r="F217" s="9">
        <v>655.1875</v>
      </c>
      <c r="G217" s="9">
        <v>1191.25</v>
      </c>
    </row>
    <row r="218" spans="1:7" x14ac:dyDescent="0.25">
      <c r="A218" s="24">
        <v>38406</v>
      </c>
      <c r="B218" s="1" t="s">
        <v>20</v>
      </c>
      <c r="C218" s="1" t="s">
        <v>3686</v>
      </c>
      <c r="D218" s="1" t="s">
        <v>45</v>
      </c>
      <c r="E218" s="1" t="s">
        <v>2645</v>
      </c>
      <c r="F218" s="9">
        <v>924.27480000000003</v>
      </c>
      <c r="G218" s="9">
        <v>2498.04</v>
      </c>
    </row>
    <row r="219" spans="1:7" x14ac:dyDescent="0.25">
      <c r="A219" s="24">
        <v>38405</v>
      </c>
      <c r="B219" s="1" t="s">
        <v>20</v>
      </c>
      <c r="C219" s="1" t="s">
        <v>3685</v>
      </c>
      <c r="D219" s="1" t="s">
        <v>113</v>
      </c>
      <c r="E219" s="1" t="s">
        <v>3788</v>
      </c>
      <c r="F219" s="9">
        <v>7872.3216000000002</v>
      </c>
      <c r="G219" s="9">
        <v>8945.82</v>
      </c>
    </row>
    <row r="220" spans="1:7" x14ac:dyDescent="0.25">
      <c r="A220" s="24">
        <v>38402</v>
      </c>
      <c r="B220" s="1" t="s">
        <v>20</v>
      </c>
      <c r="C220" s="1" t="s">
        <v>3683</v>
      </c>
      <c r="D220" s="1" t="s">
        <v>13</v>
      </c>
      <c r="E220" s="1" t="s">
        <v>1079</v>
      </c>
      <c r="F220" s="9">
        <v>2891.0551999999998</v>
      </c>
      <c r="G220" s="9">
        <v>3285.29</v>
      </c>
    </row>
    <row r="221" spans="1:7" x14ac:dyDescent="0.25">
      <c r="A221" s="24">
        <v>38401</v>
      </c>
      <c r="B221" s="1" t="s">
        <v>20</v>
      </c>
      <c r="C221" s="1" t="s">
        <v>3626</v>
      </c>
      <c r="D221" s="1" t="s">
        <v>21</v>
      </c>
      <c r="E221" s="1" t="s">
        <v>482</v>
      </c>
      <c r="F221" s="9">
        <v>2924.2365</v>
      </c>
      <c r="G221" s="9">
        <v>6800.55</v>
      </c>
    </row>
    <row r="222" spans="1:7" x14ac:dyDescent="0.25">
      <c r="A222" s="24">
        <v>38400</v>
      </c>
      <c r="B222" s="1" t="s">
        <v>20</v>
      </c>
      <c r="C222" s="1" t="s">
        <v>3691</v>
      </c>
      <c r="D222" s="1" t="s">
        <v>126</v>
      </c>
      <c r="E222" s="1" t="s">
        <v>1053</v>
      </c>
      <c r="F222" s="9">
        <v>3002.0096000000003</v>
      </c>
      <c r="G222" s="9">
        <v>4414.72</v>
      </c>
    </row>
    <row r="223" spans="1:7" x14ac:dyDescent="0.25">
      <c r="A223" s="24">
        <v>38399</v>
      </c>
      <c r="B223" s="1" t="s">
        <v>20</v>
      </c>
      <c r="C223" s="1" t="s">
        <v>3685</v>
      </c>
      <c r="D223" s="1" t="s">
        <v>61</v>
      </c>
      <c r="E223" s="1" t="s">
        <v>163</v>
      </c>
      <c r="F223" s="9">
        <v>1982.4816000000001</v>
      </c>
      <c r="G223" s="9">
        <v>2252.8200000000002</v>
      </c>
    </row>
    <row r="224" spans="1:7" x14ac:dyDescent="0.25">
      <c r="A224" s="24">
        <v>38394</v>
      </c>
      <c r="B224" s="1" t="s">
        <v>20</v>
      </c>
      <c r="C224" s="1" t="s">
        <v>3685</v>
      </c>
      <c r="D224" s="1" t="s">
        <v>64</v>
      </c>
      <c r="E224" s="1" t="s">
        <v>663</v>
      </c>
      <c r="F224" s="9">
        <v>4673.3073999999997</v>
      </c>
      <c r="G224" s="9">
        <v>7920.86</v>
      </c>
    </row>
    <row r="225" spans="1:7" x14ac:dyDescent="0.25">
      <c r="A225" s="24">
        <v>38394</v>
      </c>
      <c r="B225" s="1" t="s">
        <v>20</v>
      </c>
      <c r="C225" s="1" t="s">
        <v>3684</v>
      </c>
      <c r="D225" s="1" t="s">
        <v>61</v>
      </c>
      <c r="E225" s="1" t="s">
        <v>476</v>
      </c>
      <c r="F225" s="9">
        <v>3639.0150000000003</v>
      </c>
      <c r="G225" s="9">
        <v>4852.0200000000004</v>
      </c>
    </row>
    <row r="226" spans="1:7" x14ac:dyDescent="0.25">
      <c r="A226" s="24">
        <v>38391</v>
      </c>
      <c r="B226" s="1" t="s">
        <v>20</v>
      </c>
      <c r="C226" s="1" t="s">
        <v>3683</v>
      </c>
      <c r="D226" s="1" t="s">
        <v>45</v>
      </c>
      <c r="E226" s="1" t="s">
        <v>337</v>
      </c>
      <c r="F226" s="9">
        <v>1936.7624999999998</v>
      </c>
      <c r="G226" s="9">
        <v>2582.35</v>
      </c>
    </row>
    <row r="227" spans="1:7" x14ac:dyDescent="0.25">
      <c r="A227" s="24">
        <v>38389</v>
      </c>
      <c r="B227" s="1" t="s">
        <v>20</v>
      </c>
      <c r="C227" s="1" t="s">
        <v>3686</v>
      </c>
      <c r="D227" s="1" t="s">
        <v>24</v>
      </c>
      <c r="E227" s="1" t="s">
        <v>1232</v>
      </c>
      <c r="F227" s="9">
        <v>1615.6175000000001</v>
      </c>
      <c r="G227" s="9">
        <v>3757.25</v>
      </c>
    </row>
    <row r="228" spans="1:7" x14ac:dyDescent="0.25">
      <c r="A228" s="24">
        <v>38384</v>
      </c>
      <c r="B228" s="1" t="s">
        <v>20</v>
      </c>
      <c r="C228" s="1" t="s">
        <v>3626</v>
      </c>
      <c r="D228" s="1" t="s">
        <v>52</v>
      </c>
      <c r="E228" s="1" t="s">
        <v>3135</v>
      </c>
      <c r="F228" s="9">
        <v>1760.2029500000001</v>
      </c>
      <c r="G228" s="9">
        <v>1882.57</v>
      </c>
    </row>
    <row r="229" spans="1:7" x14ac:dyDescent="0.25">
      <c r="A229" s="24">
        <v>38381</v>
      </c>
      <c r="B229" s="1" t="s">
        <v>20</v>
      </c>
      <c r="C229" s="1" t="s">
        <v>3686</v>
      </c>
      <c r="D229" s="1" t="s">
        <v>17</v>
      </c>
      <c r="E229" s="1" t="s">
        <v>420</v>
      </c>
      <c r="F229" s="9">
        <v>7371.4425000000001</v>
      </c>
      <c r="G229" s="9">
        <v>9828.59</v>
      </c>
    </row>
    <row r="230" spans="1:7" x14ac:dyDescent="0.25">
      <c r="A230" s="24">
        <v>38379</v>
      </c>
      <c r="B230" s="1" t="s">
        <v>20</v>
      </c>
      <c r="C230" s="1" t="s">
        <v>3626</v>
      </c>
      <c r="D230" s="1" t="s">
        <v>13</v>
      </c>
      <c r="E230" s="1" t="s">
        <v>2534</v>
      </c>
      <c r="F230" s="9">
        <v>3576.3728000000001</v>
      </c>
      <c r="G230" s="9">
        <v>4064.06</v>
      </c>
    </row>
    <row r="231" spans="1:7" x14ac:dyDescent="0.25">
      <c r="A231" s="24">
        <v>38377</v>
      </c>
      <c r="B231" s="1" t="s">
        <v>20</v>
      </c>
      <c r="C231" s="1" t="s">
        <v>3626</v>
      </c>
      <c r="D231" s="1" t="s">
        <v>42</v>
      </c>
      <c r="E231" s="1" t="s">
        <v>403</v>
      </c>
      <c r="F231" s="9">
        <v>3148.5255999999999</v>
      </c>
      <c r="G231" s="9">
        <v>3577.87</v>
      </c>
    </row>
    <row r="232" spans="1:7" x14ac:dyDescent="0.25">
      <c r="A232" s="24">
        <v>38376</v>
      </c>
      <c r="B232" s="1" t="s">
        <v>20</v>
      </c>
      <c r="C232" s="1" t="s">
        <v>3691</v>
      </c>
      <c r="D232" s="1" t="s">
        <v>64</v>
      </c>
      <c r="E232" s="1" t="s">
        <v>2167</v>
      </c>
      <c r="F232" s="9">
        <v>2303.4252000000001</v>
      </c>
      <c r="G232" s="9">
        <v>3387.39</v>
      </c>
    </row>
    <row r="233" spans="1:7" x14ac:dyDescent="0.25">
      <c r="A233" s="24">
        <v>38376</v>
      </c>
      <c r="B233" s="1" t="s">
        <v>20</v>
      </c>
      <c r="C233" s="1" t="s">
        <v>3626</v>
      </c>
      <c r="D233" s="1" t="s">
        <v>13</v>
      </c>
      <c r="E233" s="1" t="s">
        <v>1045</v>
      </c>
      <c r="F233" s="9">
        <v>114.02549999999999</v>
      </c>
      <c r="G233" s="9">
        <v>253.39</v>
      </c>
    </row>
    <row r="234" spans="1:7" x14ac:dyDescent="0.25">
      <c r="A234" s="24">
        <v>38374</v>
      </c>
      <c r="B234" s="1" t="s">
        <v>20</v>
      </c>
      <c r="C234" s="1" t="s">
        <v>3626</v>
      </c>
      <c r="D234" s="1" t="s">
        <v>17</v>
      </c>
      <c r="E234" s="1" t="s">
        <v>3371</v>
      </c>
      <c r="F234" s="9">
        <v>2673.2411999999999</v>
      </c>
      <c r="G234" s="9">
        <v>6216.84</v>
      </c>
    </row>
    <row r="235" spans="1:7" x14ac:dyDescent="0.25">
      <c r="A235" s="24">
        <v>38374</v>
      </c>
      <c r="B235" s="1" t="s">
        <v>20</v>
      </c>
      <c r="C235" s="1" t="s">
        <v>3691</v>
      </c>
      <c r="D235" s="1" t="s">
        <v>61</v>
      </c>
      <c r="E235" s="1" t="s">
        <v>1546</v>
      </c>
      <c r="F235" s="9">
        <v>2132.9313500000003</v>
      </c>
      <c r="G235" s="9">
        <v>2281.21</v>
      </c>
    </row>
    <row r="236" spans="1:7" x14ac:dyDescent="0.25">
      <c r="A236" s="24">
        <v>38373</v>
      </c>
      <c r="B236" s="1" t="s">
        <v>20</v>
      </c>
      <c r="C236" s="1" t="s">
        <v>3690</v>
      </c>
      <c r="D236" s="1" t="s">
        <v>21</v>
      </c>
      <c r="E236" s="1" t="s">
        <v>285</v>
      </c>
      <c r="F236" s="9">
        <v>8615.6224000000002</v>
      </c>
      <c r="G236" s="9">
        <v>9790.48</v>
      </c>
    </row>
    <row r="237" spans="1:7" x14ac:dyDescent="0.25">
      <c r="A237" s="24">
        <v>38373</v>
      </c>
      <c r="B237" s="1" t="s">
        <v>20</v>
      </c>
      <c r="C237" s="1" t="s">
        <v>3626</v>
      </c>
      <c r="D237" s="1" t="s">
        <v>24</v>
      </c>
      <c r="E237" s="1" t="s">
        <v>908</v>
      </c>
      <c r="F237" s="9">
        <v>1883.7476999999999</v>
      </c>
      <c r="G237" s="9">
        <v>5091.21</v>
      </c>
    </row>
    <row r="238" spans="1:7" x14ac:dyDescent="0.25">
      <c r="A238" s="24">
        <v>38372</v>
      </c>
      <c r="B238" s="1" t="s">
        <v>20</v>
      </c>
      <c r="C238" s="1" t="s">
        <v>3688</v>
      </c>
      <c r="D238" s="1" t="s">
        <v>126</v>
      </c>
      <c r="E238" s="1" t="s">
        <v>3431</v>
      </c>
      <c r="F238" s="9">
        <v>3166.7708000000002</v>
      </c>
      <c r="G238" s="9">
        <v>8558.84</v>
      </c>
    </row>
    <row r="239" spans="1:7" x14ac:dyDescent="0.25">
      <c r="A239" s="24">
        <v>38368</v>
      </c>
      <c r="B239" s="1" t="s">
        <v>20</v>
      </c>
      <c r="C239" s="1" t="s">
        <v>3684</v>
      </c>
      <c r="D239" s="1" t="s">
        <v>113</v>
      </c>
      <c r="E239" s="1" t="s">
        <v>3091</v>
      </c>
      <c r="F239" s="9">
        <v>2476.3958000000002</v>
      </c>
      <c r="G239" s="9">
        <v>5759.06</v>
      </c>
    </row>
    <row r="240" spans="1:7" x14ac:dyDescent="0.25">
      <c r="A240" s="24">
        <v>38366</v>
      </c>
      <c r="B240" s="1" t="s">
        <v>20</v>
      </c>
      <c r="C240" s="1" t="s">
        <v>3686</v>
      </c>
      <c r="D240" s="1" t="s">
        <v>24</v>
      </c>
      <c r="E240" s="1" t="s">
        <v>25</v>
      </c>
      <c r="F240" s="9">
        <v>6385.7321000000002</v>
      </c>
      <c r="G240" s="9">
        <v>6829.66</v>
      </c>
    </row>
    <row r="241" spans="1:7" x14ac:dyDescent="0.25">
      <c r="A241" s="24">
        <v>38366</v>
      </c>
      <c r="B241" s="1" t="s">
        <v>20</v>
      </c>
      <c r="C241" s="1" t="s">
        <v>3626</v>
      </c>
      <c r="D241" s="1" t="s">
        <v>13</v>
      </c>
      <c r="E241" s="1" t="s">
        <v>187</v>
      </c>
      <c r="F241" s="9">
        <v>2674.672</v>
      </c>
      <c r="G241" s="9">
        <v>4863.04</v>
      </c>
    </row>
    <row r="242" spans="1:7" x14ac:dyDescent="0.25">
      <c r="A242" s="24">
        <v>38365</v>
      </c>
      <c r="B242" s="1" t="s">
        <v>20</v>
      </c>
      <c r="C242" s="1" t="s">
        <v>3685</v>
      </c>
      <c r="D242" s="1" t="s">
        <v>52</v>
      </c>
      <c r="E242" s="1" t="s">
        <v>3798</v>
      </c>
      <c r="F242" s="9">
        <v>5046.5826999999999</v>
      </c>
      <c r="G242" s="9">
        <v>8553.5300000000007</v>
      </c>
    </row>
    <row r="243" spans="1:7" x14ac:dyDescent="0.25">
      <c r="A243" s="24">
        <v>38364</v>
      </c>
      <c r="B243" s="1" t="s">
        <v>20</v>
      </c>
      <c r="C243" s="1" t="s">
        <v>3683</v>
      </c>
      <c r="D243" s="1" t="s">
        <v>61</v>
      </c>
      <c r="E243" s="1" t="s">
        <v>675</v>
      </c>
      <c r="F243" s="9">
        <v>6619.97</v>
      </c>
      <c r="G243" s="9">
        <v>9735.25</v>
      </c>
    </row>
    <row r="244" spans="1:7" x14ac:dyDescent="0.25">
      <c r="A244" s="24">
        <v>38364</v>
      </c>
      <c r="B244" s="1" t="s">
        <v>20</v>
      </c>
      <c r="C244" s="1" t="s">
        <v>3685</v>
      </c>
      <c r="D244" s="1" t="s">
        <v>39</v>
      </c>
      <c r="E244" s="1" t="s">
        <v>790</v>
      </c>
      <c r="F244" s="9">
        <v>2118.4757</v>
      </c>
      <c r="G244" s="9">
        <v>5725.61</v>
      </c>
    </row>
    <row r="245" spans="1:7" x14ac:dyDescent="0.25">
      <c r="A245" s="24">
        <v>38361</v>
      </c>
      <c r="B245" s="1" t="s">
        <v>20</v>
      </c>
      <c r="C245" s="1" t="s">
        <v>3688</v>
      </c>
      <c r="D245" s="1" t="s">
        <v>9</v>
      </c>
      <c r="E245" s="1" t="s">
        <v>2444</v>
      </c>
      <c r="F245" s="9">
        <v>5832.7015999999994</v>
      </c>
      <c r="G245" s="9">
        <v>6628.07</v>
      </c>
    </row>
    <row r="246" spans="1:7" x14ac:dyDescent="0.25">
      <c r="A246" s="24">
        <v>38359</v>
      </c>
      <c r="B246" s="1" t="s">
        <v>20</v>
      </c>
      <c r="C246" s="1" t="s">
        <v>3685</v>
      </c>
      <c r="D246" s="1" t="s">
        <v>13</v>
      </c>
      <c r="E246" s="1" t="s">
        <v>2885</v>
      </c>
      <c r="F246" s="9">
        <v>2486.4555</v>
      </c>
      <c r="G246" s="9">
        <v>6720.15</v>
      </c>
    </row>
    <row r="247" spans="1:7" x14ac:dyDescent="0.25">
      <c r="A247" s="24">
        <v>38356</v>
      </c>
      <c r="B247" s="1" t="s">
        <v>20</v>
      </c>
      <c r="C247" s="1" t="s">
        <v>3683</v>
      </c>
      <c r="D247" s="1" t="s">
        <v>17</v>
      </c>
      <c r="E247" s="1" t="s">
        <v>1077</v>
      </c>
      <c r="F247" s="9">
        <v>3442.1714999999999</v>
      </c>
      <c r="G247" s="9">
        <v>8005.05</v>
      </c>
    </row>
    <row r="248" spans="1:7" x14ac:dyDescent="0.25">
      <c r="A248" s="24">
        <v>38356</v>
      </c>
      <c r="B248" s="1" t="s">
        <v>20</v>
      </c>
      <c r="C248" s="1" t="s">
        <v>3686</v>
      </c>
      <c r="D248" s="1" t="s">
        <v>24</v>
      </c>
      <c r="E248" s="1" t="s">
        <v>2342</v>
      </c>
      <c r="F248" s="9">
        <v>2681.8387999999995</v>
      </c>
      <c r="G248" s="9">
        <v>4623.8599999999997</v>
      </c>
    </row>
    <row r="249" spans="1:7" x14ac:dyDescent="0.25">
      <c r="A249" s="24">
        <v>38354</v>
      </c>
      <c r="B249" s="1" t="s">
        <v>20</v>
      </c>
      <c r="C249" s="1" t="s">
        <v>3683</v>
      </c>
      <c r="D249" s="1" t="s">
        <v>9</v>
      </c>
      <c r="E249" s="1" t="s">
        <v>1866</v>
      </c>
      <c r="F249" s="9">
        <v>2437.6640000000002</v>
      </c>
      <c r="G249" s="9">
        <v>3584.8</v>
      </c>
    </row>
    <row r="250" spans="1:7" x14ac:dyDescent="0.25">
      <c r="A250" s="24">
        <v>38350</v>
      </c>
      <c r="B250" s="1" t="s">
        <v>20</v>
      </c>
      <c r="C250" s="1" t="s">
        <v>3683</v>
      </c>
      <c r="D250" s="1" t="s">
        <v>126</v>
      </c>
      <c r="E250" s="1" t="s">
        <v>1515</v>
      </c>
      <c r="F250" s="9">
        <v>2767.9344000000001</v>
      </c>
      <c r="G250" s="9">
        <v>3145.38</v>
      </c>
    </row>
    <row r="251" spans="1:7" x14ac:dyDescent="0.25">
      <c r="A251" s="24">
        <v>38348</v>
      </c>
      <c r="B251" s="1" t="s">
        <v>20</v>
      </c>
      <c r="C251" s="1" t="s">
        <v>3690</v>
      </c>
      <c r="D251" s="1" t="s">
        <v>61</v>
      </c>
      <c r="E251" s="1" t="s">
        <v>468</v>
      </c>
      <c r="F251" s="9">
        <v>3396.2484999999997</v>
      </c>
      <c r="G251" s="9">
        <v>9179.0499999999993</v>
      </c>
    </row>
    <row r="252" spans="1:7" x14ac:dyDescent="0.25">
      <c r="A252" s="24">
        <v>38346</v>
      </c>
      <c r="B252" s="1" t="s">
        <v>20</v>
      </c>
      <c r="C252" s="1" t="s">
        <v>3683</v>
      </c>
      <c r="D252" s="1" t="s">
        <v>39</v>
      </c>
      <c r="E252" s="1" t="s">
        <v>619</v>
      </c>
      <c r="F252" s="9">
        <v>3664.6785</v>
      </c>
      <c r="G252" s="9">
        <v>8143.73</v>
      </c>
    </row>
    <row r="253" spans="1:7" x14ac:dyDescent="0.25">
      <c r="A253" s="24">
        <v>38346</v>
      </c>
      <c r="B253" s="1" t="s">
        <v>20</v>
      </c>
      <c r="C253" s="1" t="s">
        <v>3688</v>
      </c>
      <c r="D253" s="1" t="s">
        <v>30</v>
      </c>
      <c r="E253" s="1" t="s">
        <v>347</v>
      </c>
      <c r="F253" s="9">
        <v>3343.9950000000003</v>
      </c>
      <c r="G253" s="9">
        <v>7431.1</v>
      </c>
    </row>
    <row r="254" spans="1:7" x14ac:dyDescent="0.25">
      <c r="A254" s="24">
        <v>38342</v>
      </c>
      <c r="B254" s="1" t="s">
        <v>20</v>
      </c>
      <c r="C254" s="1" t="s">
        <v>3686</v>
      </c>
      <c r="D254" s="1" t="s">
        <v>21</v>
      </c>
      <c r="E254" s="1" t="s">
        <v>2273</v>
      </c>
      <c r="F254" s="9">
        <v>2432.7352000000001</v>
      </c>
      <c r="G254" s="9">
        <v>6574.96</v>
      </c>
    </row>
    <row r="255" spans="1:7" x14ac:dyDescent="0.25">
      <c r="A255" s="24">
        <v>38341</v>
      </c>
      <c r="B255" s="1" t="s">
        <v>20</v>
      </c>
      <c r="C255" s="1" t="s">
        <v>3688</v>
      </c>
      <c r="D255" s="1" t="s">
        <v>9</v>
      </c>
      <c r="E255" s="1" t="s">
        <v>1310</v>
      </c>
      <c r="F255" s="9">
        <v>4999.8841999999995</v>
      </c>
      <c r="G255" s="9">
        <v>8474.3799999999992</v>
      </c>
    </row>
    <row r="256" spans="1:7" x14ac:dyDescent="0.25">
      <c r="A256" s="24">
        <v>38341</v>
      </c>
      <c r="B256" s="1" t="s">
        <v>20</v>
      </c>
      <c r="C256" s="1" t="s">
        <v>3683</v>
      </c>
      <c r="D256" s="1" t="s">
        <v>9</v>
      </c>
      <c r="E256" s="1" t="s">
        <v>3802</v>
      </c>
      <c r="F256" s="9">
        <v>3589.2229000000002</v>
      </c>
      <c r="G256" s="9">
        <v>8347.0300000000007</v>
      </c>
    </row>
    <row r="257" spans="1:7" x14ac:dyDescent="0.25">
      <c r="A257" s="24">
        <v>38338</v>
      </c>
      <c r="B257" s="1" t="s">
        <v>20</v>
      </c>
      <c r="C257" s="1" t="s">
        <v>3686</v>
      </c>
      <c r="D257" s="1" t="s">
        <v>39</v>
      </c>
      <c r="E257" s="1" t="s">
        <v>405</v>
      </c>
      <c r="F257" s="9">
        <v>3075.82</v>
      </c>
      <c r="G257" s="9">
        <v>5592.4</v>
      </c>
    </row>
    <row r="258" spans="1:7" x14ac:dyDescent="0.25">
      <c r="A258" s="24">
        <v>38337</v>
      </c>
      <c r="B258" s="1" t="s">
        <v>20</v>
      </c>
      <c r="C258" s="1" t="s">
        <v>3684</v>
      </c>
      <c r="D258" s="1" t="s">
        <v>9</v>
      </c>
      <c r="E258" s="1" t="s">
        <v>35</v>
      </c>
      <c r="F258" s="9">
        <v>7221.7023999999992</v>
      </c>
      <c r="G258" s="9">
        <v>8206.48</v>
      </c>
    </row>
    <row r="259" spans="1:7" x14ac:dyDescent="0.25">
      <c r="A259" s="24">
        <v>38337</v>
      </c>
      <c r="B259" s="1" t="s">
        <v>20</v>
      </c>
      <c r="C259" s="1" t="s">
        <v>3691</v>
      </c>
      <c r="D259" s="1" t="s">
        <v>39</v>
      </c>
      <c r="E259" s="1" t="s">
        <v>685</v>
      </c>
      <c r="F259" s="9">
        <v>4145.5819000000001</v>
      </c>
      <c r="G259" s="9">
        <v>7026.41</v>
      </c>
    </row>
    <row r="260" spans="1:7" x14ac:dyDescent="0.25">
      <c r="A260" s="24">
        <v>38335</v>
      </c>
      <c r="B260" s="1" t="s">
        <v>20</v>
      </c>
      <c r="C260" s="1" t="s">
        <v>3690</v>
      </c>
      <c r="D260" s="1" t="s">
        <v>30</v>
      </c>
      <c r="E260" s="1" t="s">
        <v>709</v>
      </c>
      <c r="F260" s="9">
        <v>2046.6315</v>
      </c>
      <c r="G260" s="9">
        <v>4548.07</v>
      </c>
    </row>
    <row r="261" spans="1:7" x14ac:dyDescent="0.25">
      <c r="A261" s="24">
        <v>38330</v>
      </c>
      <c r="B261" s="1" t="s">
        <v>20</v>
      </c>
      <c r="C261" s="1" t="s">
        <v>3688</v>
      </c>
      <c r="D261" s="1" t="s">
        <v>24</v>
      </c>
      <c r="E261" s="1" t="s">
        <v>3055</v>
      </c>
      <c r="F261" s="9">
        <v>6029.9849999999997</v>
      </c>
      <c r="G261" s="9">
        <v>8039.98</v>
      </c>
    </row>
    <row r="262" spans="1:7" x14ac:dyDescent="0.25">
      <c r="A262" s="24">
        <v>38330</v>
      </c>
      <c r="B262" s="1" t="s">
        <v>20</v>
      </c>
      <c r="C262" s="1" t="s">
        <v>3684</v>
      </c>
      <c r="D262" s="1" t="s">
        <v>45</v>
      </c>
      <c r="E262" s="1" t="s">
        <v>2440</v>
      </c>
      <c r="F262" s="9">
        <v>2607.7049000000002</v>
      </c>
      <c r="G262" s="9">
        <v>6064.43</v>
      </c>
    </row>
    <row r="263" spans="1:7" x14ac:dyDescent="0.25">
      <c r="A263" s="24">
        <v>38328</v>
      </c>
      <c r="B263" s="1" t="s">
        <v>20</v>
      </c>
      <c r="C263" s="1" t="s">
        <v>3688</v>
      </c>
      <c r="D263" s="1" t="s">
        <v>52</v>
      </c>
      <c r="E263" s="1" t="s">
        <v>2724</v>
      </c>
      <c r="F263" s="9">
        <v>3649.0770000000002</v>
      </c>
      <c r="G263" s="9">
        <v>8109.06</v>
      </c>
    </row>
    <row r="264" spans="1:7" x14ac:dyDescent="0.25">
      <c r="A264" s="24">
        <v>38326</v>
      </c>
      <c r="B264" s="1" t="s">
        <v>20</v>
      </c>
      <c r="C264" s="1" t="s">
        <v>3686</v>
      </c>
      <c r="D264" s="1" t="s">
        <v>30</v>
      </c>
      <c r="E264" s="1" t="s">
        <v>3481</v>
      </c>
      <c r="F264" s="9">
        <v>505.125</v>
      </c>
      <c r="G264" s="9">
        <v>673.5</v>
      </c>
    </row>
    <row r="265" spans="1:7" x14ac:dyDescent="0.25">
      <c r="A265" s="24">
        <v>38323</v>
      </c>
      <c r="B265" s="1" t="s">
        <v>20</v>
      </c>
      <c r="C265" s="1" t="s">
        <v>3685</v>
      </c>
      <c r="D265" s="1" t="s">
        <v>24</v>
      </c>
      <c r="E265" s="1" t="s">
        <v>3363</v>
      </c>
      <c r="F265" s="9">
        <v>2965.0391999999997</v>
      </c>
      <c r="G265" s="9">
        <v>6895.44</v>
      </c>
    </row>
    <row r="266" spans="1:7" x14ac:dyDescent="0.25">
      <c r="A266" s="24">
        <v>38320</v>
      </c>
      <c r="B266" s="1" t="s">
        <v>20</v>
      </c>
      <c r="C266" s="1" t="s">
        <v>3684</v>
      </c>
      <c r="D266" s="1" t="s">
        <v>17</v>
      </c>
      <c r="E266" s="1" t="s">
        <v>1702</v>
      </c>
      <c r="F266" s="9">
        <v>2682.0261</v>
      </c>
      <c r="G266" s="9">
        <v>6237.27</v>
      </c>
    </row>
    <row r="267" spans="1:7" x14ac:dyDescent="0.25">
      <c r="A267" s="24">
        <v>38320</v>
      </c>
      <c r="B267" s="1" t="s">
        <v>20</v>
      </c>
      <c r="C267" s="1" t="s">
        <v>3684</v>
      </c>
      <c r="D267" s="1" t="s">
        <v>39</v>
      </c>
      <c r="E267" s="1" t="s">
        <v>1583</v>
      </c>
      <c r="F267" s="9">
        <v>2669.4</v>
      </c>
      <c r="G267" s="9">
        <v>5932</v>
      </c>
    </row>
    <row r="268" spans="1:7" x14ac:dyDescent="0.25">
      <c r="A268" s="24">
        <v>38319</v>
      </c>
      <c r="B268" s="1" t="s">
        <v>20</v>
      </c>
      <c r="C268" s="1" t="s">
        <v>3685</v>
      </c>
      <c r="D268" s="1" t="s">
        <v>9</v>
      </c>
      <c r="E268" s="1" t="s">
        <v>2920</v>
      </c>
      <c r="F268" s="9">
        <v>2143.98</v>
      </c>
      <c r="G268" s="9">
        <v>4764.3999999999996</v>
      </c>
    </row>
    <row r="269" spans="1:7" x14ac:dyDescent="0.25">
      <c r="A269" s="24">
        <v>38308</v>
      </c>
      <c r="B269" s="1" t="s">
        <v>20</v>
      </c>
      <c r="C269" s="1" t="s">
        <v>3685</v>
      </c>
      <c r="D269" s="1" t="s">
        <v>17</v>
      </c>
      <c r="E269" s="1" t="s">
        <v>1770</v>
      </c>
      <c r="F269" s="9">
        <v>3404.2008000000001</v>
      </c>
      <c r="G269" s="9">
        <v>3868.41</v>
      </c>
    </row>
    <row r="270" spans="1:7" x14ac:dyDescent="0.25">
      <c r="A270" s="24">
        <v>38304</v>
      </c>
      <c r="B270" s="1" t="s">
        <v>20</v>
      </c>
      <c r="C270" s="1" t="s">
        <v>3626</v>
      </c>
      <c r="D270" s="1" t="s">
        <v>64</v>
      </c>
      <c r="E270" s="1" t="s">
        <v>2932</v>
      </c>
      <c r="F270" s="9">
        <v>3755.3823999999995</v>
      </c>
      <c r="G270" s="9">
        <v>4267.4799999999996</v>
      </c>
    </row>
    <row r="271" spans="1:7" x14ac:dyDescent="0.25">
      <c r="A271" s="24">
        <v>38303</v>
      </c>
      <c r="B271" s="1" t="s">
        <v>20</v>
      </c>
      <c r="C271" s="1" t="s">
        <v>3626</v>
      </c>
      <c r="D271" s="1" t="s">
        <v>61</v>
      </c>
      <c r="E271" s="1" t="s">
        <v>62</v>
      </c>
      <c r="F271" s="9">
        <v>3504.6547999999998</v>
      </c>
      <c r="G271" s="9">
        <v>8150.36</v>
      </c>
    </row>
    <row r="272" spans="1:7" x14ac:dyDescent="0.25">
      <c r="A272" s="24">
        <v>38298</v>
      </c>
      <c r="B272" s="1" t="s">
        <v>20</v>
      </c>
      <c r="C272" s="1" t="s">
        <v>3688</v>
      </c>
      <c r="D272" s="1" t="s">
        <v>39</v>
      </c>
      <c r="E272" s="1" t="s">
        <v>2431</v>
      </c>
      <c r="F272" s="9">
        <v>2972.2392</v>
      </c>
      <c r="G272" s="9">
        <v>4370.9399999999996</v>
      </c>
    </row>
    <row r="273" spans="1:7" x14ac:dyDescent="0.25">
      <c r="A273" s="24">
        <v>38295</v>
      </c>
      <c r="B273" s="1" t="s">
        <v>20</v>
      </c>
      <c r="C273" s="1" t="s">
        <v>3684</v>
      </c>
      <c r="D273" s="1" t="s">
        <v>21</v>
      </c>
      <c r="E273" s="1" t="s">
        <v>2366</v>
      </c>
      <c r="F273" s="9">
        <v>1445.4114999999999</v>
      </c>
      <c r="G273" s="9">
        <v>2449.85</v>
      </c>
    </row>
    <row r="274" spans="1:7" x14ac:dyDescent="0.25">
      <c r="A274" s="24">
        <v>38291</v>
      </c>
      <c r="B274" s="1" t="s">
        <v>20</v>
      </c>
      <c r="C274" s="1" t="s">
        <v>3685</v>
      </c>
      <c r="D274" s="1" t="s">
        <v>126</v>
      </c>
      <c r="E274" s="1" t="s">
        <v>1671</v>
      </c>
      <c r="F274" s="9">
        <v>7841.6447999999991</v>
      </c>
      <c r="G274" s="9">
        <v>8910.9599999999991</v>
      </c>
    </row>
    <row r="275" spans="1:7" x14ac:dyDescent="0.25">
      <c r="A275" s="24">
        <v>38288</v>
      </c>
      <c r="B275" s="1" t="s">
        <v>20</v>
      </c>
      <c r="C275" s="1" t="s">
        <v>3691</v>
      </c>
      <c r="D275" s="1" t="s">
        <v>13</v>
      </c>
      <c r="E275" s="1" t="s">
        <v>3285</v>
      </c>
      <c r="F275" s="9">
        <v>499.13550000000004</v>
      </c>
      <c r="G275" s="9">
        <v>1109.19</v>
      </c>
    </row>
    <row r="276" spans="1:7" x14ac:dyDescent="0.25">
      <c r="A276" s="24">
        <v>38278</v>
      </c>
      <c r="B276" s="1" t="s">
        <v>20</v>
      </c>
      <c r="C276" s="1" t="s">
        <v>3690</v>
      </c>
      <c r="D276" s="1" t="s">
        <v>52</v>
      </c>
      <c r="E276" s="1" t="s">
        <v>3251</v>
      </c>
      <c r="F276" s="9">
        <v>8929.9045000000006</v>
      </c>
      <c r="G276" s="9">
        <v>9550.7000000000007</v>
      </c>
    </row>
    <row r="277" spans="1:7" x14ac:dyDescent="0.25">
      <c r="A277" s="24">
        <v>38277</v>
      </c>
      <c r="B277" s="1" t="s">
        <v>20</v>
      </c>
      <c r="C277" s="1" t="s">
        <v>3626</v>
      </c>
      <c r="D277" s="1" t="s">
        <v>13</v>
      </c>
      <c r="E277" s="1" t="s">
        <v>1635</v>
      </c>
      <c r="F277" s="9">
        <v>4316.7080000000005</v>
      </c>
      <c r="G277" s="9">
        <v>4616.8</v>
      </c>
    </row>
    <row r="278" spans="1:7" x14ac:dyDescent="0.25">
      <c r="A278" s="24">
        <v>38276</v>
      </c>
      <c r="B278" s="1" t="s">
        <v>20</v>
      </c>
      <c r="C278" s="1" t="s">
        <v>3690</v>
      </c>
      <c r="D278" s="1" t="s">
        <v>61</v>
      </c>
      <c r="E278" s="1" t="s">
        <v>492</v>
      </c>
      <c r="F278" s="9">
        <v>4250.1646000000001</v>
      </c>
      <c r="G278" s="9">
        <v>7327.87</v>
      </c>
    </row>
    <row r="279" spans="1:7" x14ac:dyDescent="0.25">
      <c r="A279" s="24">
        <v>38274</v>
      </c>
      <c r="B279" s="1" t="s">
        <v>20</v>
      </c>
      <c r="C279" s="1" t="s">
        <v>3691</v>
      </c>
      <c r="D279" s="1" t="s">
        <v>126</v>
      </c>
      <c r="E279" s="1" t="s">
        <v>707</v>
      </c>
      <c r="F279" s="9">
        <v>2317.3040000000001</v>
      </c>
      <c r="G279" s="9">
        <v>3407.8</v>
      </c>
    </row>
    <row r="280" spans="1:7" x14ac:dyDescent="0.25">
      <c r="A280" s="24">
        <v>38273</v>
      </c>
      <c r="B280" s="1" t="s">
        <v>20</v>
      </c>
      <c r="C280" s="1" t="s">
        <v>3691</v>
      </c>
      <c r="D280" s="1" t="s">
        <v>21</v>
      </c>
      <c r="E280" s="1" t="s">
        <v>2961</v>
      </c>
      <c r="F280" s="9">
        <v>1108.8071500000001</v>
      </c>
      <c r="G280" s="9">
        <v>1185.8900000000001</v>
      </c>
    </row>
    <row r="281" spans="1:7" x14ac:dyDescent="0.25">
      <c r="A281" s="24">
        <v>38267</v>
      </c>
      <c r="B281" s="1" t="s">
        <v>20</v>
      </c>
      <c r="C281" s="1" t="s">
        <v>3690</v>
      </c>
      <c r="D281" s="1" t="s">
        <v>30</v>
      </c>
      <c r="E281" s="1" t="s">
        <v>3057</v>
      </c>
      <c r="F281" s="9">
        <v>4574.7884000000004</v>
      </c>
      <c r="G281" s="9">
        <v>6727.63</v>
      </c>
    </row>
    <row r="282" spans="1:7" x14ac:dyDescent="0.25">
      <c r="A282" s="24">
        <v>38265</v>
      </c>
      <c r="B282" s="1" t="s">
        <v>20</v>
      </c>
      <c r="C282" s="1" t="s">
        <v>3685</v>
      </c>
      <c r="D282" s="1" t="s">
        <v>52</v>
      </c>
      <c r="E282" s="1" t="s">
        <v>3583</v>
      </c>
      <c r="F282" s="9">
        <v>2580.172</v>
      </c>
      <c r="G282" s="9">
        <v>6000.4</v>
      </c>
    </row>
    <row r="283" spans="1:7" x14ac:dyDescent="0.25">
      <c r="A283" s="24">
        <v>38262</v>
      </c>
      <c r="B283" s="1" t="s">
        <v>20</v>
      </c>
      <c r="C283" s="1" t="s">
        <v>3688</v>
      </c>
      <c r="D283" s="1" t="s">
        <v>126</v>
      </c>
      <c r="E283" s="1" t="s">
        <v>1106</v>
      </c>
      <c r="F283" s="9">
        <v>7266.9135000000006</v>
      </c>
      <c r="G283" s="9">
        <v>7772.1</v>
      </c>
    </row>
    <row r="284" spans="1:7" x14ac:dyDescent="0.25">
      <c r="A284" s="24">
        <v>38262</v>
      </c>
      <c r="B284" s="1" t="s">
        <v>20</v>
      </c>
      <c r="C284" s="1" t="s">
        <v>3684</v>
      </c>
      <c r="D284" s="1" t="s">
        <v>13</v>
      </c>
      <c r="E284" s="1" t="s">
        <v>219</v>
      </c>
      <c r="F284" s="9">
        <v>6662.8287000000009</v>
      </c>
      <c r="G284" s="9">
        <v>7126.02</v>
      </c>
    </row>
    <row r="285" spans="1:7" x14ac:dyDescent="0.25">
      <c r="A285" s="24">
        <v>38260</v>
      </c>
      <c r="B285" s="1" t="s">
        <v>20</v>
      </c>
      <c r="C285" s="1" t="s">
        <v>3626</v>
      </c>
      <c r="D285" s="1" t="s">
        <v>113</v>
      </c>
      <c r="E285" s="1" t="s">
        <v>2992</v>
      </c>
      <c r="F285" s="9">
        <v>3236.7341000000001</v>
      </c>
      <c r="G285" s="9">
        <v>8747.93</v>
      </c>
    </row>
    <row r="286" spans="1:7" x14ac:dyDescent="0.25">
      <c r="A286" s="24">
        <v>38260</v>
      </c>
      <c r="B286" s="1" t="s">
        <v>20</v>
      </c>
      <c r="C286" s="1" t="s">
        <v>3683</v>
      </c>
      <c r="D286" s="1" t="s">
        <v>113</v>
      </c>
      <c r="E286" s="1" t="s">
        <v>2709</v>
      </c>
      <c r="F286" s="9">
        <v>6348.0889999999999</v>
      </c>
      <c r="G286" s="9">
        <v>6789.4</v>
      </c>
    </row>
    <row r="287" spans="1:7" x14ac:dyDescent="0.25">
      <c r="A287" s="24">
        <v>38260</v>
      </c>
      <c r="B287" s="1" t="s">
        <v>20</v>
      </c>
      <c r="C287" s="1" t="s">
        <v>3683</v>
      </c>
      <c r="D287" s="1" t="s">
        <v>126</v>
      </c>
      <c r="E287" s="1" t="s">
        <v>149</v>
      </c>
      <c r="F287" s="9">
        <v>500.88749999999999</v>
      </c>
      <c r="G287" s="9">
        <v>1353.75</v>
      </c>
    </row>
    <row r="288" spans="1:7" x14ac:dyDescent="0.25">
      <c r="A288" s="24">
        <v>38260</v>
      </c>
      <c r="B288" s="1" t="s">
        <v>20</v>
      </c>
      <c r="C288" s="1" t="s">
        <v>3684</v>
      </c>
      <c r="D288" s="1" t="s">
        <v>21</v>
      </c>
      <c r="E288" s="1" t="s">
        <v>1587</v>
      </c>
      <c r="F288" s="9">
        <v>444.07</v>
      </c>
      <c r="G288" s="9">
        <v>807.4</v>
      </c>
    </row>
    <row r="289" spans="1:7" x14ac:dyDescent="0.25">
      <c r="A289" s="24">
        <v>38256</v>
      </c>
      <c r="B289" s="1" t="s">
        <v>20</v>
      </c>
      <c r="C289" s="1" t="s">
        <v>3683</v>
      </c>
      <c r="D289" s="1" t="s">
        <v>21</v>
      </c>
      <c r="E289" s="1" t="s">
        <v>1322</v>
      </c>
      <c r="F289" s="9">
        <v>3590.7685000000001</v>
      </c>
      <c r="G289" s="9">
        <v>6528.67</v>
      </c>
    </row>
    <row r="290" spans="1:7" x14ac:dyDescent="0.25">
      <c r="A290" s="24">
        <v>38254</v>
      </c>
      <c r="B290" s="1" t="s">
        <v>20</v>
      </c>
      <c r="C290" s="1" t="s">
        <v>3683</v>
      </c>
      <c r="D290" s="1" t="s">
        <v>21</v>
      </c>
      <c r="E290" s="1" t="s">
        <v>22</v>
      </c>
      <c r="F290" s="9">
        <v>2982.5345000000002</v>
      </c>
      <c r="G290" s="9">
        <v>5422.79</v>
      </c>
    </row>
    <row r="291" spans="1:7" x14ac:dyDescent="0.25">
      <c r="A291" s="24">
        <v>38253</v>
      </c>
      <c r="B291" s="1" t="s">
        <v>20</v>
      </c>
      <c r="C291" s="1" t="s">
        <v>3688</v>
      </c>
      <c r="D291" s="1" t="s">
        <v>39</v>
      </c>
      <c r="E291" s="1" t="s">
        <v>1354</v>
      </c>
      <c r="F291" s="9">
        <v>1657.1991999999998</v>
      </c>
      <c r="G291" s="9">
        <v>2857.24</v>
      </c>
    </row>
    <row r="292" spans="1:7" x14ac:dyDescent="0.25">
      <c r="A292" s="24">
        <v>38242</v>
      </c>
      <c r="B292" s="1" t="s">
        <v>20</v>
      </c>
      <c r="C292" s="1" t="s">
        <v>3684</v>
      </c>
      <c r="D292" s="1" t="s">
        <v>30</v>
      </c>
      <c r="E292" s="1" t="s">
        <v>2617</v>
      </c>
      <c r="F292" s="9">
        <v>3673.2696000000001</v>
      </c>
      <c r="G292" s="9">
        <v>4174.17</v>
      </c>
    </row>
    <row r="293" spans="1:7" x14ac:dyDescent="0.25">
      <c r="A293" s="24">
        <v>38237</v>
      </c>
      <c r="B293" s="1" t="s">
        <v>20</v>
      </c>
      <c r="C293" s="1" t="s">
        <v>3626</v>
      </c>
      <c r="D293" s="1" t="s">
        <v>113</v>
      </c>
      <c r="E293" s="1" t="s">
        <v>1464</v>
      </c>
      <c r="F293" s="9">
        <v>7884.2659500000009</v>
      </c>
      <c r="G293" s="9">
        <v>8432.3700000000008</v>
      </c>
    </row>
    <row r="294" spans="1:7" x14ac:dyDescent="0.25">
      <c r="A294" s="24">
        <v>38236</v>
      </c>
      <c r="B294" s="1" t="s">
        <v>20</v>
      </c>
      <c r="C294" s="1" t="s">
        <v>3686</v>
      </c>
      <c r="D294" s="1" t="s">
        <v>61</v>
      </c>
      <c r="E294" s="1" t="s">
        <v>2580</v>
      </c>
      <c r="F294" s="9">
        <v>5481.7663999999995</v>
      </c>
      <c r="G294" s="9">
        <v>6229.28</v>
      </c>
    </row>
    <row r="295" spans="1:7" x14ac:dyDescent="0.25">
      <c r="A295" s="24">
        <v>38234</v>
      </c>
      <c r="B295" s="1" t="s">
        <v>20</v>
      </c>
      <c r="C295" s="1" t="s">
        <v>3683</v>
      </c>
      <c r="D295" s="1" t="s">
        <v>39</v>
      </c>
      <c r="E295" s="1" t="s">
        <v>436</v>
      </c>
      <c r="F295" s="9">
        <v>5988.93</v>
      </c>
      <c r="G295" s="9">
        <v>7985.24</v>
      </c>
    </row>
    <row r="296" spans="1:7" x14ac:dyDescent="0.25">
      <c r="A296" s="24">
        <v>38229</v>
      </c>
      <c r="B296" s="1" t="s">
        <v>20</v>
      </c>
      <c r="C296" s="1" t="s">
        <v>3691</v>
      </c>
      <c r="D296" s="1" t="s">
        <v>126</v>
      </c>
      <c r="E296" s="1" t="s">
        <v>114</v>
      </c>
      <c r="F296" s="9">
        <v>3931.9823999999994</v>
      </c>
      <c r="G296" s="9">
        <v>6779.28</v>
      </c>
    </row>
    <row r="297" spans="1:7" x14ac:dyDescent="0.25">
      <c r="A297" s="24">
        <v>38228</v>
      </c>
      <c r="B297" s="1" t="s">
        <v>20</v>
      </c>
      <c r="C297" s="1" t="s">
        <v>3686</v>
      </c>
      <c r="D297" s="1" t="s">
        <v>61</v>
      </c>
      <c r="E297" s="1" t="s">
        <v>2030</v>
      </c>
      <c r="F297" s="9">
        <v>1775.8355000000001</v>
      </c>
      <c r="G297" s="9">
        <v>4129.8500000000004</v>
      </c>
    </row>
    <row r="298" spans="1:7" x14ac:dyDescent="0.25">
      <c r="A298" s="24">
        <v>38227</v>
      </c>
      <c r="B298" s="1" t="s">
        <v>20</v>
      </c>
      <c r="C298" s="1" t="s">
        <v>3683</v>
      </c>
      <c r="D298" s="1" t="s">
        <v>24</v>
      </c>
      <c r="E298" s="1" t="s">
        <v>3437</v>
      </c>
      <c r="F298" s="9">
        <v>1901.4449999999999</v>
      </c>
      <c r="G298" s="9">
        <v>2535.2600000000002</v>
      </c>
    </row>
    <row r="299" spans="1:7" x14ac:dyDescent="0.25">
      <c r="A299" s="24">
        <v>38217</v>
      </c>
      <c r="B299" s="1" t="s">
        <v>20</v>
      </c>
      <c r="C299" s="1" t="s">
        <v>3685</v>
      </c>
      <c r="D299" s="1" t="s">
        <v>45</v>
      </c>
      <c r="E299" s="1" t="s">
        <v>2669</v>
      </c>
      <c r="F299" s="9">
        <v>4844.0752000000002</v>
      </c>
      <c r="G299" s="9">
        <v>7123.64</v>
      </c>
    </row>
    <row r="300" spans="1:7" x14ac:dyDescent="0.25">
      <c r="A300" s="24">
        <v>38216</v>
      </c>
      <c r="B300" s="1" t="s">
        <v>20</v>
      </c>
      <c r="C300" s="1" t="s">
        <v>3690</v>
      </c>
      <c r="D300" s="1" t="s">
        <v>17</v>
      </c>
      <c r="E300" s="1" t="s">
        <v>120</v>
      </c>
      <c r="F300" s="9">
        <v>3418.5360000000005</v>
      </c>
      <c r="G300" s="9">
        <v>6215.52</v>
      </c>
    </row>
    <row r="301" spans="1:7" x14ac:dyDescent="0.25">
      <c r="A301" s="24">
        <v>38212</v>
      </c>
      <c r="B301" s="1" t="s">
        <v>20</v>
      </c>
      <c r="C301" s="1" t="s">
        <v>3686</v>
      </c>
      <c r="D301" s="1" t="s">
        <v>61</v>
      </c>
      <c r="E301" s="1" t="s">
        <v>3143</v>
      </c>
      <c r="F301" s="9">
        <v>1054.7642000000001</v>
      </c>
      <c r="G301" s="9">
        <v>2452.94</v>
      </c>
    </row>
    <row r="302" spans="1:7" x14ac:dyDescent="0.25">
      <c r="A302" s="24">
        <v>38208</v>
      </c>
      <c r="B302" s="1" t="s">
        <v>20</v>
      </c>
      <c r="C302" s="1" t="s">
        <v>3690</v>
      </c>
      <c r="D302" s="1" t="s">
        <v>42</v>
      </c>
      <c r="E302" s="1" t="s">
        <v>241</v>
      </c>
      <c r="F302" s="9">
        <v>1370.5505000000001</v>
      </c>
      <c r="G302" s="9">
        <v>2491.91</v>
      </c>
    </row>
    <row r="303" spans="1:7" x14ac:dyDescent="0.25">
      <c r="A303" s="24">
        <v>38207</v>
      </c>
      <c r="B303" s="1" t="s">
        <v>20</v>
      </c>
      <c r="C303" s="1" t="s">
        <v>3685</v>
      </c>
      <c r="D303" s="1" t="s">
        <v>13</v>
      </c>
      <c r="E303" s="1" t="s">
        <v>1816</v>
      </c>
      <c r="F303" s="9">
        <v>7632.068400000001</v>
      </c>
      <c r="G303" s="9">
        <v>8162.64</v>
      </c>
    </row>
    <row r="304" spans="1:7" x14ac:dyDescent="0.25">
      <c r="A304" s="24">
        <v>38205</v>
      </c>
      <c r="B304" s="1" t="s">
        <v>20</v>
      </c>
      <c r="C304" s="1" t="s">
        <v>3691</v>
      </c>
      <c r="D304" s="1" t="s">
        <v>13</v>
      </c>
      <c r="E304" s="1" t="s">
        <v>3201</v>
      </c>
      <c r="F304" s="9">
        <v>1254.2889</v>
      </c>
      <c r="G304" s="9">
        <v>3389.97</v>
      </c>
    </row>
    <row r="305" spans="1:7" x14ac:dyDescent="0.25">
      <c r="A305" s="24">
        <v>38198</v>
      </c>
      <c r="B305" s="1" t="s">
        <v>20</v>
      </c>
      <c r="C305" s="1" t="s">
        <v>3691</v>
      </c>
      <c r="D305" s="1" t="s">
        <v>30</v>
      </c>
      <c r="E305" s="1" t="s">
        <v>1390</v>
      </c>
      <c r="F305" s="9">
        <v>6831.5120500000003</v>
      </c>
      <c r="G305" s="9">
        <v>7306.43</v>
      </c>
    </row>
    <row r="306" spans="1:7" x14ac:dyDescent="0.25">
      <c r="A306" s="24">
        <v>38194</v>
      </c>
      <c r="B306" s="1" t="s">
        <v>20</v>
      </c>
      <c r="C306" s="1" t="s">
        <v>3685</v>
      </c>
      <c r="D306" s="1" t="s">
        <v>9</v>
      </c>
      <c r="E306" s="1" t="s">
        <v>1513</v>
      </c>
      <c r="F306" s="9">
        <v>3913.9425000000001</v>
      </c>
      <c r="G306" s="9">
        <v>5218.59</v>
      </c>
    </row>
    <row r="307" spans="1:7" x14ac:dyDescent="0.25">
      <c r="A307" s="24">
        <v>38193</v>
      </c>
      <c r="B307" s="1" t="s">
        <v>20</v>
      </c>
      <c r="C307" s="1" t="s">
        <v>3626</v>
      </c>
      <c r="D307" s="1" t="s">
        <v>39</v>
      </c>
      <c r="E307" s="1" t="s">
        <v>2199</v>
      </c>
      <c r="F307" s="9">
        <v>7400.6774999999998</v>
      </c>
      <c r="G307" s="9">
        <v>9867.57</v>
      </c>
    </row>
    <row r="308" spans="1:7" x14ac:dyDescent="0.25">
      <c r="A308" s="24">
        <v>38191</v>
      </c>
      <c r="B308" s="1" t="s">
        <v>20</v>
      </c>
      <c r="C308" s="1" t="s">
        <v>3685</v>
      </c>
      <c r="D308" s="1" t="s">
        <v>30</v>
      </c>
      <c r="E308" s="1" t="s">
        <v>1934</v>
      </c>
      <c r="F308" s="9">
        <v>829.32959999999991</v>
      </c>
      <c r="G308" s="9">
        <v>942.42</v>
      </c>
    </row>
    <row r="309" spans="1:7" x14ac:dyDescent="0.25">
      <c r="A309" s="24">
        <v>38190</v>
      </c>
      <c r="B309" s="1" t="s">
        <v>20</v>
      </c>
      <c r="C309" s="1" t="s">
        <v>3684</v>
      </c>
      <c r="D309" s="1" t="s">
        <v>126</v>
      </c>
      <c r="E309" s="1" t="s">
        <v>2588</v>
      </c>
      <c r="F309" s="9">
        <v>704.27079999999989</v>
      </c>
      <c r="G309" s="9">
        <v>1214.26</v>
      </c>
    </row>
    <row r="310" spans="1:7" x14ac:dyDescent="0.25">
      <c r="A310" s="24">
        <v>38183</v>
      </c>
      <c r="B310" s="1" t="s">
        <v>20</v>
      </c>
      <c r="C310" s="1" t="s">
        <v>3691</v>
      </c>
      <c r="D310" s="1" t="s">
        <v>39</v>
      </c>
      <c r="E310" s="1" t="s">
        <v>2130</v>
      </c>
      <c r="F310" s="9">
        <v>4614.5072</v>
      </c>
      <c r="G310" s="9">
        <v>6786.04</v>
      </c>
    </row>
    <row r="311" spans="1:7" x14ac:dyDescent="0.25">
      <c r="A311" s="24">
        <v>38178</v>
      </c>
      <c r="B311" s="1" t="s">
        <v>20</v>
      </c>
      <c r="C311" s="1" t="s">
        <v>3690</v>
      </c>
      <c r="D311" s="1" t="s">
        <v>24</v>
      </c>
      <c r="E311" s="1" t="s">
        <v>2066</v>
      </c>
      <c r="F311" s="9">
        <v>5100.5515000000005</v>
      </c>
      <c r="G311" s="9">
        <v>9273.73</v>
      </c>
    </row>
    <row r="312" spans="1:7" x14ac:dyDescent="0.25">
      <c r="A312" s="24">
        <v>38176</v>
      </c>
      <c r="B312" s="1" t="s">
        <v>20</v>
      </c>
      <c r="C312" s="1" t="s">
        <v>3684</v>
      </c>
      <c r="D312" s="1" t="s">
        <v>30</v>
      </c>
      <c r="E312" s="1" t="s">
        <v>581</v>
      </c>
      <c r="F312" s="9">
        <v>3708.54</v>
      </c>
      <c r="G312" s="9">
        <v>4944.72</v>
      </c>
    </row>
    <row r="313" spans="1:7" x14ac:dyDescent="0.25">
      <c r="A313" s="24">
        <v>38176</v>
      </c>
      <c r="B313" s="1" t="s">
        <v>20</v>
      </c>
      <c r="C313" s="1" t="s">
        <v>3626</v>
      </c>
      <c r="D313" s="1" t="s">
        <v>42</v>
      </c>
      <c r="E313" s="1" t="s">
        <v>2157</v>
      </c>
      <c r="F313" s="9">
        <v>1676.6288</v>
      </c>
      <c r="G313" s="9">
        <v>1905.26</v>
      </c>
    </row>
    <row r="314" spans="1:7" x14ac:dyDescent="0.25">
      <c r="A314" s="24">
        <v>38166</v>
      </c>
      <c r="B314" s="1" t="s">
        <v>20</v>
      </c>
      <c r="C314" s="1" t="s">
        <v>3688</v>
      </c>
      <c r="D314" s="1" t="s">
        <v>39</v>
      </c>
      <c r="E314" s="1" t="s">
        <v>635</v>
      </c>
      <c r="F314" s="9">
        <v>844.62290000000007</v>
      </c>
      <c r="G314" s="9">
        <v>903.34</v>
      </c>
    </row>
    <row r="315" spans="1:7" x14ac:dyDescent="0.25">
      <c r="A315" s="24">
        <v>38165</v>
      </c>
      <c r="B315" s="1" t="s">
        <v>20</v>
      </c>
      <c r="C315" s="1" t="s">
        <v>3688</v>
      </c>
      <c r="D315" s="1" t="s">
        <v>64</v>
      </c>
      <c r="E315" s="1" t="s">
        <v>2261</v>
      </c>
      <c r="F315" s="9">
        <v>1990.1633999999999</v>
      </c>
      <c r="G315" s="9">
        <v>5378.82</v>
      </c>
    </row>
    <row r="316" spans="1:7" x14ac:dyDescent="0.25">
      <c r="A316" s="24">
        <v>38162</v>
      </c>
      <c r="B316" s="1" t="s">
        <v>20</v>
      </c>
      <c r="C316" s="1" t="s">
        <v>3685</v>
      </c>
      <c r="D316" s="1" t="s">
        <v>17</v>
      </c>
      <c r="E316" s="1" t="s">
        <v>1454</v>
      </c>
      <c r="F316" s="9">
        <v>6180.3780500000003</v>
      </c>
      <c r="G316" s="9">
        <v>6610.03</v>
      </c>
    </row>
    <row r="317" spans="1:7" x14ac:dyDescent="0.25">
      <c r="A317" s="24">
        <v>38155</v>
      </c>
      <c r="B317" s="1" t="s">
        <v>20</v>
      </c>
      <c r="C317" s="1" t="s">
        <v>3626</v>
      </c>
      <c r="D317" s="1" t="s">
        <v>64</v>
      </c>
      <c r="E317" s="1" t="s">
        <v>93</v>
      </c>
      <c r="F317" s="9">
        <v>6305.0007999999998</v>
      </c>
      <c r="G317" s="9">
        <v>9272.06</v>
      </c>
    </row>
    <row r="318" spans="1:7" x14ac:dyDescent="0.25">
      <c r="A318" s="24">
        <v>38880</v>
      </c>
      <c r="B318" s="1" t="s">
        <v>16</v>
      </c>
      <c r="C318" s="1" t="s">
        <v>3688</v>
      </c>
      <c r="D318" s="1" t="s">
        <v>64</v>
      </c>
      <c r="E318" s="1" t="s">
        <v>1073</v>
      </c>
      <c r="F318" s="9">
        <v>3786.4939999999997</v>
      </c>
      <c r="G318" s="9">
        <v>8805.7999999999993</v>
      </c>
    </row>
    <row r="319" spans="1:7" x14ac:dyDescent="0.25">
      <c r="A319" s="24">
        <v>38878</v>
      </c>
      <c r="B319" s="1" t="s">
        <v>16</v>
      </c>
      <c r="C319" s="1" t="s">
        <v>3626</v>
      </c>
      <c r="D319" s="1" t="s">
        <v>45</v>
      </c>
      <c r="E319" s="1" t="s">
        <v>1692</v>
      </c>
      <c r="F319" s="9">
        <v>2681.739</v>
      </c>
      <c r="G319" s="9">
        <v>5959.42</v>
      </c>
    </row>
    <row r="320" spans="1:7" x14ac:dyDescent="0.25">
      <c r="A320" s="24">
        <v>38876</v>
      </c>
      <c r="B320" s="1" t="s">
        <v>16</v>
      </c>
      <c r="C320" s="1" t="s">
        <v>3688</v>
      </c>
      <c r="D320" s="1" t="s">
        <v>17</v>
      </c>
      <c r="E320" s="1" t="s">
        <v>3457</v>
      </c>
      <c r="F320" s="9">
        <v>2605.3515000000002</v>
      </c>
      <c r="G320" s="9">
        <v>5789.67</v>
      </c>
    </row>
    <row r="321" spans="1:7" x14ac:dyDescent="0.25">
      <c r="A321" s="24">
        <v>38875</v>
      </c>
      <c r="B321" s="1" t="s">
        <v>16</v>
      </c>
      <c r="C321" s="1" t="s">
        <v>3691</v>
      </c>
      <c r="D321" s="1" t="s">
        <v>21</v>
      </c>
      <c r="E321" s="1" t="s">
        <v>3522</v>
      </c>
      <c r="F321" s="9">
        <v>3401.7208000000001</v>
      </c>
      <c r="G321" s="9">
        <v>9193.84</v>
      </c>
    </row>
    <row r="322" spans="1:7" x14ac:dyDescent="0.25">
      <c r="A322" s="24">
        <v>38871</v>
      </c>
      <c r="B322" s="1" t="s">
        <v>16</v>
      </c>
      <c r="C322" s="1" t="s">
        <v>3691</v>
      </c>
      <c r="D322" s="1" t="s">
        <v>126</v>
      </c>
      <c r="E322" s="1" t="s">
        <v>1637</v>
      </c>
      <c r="F322" s="9">
        <v>1291.4625000000001</v>
      </c>
      <c r="G322" s="9">
        <v>1721.95</v>
      </c>
    </row>
    <row r="323" spans="1:7" x14ac:dyDescent="0.25">
      <c r="A323" s="24">
        <v>38866</v>
      </c>
      <c r="B323" s="1" t="s">
        <v>16</v>
      </c>
      <c r="C323" s="1" t="s">
        <v>3688</v>
      </c>
      <c r="D323" s="1" t="s">
        <v>24</v>
      </c>
      <c r="E323" s="1" t="s">
        <v>3694</v>
      </c>
      <c r="F323" s="9">
        <v>295.78559999999999</v>
      </c>
      <c r="G323" s="9">
        <v>336.12</v>
      </c>
    </row>
    <row r="324" spans="1:7" x14ac:dyDescent="0.25">
      <c r="A324" s="24">
        <v>38865</v>
      </c>
      <c r="B324" s="1" t="s">
        <v>16</v>
      </c>
      <c r="C324" s="1" t="s">
        <v>3683</v>
      </c>
      <c r="D324" s="1" t="s">
        <v>30</v>
      </c>
      <c r="E324" s="1" t="s">
        <v>3233</v>
      </c>
      <c r="F324" s="9">
        <v>5262.2075000000004</v>
      </c>
      <c r="G324" s="9">
        <v>9567.65</v>
      </c>
    </row>
    <row r="325" spans="1:7" x14ac:dyDescent="0.25">
      <c r="A325" s="24">
        <v>38864</v>
      </c>
      <c r="B325" s="1" t="s">
        <v>16</v>
      </c>
      <c r="C325" s="1" t="s">
        <v>3684</v>
      </c>
      <c r="D325" s="1" t="s">
        <v>42</v>
      </c>
      <c r="E325" s="1" t="s">
        <v>2578</v>
      </c>
      <c r="F325" s="9">
        <v>5422.665</v>
      </c>
      <c r="G325" s="9">
        <v>7230.22</v>
      </c>
    </row>
    <row r="326" spans="1:7" x14ac:dyDescent="0.25">
      <c r="A326" s="24">
        <v>38864</v>
      </c>
      <c r="B326" s="1" t="s">
        <v>16</v>
      </c>
      <c r="C326" s="1" t="s">
        <v>3688</v>
      </c>
      <c r="D326" s="1" t="s">
        <v>113</v>
      </c>
      <c r="E326" s="1" t="s">
        <v>2072</v>
      </c>
      <c r="F326" s="9">
        <v>1067.1624999999999</v>
      </c>
      <c r="G326" s="9">
        <v>1808.75</v>
      </c>
    </row>
    <row r="327" spans="1:7" x14ac:dyDescent="0.25">
      <c r="A327" s="24">
        <v>38864</v>
      </c>
      <c r="B327" s="1" t="s">
        <v>16</v>
      </c>
      <c r="C327" s="1" t="s">
        <v>3686</v>
      </c>
      <c r="D327" s="1" t="s">
        <v>39</v>
      </c>
      <c r="E327" s="1" t="s">
        <v>460</v>
      </c>
      <c r="F327" s="9">
        <v>87.245999999999995</v>
      </c>
      <c r="G327" s="9">
        <v>193.88</v>
      </c>
    </row>
    <row r="328" spans="1:7" x14ac:dyDescent="0.25">
      <c r="A328" s="24">
        <v>38862</v>
      </c>
      <c r="B328" s="1" t="s">
        <v>16</v>
      </c>
      <c r="C328" s="1" t="s">
        <v>3691</v>
      </c>
      <c r="D328" s="1" t="s">
        <v>24</v>
      </c>
      <c r="E328" s="1" t="s">
        <v>2934</v>
      </c>
      <c r="F328" s="9">
        <v>2580.6390000000001</v>
      </c>
      <c r="G328" s="9">
        <v>6974.7</v>
      </c>
    </row>
    <row r="329" spans="1:7" x14ac:dyDescent="0.25">
      <c r="A329" s="24">
        <v>38852</v>
      </c>
      <c r="B329" s="1" t="s">
        <v>16</v>
      </c>
      <c r="C329" s="1" t="s">
        <v>3691</v>
      </c>
      <c r="D329" s="1" t="s">
        <v>113</v>
      </c>
      <c r="E329" s="1" t="s">
        <v>3698</v>
      </c>
      <c r="F329" s="9">
        <v>3605.0410000000002</v>
      </c>
      <c r="G329" s="9">
        <v>6554.62</v>
      </c>
    </row>
    <row r="330" spans="1:7" x14ac:dyDescent="0.25">
      <c r="A330" s="24">
        <v>38850</v>
      </c>
      <c r="B330" s="1" t="s">
        <v>16</v>
      </c>
      <c r="C330" s="1" t="s">
        <v>3691</v>
      </c>
      <c r="D330" s="1" t="s">
        <v>30</v>
      </c>
      <c r="E330" s="1" t="s">
        <v>251</v>
      </c>
      <c r="F330" s="9">
        <v>2666.1385999999998</v>
      </c>
      <c r="G330" s="9">
        <v>7205.78</v>
      </c>
    </row>
    <row r="331" spans="1:7" x14ac:dyDescent="0.25">
      <c r="A331" s="24">
        <v>38849</v>
      </c>
      <c r="B331" s="1" t="s">
        <v>16</v>
      </c>
      <c r="C331" s="1" t="s">
        <v>3688</v>
      </c>
      <c r="D331" s="1" t="s">
        <v>17</v>
      </c>
      <c r="E331" s="1" t="s">
        <v>3701</v>
      </c>
      <c r="F331" s="9">
        <v>1122.2566999999999</v>
      </c>
      <c r="G331" s="9">
        <v>1902.13</v>
      </c>
    </row>
    <row r="332" spans="1:7" x14ac:dyDescent="0.25">
      <c r="A332" s="24">
        <v>38848</v>
      </c>
      <c r="B332" s="1" t="s">
        <v>16</v>
      </c>
      <c r="C332" s="1" t="s">
        <v>3685</v>
      </c>
      <c r="D332" s="1" t="s">
        <v>24</v>
      </c>
      <c r="E332" s="1" t="s">
        <v>101</v>
      </c>
      <c r="F332" s="9">
        <v>2293.8449999999998</v>
      </c>
      <c r="G332" s="9">
        <v>3058.46</v>
      </c>
    </row>
    <row r="333" spans="1:7" x14ac:dyDescent="0.25">
      <c r="A333" s="24">
        <v>38847</v>
      </c>
      <c r="B333" s="1" t="s">
        <v>16</v>
      </c>
      <c r="C333" s="1" t="s">
        <v>3626</v>
      </c>
      <c r="D333" s="1" t="s">
        <v>21</v>
      </c>
      <c r="E333" s="1" t="s">
        <v>2472</v>
      </c>
      <c r="F333" s="9">
        <v>3475.9285000000004</v>
      </c>
      <c r="G333" s="9">
        <v>6319.87</v>
      </c>
    </row>
    <row r="334" spans="1:7" x14ac:dyDescent="0.25">
      <c r="A334" s="24">
        <v>38847</v>
      </c>
      <c r="B334" s="1" t="s">
        <v>16</v>
      </c>
      <c r="C334" s="1" t="s">
        <v>3690</v>
      </c>
      <c r="D334" s="1" t="s">
        <v>9</v>
      </c>
      <c r="E334" s="1" t="s">
        <v>842</v>
      </c>
      <c r="F334" s="9">
        <v>2236.3418999999999</v>
      </c>
      <c r="G334" s="9">
        <v>3790.41</v>
      </c>
    </row>
    <row r="335" spans="1:7" x14ac:dyDescent="0.25">
      <c r="A335" s="24">
        <v>38847</v>
      </c>
      <c r="B335" s="1" t="s">
        <v>16</v>
      </c>
      <c r="C335" s="1" t="s">
        <v>3691</v>
      </c>
      <c r="D335" s="1" t="s">
        <v>9</v>
      </c>
      <c r="E335" s="1" t="s">
        <v>792</v>
      </c>
      <c r="F335" s="9">
        <v>2127.2576000000004</v>
      </c>
      <c r="G335" s="9">
        <v>3128.32</v>
      </c>
    </row>
    <row r="336" spans="1:7" x14ac:dyDescent="0.25">
      <c r="A336" s="24">
        <v>38843</v>
      </c>
      <c r="B336" s="1" t="s">
        <v>16</v>
      </c>
      <c r="C336" s="1" t="s">
        <v>3684</v>
      </c>
      <c r="D336" s="1" t="s">
        <v>17</v>
      </c>
      <c r="E336" s="1" t="s">
        <v>2013</v>
      </c>
      <c r="F336" s="9">
        <v>1558.413</v>
      </c>
      <c r="G336" s="9">
        <v>3463.14</v>
      </c>
    </row>
    <row r="337" spans="1:7" x14ac:dyDescent="0.25">
      <c r="A337" s="24">
        <v>38840</v>
      </c>
      <c r="B337" s="1" t="s">
        <v>16</v>
      </c>
      <c r="C337" s="1" t="s">
        <v>3684</v>
      </c>
      <c r="D337" s="1" t="s">
        <v>64</v>
      </c>
      <c r="E337" s="1" t="s">
        <v>3399</v>
      </c>
      <c r="F337" s="9">
        <v>4468.6187</v>
      </c>
      <c r="G337" s="9">
        <v>7573.93</v>
      </c>
    </row>
    <row r="338" spans="1:7" x14ac:dyDescent="0.25">
      <c r="A338" s="24">
        <v>38840</v>
      </c>
      <c r="B338" s="1" t="s">
        <v>16</v>
      </c>
      <c r="C338" s="1" t="s">
        <v>3688</v>
      </c>
      <c r="D338" s="1" t="s">
        <v>21</v>
      </c>
      <c r="E338" s="1" t="s">
        <v>3417</v>
      </c>
      <c r="F338" s="9">
        <v>3904.1549999999997</v>
      </c>
      <c r="G338" s="9">
        <v>5205.54</v>
      </c>
    </row>
    <row r="339" spans="1:7" x14ac:dyDescent="0.25">
      <c r="A339" s="24">
        <v>38839</v>
      </c>
      <c r="B339" s="1" t="s">
        <v>16</v>
      </c>
      <c r="C339" s="1" t="s">
        <v>3683</v>
      </c>
      <c r="D339" s="1" t="s">
        <v>45</v>
      </c>
      <c r="E339" s="1" t="s">
        <v>3227</v>
      </c>
      <c r="F339" s="9">
        <v>2420.2440000000001</v>
      </c>
      <c r="G339" s="9">
        <v>5378.32</v>
      </c>
    </row>
    <row r="340" spans="1:7" x14ac:dyDescent="0.25">
      <c r="A340" s="24">
        <v>38838</v>
      </c>
      <c r="B340" s="1" t="s">
        <v>16</v>
      </c>
      <c r="C340" s="1" t="s">
        <v>3690</v>
      </c>
      <c r="D340" s="1" t="s">
        <v>61</v>
      </c>
      <c r="E340" s="1" t="s">
        <v>1868</v>
      </c>
      <c r="F340" s="9">
        <v>6605.4974999999995</v>
      </c>
      <c r="G340" s="9">
        <v>8807.33</v>
      </c>
    </row>
    <row r="341" spans="1:7" x14ac:dyDescent="0.25">
      <c r="A341" s="24">
        <v>38837</v>
      </c>
      <c r="B341" s="1" t="s">
        <v>16</v>
      </c>
      <c r="C341" s="1" t="s">
        <v>3686</v>
      </c>
      <c r="D341" s="1" t="s">
        <v>9</v>
      </c>
      <c r="E341" s="1" t="s">
        <v>2005</v>
      </c>
      <c r="F341" s="9">
        <v>3233.7251000000001</v>
      </c>
      <c r="G341" s="9">
        <v>5480.89</v>
      </c>
    </row>
    <row r="342" spans="1:7" x14ac:dyDescent="0.25">
      <c r="A342" s="24">
        <v>38837</v>
      </c>
      <c r="B342" s="1" t="s">
        <v>16</v>
      </c>
      <c r="C342" s="1" t="s">
        <v>3684</v>
      </c>
      <c r="D342" s="1" t="s">
        <v>21</v>
      </c>
      <c r="E342" s="1" t="s">
        <v>3703</v>
      </c>
      <c r="F342" s="9">
        <v>730.46249999999998</v>
      </c>
      <c r="G342" s="9">
        <v>973.95</v>
      </c>
    </row>
    <row r="343" spans="1:7" x14ac:dyDescent="0.25">
      <c r="A343" s="24">
        <v>38835</v>
      </c>
      <c r="B343" s="1" t="s">
        <v>16</v>
      </c>
      <c r="C343" s="1" t="s">
        <v>3690</v>
      </c>
      <c r="D343" s="1" t="s">
        <v>17</v>
      </c>
      <c r="E343" s="1" t="s">
        <v>928</v>
      </c>
      <c r="F343" s="9">
        <v>3290.5840000000003</v>
      </c>
      <c r="G343" s="9">
        <v>3739.3</v>
      </c>
    </row>
    <row r="344" spans="1:7" x14ac:dyDescent="0.25">
      <c r="A344" s="24">
        <v>38828</v>
      </c>
      <c r="B344" s="1" t="s">
        <v>16</v>
      </c>
      <c r="C344" s="1" t="s">
        <v>3683</v>
      </c>
      <c r="D344" s="1" t="s">
        <v>113</v>
      </c>
      <c r="E344" s="1" t="s">
        <v>3442</v>
      </c>
      <c r="F344" s="9">
        <v>3303.1997999999999</v>
      </c>
      <c r="G344" s="9">
        <v>7681.86</v>
      </c>
    </row>
    <row r="345" spans="1:7" x14ac:dyDescent="0.25">
      <c r="A345" s="24">
        <v>38828</v>
      </c>
      <c r="B345" s="1" t="s">
        <v>16</v>
      </c>
      <c r="C345" s="1" t="s">
        <v>3685</v>
      </c>
      <c r="D345" s="1" t="s">
        <v>42</v>
      </c>
      <c r="E345" s="1" t="s">
        <v>2546</v>
      </c>
      <c r="F345" s="9">
        <v>3122.1255999999998</v>
      </c>
      <c r="G345" s="9">
        <v>3547.87</v>
      </c>
    </row>
    <row r="346" spans="1:7" x14ac:dyDescent="0.25">
      <c r="A346" s="24">
        <v>38825</v>
      </c>
      <c r="B346" s="1" t="s">
        <v>16</v>
      </c>
      <c r="C346" s="1" t="s">
        <v>3685</v>
      </c>
      <c r="D346" s="1" t="s">
        <v>24</v>
      </c>
      <c r="E346" s="1" t="s">
        <v>1768</v>
      </c>
      <c r="F346" s="9">
        <v>3239.9900500000003</v>
      </c>
      <c r="G346" s="9">
        <v>3465.23</v>
      </c>
    </row>
    <row r="347" spans="1:7" x14ac:dyDescent="0.25">
      <c r="A347" s="24">
        <v>38823</v>
      </c>
      <c r="B347" s="1" t="s">
        <v>16</v>
      </c>
      <c r="C347" s="1" t="s">
        <v>3683</v>
      </c>
      <c r="D347" s="1" t="s">
        <v>126</v>
      </c>
      <c r="E347" s="1" t="s">
        <v>1864</v>
      </c>
      <c r="F347" s="9">
        <v>4473.2474999999995</v>
      </c>
      <c r="G347" s="9">
        <v>5964.33</v>
      </c>
    </row>
    <row r="348" spans="1:7" x14ac:dyDescent="0.25">
      <c r="A348" s="24">
        <v>38817</v>
      </c>
      <c r="B348" s="1" t="s">
        <v>16</v>
      </c>
      <c r="C348" s="1" t="s">
        <v>3690</v>
      </c>
      <c r="D348" s="1" t="s">
        <v>64</v>
      </c>
      <c r="E348" s="1" t="s">
        <v>3709</v>
      </c>
      <c r="F348" s="9">
        <v>8220.264799999999</v>
      </c>
      <c r="G348" s="9">
        <v>9341.2099999999991</v>
      </c>
    </row>
    <row r="349" spans="1:7" x14ac:dyDescent="0.25">
      <c r="A349" s="24">
        <v>38816</v>
      </c>
      <c r="B349" s="1" t="s">
        <v>16</v>
      </c>
      <c r="C349" s="1" t="s">
        <v>3684</v>
      </c>
      <c r="D349" s="1" t="s">
        <v>52</v>
      </c>
      <c r="E349" s="1" t="s">
        <v>2578</v>
      </c>
      <c r="F349" s="9">
        <v>1126.7080000000001</v>
      </c>
      <c r="G349" s="9">
        <v>2048.56</v>
      </c>
    </row>
    <row r="350" spans="1:7" x14ac:dyDescent="0.25">
      <c r="A350" s="24">
        <v>38813</v>
      </c>
      <c r="B350" s="1" t="s">
        <v>16</v>
      </c>
      <c r="C350" s="1" t="s">
        <v>3688</v>
      </c>
      <c r="D350" s="1" t="s">
        <v>24</v>
      </c>
      <c r="E350" s="1" t="s">
        <v>2594</v>
      </c>
      <c r="F350" s="9">
        <v>4686.9570000000003</v>
      </c>
      <c r="G350" s="9">
        <v>8521.74</v>
      </c>
    </row>
    <row r="351" spans="1:7" x14ac:dyDescent="0.25">
      <c r="A351" s="24">
        <v>38807</v>
      </c>
      <c r="B351" s="1" t="s">
        <v>16</v>
      </c>
      <c r="C351" s="1" t="s">
        <v>3626</v>
      </c>
      <c r="D351" s="1" t="s">
        <v>45</v>
      </c>
      <c r="E351" s="1" t="s">
        <v>2835</v>
      </c>
      <c r="F351" s="9">
        <v>4453.9949999999999</v>
      </c>
      <c r="G351" s="9">
        <v>5938.66</v>
      </c>
    </row>
    <row r="352" spans="1:7" x14ac:dyDescent="0.25">
      <c r="A352" s="24">
        <v>38807</v>
      </c>
      <c r="B352" s="1" t="s">
        <v>16</v>
      </c>
      <c r="C352" s="1" t="s">
        <v>3691</v>
      </c>
      <c r="D352" s="1" t="s">
        <v>24</v>
      </c>
      <c r="E352" s="1" t="s">
        <v>327</v>
      </c>
      <c r="F352" s="9">
        <v>892.64960000000008</v>
      </c>
      <c r="G352" s="9">
        <v>1312.72</v>
      </c>
    </row>
    <row r="353" spans="1:7" x14ac:dyDescent="0.25">
      <c r="A353" s="24">
        <v>38804</v>
      </c>
      <c r="B353" s="1" t="s">
        <v>16</v>
      </c>
      <c r="C353" s="1" t="s">
        <v>3626</v>
      </c>
      <c r="D353" s="1" t="s">
        <v>39</v>
      </c>
      <c r="E353" s="1" t="s">
        <v>1214</v>
      </c>
      <c r="F353" s="9">
        <v>6103.3632000000007</v>
      </c>
      <c r="G353" s="9">
        <v>6935.64</v>
      </c>
    </row>
    <row r="354" spans="1:7" x14ac:dyDescent="0.25">
      <c r="A354" s="24">
        <v>38803</v>
      </c>
      <c r="B354" s="1" t="s">
        <v>16</v>
      </c>
      <c r="C354" s="1" t="s">
        <v>3683</v>
      </c>
      <c r="D354" s="1" t="s">
        <v>9</v>
      </c>
      <c r="E354" s="1" t="s">
        <v>2211</v>
      </c>
      <c r="F354" s="9">
        <v>3377.2602999999999</v>
      </c>
      <c r="G354" s="9">
        <v>5724.17</v>
      </c>
    </row>
    <row r="355" spans="1:7" x14ac:dyDescent="0.25">
      <c r="A355" s="24">
        <v>38798</v>
      </c>
      <c r="B355" s="1" t="s">
        <v>16</v>
      </c>
      <c r="C355" s="1" t="s">
        <v>3690</v>
      </c>
      <c r="D355" s="1" t="s">
        <v>21</v>
      </c>
      <c r="E355" s="1" t="s">
        <v>3309</v>
      </c>
      <c r="F355" s="9">
        <v>4458.369850000001</v>
      </c>
      <c r="G355" s="9">
        <v>4768.3100000000004</v>
      </c>
    </row>
    <row r="356" spans="1:7" x14ac:dyDescent="0.25">
      <c r="A356" s="24">
        <v>38798</v>
      </c>
      <c r="B356" s="1" t="s">
        <v>16</v>
      </c>
      <c r="C356" s="1" t="s">
        <v>3690</v>
      </c>
      <c r="D356" s="1" t="s">
        <v>30</v>
      </c>
      <c r="E356" s="1" t="s">
        <v>3713</v>
      </c>
      <c r="F356" s="9">
        <v>899.5376</v>
      </c>
      <c r="G356" s="9">
        <v>1524.64</v>
      </c>
    </row>
    <row r="357" spans="1:7" x14ac:dyDescent="0.25">
      <c r="A357" s="24">
        <v>38797</v>
      </c>
      <c r="B357" s="1" t="s">
        <v>16</v>
      </c>
      <c r="C357" s="1" t="s">
        <v>3686</v>
      </c>
      <c r="D357" s="1" t="s">
        <v>64</v>
      </c>
      <c r="E357" s="1" t="s">
        <v>319</v>
      </c>
      <c r="F357" s="9">
        <v>2464.9074999999998</v>
      </c>
      <c r="G357" s="9">
        <v>4481.6499999999996</v>
      </c>
    </row>
    <row r="358" spans="1:7" x14ac:dyDescent="0.25">
      <c r="A358" s="24">
        <v>38796</v>
      </c>
      <c r="B358" s="1" t="s">
        <v>16</v>
      </c>
      <c r="C358" s="1" t="s">
        <v>3686</v>
      </c>
      <c r="D358" s="1" t="s">
        <v>45</v>
      </c>
      <c r="E358" s="1" t="s">
        <v>1884</v>
      </c>
      <c r="F358" s="9">
        <v>699.2444999999999</v>
      </c>
      <c r="G358" s="9">
        <v>1889.85</v>
      </c>
    </row>
    <row r="359" spans="1:7" x14ac:dyDescent="0.25">
      <c r="A359" s="24">
        <v>38793</v>
      </c>
      <c r="B359" s="1" t="s">
        <v>16</v>
      </c>
      <c r="C359" s="1" t="s">
        <v>3684</v>
      </c>
      <c r="D359" s="1" t="s">
        <v>42</v>
      </c>
      <c r="E359" s="1" t="s">
        <v>3714</v>
      </c>
      <c r="F359" s="9">
        <v>6362.7404500000002</v>
      </c>
      <c r="G359" s="9">
        <v>6805.07</v>
      </c>
    </row>
    <row r="360" spans="1:7" x14ac:dyDescent="0.25">
      <c r="A360" s="24">
        <v>38788</v>
      </c>
      <c r="B360" s="1" t="s">
        <v>16</v>
      </c>
      <c r="C360" s="1" t="s">
        <v>3688</v>
      </c>
      <c r="D360" s="1" t="s">
        <v>30</v>
      </c>
      <c r="E360" s="1" t="s">
        <v>2701</v>
      </c>
      <c r="F360" s="9">
        <v>4265.7031999999999</v>
      </c>
      <c r="G360" s="9">
        <v>4847.3900000000003</v>
      </c>
    </row>
    <row r="361" spans="1:7" x14ac:dyDescent="0.25">
      <c r="A361" s="24">
        <v>38784</v>
      </c>
      <c r="B361" s="1" t="s">
        <v>16</v>
      </c>
      <c r="C361" s="1" t="s">
        <v>3685</v>
      </c>
      <c r="D361" s="1" t="s">
        <v>64</v>
      </c>
      <c r="E361" s="1" t="s">
        <v>3386</v>
      </c>
      <c r="F361" s="9">
        <v>4014.9744999999998</v>
      </c>
      <c r="G361" s="9">
        <v>9337.15</v>
      </c>
    </row>
    <row r="362" spans="1:7" x14ac:dyDescent="0.25">
      <c r="A362" s="24">
        <v>38783</v>
      </c>
      <c r="B362" s="1" t="s">
        <v>16</v>
      </c>
      <c r="C362" s="1" t="s">
        <v>3626</v>
      </c>
      <c r="D362" s="1" t="s">
        <v>64</v>
      </c>
      <c r="E362" s="1" t="s">
        <v>165</v>
      </c>
      <c r="F362" s="9">
        <v>2672.1805000000004</v>
      </c>
      <c r="G362" s="9">
        <v>4858.51</v>
      </c>
    </row>
    <row r="363" spans="1:7" x14ac:dyDescent="0.25">
      <c r="A363" s="24">
        <v>38781</v>
      </c>
      <c r="B363" s="1" t="s">
        <v>16</v>
      </c>
      <c r="C363" s="1" t="s">
        <v>3684</v>
      </c>
      <c r="D363" s="1" t="s">
        <v>21</v>
      </c>
      <c r="E363" s="1" t="s">
        <v>2861</v>
      </c>
      <c r="F363" s="9">
        <v>1032.2926</v>
      </c>
      <c r="G363" s="9">
        <v>2789.98</v>
      </c>
    </row>
    <row r="364" spans="1:7" x14ac:dyDescent="0.25">
      <c r="A364" s="24">
        <v>38781</v>
      </c>
      <c r="B364" s="1" t="s">
        <v>16</v>
      </c>
      <c r="C364" s="1" t="s">
        <v>3685</v>
      </c>
      <c r="D364" s="1" t="s">
        <v>9</v>
      </c>
      <c r="E364" s="1" t="s">
        <v>2693</v>
      </c>
      <c r="F364" s="9">
        <v>755.2985000000001</v>
      </c>
      <c r="G364" s="9">
        <v>1373.27</v>
      </c>
    </row>
    <row r="365" spans="1:7" x14ac:dyDescent="0.25">
      <c r="A365" s="24">
        <v>38778</v>
      </c>
      <c r="B365" s="1" t="s">
        <v>16</v>
      </c>
      <c r="C365" s="1" t="s">
        <v>3688</v>
      </c>
      <c r="D365" s="1" t="s">
        <v>61</v>
      </c>
      <c r="E365" s="1" t="s">
        <v>159</v>
      </c>
      <c r="F365" s="9">
        <v>3827.0385000000006</v>
      </c>
      <c r="G365" s="9">
        <v>8504.5300000000007</v>
      </c>
    </row>
    <row r="366" spans="1:7" x14ac:dyDescent="0.25">
      <c r="A366" s="24">
        <v>38778</v>
      </c>
      <c r="B366" s="1" t="s">
        <v>16</v>
      </c>
      <c r="C366" s="1" t="s">
        <v>3683</v>
      </c>
      <c r="D366" s="1" t="s">
        <v>52</v>
      </c>
      <c r="E366" s="1" t="s">
        <v>1135</v>
      </c>
      <c r="F366" s="9">
        <v>2450.7608</v>
      </c>
      <c r="G366" s="9">
        <v>3604.06</v>
      </c>
    </row>
    <row r="367" spans="1:7" x14ac:dyDescent="0.25">
      <c r="A367" s="24">
        <v>38778</v>
      </c>
      <c r="B367" s="1" t="s">
        <v>16</v>
      </c>
      <c r="C367" s="1" t="s">
        <v>3685</v>
      </c>
      <c r="D367" s="1" t="s">
        <v>17</v>
      </c>
      <c r="E367" s="1" t="s">
        <v>3569</v>
      </c>
      <c r="F367" s="9">
        <v>2916.7138</v>
      </c>
      <c r="G367" s="9">
        <v>3119.48</v>
      </c>
    </row>
    <row r="368" spans="1:7" x14ac:dyDescent="0.25">
      <c r="A368" s="24">
        <v>38777</v>
      </c>
      <c r="B368" s="1" t="s">
        <v>16</v>
      </c>
      <c r="C368" s="1" t="s">
        <v>3691</v>
      </c>
      <c r="D368" s="1" t="s">
        <v>42</v>
      </c>
      <c r="E368" s="1" t="s">
        <v>2916</v>
      </c>
      <c r="F368" s="9">
        <v>4976.1312000000007</v>
      </c>
      <c r="G368" s="9">
        <v>7317.84</v>
      </c>
    </row>
    <row r="369" spans="1:7" x14ac:dyDescent="0.25">
      <c r="A369" s="24">
        <v>38777</v>
      </c>
      <c r="B369" s="1" t="s">
        <v>16</v>
      </c>
      <c r="C369" s="1" t="s">
        <v>3685</v>
      </c>
      <c r="D369" s="1" t="s">
        <v>52</v>
      </c>
      <c r="E369" s="1" t="s">
        <v>1999</v>
      </c>
      <c r="F369" s="9">
        <v>1843.8420000000001</v>
      </c>
      <c r="G369" s="9">
        <v>3352.44</v>
      </c>
    </row>
    <row r="370" spans="1:7" x14ac:dyDescent="0.25">
      <c r="A370" s="24">
        <v>38776</v>
      </c>
      <c r="B370" s="1" t="s">
        <v>16</v>
      </c>
      <c r="C370" s="1" t="s">
        <v>3690</v>
      </c>
      <c r="D370" s="1" t="s">
        <v>45</v>
      </c>
      <c r="E370" s="1" t="s">
        <v>1554</v>
      </c>
      <c r="F370" s="9">
        <v>213.42189999999999</v>
      </c>
      <c r="G370" s="9">
        <v>496.33</v>
      </c>
    </row>
    <row r="371" spans="1:7" x14ac:dyDescent="0.25">
      <c r="A371" s="24">
        <v>38776</v>
      </c>
      <c r="B371" s="1" t="s">
        <v>16</v>
      </c>
      <c r="C371" s="1" t="s">
        <v>3685</v>
      </c>
      <c r="D371" s="1" t="s">
        <v>113</v>
      </c>
      <c r="E371" s="1" t="s">
        <v>2922</v>
      </c>
      <c r="F371" s="9">
        <v>125.89989999999999</v>
      </c>
      <c r="G371" s="9">
        <v>340.27</v>
      </c>
    </row>
    <row r="372" spans="1:7" x14ac:dyDescent="0.25">
      <c r="A372" s="24">
        <v>38774</v>
      </c>
      <c r="B372" s="1" t="s">
        <v>16</v>
      </c>
      <c r="C372" s="1" t="s">
        <v>3684</v>
      </c>
      <c r="D372" s="1" t="s">
        <v>64</v>
      </c>
      <c r="E372" s="1" t="s">
        <v>2118</v>
      </c>
      <c r="F372" s="9">
        <v>2746.3432000000003</v>
      </c>
      <c r="G372" s="9">
        <v>4038.74</v>
      </c>
    </row>
    <row r="373" spans="1:7" x14ac:dyDescent="0.25">
      <c r="A373" s="24">
        <v>38768</v>
      </c>
      <c r="B373" s="1" t="s">
        <v>16</v>
      </c>
      <c r="C373" s="1" t="s">
        <v>3686</v>
      </c>
      <c r="D373" s="1" t="s">
        <v>61</v>
      </c>
      <c r="E373" s="1" t="s">
        <v>1746</v>
      </c>
      <c r="F373" s="9">
        <v>2423.79</v>
      </c>
      <c r="G373" s="9">
        <v>5386.2</v>
      </c>
    </row>
    <row r="374" spans="1:7" x14ac:dyDescent="0.25">
      <c r="A374" s="24">
        <v>38767</v>
      </c>
      <c r="B374" s="1" t="s">
        <v>16</v>
      </c>
      <c r="C374" s="1" t="s">
        <v>3685</v>
      </c>
      <c r="D374" s="1" t="s">
        <v>64</v>
      </c>
      <c r="E374" s="1" t="s">
        <v>75</v>
      </c>
      <c r="F374" s="9">
        <v>7657.5664000000006</v>
      </c>
      <c r="G374" s="9">
        <v>8701.7800000000007</v>
      </c>
    </row>
    <row r="375" spans="1:7" x14ac:dyDescent="0.25">
      <c r="A375" s="24">
        <v>38766</v>
      </c>
      <c r="B375" s="1" t="s">
        <v>16</v>
      </c>
      <c r="C375" s="1" t="s">
        <v>3626</v>
      </c>
      <c r="D375" s="1" t="s">
        <v>9</v>
      </c>
      <c r="E375" s="1" t="s">
        <v>2655</v>
      </c>
      <c r="F375" s="9">
        <v>3718.9650000000001</v>
      </c>
      <c r="G375" s="9">
        <v>4958.62</v>
      </c>
    </row>
    <row r="376" spans="1:7" x14ac:dyDescent="0.25">
      <c r="A376" s="24">
        <v>38759</v>
      </c>
      <c r="B376" s="1" t="s">
        <v>16</v>
      </c>
      <c r="C376" s="1" t="s">
        <v>3688</v>
      </c>
      <c r="D376" s="1" t="s">
        <v>126</v>
      </c>
      <c r="E376" s="1" t="s">
        <v>930</v>
      </c>
      <c r="F376" s="9">
        <v>4972.22</v>
      </c>
      <c r="G376" s="9">
        <v>9040.4</v>
      </c>
    </row>
    <row r="377" spans="1:7" x14ac:dyDescent="0.25">
      <c r="A377" s="24">
        <v>38759</v>
      </c>
      <c r="B377" s="1" t="s">
        <v>16</v>
      </c>
      <c r="C377" s="1" t="s">
        <v>3690</v>
      </c>
      <c r="D377" s="1" t="s">
        <v>113</v>
      </c>
      <c r="E377" s="1" t="s">
        <v>2999</v>
      </c>
      <c r="F377" s="9">
        <v>2623.2334000000001</v>
      </c>
      <c r="G377" s="9">
        <v>7089.82</v>
      </c>
    </row>
    <row r="378" spans="1:7" x14ac:dyDescent="0.25">
      <c r="A378" s="24">
        <v>38758</v>
      </c>
      <c r="B378" s="1" t="s">
        <v>16</v>
      </c>
      <c r="C378" s="1" t="s">
        <v>3686</v>
      </c>
      <c r="D378" s="1" t="s">
        <v>21</v>
      </c>
      <c r="E378" s="1" t="s">
        <v>363</v>
      </c>
      <c r="F378" s="9">
        <v>2542.4395</v>
      </c>
      <c r="G378" s="9">
        <v>5912.65</v>
      </c>
    </row>
    <row r="379" spans="1:7" x14ac:dyDescent="0.25">
      <c r="A379" s="24">
        <v>38754</v>
      </c>
      <c r="B379" s="1" t="s">
        <v>16</v>
      </c>
      <c r="C379" s="1" t="s">
        <v>3691</v>
      </c>
      <c r="D379" s="1" t="s">
        <v>17</v>
      </c>
      <c r="E379" s="1" t="s">
        <v>305</v>
      </c>
      <c r="F379" s="9">
        <v>1297.0133999999998</v>
      </c>
      <c r="G379" s="9">
        <v>2236.23</v>
      </c>
    </row>
    <row r="380" spans="1:7" x14ac:dyDescent="0.25">
      <c r="A380" s="24">
        <v>38752</v>
      </c>
      <c r="B380" s="1" t="s">
        <v>16</v>
      </c>
      <c r="C380" s="1" t="s">
        <v>3626</v>
      </c>
      <c r="D380" s="1" t="s">
        <v>39</v>
      </c>
      <c r="E380" s="1" t="s">
        <v>321</v>
      </c>
      <c r="F380" s="9">
        <v>1142.9829999999999</v>
      </c>
      <c r="G380" s="9">
        <v>2658.1</v>
      </c>
    </row>
    <row r="381" spans="1:7" x14ac:dyDescent="0.25">
      <c r="A381" s="24">
        <v>38746</v>
      </c>
      <c r="B381" s="1" t="s">
        <v>16</v>
      </c>
      <c r="C381" s="1" t="s">
        <v>3691</v>
      </c>
      <c r="D381" s="1" t="s">
        <v>39</v>
      </c>
      <c r="E381" s="1" t="s">
        <v>1847</v>
      </c>
      <c r="F381" s="9">
        <v>429.60445000000004</v>
      </c>
      <c r="G381" s="9">
        <v>459.47</v>
      </c>
    </row>
    <row r="382" spans="1:7" x14ac:dyDescent="0.25">
      <c r="A382" s="24">
        <v>38743</v>
      </c>
      <c r="B382" s="1" t="s">
        <v>16</v>
      </c>
      <c r="C382" s="1" t="s">
        <v>3685</v>
      </c>
      <c r="D382" s="1" t="s">
        <v>24</v>
      </c>
      <c r="E382" s="1" t="s">
        <v>1372</v>
      </c>
      <c r="F382" s="9">
        <v>6053.5950000000003</v>
      </c>
      <c r="G382" s="9">
        <v>8071.46</v>
      </c>
    </row>
    <row r="383" spans="1:7" x14ac:dyDescent="0.25">
      <c r="A383" s="24">
        <v>38743</v>
      </c>
      <c r="B383" s="1" t="s">
        <v>16</v>
      </c>
      <c r="C383" s="1" t="s">
        <v>3685</v>
      </c>
      <c r="D383" s="1" t="s">
        <v>21</v>
      </c>
      <c r="E383" s="1" t="s">
        <v>978</v>
      </c>
      <c r="F383" s="9">
        <v>1404.8010000000002</v>
      </c>
      <c r="G383" s="9">
        <v>3121.78</v>
      </c>
    </row>
    <row r="384" spans="1:7" x14ac:dyDescent="0.25">
      <c r="A384" s="24">
        <v>38740</v>
      </c>
      <c r="B384" s="1" t="s">
        <v>16</v>
      </c>
      <c r="C384" s="1" t="s">
        <v>3683</v>
      </c>
      <c r="D384" s="1" t="s">
        <v>113</v>
      </c>
      <c r="E384" s="1" t="s">
        <v>3064</v>
      </c>
      <c r="F384" s="9">
        <v>6394.5092000000004</v>
      </c>
      <c r="G384" s="9">
        <v>9403.69</v>
      </c>
    </row>
    <row r="385" spans="1:7" x14ac:dyDescent="0.25">
      <c r="A385" s="24">
        <v>38738</v>
      </c>
      <c r="B385" s="1" t="s">
        <v>16</v>
      </c>
      <c r="C385" s="1" t="s">
        <v>3686</v>
      </c>
      <c r="D385" s="1" t="s">
        <v>52</v>
      </c>
      <c r="E385" s="1" t="s">
        <v>1338</v>
      </c>
      <c r="F385" s="9">
        <v>7438.0680000000002</v>
      </c>
      <c r="G385" s="9">
        <v>8452.35</v>
      </c>
    </row>
    <row r="386" spans="1:7" x14ac:dyDescent="0.25">
      <c r="A386" s="24">
        <v>38738</v>
      </c>
      <c r="B386" s="1" t="s">
        <v>16</v>
      </c>
      <c r="C386" s="1" t="s">
        <v>3683</v>
      </c>
      <c r="D386" s="1" t="s">
        <v>9</v>
      </c>
      <c r="E386" s="1" t="s">
        <v>1694</v>
      </c>
      <c r="F386" s="9">
        <v>600.01840000000004</v>
      </c>
      <c r="G386" s="9">
        <v>882.38</v>
      </c>
    </row>
    <row r="387" spans="1:7" x14ac:dyDescent="0.25">
      <c r="A387" s="24">
        <v>38737</v>
      </c>
      <c r="B387" s="1" t="s">
        <v>16</v>
      </c>
      <c r="C387" s="1" t="s">
        <v>3683</v>
      </c>
      <c r="D387" s="1" t="s">
        <v>42</v>
      </c>
      <c r="E387" s="1" t="s">
        <v>735</v>
      </c>
      <c r="F387" s="9">
        <v>5095.41</v>
      </c>
      <c r="G387" s="9">
        <v>6793.88</v>
      </c>
    </row>
    <row r="388" spans="1:7" x14ac:dyDescent="0.25">
      <c r="A388" s="24">
        <v>38736</v>
      </c>
      <c r="B388" s="1" t="s">
        <v>16</v>
      </c>
      <c r="C388" s="1" t="s">
        <v>3626</v>
      </c>
      <c r="D388" s="1" t="s">
        <v>52</v>
      </c>
      <c r="E388" s="1" t="s">
        <v>1184</v>
      </c>
      <c r="F388" s="9">
        <v>913.61879999999996</v>
      </c>
      <c r="G388" s="9">
        <v>2469.2399999999998</v>
      </c>
    </row>
    <row r="389" spans="1:7" x14ac:dyDescent="0.25">
      <c r="A389" s="24">
        <v>38734</v>
      </c>
      <c r="B389" s="1" t="s">
        <v>16</v>
      </c>
      <c r="C389" s="1" t="s">
        <v>3690</v>
      </c>
      <c r="D389" s="1" t="s">
        <v>113</v>
      </c>
      <c r="E389" s="1" t="s">
        <v>1013</v>
      </c>
      <c r="F389" s="9">
        <v>259.29750000000001</v>
      </c>
      <c r="G389" s="9">
        <v>471.45</v>
      </c>
    </row>
    <row r="390" spans="1:7" x14ac:dyDescent="0.25">
      <c r="A390" s="24">
        <v>38728</v>
      </c>
      <c r="B390" s="1" t="s">
        <v>16</v>
      </c>
      <c r="C390" s="1" t="s">
        <v>3683</v>
      </c>
      <c r="D390" s="1" t="s">
        <v>13</v>
      </c>
      <c r="E390" s="1" t="s">
        <v>3133</v>
      </c>
      <c r="F390" s="9">
        <v>3163.7775000000001</v>
      </c>
      <c r="G390" s="9">
        <v>4218.37</v>
      </c>
    </row>
    <row r="391" spans="1:7" x14ac:dyDescent="0.25">
      <c r="A391" s="24">
        <v>38728</v>
      </c>
      <c r="B391" s="1" t="s">
        <v>16</v>
      </c>
      <c r="C391" s="1" t="s">
        <v>3684</v>
      </c>
      <c r="D391" s="1" t="s">
        <v>9</v>
      </c>
      <c r="E391" s="1" t="s">
        <v>243</v>
      </c>
      <c r="F391" s="9">
        <v>3249.5644499999999</v>
      </c>
      <c r="G391" s="9">
        <v>3475.47</v>
      </c>
    </row>
    <row r="392" spans="1:7" x14ac:dyDescent="0.25">
      <c r="A392" s="24">
        <v>38727</v>
      </c>
      <c r="B392" s="1" t="s">
        <v>16</v>
      </c>
      <c r="C392" s="1" t="s">
        <v>3683</v>
      </c>
      <c r="D392" s="1" t="s">
        <v>24</v>
      </c>
      <c r="E392" s="1" t="s">
        <v>3421</v>
      </c>
      <c r="F392" s="9">
        <v>7176.7327500000001</v>
      </c>
      <c r="G392" s="9">
        <v>7675.65</v>
      </c>
    </row>
    <row r="393" spans="1:7" x14ac:dyDescent="0.25">
      <c r="A393" s="24">
        <v>38725</v>
      </c>
      <c r="B393" s="1" t="s">
        <v>16</v>
      </c>
      <c r="C393" s="1" t="s">
        <v>3690</v>
      </c>
      <c r="D393" s="1" t="s">
        <v>21</v>
      </c>
      <c r="E393" s="1" t="s">
        <v>2374</v>
      </c>
      <c r="F393" s="9">
        <v>4349.1008000000002</v>
      </c>
      <c r="G393" s="9">
        <v>4942.16</v>
      </c>
    </row>
    <row r="394" spans="1:7" x14ac:dyDescent="0.25">
      <c r="A394" s="24">
        <v>38725</v>
      </c>
      <c r="B394" s="1" t="s">
        <v>16</v>
      </c>
      <c r="C394" s="1" t="s">
        <v>3691</v>
      </c>
      <c r="D394" s="1" t="s">
        <v>61</v>
      </c>
      <c r="E394" s="1" t="s">
        <v>191</v>
      </c>
      <c r="F394" s="9">
        <v>2173.2177999999999</v>
      </c>
      <c r="G394" s="9">
        <v>3683.42</v>
      </c>
    </row>
    <row r="395" spans="1:7" x14ac:dyDescent="0.25">
      <c r="A395" s="24">
        <v>38725</v>
      </c>
      <c r="B395" s="1" t="s">
        <v>16</v>
      </c>
      <c r="C395" s="1" t="s">
        <v>3686</v>
      </c>
      <c r="D395" s="1" t="s">
        <v>17</v>
      </c>
      <c r="E395" s="1" t="s">
        <v>2009</v>
      </c>
      <c r="F395" s="9">
        <v>1194.3855000000001</v>
      </c>
      <c r="G395" s="9">
        <v>2654.19</v>
      </c>
    </row>
    <row r="396" spans="1:7" x14ac:dyDescent="0.25">
      <c r="A396" s="24">
        <v>38722</v>
      </c>
      <c r="B396" s="1" t="s">
        <v>16</v>
      </c>
      <c r="C396" s="1" t="s">
        <v>3683</v>
      </c>
      <c r="D396" s="1" t="s">
        <v>13</v>
      </c>
      <c r="E396" s="1" t="s">
        <v>3727</v>
      </c>
      <c r="F396" s="9">
        <v>3253.4849999999997</v>
      </c>
      <c r="G396" s="9">
        <v>4337.9799999999996</v>
      </c>
    </row>
    <row r="397" spans="1:7" x14ac:dyDescent="0.25">
      <c r="A397" s="24">
        <v>38721</v>
      </c>
      <c r="B397" s="1" t="s">
        <v>16</v>
      </c>
      <c r="C397" s="1" t="s">
        <v>3684</v>
      </c>
      <c r="D397" s="1" t="s">
        <v>42</v>
      </c>
      <c r="E397" s="1" t="s">
        <v>1394</v>
      </c>
      <c r="F397" s="9">
        <v>3082.1712000000002</v>
      </c>
      <c r="G397" s="9">
        <v>7167.84</v>
      </c>
    </row>
    <row r="398" spans="1:7" x14ac:dyDescent="0.25">
      <c r="A398" s="24">
        <v>38720</v>
      </c>
      <c r="B398" s="1" t="s">
        <v>16</v>
      </c>
      <c r="C398" s="1" t="s">
        <v>3683</v>
      </c>
      <c r="D398" s="1" t="s">
        <v>45</v>
      </c>
      <c r="E398" s="1" t="s">
        <v>3557</v>
      </c>
      <c r="F398" s="9">
        <v>4448.6904000000004</v>
      </c>
      <c r="G398" s="9">
        <v>5055.33</v>
      </c>
    </row>
    <row r="399" spans="1:7" x14ac:dyDescent="0.25">
      <c r="A399" s="24">
        <v>38718</v>
      </c>
      <c r="B399" s="1" t="s">
        <v>16</v>
      </c>
      <c r="C399" s="1" t="s">
        <v>3626</v>
      </c>
      <c r="D399" s="1" t="s">
        <v>9</v>
      </c>
      <c r="E399" s="1" t="s">
        <v>1249</v>
      </c>
      <c r="F399" s="9">
        <v>2791.4493000000002</v>
      </c>
      <c r="G399" s="9">
        <v>4731.2700000000004</v>
      </c>
    </row>
    <row r="400" spans="1:7" x14ac:dyDescent="0.25">
      <c r="A400" s="24">
        <v>38717</v>
      </c>
      <c r="B400" s="1" t="s">
        <v>16</v>
      </c>
      <c r="C400" s="1" t="s">
        <v>3688</v>
      </c>
      <c r="D400" s="1" t="s">
        <v>13</v>
      </c>
      <c r="E400" s="1" t="s">
        <v>2380</v>
      </c>
      <c r="F400" s="9">
        <v>4764.7050000000008</v>
      </c>
      <c r="G400" s="9">
        <v>8663.1</v>
      </c>
    </row>
    <row r="401" spans="1:7" x14ac:dyDescent="0.25">
      <c r="A401" s="24">
        <v>38717</v>
      </c>
      <c r="B401" s="1" t="s">
        <v>16</v>
      </c>
      <c r="C401" s="1" t="s">
        <v>3685</v>
      </c>
      <c r="D401" s="1" t="s">
        <v>13</v>
      </c>
      <c r="E401" s="1" t="s">
        <v>575</v>
      </c>
      <c r="F401" s="9">
        <v>2963.6761999999999</v>
      </c>
      <c r="G401" s="9">
        <v>5023.18</v>
      </c>
    </row>
    <row r="402" spans="1:7" x14ac:dyDescent="0.25">
      <c r="A402" s="24">
        <v>38713</v>
      </c>
      <c r="B402" s="1" t="s">
        <v>16</v>
      </c>
      <c r="C402" s="1" t="s">
        <v>3686</v>
      </c>
      <c r="D402" s="1" t="s">
        <v>13</v>
      </c>
      <c r="E402" s="1" t="s">
        <v>1497</v>
      </c>
      <c r="F402" s="9">
        <v>6101.0960000000014</v>
      </c>
      <c r="G402" s="9">
        <v>8972.2000000000007</v>
      </c>
    </row>
    <row r="403" spans="1:7" x14ac:dyDescent="0.25">
      <c r="A403" s="24">
        <v>38712</v>
      </c>
      <c r="B403" s="1" t="s">
        <v>16</v>
      </c>
      <c r="C403" s="1" t="s">
        <v>3688</v>
      </c>
      <c r="D403" s="1" t="s">
        <v>45</v>
      </c>
      <c r="E403" s="1" t="s">
        <v>1556</v>
      </c>
      <c r="F403" s="9">
        <v>8598.605950000001</v>
      </c>
      <c r="G403" s="9">
        <v>9196.3700000000008</v>
      </c>
    </row>
    <row r="404" spans="1:7" x14ac:dyDescent="0.25">
      <c r="A404" s="24">
        <v>38712</v>
      </c>
      <c r="B404" s="1" t="s">
        <v>16</v>
      </c>
      <c r="C404" s="1" t="s">
        <v>3685</v>
      </c>
      <c r="D404" s="1" t="s">
        <v>13</v>
      </c>
      <c r="E404" s="1" t="s">
        <v>3733</v>
      </c>
      <c r="F404" s="9">
        <v>1063.7899</v>
      </c>
      <c r="G404" s="9">
        <v>2473.9299999999998</v>
      </c>
    </row>
    <row r="405" spans="1:7" x14ac:dyDescent="0.25">
      <c r="A405" s="24">
        <v>38708</v>
      </c>
      <c r="B405" s="1" t="s">
        <v>16</v>
      </c>
      <c r="C405" s="1" t="s">
        <v>3683</v>
      </c>
      <c r="D405" s="1" t="s">
        <v>13</v>
      </c>
      <c r="E405" s="1" t="s">
        <v>2101</v>
      </c>
      <c r="F405" s="9">
        <v>4382.9456</v>
      </c>
      <c r="G405" s="9">
        <v>4980.62</v>
      </c>
    </row>
    <row r="406" spans="1:7" x14ac:dyDescent="0.25">
      <c r="A406" s="24">
        <v>38706</v>
      </c>
      <c r="B406" s="1" t="s">
        <v>16</v>
      </c>
      <c r="C406" s="1" t="s">
        <v>3626</v>
      </c>
      <c r="D406" s="1" t="s">
        <v>42</v>
      </c>
      <c r="E406" s="1" t="s">
        <v>2310</v>
      </c>
      <c r="F406" s="9">
        <v>608.66359999999997</v>
      </c>
      <c r="G406" s="9">
        <v>1049.42</v>
      </c>
    </row>
    <row r="407" spans="1:7" x14ac:dyDescent="0.25">
      <c r="A407" s="24">
        <v>38704</v>
      </c>
      <c r="B407" s="1" t="s">
        <v>16</v>
      </c>
      <c r="C407" s="1" t="s">
        <v>3686</v>
      </c>
      <c r="D407" s="1" t="s">
        <v>13</v>
      </c>
      <c r="E407" s="1" t="s">
        <v>3401</v>
      </c>
      <c r="F407" s="9">
        <v>3553.8092999999999</v>
      </c>
      <c r="G407" s="9">
        <v>9604.89</v>
      </c>
    </row>
    <row r="408" spans="1:7" x14ac:dyDescent="0.25">
      <c r="A408" s="24">
        <v>38703</v>
      </c>
      <c r="B408" s="1" t="s">
        <v>16</v>
      </c>
      <c r="C408" s="1" t="s">
        <v>3686</v>
      </c>
      <c r="D408" s="1" t="s">
        <v>21</v>
      </c>
      <c r="E408" s="1" t="s">
        <v>990</v>
      </c>
      <c r="F408" s="9">
        <v>8077.5304500000002</v>
      </c>
      <c r="G408" s="9">
        <v>8639.07</v>
      </c>
    </row>
    <row r="409" spans="1:7" x14ac:dyDescent="0.25">
      <c r="A409" s="24">
        <v>38693</v>
      </c>
      <c r="B409" s="1" t="s">
        <v>16</v>
      </c>
      <c r="C409" s="1" t="s">
        <v>3626</v>
      </c>
      <c r="D409" s="1" t="s">
        <v>39</v>
      </c>
      <c r="E409" s="1" t="s">
        <v>773</v>
      </c>
      <c r="F409" s="9">
        <v>5858.1040999999996</v>
      </c>
      <c r="G409" s="9">
        <v>9928.99</v>
      </c>
    </row>
    <row r="410" spans="1:7" x14ac:dyDescent="0.25">
      <c r="A410" s="24">
        <v>38692</v>
      </c>
      <c r="B410" s="1" t="s">
        <v>16</v>
      </c>
      <c r="C410" s="1" t="s">
        <v>3686</v>
      </c>
      <c r="D410" s="1" t="s">
        <v>45</v>
      </c>
      <c r="E410" s="1" t="s">
        <v>577</v>
      </c>
      <c r="F410" s="9">
        <v>1518.2024999999999</v>
      </c>
      <c r="G410" s="9">
        <v>2024.27</v>
      </c>
    </row>
    <row r="411" spans="1:7" x14ac:dyDescent="0.25">
      <c r="A411" s="24">
        <v>38689</v>
      </c>
      <c r="B411" s="1" t="s">
        <v>16</v>
      </c>
      <c r="C411" s="1" t="s">
        <v>3686</v>
      </c>
      <c r="D411" s="1" t="s">
        <v>30</v>
      </c>
      <c r="E411" s="1" t="s">
        <v>2086</v>
      </c>
      <c r="F411" s="9">
        <v>2650.3393999999998</v>
      </c>
      <c r="G411" s="9">
        <v>6163.58</v>
      </c>
    </row>
    <row r="412" spans="1:7" x14ac:dyDescent="0.25">
      <c r="A412" s="24">
        <v>38689</v>
      </c>
      <c r="B412" s="1" t="s">
        <v>16</v>
      </c>
      <c r="C412" s="1" t="s">
        <v>3685</v>
      </c>
      <c r="D412" s="1" t="s">
        <v>45</v>
      </c>
      <c r="E412" s="1" t="s">
        <v>3239</v>
      </c>
      <c r="F412" s="9">
        <v>2314.6083000000003</v>
      </c>
      <c r="G412" s="9">
        <v>5382.81</v>
      </c>
    </row>
    <row r="413" spans="1:7" x14ac:dyDescent="0.25">
      <c r="A413" s="24">
        <v>38687</v>
      </c>
      <c r="B413" s="1" t="s">
        <v>16</v>
      </c>
      <c r="C413" s="1" t="s">
        <v>3626</v>
      </c>
      <c r="D413" s="1" t="s">
        <v>64</v>
      </c>
      <c r="E413" s="1" t="s">
        <v>3223</v>
      </c>
      <c r="F413" s="9">
        <v>1459.52565</v>
      </c>
      <c r="G413" s="9">
        <v>1560.99</v>
      </c>
    </row>
    <row r="414" spans="1:7" x14ac:dyDescent="0.25">
      <c r="A414" s="24">
        <v>38685</v>
      </c>
      <c r="B414" s="1" t="s">
        <v>16</v>
      </c>
      <c r="C414" s="1" t="s">
        <v>3685</v>
      </c>
      <c r="D414" s="1" t="s">
        <v>21</v>
      </c>
      <c r="E414" s="1" t="s">
        <v>1422</v>
      </c>
      <c r="F414" s="9">
        <v>840.7795000000001</v>
      </c>
      <c r="G414" s="9">
        <v>1528.69</v>
      </c>
    </row>
    <row r="415" spans="1:7" x14ac:dyDescent="0.25">
      <c r="A415" s="24">
        <v>38682</v>
      </c>
      <c r="B415" s="1" t="s">
        <v>16</v>
      </c>
      <c r="C415" s="1" t="s">
        <v>3683</v>
      </c>
      <c r="D415" s="1" t="s">
        <v>24</v>
      </c>
      <c r="E415" s="1" t="s">
        <v>1488</v>
      </c>
      <c r="F415" s="9">
        <v>3184.4638999999997</v>
      </c>
      <c r="G415" s="9">
        <v>7405.73</v>
      </c>
    </row>
    <row r="416" spans="1:7" x14ac:dyDescent="0.25">
      <c r="A416" s="24">
        <v>38681</v>
      </c>
      <c r="B416" s="1" t="s">
        <v>16</v>
      </c>
      <c r="C416" s="1" t="s">
        <v>3686</v>
      </c>
      <c r="D416" s="1" t="s">
        <v>30</v>
      </c>
      <c r="E416" s="1" t="s">
        <v>1914</v>
      </c>
      <c r="F416" s="9">
        <v>3202.8527999999997</v>
      </c>
      <c r="G416" s="9">
        <v>5522.16</v>
      </c>
    </row>
    <row r="417" spans="1:7" x14ac:dyDescent="0.25">
      <c r="A417" s="24">
        <v>38680</v>
      </c>
      <c r="B417" s="1" t="s">
        <v>16</v>
      </c>
      <c r="C417" s="1" t="s">
        <v>3686</v>
      </c>
      <c r="D417" s="1" t="s">
        <v>39</v>
      </c>
      <c r="E417" s="1" t="s">
        <v>2780</v>
      </c>
      <c r="F417" s="9">
        <v>3269.8447000000001</v>
      </c>
      <c r="G417" s="9">
        <v>7604.29</v>
      </c>
    </row>
    <row r="418" spans="1:7" x14ac:dyDescent="0.25">
      <c r="A418" s="24">
        <v>38679</v>
      </c>
      <c r="B418" s="1" t="s">
        <v>16</v>
      </c>
      <c r="C418" s="1" t="s">
        <v>3691</v>
      </c>
      <c r="D418" s="1" t="s">
        <v>64</v>
      </c>
      <c r="E418" s="1" t="s">
        <v>2434</v>
      </c>
      <c r="F418" s="9">
        <v>1103.6693</v>
      </c>
      <c r="G418" s="9">
        <v>2982.89</v>
      </c>
    </row>
    <row r="419" spans="1:7" x14ac:dyDescent="0.25">
      <c r="A419" s="24">
        <v>38676</v>
      </c>
      <c r="B419" s="1" t="s">
        <v>16</v>
      </c>
      <c r="C419" s="1" t="s">
        <v>3685</v>
      </c>
      <c r="D419" s="1" t="s">
        <v>9</v>
      </c>
      <c r="E419" s="1" t="s">
        <v>1626</v>
      </c>
      <c r="F419" s="9">
        <v>6202.6778000000004</v>
      </c>
      <c r="G419" s="9">
        <v>6633.88</v>
      </c>
    </row>
    <row r="420" spans="1:7" x14ac:dyDescent="0.25">
      <c r="A420" s="24">
        <v>38676</v>
      </c>
      <c r="B420" s="1" t="s">
        <v>16</v>
      </c>
      <c r="C420" s="1" t="s">
        <v>3626</v>
      </c>
      <c r="D420" s="1" t="s">
        <v>17</v>
      </c>
      <c r="E420" s="1" t="s">
        <v>426</v>
      </c>
      <c r="F420" s="9">
        <v>1531.2128</v>
      </c>
      <c r="G420" s="9">
        <v>3560.96</v>
      </c>
    </row>
    <row r="421" spans="1:7" x14ac:dyDescent="0.25">
      <c r="A421" s="24">
        <v>38675</v>
      </c>
      <c r="B421" s="1" t="s">
        <v>16</v>
      </c>
      <c r="C421" s="1" t="s">
        <v>3685</v>
      </c>
      <c r="D421" s="1" t="s">
        <v>17</v>
      </c>
      <c r="E421" s="1" t="s">
        <v>2248</v>
      </c>
      <c r="F421" s="9">
        <v>5560.9779500000004</v>
      </c>
      <c r="G421" s="9">
        <v>5947.57</v>
      </c>
    </row>
    <row r="422" spans="1:7" x14ac:dyDescent="0.25">
      <c r="A422" s="24">
        <v>38675</v>
      </c>
      <c r="B422" s="1" t="s">
        <v>16</v>
      </c>
      <c r="C422" s="1" t="s">
        <v>3683</v>
      </c>
      <c r="D422" s="1" t="s">
        <v>113</v>
      </c>
      <c r="E422" s="1" t="s">
        <v>3001</v>
      </c>
      <c r="F422" s="9">
        <v>399.95249999999999</v>
      </c>
      <c r="G422" s="9">
        <v>533.27</v>
      </c>
    </row>
    <row r="423" spans="1:7" x14ac:dyDescent="0.25">
      <c r="A423" s="24">
        <v>38672</v>
      </c>
      <c r="B423" s="1" t="s">
        <v>16</v>
      </c>
      <c r="C423" s="1" t="s">
        <v>3686</v>
      </c>
      <c r="D423" s="1" t="s">
        <v>113</v>
      </c>
      <c r="E423" s="1" t="s">
        <v>1517</v>
      </c>
      <c r="F423" s="9">
        <v>4919.2220000000007</v>
      </c>
      <c r="G423" s="9">
        <v>8944.0400000000009</v>
      </c>
    </row>
    <row r="424" spans="1:7" x14ac:dyDescent="0.25">
      <c r="A424" s="24">
        <v>38671</v>
      </c>
      <c r="B424" s="1" t="s">
        <v>16</v>
      </c>
      <c r="C424" s="1" t="s">
        <v>3684</v>
      </c>
      <c r="D424" s="1" t="s">
        <v>30</v>
      </c>
      <c r="E424" s="1" t="s">
        <v>559</v>
      </c>
      <c r="F424" s="9">
        <v>4854.3364000000001</v>
      </c>
      <c r="G424" s="9">
        <v>7138.73</v>
      </c>
    </row>
    <row r="425" spans="1:7" x14ac:dyDescent="0.25">
      <c r="A425" s="24">
        <v>38671</v>
      </c>
      <c r="B425" s="1" t="s">
        <v>16</v>
      </c>
      <c r="C425" s="1" t="s">
        <v>3686</v>
      </c>
      <c r="D425" s="1" t="s">
        <v>24</v>
      </c>
      <c r="E425" s="1" t="s">
        <v>1182</v>
      </c>
      <c r="F425" s="9">
        <v>2345.6158</v>
      </c>
      <c r="G425" s="9">
        <v>2508.6799999999998</v>
      </c>
    </row>
    <row r="426" spans="1:7" x14ac:dyDescent="0.25">
      <c r="A426" s="24">
        <v>38669</v>
      </c>
      <c r="B426" s="1" t="s">
        <v>16</v>
      </c>
      <c r="C426" s="1" t="s">
        <v>3686</v>
      </c>
      <c r="D426" s="1" t="s">
        <v>30</v>
      </c>
      <c r="E426" s="1" t="s">
        <v>1228</v>
      </c>
      <c r="F426" s="9">
        <v>3653.6353000000004</v>
      </c>
      <c r="G426" s="9">
        <v>9874.69</v>
      </c>
    </row>
    <row r="427" spans="1:7" x14ac:dyDescent="0.25">
      <c r="A427" s="24">
        <v>38664</v>
      </c>
      <c r="B427" s="1" t="s">
        <v>16</v>
      </c>
      <c r="C427" s="1" t="s">
        <v>3686</v>
      </c>
      <c r="D427" s="1" t="s">
        <v>52</v>
      </c>
      <c r="E427" s="1" t="s">
        <v>2068</v>
      </c>
      <c r="F427" s="9">
        <v>3336.1549999999997</v>
      </c>
      <c r="G427" s="9">
        <v>5654.5</v>
      </c>
    </row>
    <row r="428" spans="1:7" x14ac:dyDescent="0.25">
      <c r="A428" s="24">
        <v>38663</v>
      </c>
      <c r="B428" s="1" t="s">
        <v>16</v>
      </c>
      <c r="C428" s="1" t="s">
        <v>3683</v>
      </c>
      <c r="D428" s="1" t="s">
        <v>17</v>
      </c>
      <c r="E428" s="1" t="s">
        <v>802</v>
      </c>
      <c r="F428" s="9">
        <v>5885.6925000000001</v>
      </c>
      <c r="G428" s="9">
        <v>9975.75</v>
      </c>
    </row>
    <row r="429" spans="1:7" x14ac:dyDescent="0.25">
      <c r="A429" s="24">
        <v>38662</v>
      </c>
      <c r="B429" s="1" t="s">
        <v>16</v>
      </c>
      <c r="C429" s="1" t="s">
        <v>3683</v>
      </c>
      <c r="D429" s="1" t="s">
        <v>30</v>
      </c>
      <c r="E429" s="1" t="s">
        <v>1810</v>
      </c>
      <c r="F429" s="9">
        <v>2922.2858999999999</v>
      </c>
      <c r="G429" s="9">
        <v>7898.07</v>
      </c>
    </row>
    <row r="430" spans="1:7" x14ac:dyDescent="0.25">
      <c r="A430" s="24">
        <v>38661</v>
      </c>
      <c r="B430" s="1" t="s">
        <v>16</v>
      </c>
      <c r="C430" s="1" t="s">
        <v>3686</v>
      </c>
      <c r="D430" s="1" t="s">
        <v>52</v>
      </c>
      <c r="E430" s="1" t="s">
        <v>67</v>
      </c>
      <c r="F430" s="9">
        <v>2510.1938</v>
      </c>
      <c r="G430" s="9">
        <v>5837.66</v>
      </c>
    </row>
    <row r="431" spans="1:7" x14ac:dyDescent="0.25">
      <c r="A431" s="24">
        <v>38659</v>
      </c>
      <c r="B431" s="1" t="s">
        <v>16</v>
      </c>
      <c r="C431" s="1" t="s">
        <v>3684</v>
      </c>
      <c r="D431" s="1" t="s">
        <v>52</v>
      </c>
      <c r="E431" s="1" t="s">
        <v>2028</v>
      </c>
      <c r="F431" s="9">
        <v>3516.6010000000001</v>
      </c>
      <c r="G431" s="9">
        <v>6393.82</v>
      </c>
    </row>
    <row r="432" spans="1:7" x14ac:dyDescent="0.25">
      <c r="A432" s="24">
        <v>38659</v>
      </c>
      <c r="B432" s="1" t="s">
        <v>16</v>
      </c>
      <c r="C432" s="1" t="s">
        <v>3688</v>
      </c>
      <c r="D432" s="1" t="s">
        <v>42</v>
      </c>
      <c r="E432" s="1" t="s">
        <v>3369</v>
      </c>
      <c r="F432" s="9">
        <v>785.95</v>
      </c>
      <c r="G432" s="9">
        <v>1429</v>
      </c>
    </row>
    <row r="433" spans="1:7" x14ac:dyDescent="0.25">
      <c r="A433" s="24">
        <v>38657</v>
      </c>
      <c r="B433" s="1" t="s">
        <v>16</v>
      </c>
      <c r="C433" s="1" t="s">
        <v>3683</v>
      </c>
      <c r="D433" s="1" t="s">
        <v>24</v>
      </c>
      <c r="E433" s="1" t="s">
        <v>3740</v>
      </c>
      <c r="F433" s="9">
        <v>42.479600000000005</v>
      </c>
      <c r="G433" s="9">
        <v>62.47</v>
      </c>
    </row>
    <row r="434" spans="1:7" x14ac:dyDescent="0.25">
      <c r="A434" s="24">
        <v>38646</v>
      </c>
      <c r="B434" s="1" t="s">
        <v>16</v>
      </c>
      <c r="C434" s="1" t="s">
        <v>3626</v>
      </c>
      <c r="D434" s="1" t="s">
        <v>39</v>
      </c>
      <c r="E434" s="1" t="s">
        <v>157</v>
      </c>
      <c r="F434" s="9">
        <v>8597.4559000000008</v>
      </c>
      <c r="G434" s="9">
        <v>9195.14</v>
      </c>
    </row>
    <row r="435" spans="1:7" x14ac:dyDescent="0.25">
      <c r="A435" s="24">
        <v>38645</v>
      </c>
      <c r="B435" s="1" t="s">
        <v>16</v>
      </c>
      <c r="C435" s="1" t="s">
        <v>3626</v>
      </c>
      <c r="D435" s="1" t="s">
        <v>45</v>
      </c>
      <c r="E435" s="1" t="s">
        <v>2294</v>
      </c>
      <c r="F435" s="9">
        <v>5027.1035999999995</v>
      </c>
      <c r="G435" s="9">
        <v>8667.42</v>
      </c>
    </row>
    <row r="436" spans="1:7" x14ac:dyDescent="0.25">
      <c r="A436" s="24">
        <v>38642</v>
      </c>
      <c r="B436" s="1" t="s">
        <v>16</v>
      </c>
      <c r="C436" s="1" t="s">
        <v>3686</v>
      </c>
      <c r="D436" s="1" t="s">
        <v>21</v>
      </c>
      <c r="E436" s="1" t="s">
        <v>3097</v>
      </c>
      <c r="F436" s="9">
        <v>5729.6324999999997</v>
      </c>
      <c r="G436" s="9">
        <v>7639.51</v>
      </c>
    </row>
    <row r="437" spans="1:7" x14ac:dyDescent="0.25">
      <c r="A437" s="24">
        <v>38641</v>
      </c>
      <c r="B437" s="1" t="s">
        <v>16</v>
      </c>
      <c r="C437" s="1" t="s">
        <v>3685</v>
      </c>
      <c r="D437" s="1" t="s">
        <v>9</v>
      </c>
      <c r="E437" s="1" t="s">
        <v>916</v>
      </c>
      <c r="F437" s="9">
        <v>3111.4742999999999</v>
      </c>
      <c r="G437" s="9">
        <v>8409.39</v>
      </c>
    </row>
    <row r="438" spans="1:7" x14ac:dyDescent="0.25">
      <c r="A438" s="24">
        <v>38640</v>
      </c>
      <c r="B438" s="1" t="s">
        <v>16</v>
      </c>
      <c r="C438" s="1" t="s">
        <v>3685</v>
      </c>
      <c r="D438" s="1" t="s">
        <v>9</v>
      </c>
      <c r="E438" s="1" t="s">
        <v>1478</v>
      </c>
      <c r="F438" s="9">
        <v>926.09100000000001</v>
      </c>
      <c r="G438" s="9">
        <v>2057.98</v>
      </c>
    </row>
    <row r="439" spans="1:7" x14ac:dyDescent="0.25">
      <c r="A439" s="24">
        <v>38637</v>
      </c>
      <c r="B439" s="1" t="s">
        <v>16</v>
      </c>
      <c r="C439" s="1" t="s">
        <v>3626</v>
      </c>
      <c r="D439" s="1" t="s">
        <v>61</v>
      </c>
      <c r="E439" s="1" t="s">
        <v>3040</v>
      </c>
      <c r="F439" s="9">
        <v>1077.8040000000001</v>
      </c>
      <c r="G439" s="9">
        <v>2395.12</v>
      </c>
    </row>
    <row r="440" spans="1:7" x14ac:dyDescent="0.25">
      <c r="A440" s="24">
        <v>38634</v>
      </c>
      <c r="B440" s="1" t="s">
        <v>16</v>
      </c>
      <c r="C440" s="1" t="s">
        <v>3683</v>
      </c>
      <c r="D440" s="1" t="s">
        <v>64</v>
      </c>
      <c r="E440" s="1" t="s">
        <v>2340</v>
      </c>
      <c r="F440" s="9">
        <v>2718.9459000000002</v>
      </c>
      <c r="G440" s="9">
        <v>6323.13</v>
      </c>
    </row>
    <row r="441" spans="1:7" x14ac:dyDescent="0.25">
      <c r="A441" s="24">
        <v>38634</v>
      </c>
      <c r="B441" s="1" t="s">
        <v>16</v>
      </c>
      <c r="C441" s="1" t="s">
        <v>3690</v>
      </c>
      <c r="D441" s="1" t="s">
        <v>13</v>
      </c>
      <c r="E441" s="1" t="s">
        <v>3433</v>
      </c>
      <c r="F441" s="9">
        <v>2970.6633000000002</v>
      </c>
      <c r="G441" s="9">
        <v>3177.18</v>
      </c>
    </row>
    <row r="442" spans="1:7" x14ac:dyDescent="0.25">
      <c r="A442" s="24">
        <v>38632</v>
      </c>
      <c r="B442" s="1" t="s">
        <v>16</v>
      </c>
      <c r="C442" s="1" t="s">
        <v>3626</v>
      </c>
      <c r="D442" s="1" t="s">
        <v>42</v>
      </c>
      <c r="E442" s="1" t="s">
        <v>199</v>
      </c>
      <c r="F442" s="9">
        <v>3464.6370000000002</v>
      </c>
      <c r="G442" s="9">
        <v>6299.34</v>
      </c>
    </row>
    <row r="443" spans="1:7" x14ac:dyDescent="0.25">
      <c r="A443" s="24">
        <v>38629</v>
      </c>
      <c r="B443" s="1" t="s">
        <v>16</v>
      </c>
      <c r="C443" s="1" t="s">
        <v>3685</v>
      </c>
      <c r="D443" s="1" t="s">
        <v>21</v>
      </c>
      <c r="E443" s="1" t="s">
        <v>2390</v>
      </c>
      <c r="F443" s="9">
        <v>8748.7752</v>
      </c>
      <c r="G443" s="9">
        <v>9941.7900000000009</v>
      </c>
    </row>
    <row r="444" spans="1:7" x14ac:dyDescent="0.25">
      <c r="A444" s="24">
        <v>38627</v>
      </c>
      <c r="B444" s="1" t="s">
        <v>16</v>
      </c>
      <c r="C444" s="1" t="s">
        <v>3685</v>
      </c>
      <c r="D444" s="1" t="s">
        <v>39</v>
      </c>
      <c r="E444" s="1" t="s">
        <v>3148</v>
      </c>
      <c r="F444" s="9">
        <v>96.988399999999999</v>
      </c>
      <c r="G444" s="9">
        <v>142.63</v>
      </c>
    </row>
    <row r="445" spans="1:7" x14ac:dyDescent="0.25">
      <c r="A445" s="24">
        <v>38625</v>
      </c>
      <c r="B445" s="1" t="s">
        <v>16</v>
      </c>
      <c r="C445" s="1" t="s">
        <v>3626</v>
      </c>
      <c r="D445" s="1" t="s">
        <v>24</v>
      </c>
      <c r="E445" s="1" t="s">
        <v>984</v>
      </c>
      <c r="F445" s="9">
        <v>947.32330000000002</v>
      </c>
      <c r="G445" s="9">
        <v>1013.18</v>
      </c>
    </row>
    <row r="446" spans="1:7" x14ac:dyDescent="0.25">
      <c r="A446" s="24">
        <v>38625</v>
      </c>
      <c r="B446" s="1" t="s">
        <v>16</v>
      </c>
      <c r="C446" s="1" t="s">
        <v>3686</v>
      </c>
      <c r="D446" s="1" t="s">
        <v>45</v>
      </c>
      <c r="E446" s="1" t="s">
        <v>295</v>
      </c>
      <c r="F446" s="9">
        <v>610.89840000000004</v>
      </c>
      <c r="G446" s="9">
        <v>898.38</v>
      </c>
    </row>
    <row r="447" spans="1:7" x14ac:dyDescent="0.25">
      <c r="A447" s="24">
        <v>38621</v>
      </c>
      <c r="B447" s="1" t="s">
        <v>16</v>
      </c>
      <c r="C447" s="1" t="s">
        <v>3685</v>
      </c>
      <c r="D447" s="1" t="s">
        <v>61</v>
      </c>
      <c r="E447" s="1" t="s">
        <v>124</v>
      </c>
      <c r="F447" s="9">
        <v>5590.2749999999996</v>
      </c>
      <c r="G447" s="9">
        <v>7453.7</v>
      </c>
    </row>
    <row r="448" spans="1:7" x14ac:dyDescent="0.25">
      <c r="A448" s="24">
        <v>38620</v>
      </c>
      <c r="B448" s="1" t="s">
        <v>16</v>
      </c>
      <c r="C448" s="1" t="s">
        <v>3684</v>
      </c>
      <c r="D448" s="1" t="s">
        <v>39</v>
      </c>
      <c r="E448" s="1" t="s">
        <v>2421</v>
      </c>
      <c r="F448" s="9">
        <v>4152.5415000000003</v>
      </c>
      <c r="G448" s="9">
        <v>9227.8700000000008</v>
      </c>
    </row>
    <row r="449" spans="1:7" x14ac:dyDescent="0.25">
      <c r="A449" s="24">
        <v>38620</v>
      </c>
      <c r="B449" s="1" t="s">
        <v>16</v>
      </c>
      <c r="C449" s="1" t="s">
        <v>3691</v>
      </c>
      <c r="D449" s="1" t="s">
        <v>42</v>
      </c>
      <c r="E449" s="1" t="s">
        <v>1821</v>
      </c>
      <c r="F449" s="9">
        <v>3753.7632000000003</v>
      </c>
      <c r="G449" s="9">
        <v>4265.6400000000003</v>
      </c>
    </row>
    <row r="450" spans="1:7" x14ac:dyDescent="0.25">
      <c r="A450" s="24">
        <v>38619</v>
      </c>
      <c r="B450" s="1" t="s">
        <v>16</v>
      </c>
      <c r="C450" s="1" t="s">
        <v>3683</v>
      </c>
      <c r="D450" s="1" t="s">
        <v>52</v>
      </c>
      <c r="E450" s="1" t="s">
        <v>607</v>
      </c>
      <c r="F450" s="9">
        <v>2727.3</v>
      </c>
      <c r="G450" s="9">
        <v>3636.4</v>
      </c>
    </row>
    <row r="451" spans="1:7" x14ac:dyDescent="0.25">
      <c r="A451" s="24">
        <v>38616</v>
      </c>
      <c r="B451" s="1" t="s">
        <v>16</v>
      </c>
      <c r="C451" s="1" t="s">
        <v>3626</v>
      </c>
      <c r="D451" s="1" t="s">
        <v>24</v>
      </c>
      <c r="E451" s="1" t="s">
        <v>816</v>
      </c>
      <c r="F451" s="9">
        <v>4252.0940000000001</v>
      </c>
      <c r="G451" s="9">
        <v>7731.08</v>
      </c>
    </row>
    <row r="452" spans="1:7" x14ac:dyDescent="0.25">
      <c r="A452" s="24">
        <v>38615</v>
      </c>
      <c r="B452" s="1" t="s">
        <v>16</v>
      </c>
      <c r="C452" s="1" t="s">
        <v>3688</v>
      </c>
      <c r="D452" s="1" t="s">
        <v>126</v>
      </c>
      <c r="E452" s="1" t="s">
        <v>1628</v>
      </c>
      <c r="F452" s="9">
        <v>1458.1886</v>
      </c>
      <c r="G452" s="9">
        <v>1559.56</v>
      </c>
    </row>
    <row r="453" spans="1:7" x14ac:dyDescent="0.25">
      <c r="A453" s="24">
        <v>38613</v>
      </c>
      <c r="B453" s="1" t="s">
        <v>16</v>
      </c>
      <c r="C453" s="1" t="s">
        <v>3690</v>
      </c>
      <c r="D453" s="1" t="s">
        <v>30</v>
      </c>
      <c r="E453" s="1" t="s">
        <v>1360</v>
      </c>
      <c r="F453" s="9">
        <v>5347.43</v>
      </c>
      <c r="G453" s="9">
        <v>9722.6</v>
      </c>
    </row>
    <row r="454" spans="1:7" x14ac:dyDescent="0.25">
      <c r="A454" s="24">
        <v>38612</v>
      </c>
      <c r="B454" s="1" t="s">
        <v>16</v>
      </c>
      <c r="C454" s="1" t="s">
        <v>3690</v>
      </c>
      <c r="D454" s="1" t="s">
        <v>52</v>
      </c>
      <c r="E454" s="1" t="s">
        <v>1011</v>
      </c>
      <c r="F454" s="9">
        <v>4906.8450000000003</v>
      </c>
      <c r="G454" s="9">
        <v>6542.46</v>
      </c>
    </row>
    <row r="455" spans="1:7" x14ac:dyDescent="0.25">
      <c r="A455" s="24">
        <v>38612</v>
      </c>
      <c r="B455" s="1" t="s">
        <v>16</v>
      </c>
      <c r="C455" s="1" t="s">
        <v>3684</v>
      </c>
      <c r="D455" s="1" t="s">
        <v>126</v>
      </c>
      <c r="E455" s="1" t="s">
        <v>357</v>
      </c>
      <c r="F455" s="9">
        <v>1575.6730000000002</v>
      </c>
      <c r="G455" s="9">
        <v>2864.86</v>
      </c>
    </row>
    <row r="456" spans="1:7" x14ac:dyDescent="0.25">
      <c r="A456" s="24">
        <v>38609</v>
      </c>
      <c r="B456" s="1" t="s">
        <v>16</v>
      </c>
      <c r="C456" s="1" t="s">
        <v>3684</v>
      </c>
      <c r="D456" s="1" t="s">
        <v>30</v>
      </c>
      <c r="E456" s="1" t="s">
        <v>769</v>
      </c>
      <c r="F456" s="9">
        <v>4949.8724999999995</v>
      </c>
      <c r="G456" s="9">
        <v>6599.83</v>
      </c>
    </row>
    <row r="457" spans="1:7" x14ac:dyDescent="0.25">
      <c r="A457" s="24">
        <v>38609</v>
      </c>
      <c r="B457" s="1" t="s">
        <v>16</v>
      </c>
      <c r="C457" s="1" t="s">
        <v>3688</v>
      </c>
      <c r="D457" s="1" t="s">
        <v>24</v>
      </c>
      <c r="E457" s="1" t="s">
        <v>711</v>
      </c>
      <c r="F457" s="9">
        <v>3607.2410000000004</v>
      </c>
      <c r="G457" s="9">
        <v>6558.62</v>
      </c>
    </row>
    <row r="458" spans="1:7" x14ac:dyDescent="0.25">
      <c r="A458" s="24">
        <v>38606</v>
      </c>
      <c r="B458" s="1" t="s">
        <v>16</v>
      </c>
      <c r="C458" s="1" t="s">
        <v>3691</v>
      </c>
      <c r="D458" s="1" t="s">
        <v>42</v>
      </c>
      <c r="E458" s="1" t="s">
        <v>3355</v>
      </c>
      <c r="F458" s="9">
        <v>5649.9024000000009</v>
      </c>
      <c r="G458" s="9">
        <v>8308.68</v>
      </c>
    </row>
    <row r="459" spans="1:7" x14ac:dyDescent="0.25">
      <c r="A459" s="24">
        <v>38606</v>
      </c>
      <c r="B459" s="1" t="s">
        <v>16</v>
      </c>
      <c r="C459" s="1" t="s">
        <v>3626</v>
      </c>
      <c r="D459" s="1" t="s">
        <v>45</v>
      </c>
      <c r="E459" s="1" t="s">
        <v>3353</v>
      </c>
      <c r="F459" s="9">
        <v>2990.2622999999999</v>
      </c>
      <c r="G459" s="9">
        <v>8081.79</v>
      </c>
    </row>
    <row r="460" spans="1:7" x14ac:dyDescent="0.25">
      <c r="A460" s="24">
        <v>38605</v>
      </c>
      <c r="B460" s="1" t="s">
        <v>16</v>
      </c>
      <c r="C460" s="1" t="s">
        <v>3690</v>
      </c>
      <c r="D460" s="1" t="s">
        <v>13</v>
      </c>
      <c r="E460" s="1" t="s">
        <v>3751</v>
      </c>
      <c r="F460" s="9">
        <v>3060.2715000000003</v>
      </c>
      <c r="G460" s="9">
        <v>5564.13</v>
      </c>
    </row>
    <row r="461" spans="1:7" x14ac:dyDescent="0.25">
      <c r="A461" s="24">
        <v>38604</v>
      </c>
      <c r="B461" s="1" t="s">
        <v>16</v>
      </c>
      <c r="C461" s="1" t="s">
        <v>3686</v>
      </c>
      <c r="D461" s="1" t="s">
        <v>61</v>
      </c>
      <c r="E461" s="1" t="s">
        <v>2442</v>
      </c>
      <c r="F461" s="9">
        <v>6992.6384000000007</v>
      </c>
      <c r="G461" s="9">
        <v>7946.18</v>
      </c>
    </row>
    <row r="462" spans="1:7" x14ac:dyDescent="0.25">
      <c r="A462" s="24">
        <v>38602</v>
      </c>
      <c r="B462" s="1" t="s">
        <v>16</v>
      </c>
      <c r="C462" s="1" t="s">
        <v>3683</v>
      </c>
      <c r="D462" s="1" t="s">
        <v>13</v>
      </c>
      <c r="E462" s="1" t="s">
        <v>3265</v>
      </c>
      <c r="F462" s="9">
        <v>1880.0402999999999</v>
      </c>
      <c r="G462" s="9">
        <v>5081.1899999999996</v>
      </c>
    </row>
    <row r="463" spans="1:7" x14ac:dyDescent="0.25">
      <c r="A463" s="24">
        <v>38601</v>
      </c>
      <c r="B463" s="1" t="s">
        <v>16</v>
      </c>
      <c r="C463" s="1" t="s">
        <v>3626</v>
      </c>
      <c r="D463" s="1" t="s">
        <v>113</v>
      </c>
      <c r="E463" s="1" t="s">
        <v>3752</v>
      </c>
      <c r="F463" s="9">
        <v>3619.6655999999998</v>
      </c>
      <c r="G463" s="9">
        <v>9782.8799999999992</v>
      </c>
    </row>
    <row r="464" spans="1:7" x14ac:dyDescent="0.25">
      <c r="A464" s="24">
        <v>38599</v>
      </c>
      <c r="B464" s="1" t="s">
        <v>16</v>
      </c>
      <c r="C464" s="1" t="s">
        <v>3626</v>
      </c>
      <c r="D464" s="1" t="s">
        <v>17</v>
      </c>
      <c r="E464" s="1" t="s">
        <v>1087</v>
      </c>
      <c r="F464" s="9">
        <v>2886.3235999999997</v>
      </c>
      <c r="G464" s="9">
        <v>4976.42</v>
      </c>
    </row>
    <row r="465" spans="1:7" x14ac:dyDescent="0.25">
      <c r="A465" s="24">
        <v>38597</v>
      </c>
      <c r="B465" s="1" t="s">
        <v>16</v>
      </c>
      <c r="C465" s="1" t="s">
        <v>3684</v>
      </c>
      <c r="D465" s="1" t="s">
        <v>64</v>
      </c>
      <c r="E465" s="1" t="s">
        <v>3139</v>
      </c>
      <c r="F465" s="9">
        <v>4413.1559999999999</v>
      </c>
      <c r="G465" s="9">
        <v>8023.92</v>
      </c>
    </row>
    <row r="466" spans="1:7" x14ac:dyDescent="0.25">
      <c r="A466" s="24">
        <v>38596</v>
      </c>
      <c r="B466" s="1" t="s">
        <v>16</v>
      </c>
      <c r="C466" s="1" t="s">
        <v>3685</v>
      </c>
      <c r="D466" s="1" t="s">
        <v>45</v>
      </c>
      <c r="E466" s="1" t="s">
        <v>677</v>
      </c>
      <c r="F466" s="9">
        <v>7327.08</v>
      </c>
      <c r="G466" s="9">
        <v>9769.44</v>
      </c>
    </row>
    <row r="467" spans="1:7" x14ac:dyDescent="0.25">
      <c r="A467" s="24">
        <v>38594</v>
      </c>
      <c r="B467" s="1" t="s">
        <v>16</v>
      </c>
      <c r="C467" s="1" t="s">
        <v>3685</v>
      </c>
      <c r="D467" s="1" t="s">
        <v>39</v>
      </c>
      <c r="E467" s="1" t="s">
        <v>2171</v>
      </c>
      <c r="F467" s="9">
        <v>1506.7028</v>
      </c>
      <c r="G467" s="9">
        <v>3503.96</v>
      </c>
    </row>
    <row r="468" spans="1:7" x14ac:dyDescent="0.25">
      <c r="A468" s="24">
        <v>38589</v>
      </c>
      <c r="B468" s="1" t="s">
        <v>16</v>
      </c>
      <c r="C468" s="1" t="s">
        <v>3685</v>
      </c>
      <c r="D468" s="1" t="s">
        <v>64</v>
      </c>
      <c r="E468" s="1" t="s">
        <v>365</v>
      </c>
      <c r="F468" s="9">
        <v>2596.2075000000004</v>
      </c>
      <c r="G468" s="9">
        <v>5769.35</v>
      </c>
    </row>
    <row r="469" spans="1:7" x14ac:dyDescent="0.25">
      <c r="A469" s="24">
        <v>38588</v>
      </c>
      <c r="B469" s="1" t="s">
        <v>16</v>
      </c>
      <c r="C469" s="1" t="s">
        <v>3690</v>
      </c>
      <c r="D469" s="1" t="s">
        <v>13</v>
      </c>
      <c r="E469" s="1" t="s">
        <v>1597</v>
      </c>
      <c r="F469" s="9">
        <v>923.91200000000003</v>
      </c>
      <c r="G469" s="9">
        <v>1049.9000000000001</v>
      </c>
    </row>
    <row r="470" spans="1:7" x14ac:dyDescent="0.25">
      <c r="A470" s="24">
        <v>38588</v>
      </c>
      <c r="B470" s="1" t="s">
        <v>16</v>
      </c>
      <c r="C470" s="1" t="s">
        <v>3691</v>
      </c>
      <c r="D470" s="1" t="s">
        <v>21</v>
      </c>
      <c r="E470" s="1" t="s">
        <v>1308</v>
      </c>
      <c r="F470" s="9">
        <v>531.6511999999999</v>
      </c>
      <c r="G470" s="9">
        <v>916.64</v>
      </c>
    </row>
    <row r="471" spans="1:7" x14ac:dyDescent="0.25">
      <c r="A471" s="24">
        <v>38587</v>
      </c>
      <c r="B471" s="1" t="s">
        <v>16</v>
      </c>
      <c r="C471" s="1" t="s">
        <v>3686</v>
      </c>
      <c r="D471" s="1" t="s">
        <v>52</v>
      </c>
      <c r="E471" s="1" t="s">
        <v>3754</v>
      </c>
      <c r="F471" s="9">
        <v>5301.9169999999995</v>
      </c>
      <c r="G471" s="9">
        <v>8986.2999999999993</v>
      </c>
    </row>
    <row r="472" spans="1:7" x14ac:dyDescent="0.25">
      <c r="A472" s="24">
        <v>38571</v>
      </c>
      <c r="B472" s="1" t="s">
        <v>16</v>
      </c>
      <c r="C472" s="1" t="s">
        <v>3686</v>
      </c>
      <c r="D472" s="1" t="s">
        <v>45</v>
      </c>
      <c r="E472" s="1" t="s">
        <v>1110</v>
      </c>
      <c r="F472" s="9">
        <v>4037.3688999999999</v>
      </c>
      <c r="G472" s="9">
        <v>9389.23</v>
      </c>
    </row>
    <row r="473" spans="1:7" x14ac:dyDescent="0.25">
      <c r="A473" s="24">
        <v>38568</v>
      </c>
      <c r="B473" s="1" t="s">
        <v>16</v>
      </c>
      <c r="C473" s="1" t="s">
        <v>3686</v>
      </c>
      <c r="D473" s="1" t="s">
        <v>113</v>
      </c>
      <c r="E473" s="1" t="s">
        <v>597</v>
      </c>
      <c r="F473" s="9">
        <v>4911.2464500000006</v>
      </c>
      <c r="G473" s="9">
        <v>5252.67</v>
      </c>
    </row>
    <row r="474" spans="1:7" x14ac:dyDescent="0.25">
      <c r="A474" s="24">
        <v>38567</v>
      </c>
      <c r="B474" s="1" t="s">
        <v>16</v>
      </c>
      <c r="C474" s="1" t="s">
        <v>3685</v>
      </c>
      <c r="D474" s="1" t="s">
        <v>45</v>
      </c>
      <c r="E474" s="1" t="s">
        <v>721</v>
      </c>
      <c r="F474" s="9">
        <v>2838.2705999999998</v>
      </c>
      <c r="G474" s="9">
        <v>4893.57</v>
      </c>
    </row>
    <row r="475" spans="1:7" x14ac:dyDescent="0.25">
      <c r="A475" s="24">
        <v>38563</v>
      </c>
      <c r="B475" s="1" t="s">
        <v>16</v>
      </c>
      <c r="C475" s="1" t="s">
        <v>3690</v>
      </c>
      <c r="D475" s="1" t="s">
        <v>24</v>
      </c>
      <c r="E475" s="1" t="s">
        <v>3534</v>
      </c>
      <c r="F475" s="9">
        <v>5237.0174999999999</v>
      </c>
      <c r="G475" s="9">
        <v>6982.69</v>
      </c>
    </row>
    <row r="476" spans="1:7" x14ac:dyDescent="0.25">
      <c r="A476" s="24">
        <v>38562</v>
      </c>
      <c r="B476" s="1" t="s">
        <v>16</v>
      </c>
      <c r="C476" s="1" t="s">
        <v>3688</v>
      </c>
      <c r="D476" s="1" t="s">
        <v>61</v>
      </c>
      <c r="E476" s="1" t="s">
        <v>972</v>
      </c>
      <c r="F476" s="9">
        <v>966.49300000000005</v>
      </c>
      <c r="G476" s="9">
        <v>1757.26</v>
      </c>
    </row>
    <row r="477" spans="1:7" x14ac:dyDescent="0.25">
      <c r="A477" s="24">
        <v>38561</v>
      </c>
      <c r="B477" s="1" t="s">
        <v>16</v>
      </c>
      <c r="C477" s="1" t="s">
        <v>3688</v>
      </c>
      <c r="D477" s="1" t="s">
        <v>42</v>
      </c>
      <c r="E477" s="1" t="s">
        <v>2215</v>
      </c>
      <c r="F477" s="9">
        <v>2898.1956999999998</v>
      </c>
      <c r="G477" s="9">
        <v>6739.99</v>
      </c>
    </row>
    <row r="478" spans="1:7" x14ac:dyDescent="0.25">
      <c r="A478" s="24">
        <v>38561</v>
      </c>
      <c r="B478" s="1" t="s">
        <v>16</v>
      </c>
      <c r="C478" s="1" t="s">
        <v>3684</v>
      </c>
      <c r="D478" s="1" t="s">
        <v>21</v>
      </c>
      <c r="E478" s="1" t="s">
        <v>3184</v>
      </c>
      <c r="F478" s="9">
        <v>2875.1250000000005</v>
      </c>
      <c r="G478" s="9">
        <v>5227.5</v>
      </c>
    </row>
    <row r="479" spans="1:7" x14ac:dyDescent="0.25">
      <c r="A479" s="24">
        <v>38561</v>
      </c>
      <c r="B479" s="1" t="s">
        <v>16</v>
      </c>
      <c r="C479" s="1" t="s">
        <v>3690</v>
      </c>
      <c r="D479" s="1" t="s">
        <v>39</v>
      </c>
      <c r="E479" s="1" t="s">
        <v>1073</v>
      </c>
      <c r="F479" s="9">
        <v>1115.2845</v>
      </c>
      <c r="G479" s="9">
        <v>2027.79</v>
      </c>
    </row>
    <row r="480" spans="1:7" x14ac:dyDescent="0.25">
      <c r="A480" s="24">
        <v>38560</v>
      </c>
      <c r="B480" s="1" t="s">
        <v>16</v>
      </c>
      <c r="C480" s="1" t="s">
        <v>3626</v>
      </c>
      <c r="D480" s="1" t="s">
        <v>45</v>
      </c>
      <c r="E480" s="1" t="s">
        <v>2550</v>
      </c>
      <c r="F480" s="9">
        <v>5568.6855000000005</v>
      </c>
      <c r="G480" s="9">
        <v>9438.4500000000007</v>
      </c>
    </row>
    <row r="481" spans="1:7" x14ac:dyDescent="0.25">
      <c r="A481" s="24">
        <v>38553</v>
      </c>
      <c r="B481" s="1" t="s">
        <v>16</v>
      </c>
      <c r="C481" s="1" t="s">
        <v>3686</v>
      </c>
      <c r="D481" s="1" t="s">
        <v>61</v>
      </c>
      <c r="E481" s="1" t="s">
        <v>1833</v>
      </c>
      <c r="F481" s="9">
        <v>2051.0527000000002</v>
      </c>
      <c r="G481" s="9">
        <v>4769.8900000000003</v>
      </c>
    </row>
    <row r="482" spans="1:7" x14ac:dyDescent="0.25">
      <c r="A482" s="24">
        <v>38550</v>
      </c>
      <c r="B482" s="1" t="s">
        <v>16</v>
      </c>
      <c r="C482" s="1" t="s">
        <v>3691</v>
      </c>
      <c r="D482" s="1" t="s">
        <v>9</v>
      </c>
      <c r="E482" s="1" t="s">
        <v>1047</v>
      </c>
      <c r="F482" s="9">
        <v>2341.1550000000002</v>
      </c>
      <c r="G482" s="9">
        <v>3121.54</v>
      </c>
    </row>
    <row r="483" spans="1:7" x14ac:dyDescent="0.25">
      <c r="A483" s="24">
        <v>38548</v>
      </c>
      <c r="B483" s="1" t="s">
        <v>16</v>
      </c>
      <c r="C483" s="1" t="s">
        <v>3688</v>
      </c>
      <c r="D483" s="1" t="s">
        <v>45</v>
      </c>
      <c r="E483" s="1" t="s">
        <v>3761</v>
      </c>
      <c r="F483" s="9">
        <v>1908.5475000000001</v>
      </c>
      <c r="G483" s="9">
        <v>2544.73</v>
      </c>
    </row>
    <row r="484" spans="1:7" x14ac:dyDescent="0.25">
      <c r="A484" s="24">
        <v>38547</v>
      </c>
      <c r="B484" s="1" t="s">
        <v>16</v>
      </c>
      <c r="C484" s="1" t="s">
        <v>3626</v>
      </c>
      <c r="D484" s="1" t="s">
        <v>17</v>
      </c>
      <c r="E484" s="1" t="s">
        <v>3577</v>
      </c>
      <c r="F484" s="9">
        <v>4235.5335000000005</v>
      </c>
      <c r="G484" s="9">
        <v>7700.97</v>
      </c>
    </row>
    <row r="485" spans="1:7" x14ac:dyDescent="0.25">
      <c r="A485" s="24">
        <v>38546</v>
      </c>
      <c r="B485" s="1" t="s">
        <v>16</v>
      </c>
      <c r="C485" s="1" t="s">
        <v>3690</v>
      </c>
      <c r="D485" s="1" t="s">
        <v>45</v>
      </c>
      <c r="E485" s="1" t="s">
        <v>3762</v>
      </c>
      <c r="F485" s="9">
        <v>5510.9539999999997</v>
      </c>
      <c r="G485" s="9">
        <v>9340.6</v>
      </c>
    </row>
    <row r="486" spans="1:7" x14ac:dyDescent="0.25">
      <c r="A486" s="24">
        <v>38545</v>
      </c>
      <c r="B486" s="1" t="s">
        <v>16</v>
      </c>
      <c r="C486" s="1" t="s">
        <v>3683</v>
      </c>
      <c r="D486" s="1" t="s">
        <v>113</v>
      </c>
      <c r="E486" s="1" t="s">
        <v>2695</v>
      </c>
      <c r="F486" s="9">
        <v>287.65440000000001</v>
      </c>
      <c r="G486" s="9">
        <v>326.88</v>
      </c>
    </row>
    <row r="487" spans="1:7" x14ac:dyDescent="0.25">
      <c r="A487" s="24">
        <v>38543</v>
      </c>
      <c r="B487" s="1" t="s">
        <v>16</v>
      </c>
      <c r="C487" s="1" t="s">
        <v>3691</v>
      </c>
      <c r="D487" s="1" t="s">
        <v>24</v>
      </c>
      <c r="E487" s="1" t="s">
        <v>3087</v>
      </c>
      <c r="F487" s="9">
        <v>4941.5079999999998</v>
      </c>
      <c r="G487" s="9">
        <v>8984.56</v>
      </c>
    </row>
    <row r="488" spans="1:7" x14ac:dyDescent="0.25">
      <c r="A488" s="24">
        <v>38542</v>
      </c>
      <c r="B488" s="1" t="s">
        <v>16</v>
      </c>
      <c r="C488" s="1" t="s">
        <v>3683</v>
      </c>
      <c r="D488" s="1" t="s">
        <v>126</v>
      </c>
      <c r="E488" s="1" t="s">
        <v>3176</v>
      </c>
      <c r="F488" s="9">
        <v>2437.0160999999998</v>
      </c>
      <c r="G488" s="9">
        <v>6586.53</v>
      </c>
    </row>
    <row r="489" spans="1:7" x14ac:dyDescent="0.25">
      <c r="A489" s="24">
        <v>38537</v>
      </c>
      <c r="B489" s="1" t="s">
        <v>16</v>
      </c>
      <c r="C489" s="1" t="s">
        <v>3691</v>
      </c>
      <c r="D489" s="1" t="s">
        <v>24</v>
      </c>
      <c r="E489" s="1" t="s">
        <v>2302</v>
      </c>
      <c r="F489" s="9">
        <v>344.94020000000006</v>
      </c>
      <c r="G489" s="9">
        <v>368.92</v>
      </c>
    </row>
    <row r="490" spans="1:7" x14ac:dyDescent="0.25">
      <c r="A490" s="24">
        <v>38536</v>
      </c>
      <c r="B490" s="1" t="s">
        <v>16</v>
      </c>
      <c r="C490" s="1" t="s">
        <v>3683</v>
      </c>
      <c r="D490" s="1" t="s">
        <v>13</v>
      </c>
      <c r="E490" s="1" t="s">
        <v>2066</v>
      </c>
      <c r="F490" s="9">
        <v>1034.1458</v>
      </c>
      <c r="G490" s="9">
        <v>1783.01</v>
      </c>
    </row>
    <row r="491" spans="1:7" x14ac:dyDescent="0.25">
      <c r="A491" s="24">
        <v>38534</v>
      </c>
      <c r="B491" s="1" t="s">
        <v>16</v>
      </c>
      <c r="C491" s="1" t="s">
        <v>3685</v>
      </c>
      <c r="D491" s="1" t="s">
        <v>52</v>
      </c>
      <c r="E491" s="1" t="s">
        <v>1548</v>
      </c>
      <c r="F491" s="9">
        <v>2448.4097000000002</v>
      </c>
      <c r="G491" s="9">
        <v>2618.62</v>
      </c>
    </row>
    <row r="492" spans="1:7" x14ac:dyDescent="0.25">
      <c r="A492" s="24">
        <v>38527</v>
      </c>
      <c r="B492" s="1" t="s">
        <v>16</v>
      </c>
      <c r="C492" s="1" t="s">
        <v>3688</v>
      </c>
      <c r="D492" s="1" t="s">
        <v>13</v>
      </c>
      <c r="E492" s="1" t="s">
        <v>3766</v>
      </c>
      <c r="F492" s="9">
        <v>1402.9664</v>
      </c>
      <c r="G492" s="9">
        <v>1594.28</v>
      </c>
    </row>
    <row r="493" spans="1:7" x14ac:dyDescent="0.25">
      <c r="A493" s="24">
        <v>38525</v>
      </c>
      <c r="B493" s="1" t="s">
        <v>16</v>
      </c>
      <c r="C493" s="1" t="s">
        <v>3684</v>
      </c>
      <c r="D493" s="1" t="s">
        <v>64</v>
      </c>
      <c r="E493" s="1" t="s">
        <v>3767</v>
      </c>
      <c r="F493" s="9">
        <v>1658.9013</v>
      </c>
      <c r="G493" s="9">
        <v>3857.91</v>
      </c>
    </row>
    <row r="494" spans="1:7" x14ac:dyDescent="0.25">
      <c r="A494" s="24">
        <v>38521</v>
      </c>
      <c r="B494" s="1" t="s">
        <v>16</v>
      </c>
      <c r="C494" s="1" t="s">
        <v>3690</v>
      </c>
      <c r="D494" s="1" t="s">
        <v>17</v>
      </c>
      <c r="E494" s="1" t="s">
        <v>1138</v>
      </c>
      <c r="F494" s="9">
        <v>1527.2820000000002</v>
      </c>
      <c r="G494" s="9">
        <v>3393.96</v>
      </c>
    </row>
    <row r="495" spans="1:7" x14ac:dyDescent="0.25">
      <c r="A495" s="24">
        <v>38520</v>
      </c>
      <c r="B495" s="1" t="s">
        <v>16</v>
      </c>
      <c r="C495" s="1" t="s">
        <v>3683</v>
      </c>
      <c r="D495" s="1" t="s">
        <v>126</v>
      </c>
      <c r="E495" s="1" t="s">
        <v>2839</v>
      </c>
      <c r="F495" s="9">
        <v>6311.3180000000011</v>
      </c>
      <c r="G495" s="9">
        <v>9281.35</v>
      </c>
    </row>
    <row r="496" spans="1:7" x14ac:dyDescent="0.25">
      <c r="A496" s="24">
        <v>38519</v>
      </c>
      <c r="B496" s="1" t="s">
        <v>16</v>
      </c>
      <c r="C496" s="1" t="s">
        <v>3688</v>
      </c>
      <c r="D496" s="1" t="s">
        <v>64</v>
      </c>
      <c r="E496" s="1" t="s">
        <v>3571</v>
      </c>
      <c r="F496" s="9">
        <v>4235.8008</v>
      </c>
      <c r="G496" s="9">
        <v>4813.41</v>
      </c>
    </row>
    <row r="497" spans="1:7" x14ac:dyDescent="0.25">
      <c r="A497" s="24">
        <v>38517</v>
      </c>
      <c r="B497" s="1" t="s">
        <v>16</v>
      </c>
      <c r="C497" s="1" t="s">
        <v>3688</v>
      </c>
      <c r="D497" s="1" t="s">
        <v>21</v>
      </c>
      <c r="E497" s="1" t="s">
        <v>1728</v>
      </c>
      <c r="F497" s="9">
        <v>1378.2446</v>
      </c>
      <c r="G497" s="9">
        <v>3205.22</v>
      </c>
    </row>
    <row r="498" spans="1:7" x14ac:dyDescent="0.25">
      <c r="A498" s="24">
        <v>38514</v>
      </c>
      <c r="B498" s="1" t="s">
        <v>16</v>
      </c>
      <c r="C498" s="1" t="s">
        <v>3685</v>
      </c>
      <c r="D498" s="1" t="s">
        <v>30</v>
      </c>
      <c r="E498" s="1" t="s">
        <v>2831</v>
      </c>
      <c r="F498" s="9">
        <v>3079.0034999999998</v>
      </c>
      <c r="G498" s="9">
        <v>6842.23</v>
      </c>
    </row>
    <row r="499" spans="1:7" x14ac:dyDescent="0.25">
      <c r="A499" s="24">
        <v>38509</v>
      </c>
      <c r="B499" s="1" t="s">
        <v>16</v>
      </c>
      <c r="C499" s="1" t="s">
        <v>3685</v>
      </c>
      <c r="D499" s="1" t="s">
        <v>42</v>
      </c>
      <c r="E499" s="1" t="s">
        <v>1696</v>
      </c>
      <c r="F499" s="9">
        <v>989.70189999999991</v>
      </c>
      <c r="G499" s="9">
        <v>2674.87</v>
      </c>
    </row>
    <row r="500" spans="1:7" x14ac:dyDescent="0.25">
      <c r="A500" s="24">
        <v>38507</v>
      </c>
      <c r="B500" s="1" t="s">
        <v>16</v>
      </c>
      <c r="C500" s="1" t="s">
        <v>3690</v>
      </c>
      <c r="D500" s="1" t="s">
        <v>17</v>
      </c>
      <c r="E500" s="1" t="s">
        <v>2651</v>
      </c>
      <c r="F500" s="9">
        <v>1895.9930000000002</v>
      </c>
      <c r="G500" s="9">
        <v>3447.26</v>
      </c>
    </row>
    <row r="501" spans="1:7" x14ac:dyDescent="0.25">
      <c r="A501" s="24">
        <v>38504</v>
      </c>
      <c r="B501" s="1" t="s">
        <v>16</v>
      </c>
      <c r="C501" s="1" t="s">
        <v>3688</v>
      </c>
      <c r="D501" s="1" t="s">
        <v>39</v>
      </c>
      <c r="E501" s="1" t="s">
        <v>177</v>
      </c>
      <c r="F501" s="9">
        <v>8346.0905000000002</v>
      </c>
      <c r="G501" s="9">
        <v>8926.2999999999993</v>
      </c>
    </row>
    <row r="502" spans="1:7" x14ac:dyDescent="0.25">
      <c r="A502" s="24">
        <v>38502</v>
      </c>
      <c r="B502" s="1" t="s">
        <v>16</v>
      </c>
      <c r="C502" s="1" t="s">
        <v>3686</v>
      </c>
      <c r="D502" s="1" t="s">
        <v>13</v>
      </c>
      <c r="E502" s="1" t="s">
        <v>1267</v>
      </c>
      <c r="F502" s="9">
        <v>222.678</v>
      </c>
      <c r="G502" s="9">
        <v>494.84</v>
      </c>
    </row>
    <row r="503" spans="1:7" x14ac:dyDescent="0.25">
      <c r="A503" s="24">
        <v>38500</v>
      </c>
      <c r="B503" s="1" t="s">
        <v>16</v>
      </c>
      <c r="C503" s="1" t="s">
        <v>3684</v>
      </c>
      <c r="D503" s="1" t="s">
        <v>13</v>
      </c>
      <c r="E503" s="1" t="s">
        <v>2193</v>
      </c>
      <c r="F503" s="9">
        <v>4924.26</v>
      </c>
      <c r="G503" s="9">
        <v>8953.2000000000007</v>
      </c>
    </row>
    <row r="504" spans="1:7" x14ac:dyDescent="0.25">
      <c r="A504" s="24">
        <v>38500</v>
      </c>
      <c r="B504" s="1" t="s">
        <v>16</v>
      </c>
      <c r="C504" s="1" t="s">
        <v>3683</v>
      </c>
      <c r="D504" s="1" t="s">
        <v>17</v>
      </c>
      <c r="E504" s="1" t="s">
        <v>1589</v>
      </c>
      <c r="F504" s="9">
        <v>2445.4150999999997</v>
      </c>
      <c r="G504" s="9">
        <v>6609.23</v>
      </c>
    </row>
    <row r="505" spans="1:7" x14ac:dyDescent="0.25">
      <c r="A505" s="24">
        <v>38499</v>
      </c>
      <c r="B505" s="1" t="s">
        <v>16</v>
      </c>
      <c r="C505" s="1" t="s">
        <v>3686</v>
      </c>
      <c r="D505" s="1" t="s">
        <v>30</v>
      </c>
      <c r="E505" s="1" t="s">
        <v>311</v>
      </c>
      <c r="F505" s="9">
        <v>2116.3997999999997</v>
      </c>
      <c r="G505" s="9">
        <v>4921.8599999999997</v>
      </c>
    </row>
    <row r="506" spans="1:7" x14ac:dyDescent="0.25">
      <c r="A506" s="24">
        <v>38492</v>
      </c>
      <c r="B506" s="1" t="s">
        <v>16</v>
      </c>
      <c r="C506" s="1" t="s">
        <v>3688</v>
      </c>
      <c r="D506" s="1" t="s">
        <v>17</v>
      </c>
      <c r="E506" s="1" t="s">
        <v>18</v>
      </c>
      <c r="F506" s="9">
        <v>3636.0837999999994</v>
      </c>
      <c r="G506" s="9">
        <v>6269.11</v>
      </c>
    </row>
    <row r="507" spans="1:7" x14ac:dyDescent="0.25">
      <c r="A507" s="24">
        <v>38491</v>
      </c>
      <c r="B507" s="1" t="s">
        <v>16</v>
      </c>
      <c r="C507" s="1" t="s">
        <v>3626</v>
      </c>
      <c r="D507" s="1" t="s">
        <v>13</v>
      </c>
      <c r="E507" s="1" t="s">
        <v>1738</v>
      </c>
      <c r="F507" s="9">
        <v>5267.8741500000006</v>
      </c>
      <c r="G507" s="9">
        <v>5634.09</v>
      </c>
    </row>
    <row r="508" spans="1:7" x14ac:dyDescent="0.25">
      <c r="A508" s="24">
        <v>38491</v>
      </c>
      <c r="B508" s="1" t="s">
        <v>16</v>
      </c>
      <c r="C508" s="1" t="s">
        <v>3685</v>
      </c>
      <c r="D508" s="1" t="s">
        <v>126</v>
      </c>
      <c r="E508" s="1" t="s">
        <v>1704</v>
      </c>
      <c r="F508" s="9">
        <v>348.73200000000003</v>
      </c>
      <c r="G508" s="9">
        <v>774.96</v>
      </c>
    </row>
    <row r="509" spans="1:7" x14ac:dyDescent="0.25">
      <c r="A509" s="24">
        <v>38480</v>
      </c>
      <c r="B509" s="1" t="s">
        <v>16</v>
      </c>
      <c r="C509" s="1" t="s">
        <v>3691</v>
      </c>
      <c r="D509" s="1" t="s">
        <v>113</v>
      </c>
      <c r="E509" s="1" t="s">
        <v>1926</v>
      </c>
      <c r="F509" s="9">
        <v>814.51800000000003</v>
      </c>
      <c r="G509" s="9">
        <v>1810.04</v>
      </c>
    </row>
    <row r="510" spans="1:7" x14ac:dyDescent="0.25">
      <c r="A510" s="24">
        <v>38477</v>
      </c>
      <c r="B510" s="1" t="s">
        <v>16</v>
      </c>
      <c r="C510" s="1" t="s">
        <v>3690</v>
      </c>
      <c r="D510" s="1" t="s">
        <v>61</v>
      </c>
      <c r="E510" s="1" t="s">
        <v>591</v>
      </c>
      <c r="F510" s="9">
        <v>5754.9366999999993</v>
      </c>
      <c r="G510" s="9">
        <v>9754.1299999999992</v>
      </c>
    </row>
    <row r="511" spans="1:7" x14ac:dyDescent="0.25">
      <c r="A511" s="24">
        <v>38474</v>
      </c>
      <c r="B511" s="1" t="s">
        <v>16</v>
      </c>
      <c r="C511" s="1" t="s">
        <v>3688</v>
      </c>
      <c r="D511" s="1" t="s">
        <v>39</v>
      </c>
      <c r="E511" s="1" t="s">
        <v>3776</v>
      </c>
      <c r="F511" s="9">
        <v>1178.4981</v>
      </c>
      <c r="G511" s="9">
        <v>3185.13</v>
      </c>
    </row>
    <row r="512" spans="1:7" x14ac:dyDescent="0.25">
      <c r="A512" s="24">
        <v>38473</v>
      </c>
      <c r="B512" s="1" t="s">
        <v>16</v>
      </c>
      <c r="C512" s="1" t="s">
        <v>3686</v>
      </c>
      <c r="D512" s="1" t="s">
        <v>42</v>
      </c>
      <c r="E512" s="1" t="s">
        <v>462</v>
      </c>
      <c r="F512" s="9">
        <v>2952.3647999999998</v>
      </c>
      <c r="G512" s="9">
        <v>3354.96</v>
      </c>
    </row>
    <row r="513" spans="1:7" x14ac:dyDescent="0.25">
      <c r="A513" s="24">
        <v>38472</v>
      </c>
      <c r="B513" s="1" t="s">
        <v>16</v>
      </c>
      <c r="C513" s="1" t="s">
        <v>3626</v>
      </c>
      <c r="D513" s="1" t="s">
        <v>45</v>
      </c>
      <c r="E513" s="1" t="s">
        <v>297</v>
      </c>
      <c r="F513" s="9">
        <v>2401.7329</v>
      </c>
      <c r="G513" s="9">
        <v>6491.17</v>
      </c>
    </row>
    <row r="514" spans="1:7" x14ac:dyDescent="0.25">
      <c r="A514" s="24">
        <v>38472</v>
      </c>
      <c r="B514" s="1" t="s">
        <v>16</v>
      </c>
      <c r="C514" s="1" t="s">
        <v>3685</v>
      </c>
      <c r="D514" s="1" t="s">
        <v>42</v>
      </c>
      <c r="E514" s="1" t="s">
        <v>1352</v>
      </c>
      <c r="F514" s="9">
        <v>2624.6504</v>
      </c>
      <c r="G514" s="9">
        <v>4448.5600000000004</v>
      </c>
    </row>
    <row r="515" spans="1:7" x14ac:dyDescent="0.25">
      <c r="A515" s="24">
        <v>38469</v>
      </c>
      <c r="B515" s="1" t="s">
        <v>16</v>
      </c>
      <c r="C515" s="1" t="s">
        <v>3690</v>
      </c>
      <c r="D515" s="1" t="s">
        <v>30</v>
      </c>
      <c r="E515" s="1" t="s">
        <v>959</v>
      </c>
      <c r="F515" s="9">
        <v>2387.4477000000002</v>
      </c>
      <c r="G515" s="9">
        <v>2553.42</v>
      </c>
    </row>
    <row r="516" spans="1:7" x14ac:dyDescent="0.25">
      <c r="A516" s="24">
        <v>38467</v>
      </c>
      <c r="B516" s="1" t="s">
        <v>16</v>
      </c>
      <c r="C516" s="1" t="s">
        <v>3691</v>
      </c>
      <c r="D516" s="1" t="s">
        <v>30</v>
      </c>
      <c r="E516" s="1" t="s">
        <v>910</v>
      </c>
      <c r="F516" s="9">
        <v>8208.3407999999999</v>
      </c>
      <c r="G516" s="9">
        <v>9327.66</v>
      </c>
    </row>
    <row r="517" spans="1:7" x14ac:dyDescent="0.25">
      <c r="A517" s="24">
        <v>38467</v>
      </c>
      <c r="B517" s="1" t="s">
        <v>16</v>
      </c>
      <c r="C517" s="1" t="s">
        <v>3690</v>
      </c>
      <c r="D517" s="1" t="s">
        <v>21</v>
      </c>
      <c r="E517" s="1" t="s">
        <v>89</v>
      </c>
      <c r="F517" s="9">
        <v>4662.3044</v>
      </c>
      <c r="G517" s="9">
        <v>6856.33</v>
      </c>
    </row>
    <row r="518" spans="1:7" x14ac:dyDescent="0.25">
      <c r="A518" s="24">
        <v>38465</v>
      </c>
      <c r="B518" s="1" t="s">
        <v>16</v>
      </c>
      <c r="C518" s="1" t="s">
        <v>3626</v>
      </c>
      <c r="D518" s="1" t="s">
        <v>17</v>
      </c>
      <c r="E518" s="1" t="s">
        <v>2683</v>
      </c>
      <c r="F518" s="9">
        <v>207.46800000000002</v>
      </c>
      <c r="G518" s="9">
        <v>305.10000000000002</v>
      </c>
    </row>
    <row r="519" spans="1:7" x14ac:dyDescent="0.25">
      <c r="A519" s="24">
        <v>38463</v>
      </c>
      <c r="B519" s="1" t="s">
        <v>16</v>
      </c>
      <c r="C519" s="1" t="s">
        <v>3691</v>
      </c>
      <c r="D519" s="1" t="s">
        <v>39</v>
      </c>
      <c r="E519" s="1" t="s">
        <v>3231</v>
      </c>
      <c r="F519" s="9">
        <v>2494.6263999999996</v>
      </c>
      <c r="G519" s="9">
        <v>4301.08</v>
      </c>
    </row>
    <row r="520" spans="1:7" x14ac:dyDescent="0.25">
      <c r="A520" s="24">
        <v>38457</v>
      </c>
      <c r="B520" s="1" t="s">
        <v>16</v>
      </c>
      <c r="C520" s="1" t="s">
        <v>3685</v>
      </c>
      <c r="D520" s="1" t="s">
        <v>13</v>
      </c>
      <c r="E520" s="1" t="s">
        <v>1328</v>
      </c>
      <c r="F520" s="9">
        <v>4387.3697999999995</v>
      </c>
      <c r="G520" s="9">
        <v>7436.22</v>
      </c>
    </row>
    <row r="521" spans="1:7" x14ac:dyDescent="0.25">
      <c r="A521" s="24">
        <v>38456</v>
      </c>
      <c r="B521" s="1" t="s">
        <v>16</v>
      </c>
      <c r="C521" s="1" t="s">
        <v>3626</v>
      </c>
      <c r="D521" s="1" t="s">
        <v>64</v>
      </c>
      <c r="E521" s="1" t="s">
        <v>3782</v>
      </c>
      <c r="F521" s="9">
        <v>2823.1469999999999</v>
      </c>
      <c r="G521" s="9">
        <v>6273.66</v>
      </c>
    </row>
    <row r="522" spans="1:7" x14ac:dyDescent="0.25">
      <c r="A522" s="24">
        <v>38456</v>
      </c>
      <c r="B522" s="1" t="s">
        <v>16</v>
      </c>
      <c r="C522" s="1" t="s">
        <v>3690</v>
      </c>
      <c r="D522" s="1" t="s">
        <v>30</v>
      </c>
      <c r="E522" s="1" t="s">
        <v>3403</v>
      </c>
      <c r="F522" s="9">
        <v>447.3485</v>
      </c>
      <c r="G522" s="9">
        <v>1209.05</v>
      </c>
    </row>
    <row r="523" spans="1:7" x14ac:dyDescent="0.25">
      <c r="A523" s="24">
        <v>38451</v>
      </c>
      <c r="B523" s="1" t="s">
        <v>16</v>
      </c>
      <c r="C523" s="1" t="s">
        <v>3683</v>
      </c>
      <c r="D523" s="1" t="s">
        <v>64</v>
      </c>
      <c r="E523" s="1" t="s">
        <v>3538</v>
      </c>
      <c r="F523" s="9">
        <v>4048.5840000000003</v>
      </c>
      <c r="G523" s="9">
        <v>5953.8</v>
      </c>
    </row>
    <row r="524" spans="1:7" x14ac:dyDescent="0.25">
      <c r="A524" s="24">
        <v>38449</v>
      </c>
      <c r="B524" s="1" t="s">
        <v>16</v>
      </c>
      <c r="C524" s="1" t="s">
        <v>3684</v>
      </c>
      <c r="D524" s="1" t="s">
        <v>30</v>
      </c>
      <c r="E524" s="1" t="s">
        <v>904</v>
      </c>
      <c r="F524" s="9">
        <v>5761.5821999999998</v>
      </c>
      <c r="G524" s="9">
        <v>6162.12</v>
      </c>
    </row>
    <row r="525" spans="1:7" x14ac:dyDescent="0.25">
      <c r="A525" s="24">
        <v>38449</v>
      </c>
      <c r="B525" s="1" t="s">
        <v>16</v>
      </c>
      <c r="C525" s="1" t="s">
        <v>3690</v>
      </c>
      <c r="D525" s="1" t="s">
        <v>113</v>
      </c>
      <c r="E525" s="1" t="s">
        <v>603</v>
      </c>
      <c r="F525" s="9">
        <v>4155.9016000000001</v>
      </c>
      <c r="G525" s="9">
        <v>6111.62</v>
      </c>
    </row>
    <row r="526" spans="1:7" x14ac:dyDescent="0.25">
      <c r="A526" s="24">
        <v>38449</v>
      </c>
      <c r="B526" s="1" t="s">
        <v>16</v>
      </c>
      <c r="C526" s="1" t="s">
        <v>3691</v>
      </c>
      <c r="D526" s="1" t="s">
        <v>61</v>
      </c>
      <c r="E526" s="1" t="s">
        <v>938</v>
      </c>
      <c r="F526" s="9">
        <v>865.99350000000004</v>
      </c>
      <c r="G526" s="9">
        <v>1924.43</v>
      </c>
    </row>
    <row r="527" spans="1:7" x14ac:dyDescent="0.25">
      <c r="A527" s="24">
        <v>38447</v>
      </c>
      <c r="B527" s="1" t="s">
        <v>16</v>
      </c>
      <c r="C527" s="1" t="s">
        <v>3684</v>
      </c>
      <c r="D527" s="1" t="s">
        <v>9</v>
      </c>
      <c r="E527" s="1" t="s">
        <v>2256</v>
      </c>
      <c r="F527" s="9">
        <v>4593.6924000000008</v>
      </c>
      <c r="G527" s="9">
        <v>6755.43</v>
      </c>
    </row>
    <row r="528" spans="1:7" x14ac:dyDescent="0.25">
      <c r="A528" s="24">
        <v>38445</v>
      </c>
      <c r="B528" s="1" t="s">
        <v>16</v>
      </c>
      <c r="C528" s="1" t="s">
        <v>3686</v>
      </c>
      <c r="D528" s="1" t="s">
        <v>13</v>
      </c>
      <c r="E528" s="1" t="s">
        <v>3357</v>
      </c>
      <c r="F528" s="9">
        <v>732.1893</v>
      </c>
      <c r="G528" s="9">
        <v>1978.89</v>
      </c>
    </row>
    <row r="529" spans="1:7" x14ac:dyDescent="0.25">
      <c r="A529" s="24">
        <v>38439</v>
      </c>
      <c r="B529" s="1" t="s">
        <v>16</v>
      </c>
      <c r="C529" s="1" t="s">
        <v>3683</v>
      </c>
      <c r="D529" s="1" t="s">
        <v>61</v>
      </c>
      <c r="E529" s="1" t="s">
        <v>779</v>
      </c>
      <c r="F529" s="9">
        <v>374.39190000000002</v>
      </c>
      <c r="G529" s="9">
        <v>1011.87</v>
      </c>
    </row>
    <row r="530" spans="1:7" x14ac:dyDescent="0.25">
      <c r="A530" s="24">
        <v>38437</v>
      </c>
      <c r="B530" s="1" t="s">
        <v>16</v>
      </c>
      <c r="C530" s="1" t="s">
        <v>3690</v>
      </c>
      <c r="D530" s="1" t="s">
        <v>39</v>
      </c>
      <c r="E530" s="1" t="s">
        <v>3546</v>
      </c>
      <c r="F530" s="9">
        <v>4993.1915000000008</v>
      </c>
      <c r="G530" s="9">
        <v>9078.5300000000007</v>
      </c>
    </row>
    <row r="531" spans="1:7" x14ac:dyDescent="0.25">
      <c r="A531" s="24">
        <v>38435</v>
      </c>
      <c r="B531" s="1" t="s">
        <v>16</v>
      </c>
      <c r="C531" s="1" t="s">
        <v>3684</v>
      </c>
      <c r="D531" s="1" t="s">
        <v>13</v>
      </c>
      <c r="E531" s="1" t="s">
        <v>1188</v>
      </c>
      <c r="F531" s="9">
        <v>3540.5865000000003</v>
      </c>
      <c r="G531" s="9">
        <v>6437.43</v>
      </c>
    </row>
    <row r="532" spans="1:7" x14ac:dyDescent="0.25">
      <c r="A532" s="24">
        <v>38431</v>
      </c>
      <c r="B532" s="1" t="s">
        <v>16</v>
      </c>
      <c r="C532" s="1" t="s">
        <v>3683</v>
      </c>
      <c r="D532" s="1" t="s">
        <v>39</v>
      </c>
      <c r="E532" s="1" t="s">
        <v>1732</v>
      </c>
      <c r="F532" s="9">
        <v>3705.6373999999996</v>
      </c>
      <c r="G532" s="9">
        <v>6389.03</v>
      </c>
    </row>
    <row r="533" spans="1:7" x14ac:dyDescent="0.25">
      <c r="A533" s="24">
        <v>38426</v>
      </c>
      <c r="B533" s="1" t="s">
        <v>16</v>
      </c>
      <c r="C533" s="1" t="s">
        <v>3626</v>
      </c>
      <c r="D533" s="1" t="s">
        <v>42</v>
      </c>
      <c r="E533" s="1" t="s">
        <v>1645</v>
      </c>
      <c r="F533" s="9">
        <v>1115.884</v>
      </c>
      <c r="G533" s="9">
        <v>1268.05</v>
      </c>
    </row>
    <row r="534" spans="1:7" x14ac:dyDescent="0.25">
      <c r="A534" s="24">
        <v>38425</v>
      </c>
      <c r="B534" s="1" t="s">
        <v>16</v>
      </c>
      <c r="C534" s="1" t="s">
        <v>3686</v>
      </c>
      <c r="D534" s="1" t="s">
        <v>21</v>
      </c>
      <c r="E534" s="1" t="s">
        <v>1673</v>
      </c>
      <c r="F534" s="9">
        <v>2282.1820000000002</v>
      </c>
      <c r="G534" s="9">
        <v>3356.15</v>
      </c>
    </row>
    <row r="535" spans="1:7" x14ac:dyDescent="0.25">
      <c r="A535" s="24">
        <v>38423</v>
      </c>
      <c r="B535" s="1" t="s">
        <v>16</v>
      </c>
      <c r="C535" s="1" t="s">
        <v>3690</v>
      </c>
      <c r="D535" s="1" t="s">
        <v>64</v>
      </c>
      <c r="E535" s="1" t="s">
        <v>1414</v>
      </c>
      <c r="F535" s="9">
        <v>1499.6312000000003</v>
      </c>
      <c r="G535" s="9">
        <v>2205.34</v>
      </c>
    </row>
    <row r="536" spans="1:7" x14ac:dyDescent="0.25">
      <c r="A536" s="24">
        <v>38422</v>
      </c>
      <c r="B536" s="1" t="s">
        <v>16</v>
      </c>
      <c r="C536" s="1" t="s">
        <v>3685</v>
      </c>
      <c r="D536" s="1" t="s">
        <v>61</v>
      </c>
      <c r="E536" s="1" t="s">
        <v>2207</v>
      </c>
      <c r="F536" s="9">
        <v>2597.2689999999998</v>
      </c>
      <c r="G536" s="9">
        <v>4478.05</v>
      </c>
    </row>
    <row r="537" spans="1:7" x14ac:dyDescent="0.25">
      <c r="A537" s="24">
        <v>38419</v>
      </c>
      <c r="B537" s="1" t="s">
        <v>16</v>
      </c>
      <c r="C537" s="1" t="s">
        <v>3688</v>
      </c>
      <c r="D537" s="1" t="s">
        <v>17</v>
      </c>
      <c r="E537" s="1" t="s">
        <v>3269</v>
      </c>
      <c r="F537" s="9">
        <v>62.325000000000003</v>
      </c>
      <c r="G537" s="9">
        <v>83.1</v>
      </c>
    </row>
    <row r="538" spans="1:7" x14ac:dyDescent="0.25">
      <c r="A538" s="24">
        <v>38411</v>
      </c>
      <c r="B538" s="1" t="s">
        <v>16</v>
      </c>
      <c r="C538" s="1" t="s">
        <v>3626</v>
      </c>
      <c r="D538" s="1" t="s">
        <v>21</v>
      </c>
      <c r="E538" s="1" t="s">
        <v>1972</v>
      </c>
      <c r="F538" s="9">
        <v>854.76150000000007</v>
      </c>
      <c r="G538" s="9">
        <v>1899.47</v>
      </c>
    </row>
    <row r="539" spans="1:7" x14ac:dyDescent="0.25">
      <c r="A539" s="24">
        <v>38410</v>
      </c>
      <c r="B539" s="1" t="s">
        <v>16</v>
      </c>
      <c r="C539" s="1" t="s">
        <v>3685</v>
      </c>
      <c r="D539" s="1" t="s">
        <v>45</v>
      </c>
      <c r="E539" s="1" t="s">
        <v>2540</v>
      </c>
      <c r="F539" s="9">
        <v>5707.8207999999995</v>
      </c>
      <c r="G539" s="9">
        <v>6486.16</v>
      </c>
    </row>
    <row r="540" spans="1:7" x14ac:dyDescent="0.25">
      <c r="A540" s="24">
        <v>38409</v>
      </c>
      <c r="B540" s="1" t="s">
        <v>16</v>
      </c>
      <c r="C540" s="1" t="s">
        <v>3626</v>
      </c>
      <c r="D540" s="1" t="s">
        <v>52</v>
      </c>
      <c r="E540" s="1" t="s">
        <v>814</v>
      </c>
      <c r="F540" s="9">
        <v>3176.73</v>
      </c>
      <c r="G540" s="9">
        <v>4235.6400000000003</v>
      </c>
    </row>
    <row r="541" spans="1:7" x14ac:dyDescent="0.25">
      <c r="A541" s="24">
        <v>38409</v>
      </c>
      <c r="B541" s="1" t="s">
        <v>16</v>
      </c>
      <c r="C541" s="1" t="s">
        <v>3686</v>
      </c>
      <c r="D541" s="1" t="s">
        <v>126</v>
      </c>
      <c r="E541" s="1" t="s">
        <v>1120</v>
      </c>
      <c r="F541" s="9">
        <v>1410.75605</v>
      </c>
      <c r="G541" s="9">
        <v>1508.83</v>
      </c>
    </row>
    <row r="542" spans="1:7" x14ac:dyDescent="0.25">
      <c r="A542" s="24">
        <v>38408</v>
      </c>
      <c r="B542" s="1" t="s">
        <v>16</v>
      </c>
      <c r="C542" s="1" t="s">
        <v>3686</v>
      </c>
      <c r="D542" s="1" t="s">
        <v>17</v>
      </c>
      <c r="E542" s="1" t="s">
        <v>1104</v>
      </c>
      <c r="F542" s="9">
        <v>3112.8674999999998</v>
      </c>
      <c r="G542" s="9">
        <v>4150.49</v>
      </c>
    </row>
    <row r="543" spans="1:7" x14ac:dyDescent="0.25">
      <c r="A543" s="24">
        <v>38401</v>
      </c>
      <c r="B543" s="1" t="s">
        <v>16</v>
      </c>
      <c r="C543" s="1" t="s">
        <v>3691</v>
      </c>
      <c r="D543" s="1" t="s">
        <v>52</v>
      </c>
      <c r="E543" s="1" t="s">
        <v>3559</v>
      </c>
      <c r="F543" s="9">
        <v>3065.0762999999997</v>
      </c>
      <c r="G543" s="9">
        <v>8283.99</v>
      </c>
    </row>
    <row r="544" spans="1:7" x14ac:dyDescent="0.25">
      <c r="A544" s="24">
        <v>38400</v>
      </c>
      <c r="B544" s="1" t="s">
        <v>16</v>
      </c>
      <c r="C544" s="1" t="s">
        <v>3688</v>
      </c>
      <c r="D544" s="1" t="s">
        <v>21</v>
      </c>
      <c r="E544" s="1" t="s">
        <v>2326</v>
      </c>
      <c r="F544" s="9">
        <v>2036.9360000000001</v>
      </c>
      <c r="G544" s="9">
        <v>3703.52</v>
      </c>
    </row>
    <row r="545" spans="1:7" x14ac:dyDescent="0.25">
      <c r="A545" s="24">
        <v>38397</v>
      </c>
      <c r="B545" s="1" t="s">
        <v>16</v>
      </c>
      <c r="C545" s="1" t="s">
        <v>3690</v>
      </c>
      <c r="D545" s="1" t="s">
        <v>9</v>
      </c>
      <c r="E545" s="1" t="s">
        <v>1190</v>
      </c>
      <c r="F545" s="9">
        <v>1698.6662999999999</v>
      </c>
      <c r="G545" s="9">
        <v>4590.99</v>
      </c>
    </row>
    <row r="546" spans="1:7" x14ac:dyDescent="0.25">
      <c r="A546" s="24">
        <v>38391</v>
      </c>
      <c r="B546" s="1" t="s">
        <v>16</v>
      </c>
      <c r="C546" s="1" t="s">
        <v>3690</v>
      </c>
      <c r="D546" s="1" t="s">
        <v>9</v>
      </c>
      <c r="E546" s="1" t="s">
        <v>898</v>
      </c>
      <c r="F546" s="9">
        <v>3726.3071999999997</v>
      </c>
      <c r="G546" s="9">
        <v>4234.4399999999996</v>
      </c>
    </row>
    <row r="547" spans="1:7" x14ac:dyDescent="0.25">
      <c r="A547" s="24">
        <v>38390</v>
      </c>
      <c r="B547" s="1" t="s">
        <v>16</v>
      </c>
      <c r="C547" s="1" t="s">
        <v>3691</v>
      </c>
      <c r="D547" s="1" t="s">
        <v>52</v>
      </c>
      <c r="E547" s="1" t="s">
        <v>1220</v>
      </c>
      <c r="F547" s="9">
        <v>2178.4634999999998</v>
      </c>
      <c r="G547" s="9">
        <v>4841.03</v>
      </c>
    </row>
    <row r="548" spans="1:7" x14ac:dyDescent="0.25">
      <c r="A548" s="24">
        <v>38390</v>
      </c>
      <c r="B548" s="1" t="s">
        <v>16</v>
      </c>
      <c r="C548" s="1" t="s">
        <v>3690</v>
      </c>
      <c r="D548" s="1" t="s">
        <v>24</v>
      </c>
      <c r="E548" s="1" t="s">
        <v>2346</v>
      </c>
      <c r="F548" s="9">
        <v>3726.0311000000002</v>
      </c>
      <c r="G548" s="9">
        <v>3985.06</v>
      </c>
    </row>
    <row r="549" spans="1:7" x14ac:dyDescent="0.25">
      <c r="A549" s="24">
        <v>38389</v>
      </c>
      <c r="B549" s="1" t="s">
        <v>16</v>
      </c>
      <c r="C549" s="1" t="s">
        <v>3683</v>
      </c>
      <c r="D549" s="1" t="s">
        <v>24</v>
      </c>
      <c r="E549" s="1" t="s">
        <v>2859</v>
      </c>
      <c r="F549" s="9">
        <v>5322.3736000000008</v>
      </c>
      <c r="G549" s="9">
        <v>7827.02</v>
      </c>
    </row>
    <row r="550" spans="1:7" x14ac:dyDescent="0.25">
      <c r="A550" s="24">
        <v>38389</v>
      </c>
      <c r="B550" s="1" t="s">
        <v>16</v>
      </c>
      <c r="C550" s="1" t="s">
        <v>3683</v>
      </c>
      <c r="D550" s="1" t="s">
        <v>52</v>
      </c>
      <c r="E550" s="1" t="s">
        <v>541</v>
      </c>
      <c r="F550" s="9">
        <v>2084.6947</v>
      </c>
      <c r="G550" s="9">
        <v>5634.31</v>
      </c>
    </row>
    <row r="551" spans="1:7" x14ac:dyDescent="0.25">
      <c r="A551" s="24">
        <v>38381</v>
      </c>
      <c r="B551" s="1" t="s">
        <v>16</v>
      </c>
      <c r="C551" s="1" t="s">
        <v>3691</v>
      </c>
      <c r="D551" s="1" t="s">
        <v>61</v>
      </c>
      <c r="E551" s="1" t="s">
        <v>526</v>
      </c>
      <c r="F551" s="9">
        <v>969.03510000000006</v>
      </c>
      <c r="G551" s="9">
        <v>2253.5700000000002</v>
      </c>
    </row>
    <row r="552" spans="1:7" x14ac:dyDescent="0.25">
      <c r="A552" s="24">
        <v>38381</v>
      </c>
      <c r="B552" s="1" t="s">
        <v>16</v>
      </c>
      <c r="C552" s="1" t="s">
        <v>3626</v>
      </c>
      <c r="D552" s="1" t="s">
        <v>9</v>
      </c>
      <c r="E552" s="1" t="s">
        <v>2276</v>
      </c>
      <c r="F552" s="9">
        <v>185.38160000000002</v>
      </c>
      <c r="G552" s="9">
        <v>272.62</v>
      </c>
    </row>
    <row r="553" spans="1:7" x14ac:dyDescent="0.25">
      <c r="A553" s="24">
        <v>38380</v>
      </c>
      <c r="B553" s="1" t="s">
        <v>16</v>
      </c>
      <c r="C553" s="1" t="s">
        <v>3686</v>
      </c>
      <c r="D553" s="1" t="s">
        <v>42</v>
      </c>
      <c r="E553" s="1" t="s">
        <v>3581</v>
      </c>
      <c r="F553" s="9">
        <v>510.95249999999999</v>
      </c>
      <c r="G553" s="9">
        <v>681.27</v>
      </c>
    </row>
    <row r="554" spans="1:7" x14ac:dyDescent="0.25">
      <c r="A554" s="24">
        <v>38379</v>
      </c>
      <c r="B554" s="1" t="s">
        <v>16</v>
      </c>
      <c r="C554" s="1" t="s">
        <v>3685</v>
      </c>
      <c r="D554" s="1" t="s">
        <v>64</v>
      </c>
      <c r="E554" s="1" t="s">
        <v>2088</v>
      </c>
      <c r="F554" s="9">
        <v>1915.5491999999999</v>
      </c>
      <c r="G554" s="9">
        <v>5177.16</v>
      </c>
    </row>
    <row r="555" spans="1:7" x14ac:dyDescent="0.25">
      <c r="A555" s="24">
        <v>38379</v>
      </c>
      <c r="B555" s="1" t="s">
        <v>16</v>
      </c>
      <c r="C555" s="1" t="s">
        <v>3688</v>
      </c>
      <c r="D555" s="1" t="s">
        <v>45</v>
      </c>
      <c r="E555" s="1" t="s">
        <v>804</v>
      </c>
      <c r="F555" s="9">
        <v>2050.2460000000001</v>
      </c>
      <c r="G555" s="9">
        <v>3727.72</v>
      </c>
    </row>
    <row r="556" spans="1:7" x14ac:dyDescent="0.25">
      <c r="A556" s="24">
        <v>38378</v>
      </c>
      <c r="B556" s="1" t="s">
        <v>16</v>
      </c>
      <c r="C556" s="1" t="s">
        <v>3684</v>
      </c>
      <c r="D556" s="1" t="s">
        <v>30</v>
      </c>
      <c r="E556" s="1" t="s">
        <v>683</v>
      </c>
      <c r="F556" s="9">
        <v>916.59</v>
      </c>
      <c r="G556" s="9">
        <v>1222.1199999999999</v>
      </c>
    </row>
    <row r="557" spans="1:7" x14ac:dyDescent="0.25">
      <c r="A557" s="24">
        <v>38377</v>
      </c>
      <c r="B557" s="1" t="s">
        <v>16</v>
      </c>
      <c r="C557" s="1" t="s">
        <v>3683</v>
      </c>
      <c r="D557" s="1" t="s">
        <v>52</v>
      </c>
      <c r="E557" s="1" t="s">
        <v>653</v>
      </c>
      <c r="F557" s="9">
        <v>5002.53</v>
      </c>
      <c r="G557" s="9">
        <v>6670.04</v>
      </c>
    </row>
    <row r="558" spans="1:7" x14ac:dyDescent="0.25">
      <c r="A558" s="24">
        <v>38374</v>
      </c>
      <c r="B558" s="1" t="s">
        <v>16</v>
      </c>
      <c r="C558" s="1" t="s">
        <v>3688</v>
      </c>
      <c r="D558" s="1" t="s">
        <v>9</v>
      </c>
      <c r="E558" s="1" t="s">
        <v>3795</v>
      </c>
      <c r="F558" s="9">
        <v>521.24860000000001</v>
      </c>
      <c r="G558" s="9">
        <v>1408.78</v>
      </c>
    </row>
    <row r="559" spans="1:7" x14ac:dyDescent="0.25">
      <c r="A559" s="24">
        <v>38372</v>
      </c>
      <c r="B559" s="1" t="s">
        <v>16</v>
      </c>
      <c r="C559" s="1" t="s">
        <v>3626</v>
      </c>
      <c r="D559" s="1" t="s">
        <v>30</v>
      </c>
      <c r="E559" s="1" t="s">
        <v>1696</v>
      </c>
      <c r="F559" s="9">
        <v>5085.3074999999999</v>
      </c>
      <c r="G559" s="9">
        <v>6780.41</v>
      </c>
    </row>
    <row r="560" spans="1:7" x14ac:dyDescent="0.25">
      <c r="A560" s="24">
        <v>38372</v>
      </c>
      <c r="B560" s="1" t="s">
        <v>16</v>
      </c>
      <c r="C560" s="1" t="s">
        <v>3683</v>
      </c>
      <c r="D560" s="1" t="s">
        <v>113</v>
      </c>
      <c r="E560" s="1" t="s">
        <v>1288</v>
      </c>
      <c r="F560" s="9">
        <v>466.64890000000003</v>
      </c>
      <c r="G560" s="9">
        <v>1085.23</v>
      </c>
    </row>
    <row r="561" spans="1:7" x14ac:dyDescent="0.25">
      <c r="A561" s="24">
        <v>38368</v>
      </c>
      <c r="B561" s="1" t="s">
        <v>16</v>
      </c>
      <c r="C561" s="1" t="s">
        <v>3683</v>
      </c>
      <c r="D561" s="1" t="s">
        <v>113</v>
      </c>
      <c r="E561" s="1" t="s">
        <v>948</v>
      </c>
      <c r="F561" s="9">
        <v>3468.3440000000001</v>
      </c>
      <c r="G561" s="9">
        <v>6306.08</v>
      </c>
    </row>
    <row r="562" spans="1:7" x14ac:dyDescent="0.25">
      <c r="A562" s="24">
        <v>38367</v>
      </c>
      <c r="B562" s="1" t="s">
        <v>16</v>
      </c>
      <c r="C562" s="1" t="s">
        <v>3626</v>
      </c>
      <c r="D562" s="1" t="s">
        <v>21</v>
      </c>
      <c r="E562" s="1" t="s">
        <v>1230</v>
      </c>
      <c r="F562" s="9">
        <v>2303.8200000000002</v>
      </c>
      <c r="G562" s="9">
        <v>3071.76</v>
      </c>
    </row>
    <row r="563" spans="1:7" x14ac:dyDescent="0.25">
      <c r="A563" s="24">
        <v>38364</v>
      </c>
      <c r="B563" s="1" t="s">
        <v>16</v>
      </c>
      <c r="C563" s="1" t="s">
        <v>3626</v>
      </c>
      <c r="D563" s="1" t="s">
        <v>9</v>
      </c>
      <c r="E563" s="1" t="s">
        <v>2715</v>
      </c>
      <c r="F563" s="9">
        <v>3305.9025000000001</v>
      </c>
      <c r="G563" s="9">
        <v>7346.45</v>
      </c>
    </row>
    <row r="564" spans="1:7" x14ac:dyDescent="0.25">
      <c r="A564" s="24">
        <v>38362</v>
      </c>
      <c r="B564" s="1" t="s">
        <v>16</v>
      </c>
      <c r="C564" s="1" t="s">
        <v>3685</v>
      </c>
      <c r="D564" s="1" t="s">
        <v>9</v>
      </c>
      <c r="E564" s="1" t="s">
        <v>1434</v>
      </c>
      <c r="F564" s="9">
        <v>5815.1016</v>
      </c>
      <c r="G564" s="9">
        <v>6608.07</v>
      </c>
    </row>
    <row r="565" spans="1:7" x14ac:dyDescent="0.25">
      <c r="A565" s="24">
        <v>38361</v>
      </c>
      <c r="B565" s="1" t="s">
        <v>16</v>
      </c>
      <c r="C565" s="1" t="s">
        <v>3683</v>
      </c>
      <c r="D565" s="1" t="s">
        <v>13</v>
      </c>
      <c r="E565" s="1" t="s">
        <v>99</v>
      </c>
      <c r="F565" s="9">
        <v>3330.0135</v>
      </c>
      <c r="G565" s="9">
        <v>7400.03</v>
      </c>
    </row>
    <row r="566" spans="1:7" x14ac:dyDescent="0.25">
      <c r="A566" s="24">
        <v>38359</v>
      </c>
      <c r="B566" s="1" t="s">
        <v>16</v>
      </c>
      <c r="C566" s="1" t="s">
        <v>3690</v>
      </c>
      <c r="D566" s="1" t="s">
        <v>61</v>
      </c>
      <c r="E566" s="1" t="s">
        <v>2344</v>
      </c>
      <c r="F566" s="9">
        <v>3894.4306999999994</v>
      </c>
      <c r="G566" s="9">
        <v>6600.73</v>
      </c>
    </row>
    <row r="567" spans="1:7" x14ac:dyDescent="0.25">
      <c r="A567" s="24">
        <v>38355</v>
      </c>
      <c r="B567" s="1" t="s">
        <v>16</v>
      </c>
      <c r="C567" s="1" t="s">
        <v>3626</v>
      </c>
      <c r="D567" s="1" t="s">
        <v>45</v>
      </c>
      <c r="E567" s="1" t="s">
        <v>3800</v>
      </c>
      <c r="F567" s="9">
        <v>1690.7605000000003</v>
      </c>
      <c r="G567" s="9">
        <v>3074.11</v>
      </c>
    </row>
    <row r="568" spans="1:7" x14ac:dyDescent="0.25">
      <c r="A568" s="24">
        <v>38354</v>
      </c>
      <c r="B568" s="1" t="s">
        <v>16</v>
      </c>
      <c r="C568" s="1" t="s">
        <v>3683</v>
      </c>
      <c r="D568" s="1" t="s">
        <v>42</v>
      </c>
      <c r="E568" s="1" t="s">
        <v>1208</v>
      </c>
      <c r="F568" s="9">
        <v>4158.1949999999997</v>
      </c>
      <c r="G568" s="9">
        <v>5544.26</v>
      </c>
    </row>
    <row r="569" spans="1:7" x14ac:dyDescent="0.25">
      <c r="A569" s="24">
        <v>38352</v>
      </c>
      <c r="B569" s="1" t="s">
        <v>16</v>
      </c>
      <c r="C569" s="1" t="s">
        <v>3686</v>
      </c>
      <c r="D569" s="1" t="s">
        <v>64</v>
      </c>
      <c r="E569" s="1" t="s">
        <v>1039</v>
      </c>
      <c r="F569" s="9">
        <v>8667.1728000000003</v>
      </c>
      <c r="G569" s="9">
        <v>9849.06</v>
      </c>
    </row>
    <row r="570" spans="1:7" x14ac:dyDescent="0.25">
      <c r="A570" s="24">
        <v>38348</v>
      </c>
      <c r="B570" s="1" t="s">
        <v>16</v>
      </c>
      <c r="C570" s="1" t="s">
        <v>3684</v>
      </c>
      <c r="D570" s="1" t="s">
        <v>52</v>
      </c>
      <c r="E570" s="1" t="s">
        <v>147</v>
      </c>
      <c r="F570" s="9">
        <v>5832.4125000000004</v>
      </c>
      <c r="G570" s="9">
        <v>7776.55</v>
      </c>
    </row>
    <row r="571" spans="1:7" x14ac:dyDescent="0.25">
      <c r="A571" s="24">
        <v>38348</v>
      </c>
      <c r="B571" s="1" t="s">
        <v>16</v>
      </c>
      <c r="C571" s="1" t="s">
        <v>3683</v>
      </c>
      <c r="D571" s="1" t="s">
        <v>126</v>
      </c>
      <c r="E571" s="1" t="s">
        <v>3383</v>
      </c>
      <c r="F571" s="9">
        <v>1918.9985999999999</v>
      </c>
      <c r="G571" s="9">
        <v>3252.54</v>
      </c>
    </row>
    <row r="572" spans="1:7" x14ac:dyDescent="0.25">
      <c r="A572" s="24">
        <v>38342</v>
      </c>
      <c r="B572" s="1" t="s">
        <v>16</v>
      </c>
      <c r="C572" s="1" t="s">
        <v>3690</v>
      </c>
      <c r="D572" s="1" t="s">
        <v>52</v>
      </c>
      <c r="E572" s="1" t="s">
        <v>1980</v>
      </c>
      <c r="F572" s="9">
        <v>1749.0671000000002</v>
      </c>
      <c r="G572" s="9">
        <v>1870.66</v>
      </c>
    </row>
    <row r="573" spans="1:7" x14ac:dyDescent="0.25">
      <c r="A573" s="24">
        <v>38335</v>
      </c>
      <c r="B573" s="1" t="s">
        <v>16</v>
      </c>
      <c r="C573" s="1" t="s">
        <v>3626</v>
      </c>
      <c r="D573" s="1" t="s">
        <v>113</v>
      </c>
      <c r="E573" s="1" t="s">
        <v>3804</v>
      </c>
      <c r="F573" s="9">
        <v>4676.4413999999997</v>
      </c>
      <c r="G573" s="9">
        <v>8062.83</v>
      </c>
    </row>
    <row r="574" spans="1:7" x14ac:dyDescent="0.25">
      <c r="A574" s="24">
        <v>38335</v>
      </c>
      <c r="B574" s="1" t="s">
        <v>16</v>
      </c>
      <c r="C574" s="1" t="s">
        <v>3683</v>
      </c>
      <c r="D574" s="1" t="s">
        <v>30</v>
      </c>
      <c r="E574" s="1" t="s">
        <v>1531</v>
      </c>
      <c r="F574" s="9">
        <v>699.70040000000006</v>
      </c>
      <c r="G574" s="9">
        <v>1206.3800000000001</v>
      </c>
    </row>
    <row r="575" spans="1:7" x14ac:dyDescent="0.25">
      <c r="A575" s="24">
        <v>38332</v>
      </c>
      <c r="B575" s="1" t="s">
        <v>16</v>
      </c>
      <c r="C575" s="1" t="s">
        <v>3690</v>
      </c>
      <c r="D575" s="1" t="s">
        <v>17</v>
      </c>
      <c r="E575" s="1" t="s">
        <v>185</v>
      </c>
      <c r="F575" s="9">
        <v>3413.6274000000003</v>
      </c>
      <c r="G575" s="9">
        <v>9226.02</v>
      </c>
    </row>
    <row r="576" spans="1:7" x14ac:dyDescent="0.25">
      <c r="A576" s="24">
        <v>38329</v>
      </c>
      <c r="B576" s="1" t="s">
        <v>16</v>
      </c>
      <c r="C576" s="1" t="s">
        <v>3626</v>
      </c>
      <c r="D576" s="1" t="s">
        <v>64</v>
      </c>
      <c r="E576" s="1" t="s">
        <v>3150</v>
      </c>
      <c r="F576" s="9">
        <v>5488.9764999999998</v>
      </c>
      <c r="G576" s="9">
        <v>9303.35</v>
      </c>
    </row>
    <row r="577" spans="1:7" x14ac:dyDescent="0.25">
      <c r="A577" s="24">
        <v>38328</v>
      </c>
      <c r="B577" s="1" t="s">
        <v>16</v>
      </c>
      <c r="C577" s="1" t="s">
        <v>3691</v>
      </c>
      <c r="D577" s="1" t="s">
        <v>45</v>
      </c>
      <c r="E577" s="1" t="s">
        <v>229</v>
      </c>
      <c r="F577" s="9">
        <v>2540.1992</v>
      </c>
      <c r="G577" s="9">
        <v>2886.59</v>
      </c>
    </row>
    <row r="578" spans="1:7" x14ac:dyDescent="0.25">
      <c r="A578" s="24">
        <v>38327</v>
      </c>
      <c r="B578" s="1" t="s">
        <v>16</v>
      </c>
      <c r="C578" s="1" t="s">
        <v>3684</v>
      </c>
      <c r="D578" s="1" t="s">
        <v>17</v>
      </c>
      <c r="E578" s="1" t="s">
        <v>671</v>
      </c>
      <c r="F578" s="9">
        <v>54.287500000000001</v>
      </c>
      <c r="G578" s="9">
        <v>126.25</v>
      </c>
    </row>
    <row r="579" spans="1:7" x14ac:dyDescent="0.25">
      <c r="A579" s="24">
        <v>38325</v>
      </c>
      <c r="B579" s="1" t="s">
        <v>16</v>
      </c>
      <c r="C579" s="1" t="s">
        <v>3626</v>
      </c>
      <c r="D579" s="1" t="s">
        <v>21</v>
      </c>
      <c r="E579" s="1" t="s">
        <v>2841</v>
      </c>
      <c r="F579" s="9">
        <v>2970.6956000000005</v>
      </c>
      <c r="G579" s="9">
        <v>4368.67</v>
      </c>
    </row>
    <row r="580" spans="1:7" x14ac:dyDescent="0.25">
      <c r="A580" s="24">
        <v>38325</v>
      </c>
      <c r="B580" s="1" t="s">
        <v>16</v>
      </c>
      <c r="C580" s="1" t="s">
        <v>3686</v>
      </c>
      <c r="D580" s="1" t="s">
        <v>52</v>
      </c>
      <c r="E580" s="1" t="s">
        <v>697</v>
      </c>
      <c r="F580" s="9">
        <v>1980.135</v>
      </c>
      <c r="G580" s="9">
        <v>2640.18</v>
      </c>
    </row>
    <row r="581" spans="1:7" x14ac:dyDescent="0.25">
      <c r="A581" s="24">
        <v>38322</v>
      </c>
      <c r="B581" s="1" t="s">
        <v>16</v>
      </c>
      <c r="C581" s="1" t="s">
        <v>3684</v>
      </c>
      <c r="D581" s="1" t="s">
        <v>13</v>
      </c>
      <c r="E581" s="1" t="s">
        <v>107</v>
      </c>
      <c r="F581" s="9">
        <v>7115.3280000000004</v>
      </c>
      <c r="G581" s="9">
        <v>8085.6</v>
      </c>
    </row>
    <row r="582" spans="1:7" x14ac:dyDescent="0.25">
      <c r="A582" s="24">
        <v>38322</v>
      </c>
      <c r="B582" s="1" t="s">
        <v>16</v>
      </c>
      <c r="C582" s="1" t="s">
        <v>3688</v>
      </c>
      <c r="D582" s="1" t="s">
        <v>17</v>
      </c>
      <c r="E582" s="1" t="s">
        <v>81</v>
      </c>
      <c r="F582" s="9">
        <v>730.53800000000001</v>
      </c>
      <c r="G582" s="9">
        <v>1238.2</v>
      </c>
    </row>
    <row r="583" spans="1:7" x14ac:dyDescent="0.25">
      <c r="A583" s="24">
        <v>38320</v>
      </c>
      <c r="B583" s="1" t="s">
        <v>16</v>
      </c>
      <c r="C583" s="1" t="s">
        <v>3688</v>
      </c>
      <c r="D583" s="1" t="s">
        <v>30</v>
      </c>
      <c r="E583" s="1" t="s">
        <v>563</v>
      </c>
      <c r="F583" s="9">
        <v>4756.4436000000005</v>
      </c>
      <c r="G583" s="9">
        <v>6994.77</v>
      </c>
    </row>
    <row r="584" spans="1:7" x14ac:dyDescent="0.25">
      <c r="A584" s="24">
        <v>38317</v>
      </c>
      <c r="B584" s="1" t="s">
        <v>16</v>
      </c>
      <c r="C584" s="1" t="s">
        <v>3626</v>
      </c>
      <c r="D584" s="1" t="s">
        <v>64</v>
      </c>
      <c r="E584" s="1" t="s">
        <v>27</v>
      </c>
      <c r="F584" s="9">
        <v>3238.5688500000001</v>
      </c>
      <c r="G584" s="9">
        <v>3463.71</v>
      </c>
    </row>
    <row r="585" spans="1:7" x14ac:dyDescent="0.25">
      <c r="A585" s="24">
        <v>38314</v>
      </c>
      <c r="B585" s="1" t="s">
        <v>16</v>
      </c>
      <c r="C585" s="1" t="s">
        <v>3684</v>
      </c>
      <c r="D585" s="1" t="s">
        <v>42</v>
      </c>
      <c r="E585" s="1" t="s">
        <v>416</v>
      </c>
      <c r="F585" s="9">
        <v>4699.1120000000001</v>
      </c>
      <c r="G585" s="9">
        <v>5339.9</v>
      </c>
    </row>
    <row r="586" spans="1:7" x14ac:dyDescent="0.25">
      <c r="A586" s="24">
        <v>38314</v>
      </c>
      <c r="B586" s="1" t="s">
        <v>16</v>
      </c>
      <c r="C586" s="1" t="s">
        <v>3685</v>
      </c>
      <c r="D586" s="1" t="s">
        <v>9</v>
      </c>
      <c r="E586" s="1" t="s">
        <v>651</v>
      </c>
      <c r="F586" s="9">
        <v>682.20900000000006</v>
      </c>
      <c r="G586" s="9">
        <v>1240.3800000000001</v>
      </c>
    </row>
    <row r="587" spans="1:7" x14ac:dyDescent="0.25">
      <c r="A587" s="24">
        <v>38312</v>
      </c>
      <c r="B587" s="1" t="s">
        <v>16</v>
      </c>
      <c r="C587" s="1" t="s">
        <v>3691</v>
      </c>
      <c r="D587" s="1" t="s">
        <v>30</v>
      </c>
      <c r="E587" s="1" t="s">
        <v>1063</v>
      </c>
      <c r="F587" s="9">
        <v>5029.8975</v>
      </c>
      <c r="G587" s="9">
        <v>8525.25</v>
      </c>
    </row>
    <row r="588" spans="1:7" x14ac:dyDescent="0.25">
      <c r="A588" s="24">
        <v>38310</v>
      </c>
      <c r="B588" s="1" t="s">
        <v>16</v>
      </c>
      <c r="C588" s="1" t="s">
        <v>3683</v>
      </c>
      <c r="D588" s="1" t="s">
        <v>17</v>
      </c>
      <c r="E588" s="1" t="s">
        <v>1696</v>
      </c>
      <c r="F588" s="9">
        <v>4198.0210999999999</v>
      </c>
      <c r="G588" s="9">
        <v>7115.29</v>
      </c>
    </row>
    <row r="589" spans="1:7" x14ac:dyDescent="0.25">
      <c r="A589" s="24">
        <v>38301</v>
      </c>
      <c r="B589" s="1" t="s">
        <v>16</v>
      </c>
      <c r="C589" s="1" t="s">
        <v>3686</v>
      </c>
      <c r="D589" s="1" t="s">
        <v>21</v>
      </c>
      <c r="E589" s="1" t="s">
        <v>2978</v>
      </c>
      <c r="F589" s="9">
        <v>243.90300000000002</v>
      </c>
      <c r="G589" s="9">
        <v>443.46</v>
      </c>
    </row>
    <row r="590" spans="1:7" x14ac:dyDescent="0.25">
      <c r="A590" s="24">
        <v>38295</v>
      </c>
      <c r="B590" s="1" t="s">
        <v>16</v>
      </c>
      <c r="C590" s="1" t="s">
        <v>3691</v>
      </c>
      <c r="D590" s="1" t="s">
        <v>21</v>
      </c>
      <c r="E590" s="1" t="s">
        <v>71</v>
      </c>
      <c r="F590" s="9">
        <v>5753.4897999999994</v>
      </c>
      <c r="G590" s="9">
        <v>9919.81</v>
      </c>
    </row>
    <row r="591" spans="1:7" x14ac:dyDescent="0.25">
      <c r="A591" s="24">
        <v>38290</v>
      </c>
      <c r="B591" s="1" t="s">
        <v>16</v>
      </c>
      <c r="C591" s="1" t="s">
        <v>3688</v>
      </c>
      <c r="D591" s="1" t="s">
        <v>21</v>
      </c>
      <c r="E591" s="1" t="s">
        <v>3808</v>
      </c>
      <c r="F591" s="9">
        <v>4304.0030000000006</v>
      </c>
      <c r="G591" s="9">
        <v>7825.46</v>
      </c>
    </row>
    <row r="592" spans="1:7" x14ac:dyDescent="0.25">
      <c r="A592" s="24">
        <v>38280</v>
      </c>
      <c r="B592" s="1" t="s">
        <v>16</v>
      </c>
      <c r="C592" s="1" t="s">
        <v>3685</v>
      </c>
      <c r="D592" s="1" t="s">
        <v>39</v>
      </c>
      <c r="E592" s="1" t="s">
        <v>1591</v>
      </c>
      <c r="F592" s="9">
        <v>5499.7788</v>
      </c>
      <c r="G592" s="9">
        <v>8087.91</v>
      </c>
    </row>
    <row r="593" spans="1:7" x14ac:dyDescent="0.25">
      <c r="A593" s="24">
        <v>38280</v>
      </c>
      <c r="B593" s="1" t="s">
        <v>16</v>
      </c>
      <c r="C593" s="1" t="s">
        <v>3626</v>
      </c>
      <c r="D593" s="1" t="s">
        <v>13</v>
      </c>
      <c r="E593" s="1" t="s">
        <v>1005</v>
      </c>
      <c r="F593" s="9">
        <v>6214.076</v>
      </c>
      <c r="G593" s="9">
        <v>7061.45</v>
      </c>
    </row>
    <row r="594" spans="1:7" x14ac:dyDescent="0.25">
      <c r="A594" s="24">
        <v>38272</v>
      </c>
      <c r="B594" s="1" t="s">
        <v>16</v>
      </c>
      <c r="C594" s="1" t="s">
        <v>3684</v>
      </c>
      <c r="D594" s="1" t="s">
        <v>64</v>
      </c>
      <c r="E594" s="1" t="s">
        <v>3448</v>
      </c>
      <c r="F594" s="9">
        <v>3837.6513999999997</v>
      </c>
      <c r="G594" s="9">
        <v>4104.4399999999996</v>
      </c>
    </row>
    <row r="595" spans="1:7" x14ac:dyDescent="0.25">
      <c r="A595" s="24">
        <v>38272</v>
      </c>
      <c r="B595" s="1" t="s">
        <v>16</v>
      </c>
      <c r="C595" s="1" t="s">
        <v>3683</v>
      </c>
      <c r="D595" s="1" t="s">
        <v>13</v>
      </c>
      <c r="E595" s="1" t="s">
        <v>2918</v>
      </c>
      <c r="F595" s="9">
        <v>2274.3017999999997</v>
      </c>
      <c r="G595" s="9">
        <v>3921.21</v>
      </c>
    </row>
    <row r="596" spans="1:7" x14ac:dyDescent="0.25">
      <c r="A596" s="24">
        <v>38269</v>
      </c>
      <c r="B596" s="1" t="s">
        <v>16</v>
      </c>
      <c r="C596" s="1" t="s">
        <v>3683</v>
      </c>
      <c r="D596" s="1" t="s">
        <v>42</v>
      </c>
      <c r="E596" s="1" t="s">
        <v>1988</v>
      </c>
      <c r="F596" s="9">
        <v>3347.6670000000004</v>
      </c>
      <c r="G596" s="9">
        <v>7439.26</v>
      </c>
    </row>
    <row r="597" spans="1:7" x14ac:dyDescent="0.25">
      <c r="A597" s="24">
        <v>38267</v>
      </c>
      <c r="B597" s="1" t="s">
        <v>16</v>
      </c>
      <c r="C597" s="1" t="s">
        <v>3685</v>
      </c>
      <c r="D597" s="1" t="s">
        <v>39</v>
      </c>
      <c r="E597" s="1" t="s">
        <v>751</v>
      </c>
      <c r="F597" s="9">
        <v>4572.0065999999997</v>
      </c>
      <c r="G597" s="9">
        <v>7882.77</v>
      </c>
    </row>
    <row r="598" spans="1:7" x14ac:dyDescent="0.25">
      <c r="A598" s="24">
        <v>38264</v>
      </c>
      <c r="B598" s="1" t="s">
        <v>16</v>
      </c>
      <c r="C598" s="1" t="s">
        <v>3690</v>
      </c>
      <c r="D598" s="1" t="s">
        <v>113</v>
      </c>
      <c r="E598" s="1" t="s">
        <v>3453</v>
      </c>
      <c r="F598" s="9">
        <v>4398.0632000000005</v>
      </c>
      <c r="G598" s="9">
        <v>6467.74</v>
      </c>
    </row>
    <row r="599" spans="1:7" x14ac:dyDescent="0.25">
      <c r="A599" s="24">
        <v>38263</v>
      </c>
      <c r="B599" s="1" t="s">
        <v>16</v>
      </c>
      <c r="C599" s="1" t="s">
        <v>3686</v>
      </c>
      <c r="D599" s="1" t="s">
        <v>17</v>
      </c>
      <c r="E599" s="1" t="s">
        <v>3107</v>
      </c>
      <c r="F599" s="9">
        <v>975.03359999999998</v>
      </c>
      <c r="G599" s="9">
        <v>2267.52</v>
      </c>
    </row>
    <row r="600" spans="1:7" x14ac:dyDescent="0.25">
      <c r="A600" s="24">
        <v>38260</v>
      </c>
      <c r="B600" s="1" t="s">
        <v>16</v>
      </c>
      <c r="C600" s="1" t="s">
        <v>3686</v>
      </c>
      <c r="D600" s="1" t="s">
        <v>113</v>
      </c>
      <c r="E600" s="1" t="s">
        <v>2078</v>
      </c>
      <c r="F600" s="9">
        <v>3523.6395000000002</v>
      </c>
      <c r="G600" s="9">
        <v>9523.35</v>
      </c>
    </row>
    <row r="601" spans="1:7" x14ac:dyDescent="0.25">
      <c r="A601" s="24">
        <v>38260</v>
      </c>
      <c r="B601" s="1" t="s">
        <v>16</v>
      </c>
      <c r="C601" s="1" t="s">
        <v>3688</v>
      </c>
      <c r="D601" s="1" t="s">
        <v>9</v>
      </c>
      <c r="E601" s="1" t="s">
        <v>2238</v>
      </c>
      <c r="F601" s="9">
        <v>5505.8645999999999</v>
      </c>
      <c r="G601" s="9">
        <v>9492.8700000000008</v>
      </c>
    </row>
    <row r="602" spans="1:7" x14ac:dyDescent="0.25">
      <c r="A602" s="24">
        <v>38260</v>
      </c>
      <c r="B602" s="1" t="s">
        <v>16</v>
      </c>
      <c r="C602" s="1" t="s">
        <v>3626</v>
      </c>
      <c r="D602" s="1" t="s">
        <v>45</v>
      </c>
      <c r="E602" s="1" t="s">
        <v>1094</v>
      </c>
      <c r="F602" s="9">
        <v>2896.0212000000001</v>
      </c>
      <c r="G602" s="9">
        <v>4993.1400000000003</v>
      </c>
    </row>
    <row r="603" spans="1:7" x14ac:dyDescent="0.25">
      <c r="A603" s="24">
        <v>38256</v>
      </c>
      <c r="B603" s="1" t="s">
        <v>16</v>
      </c>
      <c r="C603" s="1" t="s">
        <v>3683</v>
      </c>
      <c r="D603" s="1" t="s">
        <v>61</v>
      </c>
      <c r="E603" s="1" t="s">
        <v>2209</v>
      </c>
      <c r="F603" s="9">
        <v>3621.1504000000004</v>
      </c>
      <c r="G603" s="9">
        <v>8421.2800000000007</v>
      </c>
    </row>
    <row r="604" spans="1:7" x14ac:dyDescent="0.25">
      <c r="A604" s="24">
        <v>38255</v>
      </c>
      <c r="B604" s="1" t="s">
        <v>16</v>
      </c>
      <c r="C604" s="1" t="s">
        <v>3691</v>
      </c>
      <c r="D604" s="1" t="s">
        <v>9</v>
      </c>
      <c r="E604" s="1" t="s">
        <v>1290</v>
      </c>
      <c r="F604" s="9">
        <v>2641.8960000000002</v>
      </c>
      <c r="G604" s="9">
        <v>5870.88</v>
      </c>
    </row>
    <row r="605" spans="1:7" x14ac:dyDescent="0.25">
      <c r="A605" s="24">
        <v>38254</v>
      </c>
      <c r="B605" s="1" t="s">
        <v>16</v>
      </c>
      <c r="C605" s="1" t="s">
        <v>3690</v>
      </c>
      <c r="D605" s="1" t="s">
        <v>42</v>
      </c>
      <c r="E605" s="1" t="s">
        <v>705</v>
      </c>
      <c r="F605" s="9">
        <v>6159.0388000000003</v>
      </c>
      <c r="G605" s="9">
        <v>9057.41</v>
      </c>
    </row>
    <row r="606" spans="1:7" x14ac:dyDescent="0.25">
      <c r="A606" s="24">
        <v>38254</v>
      </c>
      <c r="B606" s="1" t="s">
        <v>16</v>
      </c>
      <c r="C606" s="1" t="s">
        <v>3690</v>
      </c>
      <c r="D606" s="1" t="s">
        <v>113</v>
      </c>
      <c r="E606" s="1" t="s">
        <v>2532</v>
      </c>
      <c r="F606" s="9">
        <v>112.7984</v>
      </c>
      <c r="G606" s="9">
        <v>128.18</v>
      </c>
    </row>
    <row r="607" spans="1:7" x14ac:dyDescent="0.25">
      <c r="A607" s="24">
        <v>38251</v>
      </c>
      <c r="B607" s="1" t="s">
        <v>16</v>
      </c>
      <c r="C607" s="1" t="s">
        <v>3688</v>
      </c>
      <c r="D607" s="1" t="s">
        <v>64</v>
      </c>
      <c r="E607" s="1" t="s">
        <v>3305</v>
      </c>
      <c r="F607" s="9">
        <v>2008.8009999999997</v>
      </c>
      <c r="G607" s="9">
        <v>3463.45</v>
      </c>
    </row>
    <row r="608" spans="1:7" x14ac:dyDescent="0.25">
      <c r="A608" s="24">
        <v>38250</v>
      </c>
      <c r="B608" s="1" t="s">
        <v>16</v>
      </c>
      <c r="C608" s="1" t="s">
        <v>3626</v>
      </c>
      <c r="D608" s="1" t="s">
        <v>126</v>
      </c>
      <c r="E608" s="1" t="s">
        <v>1410</v>
      </c>
      <c r="F608" s="9">
        <v>939.33159999999998</v>
      </c>
      <c r="G608" s="9">
        <v>1381.37</v>
      </c>
    </row>
    <row r="609" spans="1:7" x14ac:dyDescent="0.25">
      <c r="A609" s="24">
        <v>38249</v>
      </c>
      <c r="B609" s="1" t="s">
        <v>16</v>
      </c>
      <c r="C609" s="1" t="s">
        <v>3690</v>
      </c>
      <c r="D609" s="1" t="s">
        <v>113</v>
      </c>
      <c r="E609" s="1" t="s">
        <v>800</v>
      </c>
      <c r="F609" s="9">
        <v>115.3515</v>
      </c>
      <c r="G609" s="9">
        <v>209.73</v>
      </c>
    </row>
    <row r="610" spans="1:7" x14ac:dyDescent="0.25">
      <c r="A610" s="24">
        <v>38247</v>
      </c>
      <c r="B610" s="1" t="s">
        <v>16</v>
      </c>
      <c r="C610" s="1" t="s">
        <v>3690</v>
      </c>
      <c r="D610" s="1" t="s">
        <v>52</v>
      </c>
      <c r="E610" s="1" t="s">
        <v>3820</v>
      </c>
      <c r="F610" s="9">
        <v>913.60770000000002</v>
      </c>
      <c r="G610" s="9">
        <v>2469.21</v>
      </c>
    </row>
    <row r="611" spans="1:7" x14ac:dyDescent="0.25">
      <c r="A611" s="24">
        <v>38246</v>
      </c>
      <c r="B611" s="1" t="s">
        <v>16</v>
      </c>
      <c r="C611" s="1" t="s">
        <v>3683</v>
      </c>
      <c r="D611" s="1" t="s">
        <v>24</v>
      </c>
      <c r="E611" s="1" t="s">
        <v>860</v>
      </c>
      <c r="F611" s="9">
        <v>828.59280000000001</v>
      </c>
      <c r="G611" s="9">
        <v>2239.44</v>
      </c>
    </row>
    <row r="612" spans="1:7" x14ac:dyDescent="0.25">
      <c r="A612" s="24">
        <v>38240</v>
      </c>
      <c r="B612" s="1" t="s">
        <v>16</v>
      </c>
      <c r="C612" s="1" t="s">
        <v>3685</v>
      </c>
      <c r="D612" s="1" t="s">
        <v>42</v>
      </c>
      <c r="E612" s="1" t="s">
        <v>2082</v>
      </c>
      <c r="F612" s="9">
        <v>2852.3447999999999</v>
      </c>
      <c r="G612" s="9">
        <v>7709.04</v>
      </c>
    </row>
    <row r="613" spans="1:7" x14ac:dyDescent="0.25">
      <c r="A613" s="24">
        <v>38238</v>
      </c>
      <c r="B613" s="1" t="s">
        <v>16</v>
      </c>
      <c r="C613" s="1" t="s">
        <v>3626</v>
      </c>
      <c r="D613" s="1" t="s">
        <v>64</v>
      </c>
      <c r="E613" s="1" t="s">
        <v>1282</v>
      </c>
      <c r="F613" s="9">
        <v>1160.2431999999999</v>
      </c>
      <c r="G613" s="9">
        <v>2698.24</v>
      </c>
    </row>
    <row r="614" spans="1:7" x14ac:dyDescent="0.25">
      <c r="A614" s="24">
        <v>38237</v>
      </c>
      <c r="B614" s="1" t="s">
        <v>16</v>
      </c>
      <c r="C614" s="1" t="s">
        <v>3683</v>
      </c>
      <c r="D614" s="1" t="s">
        <v>39</v>
      </c>
      <c r="E614" s="1" t="s">
        <v>3821</v>
      </c>
      <c r="F614" s="9">
        <v>3498.1875999999997</v>
      </c>
      <c r="G614" s="9">
        <v>8135.32</v>
      </c>
    </row>
    <row r="615" spans="1:7" x14ac:dyDescent="0.25">
      <c r="A615" s="24">
        <v>38237</v>
      </c>
      <c r="B615" s="1" t="s">
        <v>16</v>
      </c>
      <c r="C615" s="1" t="s">
        <v>3688</v>
      </c>
      <c r="D615" s="1" t="s">
        <v>30</v>
      </c>
      <c r="E615" s="1" t="s">
        <v>143</v>
      </c>
      <c r="F615" s="9">
        <v>5047.3450499999999</v>
      </c>
      <c r="G615" s="9">
        <v>5398.23</v>
      </c>
    </row>
    <row r="616" spans="1:7" x14ac:dyDescent="0.25">
      <c r="A616" s="24">
        <v>38236</v>
      </c>
      <c r="B616" s="1" t="s">
        <v>16</v>
      </c>
      <c r="C616" s="1" t="s">
        <v>3685</v>
      </c>
      <c r="D616" s="1" t="s">
        <v>21</v>
      </c>
      <c r="E616" s="1" t="s">
        <v>1721</v>
      </c>
      <c r="F616" s="9">
        <v>3595.4837000000002</v>
      </c>
      <c r="G616" s="9">
        <v>8361.59</v>
      </c>
    </row>
    <row r="617" spans="1:7" x14ac:dyDescent="0.25">
      <c r="A617" s="24">
        <v>38236</v>
      </c>
      <c r="B617" s="1" t="s">
        <v>16</v>
      </c>
      <c r="C617" s="1" t="s">
        <v>3688</v>
      </c>
      <c r="D617" s="1" t="s">
        <v>24</v>
      </c>
      <c r="E617" s="1" t="s">
        <v>3324</v>
      </c>
      <c r="F617" s="9">
        <v>2808.3587000000002</v>
      </c>
      <c r="G617" s="9">
        <v>4759.93</v>
      </c>
    </row>
    <row r="618" spans="1:7" x14ac:dyDescent="0.25">
      <c r="A618" s="24">
        <v>38227</v>
      </c>
      <c r="B618" s="1" t="s">
        <v>16</v>
      </c>
      <c r="C618" s="1" t="s">
        <v>3683</v>
      </c>
      <c r="D618" s="1" t="s">
        <v>17</v>
      </c>
      <c r="E618" s="1" t="s">
        <v>3823</v>
      </c>
      <c r="F618" s="9">
        <v>5363.1532000000007</v>
      </c>
      <c r="G618" s="9">
        <v>7886.99</v>
      </c>
    </row>
    <row r="619" spans="1:7" x14ac:dyDescent="0.25">
      <c r="A619" s="24">
        <v>38227</v>
      </c>
      <c r="B619" s="1" t="s">
        <v>16</v>
      </c>
      <c r="C619" s="1" t="s">
        <v>3686</v>
      </c>
      <c r="D619" s="1" t="s">
        <v>126</v>
      </c>
      <c r="E619" s="1" t="s">
        <v>1253</v>
      </c>
      <c r="F619" s="9">
        <v>964.14480000000003</v>
      </c>
      <c r="G619" s="9">
        <v>1417.86</v>
      </c>
    </row>
    <row r="620" spans="1:7" x14ac:dyDescent="0.25">
      <c r="A620" s="24">
        <v>38222</v>
      </c>
      <c r="B620" s="1" t="s">
        <v>16</v>
      </c>
      <c r="C620" s="1" t="s">
        <v>3690</v>
      </c>
      <c r="D620" s="1" t="s">
        <v>39</v>
      </c>
      <c r="E620" s="1" t="s">
        <v>3471</v>
      </c>
      <c r="F620" s="9">
        <v>3304.6064999999999</v>
      </c>
      <c r="G620" s="9">
        <v>7343.57</v>
      </c>
    </row>
    <row r="621" spans="1:7" x14ac:dyDescent="0.25">
      <c r="A621" s="24">
        <v>38222</v>
      </c>
      <c r="B621" s="1" t="s">
        <v>16</v>
      </c>
      <c r="C621" s="1" t="s">
        <v>3626</v>
      </c>
      <c r="D621" s="1" t="s">
        <v>39</v>
      </c>
      <c r="E621" s="1" t="s">
        <v>369</v>
      </c>
      <c r="F621" s="9">
        <v>969.23200000000008</v>
      </c>
      <c r="G621" s="9">
        <v>1762.24</v>
      </c>
    </row>
    <row r="622" spans="1:7" x14ac:dyDescent="0.25">
      <c r="A622" s="24">
        <v>38221</v>
      </c>
      <c r="B622" s="1" t="s">
        <v>16</v>
      </c>
      <c r="C622" s="1" t="s">
        <v>3690</v>
      </c>
      <c r="D622" s="1" t="s">
        <v>17</v>
      </c>
      <c r="E622" s="1" t="s">
        <v>2506</v>
      </c>
      <c r="F622" s="9">
        <v>3448.9587000000001</v>
      </c>
      <c r="G622" s="9">
        <v>9321.51</v>
      </c>
    </row>
    <row r="623" spans="1:7" x14ac:dyDescent="0.25">
      <c r="A623" s="24">
        <v>38217</v>
      </c>
      <c r="B623" s="1" t="s">
        <v>16</v>
      </c>
      <c r="C623" s="1" t="s">
        <v>3626</v>
      </c>
      <c r="D623" s="1" t="s">
        <v>17</v>
      </c>
      <c r="E623" s="1" t="s">
        <v>2865</v>
      </c>
      <c r="F623" s="9">
        <v>2575.3365000000003</v>
      </c>
      <c r="G623" s="9">
        <v>4682.43</v>
      </c>
    </row>
    <row r="624" spans="1:7" x14ac:dyDescent="0.25">
      <c r="A624" s="24">
        <v>38215</v>
      </c>
      <c r="B624" s="1" t="s">
        <v>16</v>
      </c>
      <c r="C624" s="1" t="s">
        <v>3686</v>
      </c>
      <c r="D624" s="1" t="s">
        <v>9</v>
      </c>
      <c r="E624" s="1" t="s">
        <v>727</v>
      </c>
      <c r="F624" s="9">
        <v>2645.0589</v>
      </c>
      <c r="G624" s="9">
        <v>2828.94</v>
      </c>
    </row>
    <row r="625" spans="1:7" x14ac:dyDescent="0.25">
      <c r="A625" s="24">
        <v>38212</v>
      </c>
      <c r="B625" s="1" t="s">
        <v>16</v>
      </c>
      <c r="C625" s="1" t="s">
        <v>3684</v>
      </c>
      <c r="D625" s="1" t="s">
        <v>64</v>
      </c>
      <c r="E625" s="1" t="s">
        <v>645</v>
      </c>
      <c r="F625" s="9">
        <v>8446.4599999999991</v>
      </c>
      <c r="G625" s="9">
        <v>9598.25</v>
      </c>
    </row>
    <row r="626" spans="1:7" x14ac:dyDescent="0.25">
      <c r="A626" s="24">
        <v>38209</v>
      </c>
      <c r="B626" s="1" t="s">
        <v>16</v>
      </c>
      <c r="C626" s="1" t="s">
        <v>3685</v>
      </c>
      <c r="D626" s="1" t="s">
        <v>13</v>
      </c>
      <c r="E626" s="1" t="s">
        <v>257</v>
      </c>
      <c r="F626" s="9">
        <v>234.08879999999999</v>
      </c>
      <c r="G626" s="9">
        <v>266.01</v>
      </c>
    </row>
    <row r="627" spans="1:7" x14ac:dyDescent="0.25">
      <c r="A627" s="24">
        <v>38208</v>
      </c>
      <c r="B627" s="1" t="s">
        <v>16</v>
      </c>
      <c r="C627" s="1" t="s">
        <v>3685</v>
      </c>
      <c r="D627" s="1" t="s">
        <v>113</v>
      </c>
      <c r="E627" s="1" t="s">
        <v>3347</v>
      </c>
      <c r="F627" s="9">
        <v>1950.7224000000001</v>
      </c>
      <c r="G627" s="9">
        <v>2216.73</v>
      </c>
    </row>
    <row r="628" spans="1:7" x14ac:dyDescent="0.25">
      <c r="A628" s="24">
        <v>38202</v>
      </c>
      <c r="B628" s="1" t="s">
        <v>16</v>
      </c>
      <c r="C628" s="1" t="s">
        <v>3686</v>
      </c>
      <c r="D628" s="1" t="s">
        <v>21</v>
      </c>
      <c r="E628" s="1" t="s">
        <v>2996</v>
      </c>
      <c r="F628" s="9">
        <v>3758.9611</v>
      </c>
      <c r="G628" s="9">
        <v>8741.77</v>
      </c>
    </row>
    <row r="629" spans="1:7" x14ac:dyDescent="0.25">
      <c r="A629" s="24">
        <v>38202</v>
      </c>
      <c r="B629" s="1" t="s">
        <v>16</v>
      </c>
      <c r="C629" s="1" t="s">
        <v>3690</v>
      </c>
      <c r="D629" s="1" t="s">
        <v>64</v>
      </c>
      <c r="E629" s="1" t="s">
        <v>387</v>
      </c>
      <c r="F629" s="9">
        <v>1281.1804999999999</v>
      </c>
      <c r="G629" s="9">
        <v>3462.65</v>
      </c>
    </row>
    <row r="630" spans="1:7" x14ac:dyDescent="0.25">
      <c r="A630" s="24">
        <v>38200</v>
      </c>
      <c r="B630" s="1" t="s">
        <v>16</v>
      </c>
      <c r="C630" s="1" t="s">
        <v>3626</v>
      </c>
      <c r="D630" s="1" t="s">
        <v>13</v>
      </c>
      <c r="E630" s="1" t="s">
        <v>3301</v>
      </c>
      <c r="F630" s="9">
        <v>2934.8968</v>
      </c>
      <c r="G630" s="9">
        <v>3335.11</v>
      </c>
    </row>
    <row r="631" spans="1:7" x14ac:dyDescent="0.25">
      <c r="A631" s="24">
        <v>38196</v>
      </c>
      <c r="B631" s="1" t="s">
        <v>16</v>
      </c>
      <c r="C631" s="1" t="s">
        <v>3690</v>
      </c>
      <c r="D631" s="1" t="s">
        <v>42</v>
      </c>
      <c r="E631" s="1" t="s">
        <v>1067</v>
      </c>
      <c r="F631" s="9">
        <v>3856.1411000000003</v>
      </c>
      <c r="G631" s="9">
        <v>8967.77</v>
      </c>
    </row>
    <row r="632" spans="1:7" x14ac:dyDescent="0.25">
      <c r="A632" s="24">
        <v>38196</v>
      </c>
      <c r="B632" s="1" t="s">
        <v>16</v>
      </c>
      <c r="C632" s="1" t="s">
        <v>3685</v>
      </c>
      <c r="D632" s="1" t="s">
        <v>13</v>
      </c>
      <c r="E632" s="1" t="s">
        <v>1839</v>
      </c>
      <c r="F632" s="9">
        <v>4400.1055999999999</v>
      </c>
      <c r="G632" s="9">
        <v>5000.12</v>
      </c>
    </row>
    <row r="633" spans="1:7" x14ac:dyDescent="0.25">
      <c r="A633" s="24">
        <v>38193</v>
      </c>
      <c r="B633" s="1" t="s">
        <v>16</v>
      </c>
      <c r="C633" s="1" t="s">
        <v>3688</v>
      </c>
      <c r="D633" s="1" t="s">
        <v>9</v>
      </c>
      <c r="E633" s="1" t="s">
        <v>2330</v>
      </c>
      <c r="F633" s="9">
        <v>307.44749999999999</v>
      </c>
      <c r="G633" s="9">
        <v>409.93</v>
      </c>
    </row>
    <row r="634" spans="1:7" x14ac:dyDescent="0.25">
      <c r="A634" s="24">
        <v>38192</v>
      </c>
      <c r="B634" s="1" t="s">
        <v>16</v>
      </c>
      <c r="C634" s="1" t="s">
        <v>3690</v>
      </c>
      <c r="D634" s="1" t="s">
        <v>45</v>
      </c>
      <c r="E634" s="1" t="s">
        <v>2322</v>
      </c>
      <c r="F634" s="9">
        <v>4232.2455</v>
      </c>
      <c r="G634" s="9">
        <v>9404.99</v>
      </c>
    </row>
    <row r="635" spans="1:7" x14ac:dyDescent="0.25">
      <c r="A635" s="24">
        <v>38192</v>
      </c>
      <c r="B635" s="1" t="s">
        <v>16</v>
      </c>
      <c r="C635" s="1" t="s">
        <v>3683</v>
      </c>
      <c r="D635" s="1" t="s">
        <v>52</v>
      </c>
      <c r="E635" s="1" t="s">
        <v>3221</v>
      </c>
      <c r="F635" s="9">
        <v>3807.9720000000002</v>
      </c>
      <c r="G635" s="9">
        <v>8462.16</v>
      </c>
    </row>
    <row r="636" spans="1:7" x14ac:dyDescent="0.25">
      <c r="A636" s="24">
        <v>38191</v>
      </c>
      <c r="B636" s="1" t="s">
        <v>16</v>
      </c>
      <c r="C636" s="1" t="s">
        <v>3690</v>
      </c>
      <c r="D636" s="1" t="s">
        <v>52</v>
      </c>
      <c r="E636" s="1" t="s">
        <v>3154</v>
      </c>
      <c r="F636" s="9">
        <v>4591.3901999999998</v>
      </c>
      <c r="G636" s="9">
        <v>7916.19</v>
      </c>
    </row>
    <row r="637" spans="1:7" x14ac:dyDescent="0.25">
      <c r="A637" s="24">
        <v>38188</v>
      </c>
      <c r="B637" s="1" t="s">
        <v>16</v>
      </c>
      <c r="C637" s="1" t="s">
        <v>3684</v>
      </c>
      <c r="D637" s="1" t="s">
        <v>61</v>
      </c>
      <c r="E637" s="1" t="s">
        <v>3174</v>
      </c>
      <c r="F637" s="9">
        <v>4411.0878000000002</v>
      </c>
      <c r="G637" s="9">
        <v>7476.42</v>
      </c>
    </row>
    <row r="638" spans="1:7" x14ac:dyDescent="0.25">
      <c r="A638" s="24">
        <v>38187</v>
      </c>
      <c r="B638" s="1" t="s">
        <v>16</v>
      </c>
      <c r="C638" s="1" t="s">
        <v>3626</v>
      </c>
      <c r="D638" s="1" t="s">
        <v>42</v>
      </c>
      <c r="E638" s="1" t="s">
        <v>1968</v>
      </c>
      <c r="F638" s="9">
        <v>1832.0502999999999</v>
      </c>
      <c r="G638" s="9">
        <v>3105.17</v>
      </c>
    </row>
    <row r="639" spans="1:7" x14ac:dyDescent="0.25">
      <c r="A639" s="24">
        <v>38187</v>
      </c>
      <c r="B639" s="1" t="s">
        <v>16</v>
      </c>
      <c r="C639" s="1" t="s">
        <v>3685</v>
      </c>
      <c r="D639" s="1" t="s">
        <v>126</v>
      </c>
      <c r="E639" s="1" t="s">
        <v>2707</v>
      </c>
      <c r="F639" s="9">
        <v>826.72700000000009</v>
      </c>
      <c r="G639" s="9">
        <v>1503.14</v>
      </c>
    </row>
    <row r="640" spans="1:7" x14ac:dyDescent="0.25">
      <c r="A640" s="24">
        <v>38183</v>
      </c>
      <c r="B640" s="1" t="s">
        <v>16</v>
      </c>
      <c r="C640" s="1" t="s">
        <v>3690</v>
      </c>
      <c r="D640" s="1" t="s">
        <v>45</v>
      </c>
      <c r="E640" s="1" t="s">
        <v>1316</v>
      </c>
      <c r="F640" s="9">
        <v>1049.9698999999998</v>
      </c>
      <c r="G640" s="9">
        <v>1779.61</v>
      </c>
    </row>
    <row r="641" spans="1:7" x14ac:dyDescent="0.25">
      <c r="A641" s="24">
        <v>38182</v>
      </c>
      <c r="B641" s="1" t="s">
        <v>16</v>
      </c>
      <c r="C641" s="1" t="s">
        <v>3686</v>
      </c>
      <c r="D641" s="1" t="s">
        <v>113</v>
      </c>
      <c r="E641" s="1" t="s">
        <v>1740</v>
      </c>
      <c r="F641" s="9">
        <v>4413.6810000000005</v>
      </c>
      <c r="G641" s="9">
        <v>9808.18</v>
      </c>
    </row>
    <row r="642" spans="1:7" x14ac:dyDescent="0.25">
      <c r="A642" s="24">
        <v>38178</v>
      </c>
      <c r="B642" s="1" t="s">
        <v>16</v>
      </c>
      <c r="C642" s="1" t="s">
        <v>3691</v>
      </c>
      <c r="D642" s="1" t="s">
        <v>17</v>
      </c>
      <c r="E642" s="1" t="s">
        <v>1710</v>
      </c>
      <c r="F642" s="9">
        <v>4456.2780000000002</v>
      </c>
      <c r="G642" s="9">
        <v>9902.84</v>
      </c>
    </row>
    <row r="643" spans="1:7" x14ac:dyDescent="0.25">
      <c r="A643" s="24">
        <v>38178</v>
      </c>
      <c r="B643" s="1" t="s">
        <v>16</v>
      </c>
      <c r="C643" s="1" t="s">
        <v>3626</v>
      </c>
      <c r="D643" s="1" t="s">
        <v>39</v>
      </c>
      <c r="E643" s="1" t="s">
        <v>283</v>
      </c>
      <c r="F643" s="9">
        <v>1904.6734000000001</v>
      </c>
      <c r="G643" s="9">
        <v>3228.26</v>
      </c>
    </row>
    <row r="644" spans="1:7" x14ac:dyDescent="0.25">
      <c r="A644" s="24">
        <v>38177</v>
      </c>
      <c r="B644" s="1" t="s">
        <v>16</v>
      </c>
      <c r="C644" s="1" t="s">
        <v>3691</v>
      </c>
      <c r="D644" s="1" t="s">
        <v>21</v>
      </c>
      <c r="E644" s="1" t="s">
        <v>1140</v>
      </c>
      <c r="F644" s="9">
        <v>5626.65</v>
      </c>
      <c r="G644" s="9">
        <v>7502.2</v>
      </c>
    </row>
    <row r="645" spans="1:7" x14ac:dyDescent="0.25">
      <c r="A645" s="24">
        <v>38176</v>
      </c>
      <c r="B645" s="1" t="s">
        <v>16</v>
      </c>
      <c r="C645" s="1" t="s">
        <v>3686</v>
      </c>
      <c r="D645" s="1" t="s">
        <v>61</v>
      </c>
      <c r="E645" s="1" t="s">
        <v>2020</v>
      </c>
      <c r="F645" s="9">
        <v>3734.64</v>
      </c>
      <c r="G645" s="9">
        <v>4979.5200000000004</v>
      </c>
    </row>
    <row r="646" spans="1:7" x14ac:dyDescent="0.25">
      <c r="A646" s="24">
        <v>38170</v>
      </c>
      <c r="B646" s="1" t="s">
        <v>16</v>
      </c>
      <c r="C646" s="1" t="s">
        <v>3626</v>
      </c>
      <c r="D646" s="1" t="s">
        <v>17</v>
      </c>
      <c r="E646" s="1" t="s">
        <v>2907</v>
      </c>
      <c r="F646" s="9">
        <v>4467.4575000000004</v>
      </c>
      <c r="G646" s="9">
        <v>8122.65</v>
      </c>
    </row>
    <row r="647" spans="1:7" x14ac:dyDescent="0.25">
      <c r="A647" s="24">
        <v>38167</v>
      </c>
      <c r="B647" s="1" t="s">
        <v>16</v>
      </c>
      <c r="C647" s="1" t="s">
        <v>3684</v>
      </c>
      <c r="D647" s="1" t="s">
        <v>24</v>
      </c>
      <c r="E647" s="1" t="s">
        <v>3831</v>
      </c>
      <c r="F647" s="9">
        <v>1565.0745000000002</v>
      </c>
      <c r="G647" s="9">
        <v>2845.59</v>
      </c>
    </row>
    <row r="648" spans="1:7" x14ac:dyDescent="0.25">
      <c r="A648" s="24">
        <v>38165</v>
      </c>
      <c r="B648" s="1" t="s">
        <v>16</v>
      </c>
      <c r="C648" s="1" t="s">
        <v>3685</v>
      </c>
      <c r="D648" s="1" t="s">
        <v>61</v>
      </c>
      <c r="E648" s="1" t="s">
        <v>912</v>
      </c>
      <c r="F648" s="9">
        <v>3785.4963999999995</v>
      </c>
      <c r="G648" s="9">
        <v>8803.48</v>
      </c>
    </row>
    <row r="649" spans="1:7" x14ac:dyDescent="0.25">
      <c r="A649" s="24">
        <v>38162</v>
      </c>
      <c r="B649" s="1" t="s">
        <v>16</v>
      </c>
      <c r="C649" s="1" t="s">
        <v>3686</v>
      </c>
      <c r="D649" s="1" t="s">
        <v>17</v>
      </c>
      <c r="E649" s="1" t="s">
        <v>2417</v>
      </c>
      <c r="F649" s="9">
        <v>1712.0752</v>
      </c>
      <c r="G649" s="9">
        <v>1945.54</v>
      </c>
    </row>
    <row r="650" spans="1:7" x14ac:dyDescent="0.25">
      <c r="A650" s="24">
        <v>38161</v>
      </c>
      <c r="B650" s="1" t="s">
        <v>16</v>
      </c>
      <c r="C650" s="1" t="s">
        <v>3685</v>
      </c>
      <c r="D650" s="1" t="s">
        <v>13</v>
      </c>
      <c r="E650" s="1" t="s">
        <v>1148</v>
      </c>
      <c r="F650" s="9">
        <v>776.83100000000013</v>
      </c>
      <c r="G650" s="9">
        <v>1412.42</v>
      </c>
    </row>
    <row r="651" spans="1:7" x14ac:dyDescent="0.25">
      <c r="A651" s="24">
        <v>38161</v>
      </c>
      <c r="B651" s="1" t="s">
        <v>16</v>
      </c>
      <c r="C651" s="1" t="s">
        <v>3685</v>
      </c>
      <c r="D651" s="1" t="s">
        <v>61</v>
      </c>
      <c r="E651" s="1" t="s">
        <v>3411</v>
      </c>
      <c r="F651" s="9">
        <v>1197.6321500000001</v>
      </c>
      <c r="G651" s="9">
        <v>1280.8900000000001</v>
      </c>
    </row>
    <row r="652" spans="1:7" x14ac:dyDescent="0.25">
      <c r="A652" s="24">
        <v>38155</v>
      </c>
      <c r="B652" s="1" t="s">
        <v>16</v>
      </c>
      <c r="C652" s="1" t="s">
        <v>3626</v>
      </c>
      <c r="D652" s="1" t="s">
        <v>64</v>
      </c>
      <c r="E652" s="1" t="s">
        <v>1102</v>
      </c>
      <c r="F652" s="9">
        <v>8271.4896000000008</v>
      </c>
      <c r="G652" s="9">
        <v>9399.42</v>
      </c>
    </row>
    <row r="653" spans="1:7" x14ac:dyDescent="0.25">
      <c r="A653" s="24">
        <v>38884</v>
      </c>
      <c r="B653" s="1" t="s">
        <v>29</v>
      </c>
      <c r="C653" s="1" t="s">
        <v>3683</v>
      </c>
      <c r="D653" s="1" t="s">
        <v>45</v>
      </c>
      <c r="E653" s="1" t="s">
        <v>524</v>
      </c>
      <c r="F653" s="9">
        <v>1835.8971999999999</v>
      </c>
      <c r="G653" s="9">
        <v>3165.34</v>
      </c>
    </row>
    <row r="654" spans="1:7" x14ac:dyDescent="0.25">
      <c r="A654" s="24">
        <v>38883</v>
      </c>
      <c r="B654" s="1" t="s">
        <v>29</v>
      </c>
      <c r="C654" s="1" t="s">
        <v>3683</v>
      </c>
      <c r="D654" s="1" t="s">
        <v>9</v>
      </c>
      <c r="E654" s="1" t="s">
        <v>1176</v>
      </c>
      <c r="F654" s="9">
        <v>6971.4974999999995</v>
      </c>
      <c r="G654" s="9">
        <v>9295.33</v>
      </c>
    </row>
    <row r="655" spans="1:7" x14ac:dyDescent="0.25">
      <c r="A655" s="24">
        <v>38882</v>
      </c>
      <c r="B655" s="1" t="s">
        <v>29</v>
      </c>
      <c r="C655" s="1" t="s">
        <v>3684</v>
      </c>
      <c r="D655" s="1" t="s">
        <v>13</v>
      </c>
      <c r="E655" s="1" t="s">
        <v>1176</v>
      </c>
      <c r="F655" s="9">
        <v>2065.1130000000003</v>
      </c>
      <c r="G655" s="9">
        <v>4589.1400000000003</v>
      </c>
    </row>
    <row r="656" spans="1:7" x14ac:dyDescent="0.25">
      <c r="A656" s="24">
        <v>38882</v>
      </c>
      <c r="B656" s="1" t="s">
        <v>29</v>
      </c>
      <c r="C656" s="1" t="s">
        <v>3685</v>
      </c>
      <c r="D656" s="1" t="s">
        <v>42</v>
      </c>
      <c r="E656" s="1" t="s">
        <v>2625</v>
      </c>
      <c r="F656" s="9">
        <v>2553.2776000000003</v>
      </c>
      <c r="G656" s="9">
        <v>3754.82</v>
      </c>
    </row>
    <row r="657" spans="1:7" x14ac:dyDescent="0.25">
      <c r="A657" s="24">
        <v>38882</v>
      </c>
      <c r="B657" s="1" t="s">
        <v>29</v>
      </c>
      <c r="C657" s="1" t="s">
        <v>3686</v>
      </c>
      <c r="D657" s="1" t="s">
        <v>126</v>
      </c>
      <c r="E657" s="1" t="s">
        <v>3687</v>
      </c>
      <c r="F657" s="9">
        <v>2315.4340000000002</v>
      </c>
      <c r="G657" s="9">
        <v>3405.05</v>
      </c>
    </row>
    <row r="658" spans="1:7" x14ac:dyDescent="0.25">
      <c r="A658" s="24">
        <v>38880</v>
      </c>
      <c r="B658" s="1" t="s">
        <v>29</v>
      </c>
      <c r="C658" s="1" t="s">
        <v>3626</v>
      </c>
      <c r="D658" s="1" t="s">
        <v>42</v>
      </c>
      <c r="E658" s="1" t="s">
        <v>2112</v>
      </c>
      <c r="F658" s="9">
        <v>2964.4780000000001</v>
      </c>
      <c r="G658" s="9">
        <v>5389.96</v>
      </c>
    </row>
    <row r="659" spans="1:7" x14ac:dyDescent="0.25">
      <c r="A659" s="24">
        <v>38880</v>
      </c>
      <c r="B659" s="1" t="s">
        <v>29</v>
      </c>
      <c r="C659" s="1" t="s">
        <v>3684</v>
      </c>
      <c r="D659" s="1" t="s">
        <v>126</v>
      </c>
      <c r="E659" s="1" t="s">
        <v>2967</v>
      </c>
      <c r="F659" s="9">
        <v>2292.2224999999999</v>
      </c>
      <c r="G659" s="9">
        <v>5330.75</v>
      </c>
    </row>
    <row r="660" spans="1:7" x14ac:dyDescent="0.25">
      <c r="A660" s="24">
        <v>38878</v>
      </c>
      <c r="B660" s="1" t="s">
        <v>29</v>
      </c>
      <c r="C660" s="1" t="s">
        <v>3685</v>
      </c>
      <c r="D660" s="1" t="s">
        <v>45</v>
      </c>
      <c r="E660" s="1" t="s">
        <v>197</v>
      </c>
      <c r="F660" s="9">
        <v>3411.5625500000001</v>
      </c>
      <c r="G660" s="9">
        <v>3648.73</v>
      </c>
    </row>
    <row r="661" spans="1:7" x14ac:dyDescent="0.25">
      <c r="A661" s="24">
        <v>38877</v>
      </c>
      <c r="B661" s="1" t="s">
        <v>29</v>
      </c>
      <c r="C661" s="1" t="s">
        <v>3688</v>
      </c>
      <c r="D661" s="1" t="s">
        <v>113</v>
      </c>
      <c r="E661" s="1" t="s">
        <v>2829</v>
      </c>
      <c r="F661" s="9">
        <v>4426.8998000000001</v>
      </c>
      <c r="G661" s="9">
        <v>7503.22</v>
      </c>
    </row>
    <row r="662" spans="1:7" x14ac:dyDescent="0.25">
      <c r="A662" s="24">
        <v>38877</v>
      </c>
      <c r="B662" s="1" t="s">
        <v>29</v>
      </c>
      <c r="C662" s="1" t="s">
        <v>3686</v>
      </c>
      <c r="D662" s="1" t="s">
        <v>45</v>
      </c>
      <c r="E662" s="1" t="s">
        <v>2508</v>
      </c>
      <c r="F662" s="9">
        <v>1381.6759999999997</v>
      </c>
      <c r="G662" s="9">
        <v>2382.1999999999998</v>
      </c>
    </row>
    <row r="663" spans="1:7" x14ac:dyDescent="0.25">
      <c r="A663" s="24">
        <v>38876</v>
      </c>
      <c r="B663" s="1" t="s">
        <v>29</v>
      </c>
      <c r="C663" s="1" t="s">
        <v>3691</v>
      </c>
      <c r="D663" s="1" t="s">
        <v>42</v>
      </c>
      <c r="E663" s="1" t="s">
        <v>407</v>
      </c>
      <c r="F663" s="9">
        <v>4295.7172</v>
      </c>
      <c r="G663" s="9">
        <v>9990.0400000000009</v>
      </c>
    </row>
    <row r="664" spans="1:7" x14ac:dyDescent="0.25">
      <c r="A664" s="24">
        <v>38875</v>
      </c>
      <c r="B664" s="1" t="s">
        <v>29</v>
      </c>
      <c r="C664" s="1" t="s">
        <v>3686</v>
      </c>
      <c r="D664" s="1" t="s">
        <v>17</v>
      </c>
      <c r="E664" s="1" t="s">
        <v>3692</v>
      </c>
      <c r="F664" s="9">
        <v>1569.5120999999999</v>
      </c>
      <c r="G664" s="9">
        <v>2660.19</v>
      </c>
    </row>
    <row r="665" spans="1:7" x14ac:dyDescent="0.25">
      <c r="A665" s="24">
        <v>38875</v>
      </c>
      <c r="B665" s="1" t="s">
        <v>29</v>
      </c>
      <c r="C665" s="1" t="s">
        <v>3684</v>
      </c>
      <c r="D665" s="1" t="s">
        <v>45</v>
      </c>
      <c r="E665" s="1" t="s">
        <v>1132</v>
      </c>
      <c r="F665" s="9">
        <v>1155.048</v>
      </c>
      <c r="G665" s="9">
        <v>1698.6</v>
      </c>
    </row>
    <row r="666" spans="1:7" x14ac:dyDescent="0.25">
      <c r="A666" s="24">
        <v>38875</v>
      </c>
      <c r="B666" s="1" t="s">
        <v>29</v>
      </c>
      <c r="C666" s="1" t="s">
        <v>3683</v>
      </c>
      <c r="D666" s="1" t="s">
        <v>9</v>
      </c>
      <c r="E666" s="1" t="s">
        <v>2691</v>
      </c>
      <c r="F666" s="9">
        <v>391.89600000000002</v>
      </c>
      <c r="G666" s="9">
        <v>870.88</v>
      </c>
    </row>
    <row r="667" spans="1:7" x14ac:dyDescent="0.25">
      <c r="A667" s="24">
        <v>38874</v>
      </c>
      <c r="B667" s="1" t="s">
        <v>29</v>
      </c>
      <c r="C667" s="1" t="s">
        <v>3626</v>
      </c>
      <c r="D667" s="1" t="s">
        <v>64</v>
      </c>
      <c r="E667" s="1" t="s">
        <v>1426</v>
      </c>
      <c r="F667" s="9">
        <v>5231.1224999999995</v>
      </c>
      <c r="G667" s="9">
        <v>6974.83</v>
      </c>
    </row>
    <row r="668" spans="1:7" x14ac:dyDescent="0.25">
      <c r="A668" s="24">
        <v>38873</v>
      </c>
      <c r="B668" s="1" t="s">
        <v>29</v>
      </c>
      <c r="C668" s="1" t="s">
        <v>3684</v>
      </c>
      <c r="D668" s="1" t="s">
        <v>52</v>
      </c>
      <c r="E668" s="1" t="s">
        <v>2181</v>
      </c>
      <c r="F668" s="9">
        <v>1755.6580000000001</v>
      </c>
      <c r="G668" s="9">
        <v>2581.85</v>
      </c>
    </row>
    <row r="669" spans="1:7" x14ac:dyDescent="0.25">
      <c r="A669" s="24">
        <v>38873</v>
      </c>
      <c r="B669" s="1" t="s">
        <v>29</v>
      </c>
      <c r="C669" s="1" t="s">
        <v>3690</v>
      </c>
      <c r="D669" s="1" t="s">
        <v>126</v>
      </c>
      <c r="E669" s="1" t="s">
        <v>2534</v>
      </c>
      <c r="F669" s="9">
        <v>1012.1468500000001</v>
      </c>
      <c r="G669" s="9">
        <v>1082.51</v>
      </c>
    </row>
    <row r="670" spans="1:7" x14ac:dyDescent="0.25">
      <c r="A670" s="24">
        <v>38870</v>
      </c>
      <c r="B670" s="1" t="s">
        <v>29</v>
      </c>
      <c r="C670" s="1" t="s">
        <v>3626</v>
      </c>
      <c r="D670" s="1" t="s">
        <v>21</v>
      </c>
      <c r="E670" s="1" t="s">
        <v>2046</v>
      </c>
      <c r="F670" s="9">
        <v>4304.3099000000002</v>
      </c>
      <c r="G670" s="9">
        <v>4603.54</v>
      </c>
    </row>
    <row r="671" spans="1:7" x14ac:dyDescent="0.25">
      <c r="A671" s="24">
        <v>38869</v>
      </c>
      <c r="B671" s="1" t="s">
        <v>29</v>
      </c>
      <c r="C671" s="1" t="s">
        <v>3686</v>
      </c>
      <c r="D671" s="1" t="s">
        <v>113</v>
      </c>
      <c r="E671" s="1" t="s">
        <v>1326</v>
      </c>
      <c r="F671" s="9">
        <v>1276.155</v>
      </c>
      <c r="G671" s="9">
        <v>1701.54</v>
      </c>
    </row>
    <row r="672" spans="1:7" x14ac:dyDescent="0.25">
      <c r="A672" s="24">
        <v>38868</v>
      </c>
      <c r="B672" s="1" t="s">
        <v>29</v>
      </c>
      <c r="C672" s="1" t="s">
        <v>3683</v>
      </c>
      <c r="D672" s="1" t="s">
        <v>64</v>
      </c>
      <c r="E672" s="1" t="s">
        <v>430</v>
      </c>
      <c r="F672" s="9">
        <v>4494.4470000000001</v>
      </c>
      <c r="G672" s="9">
        <v>9987.66</v>
      </c>
    </row>
    <row r="673" spans="1:7" x14ac:dyDescent="0.25">
      <c r="A673" s="24">
        <v>38866</v>
      </c>
      <c r="B673" s="1" t="s">
        <v>29</v>
      </c>
      <c r="C673" s="1" t="s">
        <v>3686</v>
      </c>
      <c r="D673" s="1" t="s">
        <v>39</v>
      </c>
      <c r="E673" s="1" t="s">
        <v>844</v>
      </c>
      <c r="F673" s="9">
        <v>305.01570000000004</v>
      </c>
      <c r="G673" s="9">
        <v>326.22000000000003</v>
      </c>
    </row>
    <row r="674" spans="1:7" x14ac:dyDescent="0.25">
      <c r="A674" s="24">
        <v>38863</v>
      </c>
      <c r="B674" s="1" t="s">
        <v>29</v>
      </c>
      <c r="C674" s="1" t="s">
        <v>3691</v>
      </c>
      <c r="D674" s="1" t="s">
        <v>45</v>
      </c>
      <c r="E674" s="1" t="s">
        <v>2726</v>
      </c>
      <c r="F674" s="9">
        <v>5846.415</v>
      </c>
      <c r="G674" s="9">
        <v>7795.22</v>
      </c>
    </row>
    <row r="675" spans="1:7" x14ac:dyDescent="0.25">
      <c r="A675" s="24">
        <v>38863</v>
      </c>
      <c r="B675" s="1" t="s">
        <v>29</v>
      </c>
      <c r="C675" s="1" t="s">
        <v>3684</v>
      </c>
      <c r="D675" s="1" t="s">
        <v>30</v>
      </c>
      <c r="E675" s="1" t="s">
        <v>1835</v>
      </c>
      <c r="F675" s="9">
        <v>3631.5148999999997</v>
      </c>
      <c r="G675" s="9">
        <v>6155.11</v>
      </c>
    </row>
    <row r="676" spans="1:7" x14ac:dyDescent="0.25">
      <c r="A676" s="24">
        <v>38863</v>
      </c>
      <c r="B676" s="1" t="s">
        <v>29</v>
      </c>
      <c r="C676" s="1" t="s">
        <v>3684</v>
      </c>
      <c r="D676" s="1" t="s">
        <v>42</v>
      </c>
      <c r="E676" s="1" t="s">
        <v>3695</v>
      </c>
      <c r="F676" s="9">
        <v>194.82100000000003</v>
      </c>
      <c r="G676" s="9">
        <v>354.22</v>
      </c>
    </row>
    <row r="677" spans="1:7" x14ac:dyDescent="0.25">
      <c r="A677" s="24">
        <v>38861</v>
      </c>
      <c r="B677" s="1" t="s">
        <v>29</v>
      </c>
      <c r="C677" s="1" t="s">
        <v>3684</v>
      </c>
      <c r="D677" s="1" t="s">
        <v>39</v>
      </c>
      <c r="E677" s="1" t="s">
        <v>922</v>
      </c>
      <c r="F677" s="9">
        <v>823.97889999999995</v>
      </c>
      <c r="G677" s="9">
        <v>2226.9699999999998</v>
      </c>
    </row>
    <row r="678" spans="1:7" x14ac:dyDescent="0.25">
      <c r="A678" s="24">
        <v>38860</v>
      </c>
      <c r="B678" s="1" t="s">
        <v>29</v>
      </c>
      <c r="C678" s="1" t="s">
        <v>3684</v>
      </c>
      <c r="D678" s="1" t="s">
        <v>21</v>
      </c>
      <c r="E678" s="1" t="s">
        <v>2897</v>
      </c>
      <c r="F678" s="9">
        <v>6767.5080000000007</v>
      </c>
      <c r="G678" s="9">
        <v>7690.35</v>
      </c>
    </row>
    <row r="679" spans="1:7" x14ac:dyDescent="0.25">
      <c r="A679" s="24">
        <v>38859</v>
      </c>
      <c r="B679" s="1" t="s">
        <v>29</v>
      </c>
      <c r="C679" s="1" t="s">
        <v>3685</v>
      </c>
      <c r="D679" s="1" t="s">
        <v>126</v>
      </c>
      <c r="E679" s="1" t="s">
        <v>2409</v>
      </c>
      <c r="F679" s="9">
        <v>3963.8069999999998</v>
      </c>
      <c r="G679" s="9">
        <v>8808.4599999999991</v>
      </c>
    </row>
    <row r="680" spans="1:7" x14ac:dyDescent="0.25">
      <c r="A680" s="24">
        <v>38859</v>
      </c>
      <c r="B680" s="1" t="s">
        <v>29</v>
      </c>
      <c r="C680" s="1" t="s">
        <v>3686</v>
      </c>
      <c r="D680" s="1" t="s">
        <v>30</v>
      </c>
      <c r="E680" s="1" t="s">
        <v>3697</v>
      </c>
      <c r="F680" s="9">
        <v>2827.5159999999996</v>
      </c>
      <c r="G680" s="9">
        <v>4792.3999999999996</v>
      </c>
    </row>
    <row r="681" spans="1:7" x14ac:dyDescent="0.25">
      <c r="A681" s="24">
        <v>38858</v>
      </c>
      <c r="B681" s="1" t="s">
        <v>29</v>
      </c>
      <c r="C681" s="1" t="s">
        <v>3683</v>
      </c>
      <c r="D681" s="1" t="s">
        <v>17</v>
      </c>
      <c r="E681" s="1" t="s">
        <v>1808</v>
      </c>
      <c r="F681" s="9">
        <v>3569.8872000000001</v>
      </c>
      <c r="G681" s="9">
        <v>4056.69</v>
      </c>
    </row>
    <row r="682" spans="1:7" x14ac:dyDescent="0.25">
      <c r="A682" s="24">
        <v>38856</v>
      </c>
      <c r="B682" s="1" t="s">
        <v>29</v>
      </c>
      <c r="C682" s="1" t="s">
        <v>3690</v>
      </c>
      <c r="D682" s="1" t="s">
        <v>24</v>
      </c>
      <c r="E682" s="1" t="s">
        <v>1302</v>
      </c>
      <c r="F682" s="9">
        <v>3908.8896</v>
      </c>
      <c r="G682" s="9">
        <v>4441.92</v>
      </c>
    </row>
    <row r="683" spans="1:7" x14ac:dyDescent="0.25">
      <c r="A683" s="24">
        <v>38855</v>
      </c>
      <c r="B683" s="1" t="s">
        <v>29</v>
      </c>
      <c r="C683" s="1" t="s">
        <v>3684</v>
      </c>
      <c r="D683" s="1" t="s">
        <v>61</v>
      </c>
      <c r="E683" s="1" t="s">
        <v>2895</v>
      </c>
      <c r="F683" s="9">
        <v>3731.0940000000001</v>
      </c>
      <c r="G683" s="9">
        <v>8291.32</v>
      </c>
    </row>
    <row r="684" spans="1:7" x14ac:dyDescent="0.25">
      <c r="A684" s="24">
        <v>38855</v>
      </c>
      <c r="B684" s="1" t="s">
        <v>29</v>
      </c>
      <c r="C684" s="1" t="s">
        <v>3691</v>
      </c>
      <c r="D684" s="1" t="s">
        <v>52</v>
      </c>
      <c r="E684" s="1" t="s">
        <v>315</v>
      </c>
      <c r="F684" s="9">
        <v>4246.5736500000003</v>
      </c>
      <c r="G684" s="9">
        <v>4541.79</v>
      </c>
    </row>
    <row r="685" spans="1:7" x14ac:dyDescent="0.25">
      <c r="A685" s="24">
        <v>38855</v>
      </c>
      <c r="B685" s="1" t="s">
        <v>29</v>
      </c>
      <c r="C685" s="1" t="s">
        <v>3685</v>
      </c>
      <c r="D685" s="1" t="s">
        <v>126</v>
      </c>
      <c r="E685" s="1" t="s">
        <v>725</v>
      </c>
      <c r="F685" s="9">
        <v>406.24650000000003</v>
      </c>
      <c r="G685" s="9">
        <v>738.63</v>
      </c>
    </row>
    <row r="686" spans="1:7" x14ac:dyDescent="0.25">
      <c r="A686" s="24">
        <v>38854</v>
      </c>
      <c r="B686" s="1" t="s">
        <v>29</v>
      </c>
      <c r="C686" s="1" t="s">
        <v>3688</v>
      </c>
      <c r="D686" s="1" t="s">
        <v>42</v>
      </c>
      <c r="E686" s="1" t="s">
        <v>3473</v>
      </c>
      <c r="F686" s="9">
        <v>5365.1730000000007</v>
      </c>
      <c r="G686" s="9">
        <v>9754.86</v>
      </c>
    </row>
    <row r="687" spans="1:7" x14ac:dyDescent="0.25">
      <c r="A687" s="24">
        <v>38854</v>
      </c>
      <c r="B687" s="1" t="s">
        <v>29</v>
      </c>
      <c r="C687" s="1" t="s">
        <v>3683</v>
      </c>
      <c r="D687" s="1" t="s">
        <v>61</v>
      </c>
      <c r="E687" s="1" t="s">
        <v>201</v>
      </c>
      <c r="F687" s="9">
        <v>2764.3959999999997</v>
      </c>
      <c r="G687" s="9">
        <v>4766.2</v>
      </c>
    </row>
    <row r="688" spans="1:7" x14ac:dyDescent="0.25">
      <c r="A688" s="24">
        <v>38853</v>
      </c>
      <c r="B688" s="1" t="s">
        <v>29</v>
      </c>
      <c r="C688" s="1" t="s">
        <v>3688</v>
      </c>
      <c r="D688" s="1" t="s">
        <v>42</v>
      </c>
      <c r="E688" s="1" t="s">
        <v>167</v>
      </c>
      <c r="F688" s="9">
        <v>272.13300000000004</v>
      </c>
      <c r="G688" s="9">
        <v>604.74</v>
      </c>
    </row>
    <row r="689" spans="1:7" x14ac:dyDescent="0.25">
      <c r="A689" s="24">
        <v>38852</v>
      </c>
      <c r="B689" s="1" t="s">
        <v>29</v>
      </c>
      <c r="C689" s="1" t="s">
        <v>3626</v>
      </c>
      <c r="D689" s="1" t="s">
        <v>21</v>
      </c>
      <c r="E689" s="1" t="s">
        <v>3699</v>
      </c>
      <c r="F689" s="9">
        <v>1018.2511000000001</v>
      </c>
      <c r="G689" s="9">
        <v>2752.03</v>
      </c>
    </row>
    <row r="690" spans="1:7" x14ac:dyDescent="0.25">
      <c r="A690" s="24">
        <v>38851</v>
      </c>
      <c r="B690" s="1" t="s">
        <v>29</v>
      </c>
      <c r="C690" s="1" t="s">
        <v>3688</v>
      </c>
      <c r="D690" s="1" t="s">
        <v>17</v>
      </c>
      <c r="E690" s="1" t="s">
        <v>1818</v>
      </c>
      <c r="F690" s="9">
        <v>5409.0277999999998</v>
      </c>
      <c r="G690" s="9">
        <v>9325.91</v>
      </c>
    </row>
    <row r="691" spans="1:7" x14ac:dyDescent="0.25">
      <c r="A691" s="24">
        <v>38851</v>
      </c>
      <c r="B691" s="1" t="s">
        <v>29</v>
      </c>
      <c r="C691" s="1" t="s">
        <v>3684</v>
      </c>
      <c r="D691" s="1" t="s">
        <v>64</v>
      </c>
      <c r="E691" s="1" t="s">
        <v>3700</v>
      </c>
      <c r="F691" s="9">
        <v>3559.26</v>
      </c>
      <c r="G691" s="9">
        <v>4745.68</v>
      </c>
    </row>
    <row r="692" spans="1:7" x14ac:dyDescent="0.25">
      <c r="A692" s="24">
        <v>38851</v>
      </c>
      <c r="B692" s="1" t="s">
        <v>29</v>
      </c>
      <c r="C692" s="1" t="s">
        <v>3685</v>
      </c>
      <c r="D692" s="1" t="s">
        <v>61</v>
      </c>
      <c r="E692" s="1" t="s">
        <v>834</v>
      </c>
      <c r="F692" s="9">
        <v>692.46749999999997</v>
      </c>
      <c r="G692" s="9">
        <v>923.29</v>
      </c>
    </row>
    <row r="693" spans="1:7" x14ac:dyDescent="0.25">
      <c r="A693" s="24">
        <v>38850</v>
      </c>
      <c r="B693" s="1" t="s">
        <v>29</v>
      </c>
      <c r="C693" s="1" t="s">
        <v>3688</v>
      </c>
      <c r="D693" s="1" t="s">
        <v>21</v>
      </c>
      <c r="E693" s="1" t="s">
        <v>3121</v>
      </c>
      <c r="F693" s="9">
        <v>2076.5250000000001</v>
      </c>
      <c r="G693" s="9">
        <v>4614.5</v>
      </c>
    </row>
    <row r="694" spans="1:7" x14ac:dyDescent="0.25">
      <c r="A694" s="24">
        <v>38849</v>
      </c>
      <c r="B694" s="1" t="s">
        <v>29</v>
      </c>
      <c r="C694" s="1" t="s">
        <v>3686</v>
      </c>
      <c r="D694" s="1" t="s">
        <v>17</v>
      </c>
      <c r="E694" s="1" t="s">
        <v>105</v>
      </c>
      <c r="F694" s="9">
        <v>4764.9841999999999</v>
      </c>
      <c r="G694" s="9">
        <v>8215.49</v>
      </c>
    </row>
    <row r="695" spans="1:7" x14ac:dyDescent="0.25">
      <c r="A695" s="24">
        <v>38847</v>
      </c>
      <c r="B695" s="1" t="s">
        <v>29</v>
      </c>
      <c r="C695" s="1" t="s">
        <v>3683</v>
      </c>
      <c r="D695" s="1" t="s">
        <v>42</v>
      </c>
      <c r="E695" s="1" t="s">
        <v>1862</v>
      </c>
      <c r="F695" s="9">
        <v>4030.73</v>
      </c>
      <c r="G695" s="9">
        <v>7328.6</v>
      </c>
    </row>
    <row r="696" spans="1:7" x14ac:dyDescent="0.25">
      <c r="A696" s="24">
        <v>38847</v>
      </c>
      <c r="B696" s="1" t="s">
        <v>29</v>
      </c>
      <c r="C696" s="1" t="s">
        <v>3684</v>
      </c>
      <c r="D696" s="1" t="s">
        <v>21</v>
      </c>
      <c r="E696" s="1" t="s">
        <v>510</v>
      </c>
      <c r="F696" s="9">
        <v>1855.4204999999999</v>
      </c>
      <c r="G696" s="9">
        <v>5014.6499999999996</v>
      </c>
    </row>
    <row r="697" spans="1:7" x14ac:dyDescent="0.25">
      <c r="A697" s="24">
        <v>38847</v>
      </c>
      <c r="B697" s="1" t="s">
        <v>29</v>
      </c>
      <c r="C697" s="1" t="s">
        <v>3686</v>
      </c>
      <c r="D697" s="1" t="s">
        <v>126</v>
      </c>
      <c r="E697" s="1" t="s">
        <v>1890</v>
      </c>
      <c r="F697" s="9">
        <v>637.44709999999998</v>
      </c>
      <c r="G697" s="9">
        <v>1722.83</v>
      </c>
    </row>
    <row r="698" spans="1:7" x14ac:dyDescent="0.25">
      <c r="A698" s="24">
        <v>38844</v>
      </c>
      <c r="B698" s="1" t="s">
        <v>29</v>
      </c>
      <c r="C698" s="1" t="s">
        <v>3626</v>
      </c>
      <c r="D698" s="1" t="s">
        <v>17</v>
      </c>
      <c r="E698" s="1" t="s">
        <v>759</v>
      </c>
      <c r="F698" s="9">
        <v>5026.5109000000002</v>
      </c>
      <c r="G698" s="9">
        <v>8519.51</v>
      </c>
    </row>
    <row r="699" spans="1:7" x14ac:dyDescent="0.25">
      <c r="A699" s="24">
        <v>38841</v>
      </c>
      <c r="B699" s="1" t="s">
        <v>29</v>
      </c>
      <c r="C699" s="1" t="s">
        <v>3683</v>
      </c>
      <c r="D699" s="1" t="s">
        <v>42</v>
      </c>
      <c r="E699" s="1" t="s">
        <v>862</v>
      </c>
      <c r="F699" s="9">
        <v>7980.0847500000009</v>
      </c>
      <c r="G699" s="9">
        <v>8534.85</v>
      </c>
    </row>
    <row r="700" spans="1:7" x14ac:dyDescent="0.25">
      <c r="A700" s="24">
        <v>38840</v>
      </c>
      <c r="B700" s="1" t="s">
        <v>29</v>
      </c>
      <c r="C700" s="1" t="s">
        <v>3686</v>
      </c>
      <c r="D700" s="1" t="s">
        <v>21</v>
      </c>
      <c r="E700" s="1" t="s">
        <v>2926</v>
      </c>
      <c r="F700" s="9">
        <v>4846.9558500000003</v>
      </c>
      <c r="G700" s="9">
        <v>5183.91</v>
      </c>
    </row>
    <row r="701" spans="1:7" x14ac:dyDescent="0.25">
      <c r="A701" s="24">
        <v>38840</v>
      </c>
      <c r="B701" s="1" t="s">
        <v>29</v>
      </c>
      <c r="C701" s="1" t="s">
        <v>3691</v>
      </c>
      <c r="D701" s="1" t="s">
        <v>45</v>
      </c>
      <c r="E701" s="1" t="s">
        <v>111</v>
      </c>
      <c r="F701" s="9">
        <v>2075.59</v>
      </c>
      <c r="G701" s="9">
        <v>3773.8</v>
      </c>
    </row>
    <row r="702" spans="1:7" x14ac:dyDescent="0.25">
      <c r="A702" s="24">
        <v>38839</v>
      </c>
      <c r="B702" s="1" t="s">
        <v>29</v>
      </c>
      <c r="C702" s="1" t="s">
        <v>3683</v>
      </c>
      <c r="D702" s="1" t="s">
        <v>9</v>
      </c>
      <c r="E702" s="1" t="s">
        <v>3536</v>
      </c>
      <c r="F702" s="9">
        <v>5363.0444000000007</v>
      </c>
      <c r="G702" s="9">
        <v>7886.83</v>
      </c>
    </row>
    <row r="703" spans="1:7" x14ac:dyDescent="0.25">
      <c r="A703" s="24">
        <v>38839</v>
      </c>
      <c r="B703" s="1" t="s">
        <v>29</v>
      </c>
      <c r="C703" s="1" t="s">
        <v>3685</v>
      </c>
      <c r="D703" s="1" t="s">
        <v>45</v>
      </c>
      <c r="E703" s="1" t="s">
        <v>301</v>
      </c>
      <c r="F703" s="9">
        <v>1775.075</v>
      </c>
      <c r="G703" s="9">
        <v>4797.5</v>
      </c>
    </row>
    <row r="704" spans="1:7" x14ac:dyDescent="0.25">
      <c r="A704" s="24">
        <v>38838</v>
      </c>
      <c r="B704" s="1" t="s">
        <v>29</v>
      </c>
      <c r="C704" s="1" t="s">
        <v>3690</v>
      </c>
      <c r="D704" s="1" t="s">
        <v>126</v>
      </c>
      <c r="E704" s="1" t="s">
        <v>3409</v>
      </c>
      <c r="F704" s="9">
        <v>3750.0773000000004</v>
      </c>
      <c r="G704" s="9">
        <v>8721.11</v>
      </c>
    </row>
    <row r="705" spans="1:7" x14ac:dyDescent="0.25">
      <c r="A705" s="24">
        <v>38838</v>
      </c>
      <c r="B705" s="1" t="s">
        <v>29</v>
      </c>
      <c r="C705" s="1" t="s">
        <v>3688</v>
      </c>
      <c r="D705" s="1" t="s">
        <v>45</v>
      </c>
      <c r="E705" s="1" t="s">
        <v>2518</v>
      </c>
      <c r="F705" s="9">
        <v>3297.0465000000004</v>
      </c>
      <c r="G705" s="9">
        <v>7326.77</v>
      </c>
    </row>
    <row r="706" spans="1:7" x14ac:dyDescent="0.25">
      <c r="A706" s="24">
        <v>38838</v>
      </c>
      <c r="B706" s="1" t="s">
        <v>29</v>
      </c>
      <c r="C706" s="1" t="s">
        <v>3688</v>
      </c>
      <c r="D706" s="1" t="s">
        <v>24</v>
      </c>
      <c r="E706" s="1" t="s">
        <v>2631</v>
      </c>
      <c r="F706" s="9">
        <v>3650.8996000000006</v>
      </c>
      <c r="G706" s="9">
        <v>5368.97</v>
      </c>
    </row>
    <row r="707" spans="1:7" x14ac:dyDescent="0.25">
      <c r="A707" s="24">
        <v>38838</v>
      </c>
      <c r="B707" s="1" t="s">
        <v>29</v>
      </c>
      <c r="C707" s="1" t="s">
        <v>3626</v>
      </c>
      <c r="D707" s="1" t="s">
        <v>64</v>
      </c>
      <c r="E707" s="1" t="s">
        <v>785</v>
      </c>
      <c r="F707" s="9">
        <v>3084.0745999999999</v>
      </c>
      <c r="G707" s="9">
        <v>5317.37</v>
      </c>
    </row>
    <row r="708" spans="1:7" x14ac:dyDescent="0.25">
      <c r="A708" s="24">
        <v>38838</v>
      </c>
      <c r="B708" s="1" t="s">
        <v>29</v>
      </c>
      <c r="C708" s="1" t="s">
        <v>3683</v>
      </c>
      <c r="D708" s="1" t="s">
        <v>17</v>
      </c>
      <c r="E708" s="1" t="s">
        <v>2173</v>
      </c>
      <c r="F708" s="9">
        <v>2081.3031999999998</v>
      </c>
      <c r="G708" s="9">
        <v>4840.24</v>
      </c>
    </row>
    <row r="709" spans="1:7" x14ac:dyDescent="0.25">
      <c r="A709" s="24">
        <v>38838</v>
      </c>
      <c r="B709" s="1" t="s">
        <v>29</v>
      </c>
      <c r="C709" s="1" t="s">
        <v>3691</v>
      </c>
      <c r="D709" s="1" t="s">
        <v>24</v>
      </c>
      <c r="E709" s="1" t="s">
        <v>3423</v>
      </c>
      <c r="F709" s="9">
        <v>2347.59</v>
      </c>
      <c r="G709" s="9">
        <v>3130.12</v>
      </c>
    </row>
    <row r="710" spans="1:7" x14ac:dyDescent="0.25">
      <c r="A710" s="24">
        <v>38837</v>
      </c>
      <c r="B710" s="1" t="s">
        <v>29</v>
      </c>
      <c r="C710" s="1" t="s">
        <v>3626</v>
      </c>
      <c r="D710" s="1" t="s">
        <v>39</v>
      </c>
      <c r="E710" s="1" t="s">
        <v>1874</v>
      </c>
      <c r="F710" s="9">
        <v>2796.4023999999999</v>
      </c>
      <c r="G710" s="9">
        <v>3177.73</v>
      </c>
    </row>
    <row r="711" spans="1:7" x14ac:dyDescent="0.25">
      <c r="A711" s="24">
        <v>38833</v>
      </c>
      <c r="B711" s="1" t="s">
        <v>29</v>
      </c>
      <c r="C711" s="1" t="s">
        <v>3686</v>
      </c>
      <c r="D711" s="1" t="s">
        <v>42</v>
      </c>
      <c r="E711" s="1" t="s">
        <v>3334</v>
      </c>
      <c r="F711" s="9">
        <v>317.27120000000002</v>
      </c>
      <c r="G711" s="9">
        <v>737.84</v>
      </c>
    </row>
    <row r="712" spans="1:7" x14ac:dyDescent="0.25">
      <c r="A712" s="24">
        <v>38832</v>
      </c>
      <c r="B712" s="1" t="s">
        <v>29</v>
      </c>
      <c r="C712" s="1" t="s">
        <v>3686</v>
      </c>
      <c r="D712" s="1" t="s">
        <v>64</v>
      </c>
      <c r="E712" s="1" t="s">
        <v>1383</v>
      </c>
      <c r="F712" s="9">
        <v>3342.2579999999998</v>
      </c>
      <c r="G712" s="9">
        <v>7427.24</v>
      </c>
    </row>
    <row r="713" spans="1:7" x14ac:dyDescent="0.25">
      <c r="A713" s="24">
        <v>38828</v>
      </c>
      <c r="B713" s="1" t="s">
        <v>29</v>
      </c>
      <c r="C713" s="1" t="s">
        <v>3686</v>
      </c>
      <c r="D713" s="1" t="s">
        <v>30</v>
      </c>
      <c r="E713" s="1" t="s">
        <v>858</v>
      </c>
      <c r="F713" s="9">
        <v>3627.81</v>
      </c>
      <c r="G713" s="9">
        <v>8061.8</v>
      </c>
    </row>
    <row r="714" spans="1:7" x14ac:dyDescent="0.25">
      <c r="A714" s="24">
        <v>38827</v>
      </c>
      <c r="B714" s="1" t="s">
        <v>29</v>
      </c>
      <c r="C714" s="1" t="s">
        <v>3685</v>
      </c>
      <c r="D714" s="1" t="s">
        <v>39</v>
      </c>
      <c r="E714" s="1" t="s">
        <v>693</v>
      </c>
      <c r="F714" s="9">
        <v>5717.9141999999993</v>
      </c>
      <c r="G714" s="9">
        <v>9691.3799999999992</v>
      </c>
    </row>
    <row r="715" spans="1:7" x14ac:dyDescent="0.25">
      <c r="A715" s="24">
        <v>38826</v>
      </c>
      <c r="B715" s="1" t="s">
        <v>29</v>
      </c>
      <c r="C715" s="1" t="s">
        <v>3685</v>
      </c>
      <c r="D715" s="1" t="s">
        <v>21</v>
      </c>
      <c r="E715" s="1" t="s">
        <v>3705</v>
      </c>
      <c r="F715" s="9">
        <v>1741.0227</v>
      </c>
      <c r="G715" s="9">
        <v>4048.89</v>
      </c>
    </row>
    <row r="716" spans="1:7" x14ac:dyDescent="0.25">
      <c r="A716" s="24">
        <v>38826</v>
      </c>
      <c r="B716" s="1" t="s">
        <v>29</v>
      </c>
      <c r="C716" s="1" t="s">
        <v>3626</v>
      </c>
      <c r="D716" s="1" t="s">
        <v>17</v>
      </c>
      <c r="E716" s="1" t="s">
        <v>749</v>
      </c>
      <c r="F716" s="9">
        <v>2382.9450000000002</v>
      </c>
      <c r="G716" s="9">
        <v>3177.26</v>
      </c>
    </row>
    <row r="717" spans="1:7" x14ac:dyDescent="0.25">
      <c r="A717" s="24">
        <v>38823</v>
      </c>
      <c r="B717" s="1" t="s">
        <v>29</v>
      </c>
      <c r="C717" s="1" t="s">
        <v>3690</v>
      </c>
      <c r="D717" s="1" t="s">
        <v>52</v>
      </c>
      <c r="E717" s="1" t="s">
        <v>3101</v>
      </c>
      <c r="F717" s="9">
        <v>6989.4615999999996</v>
      </c>
      <c r="G717" s="9">
        <v>7942.57</v>
      </c>
    </row>
    <row r="718" spans="1:7" x14ac:dyDescent="0.25">
      <c r="A718" s="24">
        <v>38823</v>
      </c>
      <c r="B718" s="1" t="s">
        <v>29</v>
      </c>
      <c r="C718" s="1" t="s">
        <v>3688</v>
      </c>
      <c r="D718" s="1" t="s">
        <v>13</v>
      </c>
      <c r="E718" s="1" t="s">
        <v>3217</v>
      </c>
      <c r="F718" s="9">
        <v>2986.6552000000006</v>
      </c>
      <c r="G718" s="9">
        <v>4392.1400000000003</v>
      </c>
    </row>
    <row r="719" spans="1:7" x14ac:dyDescent="0.25">
      <c r="A719" s="24">
        <v>38822</v>
      </c>
      <c r="B719" s="1" t="s">
        <v>29</v>
      </c>
      <c r="C719" s="1" t="s">
        <v>3685</v>
      </c>
      <c r="D719" s="1" t="s">
        <v>13</v>
      </c>
      <c r="E719" s="1" t="s">
        <v>129</v>
      </c>
      <c r="F719" s="9">
        <v>1182.0463999999999</v>
      </c>
      <c r="G719" s="9">
        <v>3194.72</v>
      </c>
    </row>
    <row r="720" spans="1:7" x14ac:dyDescent="0.25">
      <c r="A720" s="24">
        <v>38821</v>
      </c>
      <c r="B720" s="1" t="s">
        <v>29</v>
      </c>
      <c r="C720" s="1" t="s">
        <v>3626</v>
      </c>
      <c r="D720" s="1" t="s">
        <v>21</v>
      </c>
      <c r="E720" s="1" t="s">
        <v>731</v>
      </c>
      <c r="F720" s="9">
        <v>5822.4975999999997</v>
      </c>
      <c r="G720" s="9">
        <v>9868.64</v>
      </c>
    </row>
    <row r="721" spans="1:7" x14ac:dyDescent="0.25">
      <c r="A721" s="24">
        <v>38821</v>
      </c>
      <c r="B721" s="1" t="s">
        <v>29</v>
      </c>
      <c r="C721" s="1" t="s">
        <v>3684</v>
      </c>
      <c r="D721" s="1" t="s">
        <v>21</v>
      </c>
      <c r="E721" s="1" t="s">
        <v>3505</v>
      </c>
      <c r="F721" s="9">
        <v>6416.8395500000006</v>
      </c>
      <c r="G721" s="9">
        <v>6862.93</v>
      </c>
    </row>
    <row r="722" spans="1:7" x14ac:dyDescent="0.25">
      <c r="A722" s="24">
        <v>38821</v>
      </c>
      <c r="B722" s="1" t="s">
        <v>29</v>
      </c>
      <c r="C722" s="1" t="s">
        <v>3690</v>
      </c>
      <c r="D722" s="1" t="s">
        <v>126</v>
      </c>
      <c r="E722" s="1" t="s">
        <v>3507</v>
      </c>
      <c r="F722" s="9">
        <v>343.21950000000004</v>
      </c>
      <c r="G722" s="9">
        <v>762.71</v>
      </c>
    </row>
    <row r="723" spans="1:7" x14ac:dyDescent="0.25">
      <c r="A723" s="24">
        <v>38821</v>
      </c>
      <c r="B723" s="1" t="s">
        <v>29</v>
      </c>
      <c r="C723" s="1" t="s">
        <v>3683</v>
      </c>
      <c r="D723" s="1" t="s">
        <v>42</v>
      </c>
      <c r="E723" s="1" t="s">
        <v>3066</v>
      </c>
      <c r="F723" s="9">
        <v>189.83305000000001</v>
      </c>
      <c r="G723" s="9">
        <v>203.03</v>
      </c>
    </row>
    <row r="724" spans="1:7" x14ac:dyDescent="0.25">
      <c r="A724" s="24">
        <v>38820</v>
      </c>
      <c r="B724" s="1" t="s">
        <v>29</v>
      </c>
      <c r="C724" s="1" t="s">
        <v>3626</v>
      </c>
      <c r="D724" s="1" t="s">
        <v>64</v>
      </c>
      <c r="E724" s="1" t="s">
        <v>2384</v>
      </c>
      <c r="F724" s="9">
        <v>457.75659999999999</v>
      </c>
      <c r="G724" s="9">
        <v>1237.18</v>
      </c>
    </row>
    <row r="725" spans="1:7" x14ac:dyDescent="0.25">
      <c r="A725" s="24">
        <v>38819</v>
      </c>
      <c r="B725" s="1" t="s">
        <v>29</v>
      </c>
      <c r="C725" s="1" t="s">
        <v>3683</v>
      </c>
      <c r="D725" s="1" t="s">
        <v>113</v>
      </c>
      <c r="E725" s="1" t="s">
        <v>1202</v>
      </c>
      <c r="F725" s="9">
        <v>5261.6081999999997</v>
      </c>
      <c r="G725" s="9">
        <v>8917.98</v>
      </c>
    </row>
    <row r="726" spans="1:7" x14ac:dyDescent="0.25">
      <c r="A726" s="24">
        <v>38819</v>
      </c>
      <c r="B726" s="1" t="s">
        <v>29</v>
      </c>
      <c r="C726" s="1" t="s">
        <v>3691</v>
      </c>
      <c r="D726" s="1" t="s">
        <v>9</v>
      </c>
      <c r="E726" s="1" t="s">
        <v>3708</v>
      </c>
      <c r="F726" s="9">
        <v>4866.6001999999999</v>
      </c>
      <c r="G726" s="9">
        <v>8390.69</v>
      </c>
    </row>
    <row r="727" spans="1:7" x14ac:dyDescent="0.25">
      <c r="A727" s="24">
        <v>38818</v>
      </c>
      <c r="B727" s="1" t="s">
        <v>29</v>
      </c>
      <c r="C727" s="1" t="s">
        <v>3690</v>
      </c>
      <c r="D727" s="1" t="s">
        <v>21</v>
      </c>
      <c r="E727" s="1" t="s">
        <v>1995</v>
      </c>
      <c r="F727" s="9">
        <v>3267.6043999999997</v>
      </c>
      <c r="G727" s="9">
        <v>7599.08</v>
      </c>
    </row>
    <row r="728" spans="1:7" x14ac:dyDescent="0.25">
      <c r="A728" s="24">
        <v>38816</v>
      </c>
      <c r="B728" s="1" t="s">
        <v>29</v>
      </c>
      <c r="C728" s="1" t="s">
        <v>3691</v>
      </c>
      <c r="D728" s="1" t="s">
        <v>17</v>
      </c>
      <c r="E728" s="1" t="s">
        <v>1620</v>
      </c>
      <c r="F728" s="9">
        <v>1786.3472000000002</v>
      </c>
      <c r="G728" s="9">
        <v>2029.94</v>
      </c>
    </row>
    <row r="729" spans="1:7" x14ac:dyDescent="0.25">
      <c r="A729" s="24">
        <v>38814</v>
      </c>
      <c r="B729" s="1" t="s">
        <v>29</v>
      </c>
      <c r="C729" s="1" t="s">
        <v>3626</v>
      </c>
      <c r="D729" s="1" t="s">
        <v>17</v>
      </c>
      <c r="E729" s="1" t="s">
        <v>1116</v>
      </c>
      <c r="F729" s="9">
        <v>3150.2799</v>
      </c>
      <c r="G729" s="9">
        <v>8514.27</v>
      </c>
    </row>
    <row r="730" spans="1:7" x14ac:dyDescent="0.25">
      <c r="A730" s="24">
        <v>38814</v>
      </c>
      <c r="B730" s="1" t="s">
        <v>29</v>
      </c>
      <c r="C730" s="1" t="s">
        <v>3691</v>
      </c>
      <c r="D730" s="1" t="s">
        <v>24</v>
      </c>
      <c r="E730" s="1" t="s">
        <v>3038</v>
      </c>
      <c r="F730" s="9">
        <v>2178.0852999999997</v>
      </c>
      <c r="G730" s="9">
        <v>3691.67</v>
      </c>
    </row>
    <row r="731" spans="1:7" x14ac:dyDescent="0.25">
      <c r="A731" s="24">
        <v>38814</v>
      </c>
      <c r="B731" s="1" t="s">
        <v>29</v>
      </c>
      <c r="C731" s="1" t="s">
        <v>3686</v>
      </c>
      <c r="D731" s="1" t="s">
        <v>9</v>
      </c>
      <c r="E731" s="1" t="s">
        <v>3710</v>
      </c>
      <c r="F731" s="9">
        <v>1664.5013999999999</v>
      </c>
      <c r="G731" s="9">
        <v>2869.83</v>
      </c>
    </row>
    <row r="732" spans="1:7" x14ac:dyDescent="0.25">
      <c r="A732" s="24">
        <v>38814</v>
      </c>
      <c r="B732" s="1" t="s">
        <v>29</v>
      </c>
      <c r="C732" s="1" t="s">
        <v>3626</v>
      </c>
      <c r="D732" s="1" t="s">
        <v>30</v>
      </c>
      <c r="E732" s="1" t="s">
        <v>2637</v>
      </c>
      <c r="F732" s="9">
        <v>913.30279999999993</v>
      </c>
      <c r="G732" s="9">
        <v>1574.66</v>
      </c>
    </row>
    <row r="733" spans="1:7" x14ac:dyDescent="0.25">
      <c r="A733" s="24">
        <v>38812</v>
      </c>
      <c r="B733" s="1" t="s">
        <v>29</v>
      </c>
      <c r="C733" s="1" t="s">
        <v>3684</v>
      </c>
      <c r="D733" s="1" t="s">
        <v>13</v>
      </c>
      <c r="E733" s="1" t="s">
        <v>37</v>
      </c>
      <c r="F733" s="9">
        <v>4647.2855000000009</v>
      </c>
      <c r="G733" s="9">
        <v>8449.61</v>
      </c>
    </row>
    <row r="734" spans="1:7" x14ac:dyDescent="0.25">
      <c r="A734" s="24">
        <v>38811</v>
      </c>
      <c r="B734" s="1" t="s">
        <v>29</v>
      </c>
      <c r="C734" s="1" t="s">
        <v>3626</v>
      </c>
      <c r="D734" s="1" t="s">
        <v>39</v>
      </c>
      <c r="E734" s="1" t="s">
        <v>2482</v>
      </c>
      <c r="F734" s="9">
        <v>4973.4025000000001</v>
      </c>
      <c r="G734" s="9">
        <v>9042.5499999999993</v>
      </c>
    </row>
    <row r="735" spans="1:7" x14ac:dyDescent="0.25">
      <c r="A735" s="24">
        <v>38811</v>
      </c>
      <c r="B735" s="1" t="s">
        <v>29</v>
      </c>
      <c r="C735" s="1" t="s">
        <v>3684</v>
      </c>
      <c r="D735" s="1" t="s">
        <v>39</v>
      </c>
      <c r="E735" s="1" t="s">
        <v>539</v>
      </c>
      <c r="F735" s="9">
        <v>1231.7985000000001</v>
      </c>
      <c r="G735" s="9">
        <v>2737.33</v>
      </c>
    </row>
    <row r="736" spans="1:7" x14ac:dyDescent="0.25">
      <c r="A736" s="24">
        <v>38811</v>
      </c>
      <c r="B736" s="1" t="s">
        <v>29</v>
      </c>
      <c r="C736" s="1" t="s">
        <v>3683</v>
      </c>
      <c r="D736" s="1" t="s">
        <v>30</v>
      </c>
      <c r="E736" s="1" t="s">
        <v>701</v>
      </c>
      <c r="F736" s="9">
        <v>1070.9503</v>
      </c>
      <c r="G736" s="9">
        <v>1815.17</v>
      </c>
    </row>
    <row r="737" spans="1:7" x14ac:dyDescent="0.25">
      <c r="A737" s="24">
        <v>38810</v>
      </c>
      <c r="B737" s="1" t="s">
        <v>29</v>
      </c>
      <c r="C737" s="1" t="s">
        <v>3686</v>
      </c>
      <c r="D737" s="1" t="s">
        <v>9</v>
      </c>
      <c r="E737" s="1" t="s">
        <v>2768</v>
      </c>
      <c r="F737" s="9">
        <v>6397.6814000000004</v>
      </c>
      <c r="G737" s="9">
        <v>6842.44</v>
      </c>
    </row>
    <row r="738" spans="1:7" x14ac:dyDescent="0.25">
      <c r="A738" s="24">
        <v>38808</v>
      </c>
      <c r="B738" s="1" t="s">
        <v>29</v>
      </c>
      <c r="C738" s="1" t="s">
        <v>3691</v>
      </c>
      <c r="D738" s="1" t="s">
        <v>42</v>
      </c>
      <c r="E738" s="1" t="s">
        <v>3197</v>
      </c>
      <c r="F738" s="9">
        <v>1908.7650000000001</v>
      </c>
      <c r="G738" s="9">
        <v>4241.7</v>
      </c>
    </row>
    <row r="739" spans="1:7" x14ac:dyDescent="0.25">
      <c r="A739" s="24">
        <v>38807</v>
      </c>
      <c r="B739" s="1" t="s">
        <v>29</v>
      </c>
      <c r="C739" s="1" t="s">
        <v>3690</v>
      </c>
      <c r="D739" s="1" t="s">
        <v>17</v>
      </c>
      <c r="E739" s="1" t="s">
        <v>2062</v>
      </c>
      <c r="F739" s="9">
        <v>714.15640000000008</v>
      </c>
      <c r="G739" s="9">
        <v>1050.23</v>
      </c>
    </row>
    <row r="740" spans="1:7" x14ac:dyDescent="0.25">
      <c r="A740" s="24">
        <v>38805</v>
      </c>
      <c r="B740" s="1" t="s">
        <v>29</v>
      </c>
      <c r="C740" s="1" t="s">
        <v>3686</v>
      </c>
      <c r="D740" s="1" t="s">
        <v>24</v>
      </c>
      <c r="E740" s="1" t="s">
        <v>1659</v>
      </c>
      <c r="F740" s="9">
        <v>525.56119999999999</v>
      </c>
      <c r="G740" s="9">
        <v>906.14</v>
      </c>
    </row>
    <row r="741" spans="1:7" x14ac:dyDescent="0.25">
      <c r="A741" s="24">
        <v>38802</v>
      </c>
      <c r="B741" s="1" t="s">
        <v>29</v>
      </c>
      <c r="C741" s="1" t="s">
        <v>3686</v>
      </c>
      <c r="D741" s="1" t="s">
        <v>113</v>
      </c>
      <c r="E741" s="1" t="s">
        <v>3169</v>
      </c>
      <c r="F741" s="9">
        <v>2736.1545000000001</v>
      </c>
      <c r="G741" s="9">
        <v>4637.55</v>
      </c>
    </row>
    <row r="742" spans="1:7" x14ac:dyDescent="0.25">
      <c r="A742" s="24">
        <v>38802</v>
      </c>
      <c r="B742" s="1" t="s">
        <v>29</v>
      </c>
      <c r="C742" s="1" t="s">
        <v>3688</v>
      </c>
      <c r="D742" s="1" t="s">
        <v>13</v>
      </c>
      <c r="E742" s="1" t="s">
        <v>2566</v>
      </c>
      <c r="F742" s="9">
        <v>1619.5635000000002</v>
      </c>
      <c r="G742" s="9">
        <v>3599.03</v>
      </c>
    </row>
    <row r="743" spans="1:7" x14ac:dyDescent="0.25">
      <c r="A743" s="24">
        <v>38801</v>
      </c>
      <c r="B743" s="1" t="s">
        <v>29</v>
      </c>
      <c r="C743" s="1" t="s">
        <v>3686</v>
      </c>
      <c r="D743" s="1" t="s">
        <v>126</v>
      </c>
      <c r="E743" s="1" t="s">
        <v>2911</v>
      </c>
      <c r="F743" s="9">
        <v>1044.9780000000001</v>
      </c>
      <c r="G743" s="9">
        <v>1899.96</v>
      </c>
    </row>
    <row r="744" spans="1:7" x14ac:dyDescent="0.25">
      <c r="A744" s="24">
        <v>38800</v>
      </c>
      <c r="B744" s="1" t="s">
        <v>29</v>
      </c>
      <c r="C744" s="1" t="s">
        <v>3686</v>
      </c>
      <c r="D744" s="1" t="s">
        <v>13</v>
      </c>
      <c r="E744" s="1" t="s">
        <v>2354</v>
      </c>
      <c r="F744" s="9">
        <v>141.084</v>
      </c>
      <c r="G744" s="9">
        <v>313.52</v>
      </c>
    </row>
    <row r="745" spans="1:7" x14ac:dyDescent="0.25">
      <c r="A745" s="24">
        <v>38799</v>
      </c>
      <c r="B745" s="1" t="s">
        <v>29</v>
      </c>
      <c r="C745" s="1" t="s">
        <v>3684</v>
      </c>
      <c r="D745" s="1" t="s">
        <v>113</v>
      </c>
      <c r="E745" s="1" t="s">
        <v>1509</v>
      </c>
      <c r="F745" s="9">
        <v>5256.5046999999995</v>
      </c>
      <c r="G745" s="9">
        <v>8909.33</v>
      </c>
    </row>
    <row r="746" spans="1:7" x14ac:dyDescent="0.25">
      <c r="A746" s="24">
        <v>38799</v>
      </c>
      <c r="B746" s="1" t="s">
        <v>29</v>
      </c>
      <c r="C746" s="1" t="s">
        <v>3690</v>
      </c>
      <c r="D746" s="1" t="s">
        <v>30</v>
      </c>
      <c r="E746" s="1" t="s">
        <v>1878</v>
      </c>
      <c r="F746" s="9">
        <v>1283.2636</v>
      </c>
      <c r="G746" s="9">
        <v>3468.28</v>
      </c>
    </row>
    <row r="747" spans="1:7" x14ac:dyDescent="0.25">
      <c r="A747" s="24">
        <v>38799</v>
      </c>
      <c r="B747" s="1" t="s">
        <v>29</v>
      </c>
      <c r="C747" s="1" t="s">
        <v>3686</v>
      </c>
      <c r="D747" s="1" t="s">
        <v>39</v>
      </c>
      <c r="E747" s="1" t="s">
        <v>1381</v>
      </c>
      <c r="F747" s="9">
        <v>1050.7852</v>
      </c>
      <c r="G747" s="9">
        <v>2839.96</v>
      </c>
    </row>
    <row r="748" spans="1:7" x14ac:dyDescent="0.25">
      <c r="A748" s="24">
        <v>38799</v>
      </c>
      <c r="B748" s="1" t="s">
        <v>29</v>
      </c>
      <c r="C748" s="1" t="s">
        <v>3685</v>
      </c>
      <c r="D748" s="1" t="s">
        <v>13</v>
      </c>
      <c r="E748" s="1" t="s">
        <v>1736</v>
      </c>
      <c r="F748" s="9">
        <v>1496.6930000000002</v>
      </c>
      <c r="G748" s="9">
        <v>2721.26</v>
      </c>
    </row>
    <row r="749" spans="1:7" x14ac:dyDescent="0.25">
      <c r="A749" s="24">
        <v>38798</v>
      </c>
      <c r="B749" s="1" t="s">
        <v>29</v>
      </c>
      <c r="C749" s="1" t="s">
        <v>3690</v>
      </c>
      <c r="D749" s="1" t="s">
        <v>24</v>
      </c>
      <c r="E749" s="1" t="s">
        <v>2151</v>
      </c>
      <c r="F749" s="9">
        <v>1547.5295000000001</v>
      </c>
      <c r="G749" s="9">
        <v>2813.69</v>
      </c>
    </row>
    <row r="750" spans="1:7" x14ac:dyDescent="0.25">
      <c r="A750" s="24">
        <v>38796</v>
      </c>
      <c r="B750" s="1" t="s">
        <v>29</v>
      </c>
      <c r="C750" s="1" t="s">
        <v>3685</v>
      </c>
      <c r="D750" s="1" t="s">
        <v>52</v>
      </c>
      <c r="E750" s="1" t="s">
        <v>840</v>
      </c>
      <c r="F750" s="9">
        <v>86.159099999999995</v>
      </c>
      <c r="G750" s="9">
        <v>200.37</v>
      </c>
    </row>
    <row r="751" spans="1:7" x14ac:dyDescent="0.25">
      <c r="A751" s="24">
        <v>38794</v>
      </c>
      <c r="B751" s="1" t="s">
        <v>29</v>
      </c>
      <c r="C751" s="1" t="s">
        <v>3684</v>
      </c>
      <c r="D751" s="1" t="s">
        <v>52</v>
      </c>
      <c r="E751" s="1" t="s">
        <v>3511</v>
      </c>
      <c r="F751" s="9">
        <v>4003.0485000000008</v>
      </c>
      <c r="G751" s="9">
        <v>7278.27</v>
      </c>
    </row>
    <row r="752" spans="1:7" x14ac:dyDescent="0.25">
      <c r="A752" s="24">
        <v>38793</v>
      </c>
      <c r="B752" s="1" t="s">
        <v>29</v>
      </c>
      <c r="C752" s="1" t="s">
        <v>3686</v>
      </c>
      <c r="D752" s="1" t="s">
        <v>42</v>
      </c>
      <c r="E752" s="1" t="s">
        <v>649</v>
      </c>
      <c r="F752" s="9">
        <v>3308.4067999999997</v>
      </c>
      <c r="G752" s="9">
        <v>8941.64</v>
      </c>
    </row>
    <row r="753" spans="1:7" x14ac:dyDescent="0.25">
      <c r="A753" s="24">
        <v>38792</v>
      </c>
      <c r="B753" s="1" t="s">
        <v>29</v>
      </c>
      <c r="C753" s="1" t="s">
        <v>3626</v>
      </c>
      <c r="D753" s="1" t="s">
        <v>45</v>
      </c>
      <c r="E753" s="1" t="s">
        <v>1387</v>
      </c>
      <c r="F753" s="9">
        <v>9007.0513499999997</v>
      </c>
      <c r="G753" s="9">
        <v>9633.2099999999991</v>
      </c>
    </row>
    <row r="754" spans="1:7" x14ac:dyDescent="0.25">
      <c r="A754" s="24">
        <v>38791</v>
      </c>
      <c r="B754" s="1" t="s">
        <v>29</v>
      </c>
      <c r="C754" s="1" t="s">
        <v>3690</v>
      </c>
      <c r="D754" s="1" t="s">
        <v>9</v>
      </c>
      <c r="E754" s="1" t="s">
        <v>2586</v>
      </c>
      <c r="F754" s="9">
        <v>5948.1664000000001</v>
      </c>
      <c r="G754" s="9">
        <v>6759.28</v>
      </c>
    </row>
    <row r="755" spans="1:7" x14ac:dyDescent="0.25">
      <c r="A755" s="24">
        <v>38787</v>
      </c>
      <c r="B755" s="1" t="s">
        <v>29</v>
      </c>
      <c r="C755" s="1" t="s">
        <v>3691</v>
      </c>
      <c r="D755" s="1" t="s">
        <v>45</v>
      </c>
      <c r="E755" s="1" t="s">
        <v>2411</v>
      </c>
      <c r="F755" s="9">
        <v>3255.3096000000005</v>
      </c>
      <c r="G755" s="9">
        <v>4787.22</v>
      </c>
    </row>
    <row r="756" spans="1:7" x14ac:dyDescent="0.25">
      <c r="A756" s="24">
        <v>38786</v>
      </c>
      <c r="B756" s="1" t="s">
        <v>29</v>
      </c>
      <c r="C756" s="1" t="s">
        <v>3686</v>
      </c>
      <c r="D756" s="1" t="s">
        <v>17</v>
      </c>
      <c r="E756" s="1" t="s">
        <v>1341</v>
      </c>
      <c r="F756" s="9">
        <v>2963.2338</v>
      </c>
      <c r="G756" s="9">
        <v>8008.74</v>
      </c>
    </row>
    <row r="757" spans="1:7" x14ac:dyDescent="0.25">
      <c r="A757" s="24">
        <v>38784</v>
      </c>
      <c r="B757" s="1" t="s">
        <v>29</v>
      </c>
      <c r="C757" s="1" t="s">
        <v>3686</v>
      </c>
      <c r="D757" s="1" t="s">
        <v>61</v>
      </c>
      <c r="E757" s="1" t="s">
        <v>1306</v>
      </c>
      <c r="F757" s="9">
        <v>975.73850000000004</v>
      </c>
      <c r="G757" s="9">
        <v>1774.07</v>
      </c>
    </row>
    <row r="758" spans="1:7" x14ac:dyDescent="0.25">
      <c r="A758" s="24">
        <v>38784</v>
      </c>
      <c r="B758" s="1" t="s">
        <v>29</v>
      </c>
      <c r="C758" s="1" t="s">
        <v>3626</v>
      </c>
      <c r="D758" s="1" t="s">
        <v>21</v>
      </c>
      <c r="E758" s="1" t="s">
        <v>3716</v>
      </c>
      <c r="F758" s="9">
        <v>218.27250000000001</v>
      </c>
      <c r="G758" s="9">
        <v>291.02999999999997</v>
      </c>
    </row>
    <row r="759" spans="1:7" x14ac:dyDescent="0.25">
      <c r="A759" s="24">
        <v>38782</v>
      </c>
      <c r="B759" s="1" t="s">
        <v>29</v>
      </c>
      <c r="C759" s="1" t="s">
        <v>3685</v>
      </c>
      <c r="D759" s="1" t="s">
        <v>61</v>
      </c>
      <c r="E759" s="1" t="s">
        <v>2528</v>
      </c>
      <c r="F759" s="9">
        <v>7657.3321000000005</v>
      </c>
      <c r="G759" s="9">
        <v>8189.66</v>
      </c>
    </row>
    <row r="760" spans="1:7" x14ac:dyDescent="0.25">
      <c r="A760" s="24">
        <v>38782</v>
      </c>
      <c r="B760" s="1" t="s">
        <v>29</v>
      </c>
      <c r="C760" s="1" t="s">
        <v>3685</v>
      </c>
      <c r="D760" s="1" t="s">
        <v>39</v>
      </c>
      <c r="E760" s="1" t="s">
        <v>3717</v>
      </c>
      <c r="F760" s="9">
        <v>1880.9747999999997</v>
      </c>
      <c r="G760" s="9">
        <v>4374.3599999999997</v>
      </c>
    </row>
    <row r="761" spans="1:7" x14ac:dyDescent="0.25">
      <c r="A761" s="24">
        <v>38782</v>
      </c>
      <c r="B761" s="1" t="s">
        <v>29</v>
      </c>
      <c r="C761" s="1" t="s">
        <v>3683</v>
      </c>
      <c r="D761" s="1" t="s">
        <v>61</v>
      </c>
      <c r="E761" s="1" t="s">
        <v>607</v>
      </c>
      <c r="F761" s="9">
        <v>2356.6840000000002</v>
      </c>
      <c r="G761" s="9">
        <v>4284.88</v>
      </c>
    </row>
    <row r="762" spans="1:7" x14ac:dyDescent="0.25">
      <c r="A762" s="24">
        <v>38780</v>
      </c>
      <c r="B762" s="1" t="s">
        <v>29</v>
      </c>
      <c r="C762" s="1" t="s">
        <v>3684</v>
      </c>
      <c r="D762" s="1" t="s">
        <v>64</v>
      </c>
      <c r="E762" s="1" t="s">
        <v>2183</v>
      </c>
      <c r="F762" s="9">
        <v>5659.9349999999995</v>
      </c>
      <c r="G762" s="9">
        <v>7546.58</v>
      </c>
    </row>
    <row r="763" spans="1:7" x14ac:dyDescent="0.25">
      <c r="A763" s="24">
        <v>38780</v>
      </c>
      <c r="B763" s="1" t="s">
        <v>29</v>
      </c>
      <c r="C763" s="1" t="s">
        <v>3691</v>
      </c>
      <c r="D763" s="1" t="s">
        <v>52</v>
      </c>
      <c r="E763" s="1" t="s">
        <v>2782</v>
      </c>
      <c r="F763" s="9">
        <v>361.3383</v>
      </c>
      <c r="G763" s="9">
        <v>976.59</v>
      </c>
    </row>
    <row r="764" spans="1:7" x14ac:dyDescent="0.25">
      <c r="A764" s="24">
        <v>38779</v>
      </c>
      <c r="B764" s="1" t="s">
        <v>29</v>
      </c>
      <c r="C764" s="1" t="s">
        <v>3688</v>
      </c>
      <c r="D764" s="1" t="s">
        <v>52</v>
      </c>
      <c r="E764" s="1" t="s">
        <v>3719</v>
      </c>
      <c r="F764" s="9">
        <v>428.12119999999999</v>
      </c>
      <c r="G764" s="9">
        <v>738.14</v>
      </c>
    </row>
    <row r="765" spans="1:7" x14ac:dyDescent="0.25">
      <c r="A765" s="24">
        <v>38778</v>
      </c>
      <c r="B765" s="1" t="s">
        <v>29</v>
      </c>
      <c r="C765" s="1" t="s">
        <v>3686</v>
      </c>
      <c r="D765" s="1" t="s">
        <v>24</v>
      </c>
      <c r="E765" s="1" t="s">
        <v>2018</v>
      </c>
      <c r="F765" s="9">
        <v>3802.8859999999995</v>
      </c>
      <c r="G765" s="9">
        <v>6556.7</v>
      </c>
    </row>
    <row r="766" spans="1:7" x14ac:dyDescent="0.25">
      <c r="A766" s="24">
        <v>38778</v>
      </c>
      <c r="B766" s="1" t="s">
        <v>29</v>
      </c>
      <c r="C766" s="1" t="s">
        <v>3688</v>
      </c>
      <c r="D766" s="1" t="s">
        <v>30</v>
      </c>
      <c r="E766" s="1" t="s">
        <v>3289</v>
      </c>
      <c r="F766" s="9">
        <v>2779.3623000000002</v>
      </c>
      <c r="G766" s="9">
        <v>2972.58</v>
      </c>
    </row>
    <row r="767" spans="1:7" x14ac:dyDescent="0.25">
      <c r="A767" s="24">
        <v>38777</v>
      </c>
      <c r="B767" s="1" t="s">
        <v>29</v>
      </c>
      <c r="C767" s="1" t="s">
        <v>3691</v>
      </c>
      <c r="D767" s="1" t="s">
        <v>42</v>
      </c>
      <c r="E767" s="1" t="s">
        <v>273</v>
      </c>
      <c r="F767" s="9">
        <v>1885.7070000000001</v>
      </c>
      <c r="G767" s="9">
        <v>4190.46</v>
      </c>
    </row>
    <row r="768" spans="1:7" x14ac:dyDescent="0.25">
      <c r="A768" s="24">
        <v>38776</v>
      </c>
      <c r="B768" s="1" t="s">
        <v>29</v>
      </c>
      <c r="C768" s="1" t="s">
        <v>3683</v>
      </c>
      <c r="D768" s="1" t="s">
        <v>52</v>
      </c>
      <c r="E768" s="1" t="s">
        <v>2938</v>
      </c>
      <c r="F768" s="9">
        <v>206.6925</v>
      </c>
      <c r="G768" s="9">
        <v>275.58999999999997</v>
      </c>
    </row>
    <row r="769" spans="1:7" x14ac:dyDescent="0.25">
      <c r="A769" s="24">
        <v>38773</v>
      </c>
      <c r="B769" s="1" t="s">
        <v>29</v>
      </c>
      <c r="C769" s="1" t="s">
        <v>3685</v>
      </c>
      <c r="D769" s="1" t="s">
        <v>45</v>
      </c>
      <c r="E769" s="1" t="s">
        <v>3720</v>
      </c>
      <c r="F769" s="9">
        <v>4071.8318999999997</v>
      </c>
      <c r="G769" s="9">
        <v>6901.41</v>
      </c>
    </row>
    <row r="770" spans="1:7" x14ac:dyDescent="0.25">
      <c r="A770" s="24">
        <v>38773</v>
      </c>
      <c r="B770" s="1" t="s">
        <v>29</v>
      </c>
      <c r="C770" s="1" t="s">
        <v>3685</v>
      </c>
      <c r="D770" s="1" t="s">
        <v>64</v>
      </c>
      <c r="E770" s="1" t="s">
        <v>741</v>
      </c>
      <c r="F770" s="9">
        <v>1315.10555</v>
      </c>
      <c r="G770" s="9">
        <v>1406.53</v>
      </c>
    </row>
    <row r="771" spans="1:7" x14ac:dyDescent="0.25">
      <c r="A771" s="24">
        <v>38771</v>
      </c>
      <c r="B771" s="1" t="s">
        <v>29</v>
      </c>
      <c r="C771" s="1" t="s">
        <v>3688</v>
      </c>
      <c r="D771" s="1" t="s">
        <v>9</v>
      </c>
      <c r="E771" s="1" t="s">
        <v>1261</v>
      </c>
      <c r="F771" s="9">
        <v>2010.0104999999999</v>
      </c>
      <c r="G771" s="9">
        <v>4466.6899999999996</v>
      </c>
    </row>
    <row r="772" spans="1:7" x14ac:dyDescent="0.25">
      <c r="A772" s="24">
        <v>38770</v>
      </c>
      <c r="B772" s="1" t="s">
        <v>29</v>
      </c>
      <c r="C772" s="1" t="s">
        <v>3684</v>
      </c>
      <c r="D772" s="1" t="s">
        <v>9</v>
      </c>
      <c r="E772" s="1" t="s">
        <v>771</v>
      </c>
      <c r="F772" s="9">
        <v>793.90680000000009</v>
      </c>
      <c r="G772" s="9">
        <v>1167.51</v>
      </c>
    </row>
    <row r="773" spans="1:7" x14ac:dyDescent="0.25">
      <c r="A773" s="24">
        <v>38768</v>
      </c>
      <c r="B773" s="1" t="s">
        <v>29</v>
      </c>
      <c r="C773" s="1" t="s">
        <v>3686</v>
      </c>
      <c r="D773" s="1" t="s">
        <v>39</v>
      </c>
      <c r="E773" s="1" t="s">
        <v>1166</v>
      </c>
      <c r="F773" s="9">
        <v>1003.5073999999998</v>
      </c>
      <c r="G773" s="9">
        <v>1700.86</v>
      </c>
    </row>
    <row r="774" spans="1:7" x14ac:dyDescent="0.25">
      <c r="A774" s="24">
        <v>38766</v>
      </c>
      <c r="B774" s="1" t="s">
        <v>29</v>
      </c>
      <c r="C774" s="1" t="s">
        <v>3688</v>
      </c>
      <c r="D774" s="1" t="s">
        <v>42</v>
      </c>
      <c r="E774" s="1" t="s">
        <v>846</v>
      </c>
      <c r="F774" s="9">
        <v>6112.9084499999999</v>
      </c>
      <c r="G774" s="9">
        <v>6537.87</v>
      </c>
    </row>
    <row r="775" spans="1:7" x14ac:dyDescent="0.25">
      <c r="A775" s="24">
        <v>38765</v>
      </c>
      <c r="B775" s="1" t="s">
        <v>29</v>
      </c>
      <c r="C775" s="1" t="s">
        <v>3626</v>
      </c>
      <c r="D775" s="1" t="s">
        <v>9</v>
      </c>
      <c r="E775" s="1" t="s">
        <v>3379</v>
      </c>
      <c r="F775" s="9">
        <v>1350.0629999999999</v>
      </c>
      <c r="G775" s="9">
        <v>3000.14</v>
      </c>
    </row>
    <row r="776" spans="1:7" x14ac:dyDescent="0.25">
      <c r="A776" s="24">
        <v>38763</v>
      </c>
      <c r="B776" s="1" t="s">
        <v>29</v>
      </c>
      <c r="C776" s="1" t="s">
        <v>3626</v>
      </c>
      <c r="D776" s="1" t="s">
        <v>13</v>
      </c>
      <c r="E776" s="1" t="s">
        <v>259</v>
      </c>
      <c r="F776" s="9">
        <v>58.759700000000002</v>
      </c>
      <c r="G776" s="9">
        <v>158.81</v>
      </c>
    </row>
    <row r="777" spans="1:7" x14ac:dyDescent="0.25">
      <c r="A777" s="24">
        <v>38762</v>
      </c>
      <c r="B777" s="1" t="s">
        <v>29</v>
      </c>
      <c r="C777" s="1" t="s">
        <v>3683</v>
      </c>
      <c r="D777" s="1" t="s">
        <v>52</v>
      </c>
      <c r="E777" s="1" t="s">
        <v>3127</v>
      </c>
      <c r="F777" s="9">
        <v>7539.5969000000005</v>
      </c>
      <c r="G777" s="9">
        <v>8063.74</v>
      </c>
    </row>
    <row r="778" spans="1:7" x14ac:dyDescent="0.25">
      <c r="A778" s="24">
        <v>38762</v>
      </c>
      <c r="B778" s="1" t="s">
        <v>29</v>
      </c>
      <c r="C778" s="1" t="s">
        <v>3683</v>
      </c>
      <c r="D778" s="1" t="s">
        <v>126</v>
      </c>
      <c r="E778" s="1" t="s">
        <v>381</v>
      </c>
      <c r="F778" s="9">
        <v>4800.8884000000007</v>
      </c>
      <c r="G778" s="9">
        <v>7060.13</v>
      </c>
    </row>
    <row r="779" spans="1:7" x14ac:dyDescent="0.25">
      <c r="A779" s="24">
        <v>38761</v>
      </c>
      <c r="B779" s="1" t="s">
        <v>29</v>
      </c>
      <c r="C779" s="1" t="s">
        <v>3690</v>
      </c>
      <c r="D779" s="1" t="s">
        <v>39</v>
      </c>
      <c r="E779" s="1" t="s">
        <v>1780</v>
      </c>
      <c r="F779" s="9">
        <v>4096.3993</v>
      </c>
      <c r="G779" s="9">
        <v>9526.51</v>
      </c>
    </row>
    <row r="780" spans="1:7" x14ac:dyDescent="0.25">
      <c r="A780" s="24">
        <v>38761</v>
      </c>
      <c r="B780" s="1" t="s">
        <v>29</v>
      </c>
      <c r="C780" s="1" t="s">
        <v>3626</v>
      </c>
      <c r="D780" s="1" t="s">
        <v>21</v>
      </c>
      <c r="E780" s="1" t="s">
        <v>2873</v>
      </c>
      <c r="F780" s="9">
        <v>5856.6904000000013</v>
      </c>
      <c r="G780" s="9">
        <v>8612.7800000000007</v>
      </c>
    </row>
    <row r="781" spans="1:7" x14ac:dyDescent="0.25">
      <c r="A781" s="24">
        <v>38760</v>
      </c>
      <c r="B781" s="1" t="s">
        <v>29</v>
      </c>
      <c r="C781" s="1" t="s">
        <v>3686</v>
      </c>
      <c r="D781" s="1" t="s">
        <v>24</v>
      </c>
      <c r="E781" s="1" t="s">
        <v>3115</v>
      </c>
      <c r="F781" s="9">
        <v>5925.915</v>
      </c>
      <c r="G781" s="9">
        <v>7901.22</v>
      </c>
    </row>
    <row r="782" spans="1:7" x14ac:dyDescent="0.25">
      <c r="A782" s="24">
        <v>38760</v>
      </c>
      <c r="B782" s="1" t="s">
        <v>29</v>
      </c>
      <c r="C782" s="1" t="s">
        <v>3690</v>
      </c>
      <c r="D782" s="1" t="s">
        <v>39</v>
      </c>
      <c r="E782" s="1" t="s">
        <v>1007</v>
      </c>
      <c r="F782" s="9">
        <v>236.19035000000002</v>
      </c>
      <c r="G782" s="9">
        <v>252.61</v>
      </c>
    </row>
    <row r="783" spans="1:7" x14ac:dyDescent="0.25">
      <c r="A783" s="24">
        <v>38758</v>
      </c>
      <c r="B783" s="1" t="s">
        <v>29</v>
      </c>
      <c r="C783" s="1" t="s">
        <v>3685</v>
      </c>
      <c r="D783" s="1" t="s">
        <v>61</v>
      </c>
      <c r="E783" s="1" t="s">
        <v>2359</v>
      </c>
      <c r="F783" s="9">
        <v>521.67279999999994</v>
      </c>
      <c r="G783" s="9">
        <v>592.80999999999995</v>
      </c>
    </row>
    <row r="784" spans="1:7" x14ac:dyDescent="0.25">
      <c r="A784" s="24">
        <v>38756</v>
      </c>
      <c r="B784" s="1" t="s">
        <v>29</v>
      </c>
      <c r="C784" s="1" t="s">
        <v>3684</v>
      </c>
      <c r="D784" s="1" t="s">
        <v>30</v>
      </c>
      <c r="E784" s="1" t="s">
        <v>1758</v>
      </c>
      <c r="F784" s="9">
        <v>2764.6918000000001</v>
      </c>
      <c r="G784" s="9">
        <v>7472.14</v>
      </c>
    </row>
    <row r="785" spans="1:7" x14ac:dyDescent="0.25">
      <c r="A785" s="24">
        <v>38755</v>
      </c>
      <c r="B785" s="1" t="s">
        <v>29</v>
      </c>
      <c r="C785" s="1" t="s">
        <v>3688</v>
      </c>
      <c r="D785" s="1" t="s">
        <v>39</v>
      </c>
      <c r="E785" s="1" t="s">
        <v>2843</v>
      </c>
      <c r="F785" s="9">
        <v>4087.6949999999997</v>
      </c>
      <c r="G785" s="9">
        <v>7047.75</v>
      </c>
    </row>
    <row r="786" spans="1:7" x14ac:dyDescent="0.25">
      <c r="A786" s="24">
        <v>38754</v>
      </c>
      <c r="B786" s="1" t="s">
        <v>29</v>
      </c>
      <c r="C786" s="1" t="s">
        <v>3688</v>
      </c>
      <c r="D786" s="1" t="s">
        <v>126</v>
      </c>
      <c r="E786" s="1" t="s">
        <v>343</v>
      </c>
      <c r="F786" s="9">
        <v>3446.4241999999999</v>
      </c>
      <c r="G786" s="9">
        <v>8014.94</v>
      </c>
    </row>
    <row r="787" spans="1:7" x14ac:dyDescent="0.25">
      <c r="A787" s="24">
        <v>38754</v>
      </c>
      <c r="B787" s="1" t="s">
        <v>29</v>
      </c>
      <c r="C787" s="1" t="s">
        <v>3684</v>
      </c>
      <c r="D787" s="1" t="s">
        <v>45</v>
      </c>
      <c r="E787" s="1" t="s">
        <v>257</v>
      </c>
      <c r="F787" s="9">
        <v>1549.9743999999998</v>
      </c>
      <c r="G787" s="9">
        <v>4189.12</v>
      </c>
    </row>
    <row r="788" spans="1:7" x14ac:dyDescent="0.25">
      <c r="A788" s="24">
        <v>38752</v>
      </c>
      <c r="B788" s="1" t="s">
        <v>29</v>
      </c>
      <c r="C788" s="1" t="s">
        <v>3684</v>
      </c>
      <c r="D788" s="1" t="s">
        <v>52</v>
      </c>
      <c r="E788" s="1" t="s">
        <v>2891</v>
      </c>
      <c r="F788" s="9">
        <v>3381.4929000000002</v>
      </c>
      <c r="G788" s="9">
        <v>9139.17</v>
      </c>
    </row>
    <row r="789" spans="1:7" x14ac:dyDescent="0.25">
      <c r="A789" s="24">
        <v>38750</v>
      </c>
      <c r="B789" s="1" t="s">
        <v>29</v>
      </c>
      <c r="C789" s="1" t="s">
        <v>3626</v>
      </c>
      <c r="D789" s="1" t="s">
        <v>52</v>
      </c>
      <c r="E789" s="1" t="s">
        <v>2774</v>
      </c>
      <c r="F789" s="9">
        <v>3025.7628500000001</v>
      </c>
      <c r="G789" s="9">
        <v>3236.11</v>
      </c>
    </row>
    <row r="790" spans="1:7" x14ac:dyDescent="0.25">
      <c r="A790" s="24">
        <v>38750</v>
      </c>
      <c r="B790" s="1" t="s">
        <v>29</v>
      </c>
      <c r="C790" s="1" t="s">
        <v>3685</v>
      </c>
      <c r="D790" s="1" t="s">
        <v>64</v>
      </c>
      <c r="E790" s="1" t="s">
        <v>3723</v>
      </c>
      <c r="F790" s="9">
        <v>7.4104000000000001</v>
      </c>
      <c r="G790" s="9">
        <v>12.56</v>
      </c>
    </row>
    <row r="791" spans="1:7" x14ac:dyDescent="0.25">
      <c r="A791" s="24">
        <v>38749</v>
      </c>
      <c r="B791" s="1" t="s">
        <v>29</v>
      </c>
      <c r="C791" s="1" t="s">
        <v>3684</v>
      </c>
      <c r="D791" s="1" t="s">
        <v>113</v>
      </c>
      <c r="E791" s="1" t="s">
        <v>3509</v>
      </c>
      <c r="F791" s="9">
        <v>2812.1368000000002</v>
      </c>
      <c r="G791" s="9">
        <v>3195.61</v>
      </c>
    </row>
    <row r="792" spans="1:7" x14ac:dyDescent="0.25">
      <c r="A792" s="24">
        <v>38749</v>
      </c>
      <c r="B792" s="1" t="s">
        <v>29</v>
      </c>
      <c r="C792" s="1" t="s">
        <v>3688</v>
      </c>
      <c r="D792" s="1" t="s">
        <v>45</v>
      </c>
      <c r="E792" s="1" t="s">
        <v>2713</v>
      </c>
      <c r="F792" s="9">
        <v>141.7664</v>
      </c>
      <c r="G792" s="9">
        <v>208.48</v>
      </c>
    </row>
    <row r="793" spans="1:7" x14ac:dyDescent="0.25">
      <c r="A793" s="24">
        <v>38748</v>
      </c>
      <c r="B793" s="1" t="s">
        <v>29</v>
      </c>
      <c r="C793" s="1" t="s">
        <v>3690</v>
      </c>
      <c r="D793" s="1" t="s">
        <v>39</v>
      </c>
      <c r="E793" s="1" t="s">
        <v>3724</v>
      </c>
      <c r="F793" s="9">
        <v>3047.44</v>
      </c>
      <c r="G793" s="9">
        <v>5540.8</v>
      </c>
    </row>
    <row r="794" spans="1:7" x14ac:dyDescent="0.25">
      <c r="A794" s="24">
        <v>38746</v>
      </c>
      <c r="B794" s="1" t="s">
        <v>29</v>
      </c>
      <c r="C794" s="1" t="s">
        <v>3685</v>
      </c>
      <c r="D794" s="1" t="s">
        <v>64</v>
      </c>
      <c r="E794" s="1" t="s">
        <v>3146</v>
      </c>
      <c r="F794" s="9">
        <v>2809.7498000000001</v>
      </c>
      <c r="G794" s="9">
        <v>3005.08</v>
      </c>
    </row>
    <row r="795" spans="1:7" x14ac:dyDescent="0.25">
      <c r="A795" s="24">
        <v>38743</v>
      </c>
      <c r="B795" s="1" t="s">
        <v>29</v>
      </c>
      <c r="C795" s="1" t="s">
        <v>3626</v>
      </c>
      <c r="D795" s="1" t="s">
        <v>17</v>
      </c>
      <c r="E795" s="1" t="s">
        <v>1484</v>
      </c>
      <c r="F795" s="9">
        <v>6225.6312000000007</v>
      </c>
      <c r="G795" s="9">
        <v>9155.34</v>
      </c>
    </row>
    <row r="796" spans="1:7" x14ac:dyDescent="0.25">
      <c r="A796" s="24">
        <v>38741</v>
      </c>
      <c r="B796" s="1" t="s">
        <v>29</v>
      </c>
      <c r="C796" s="1" t="s">
        <v>3688</v>
      </c>
      <c r="D796" s="1" t="s">
        <v>45</v>
      </c>
      <c r="E796" s="1" t="s">
        <v>715</v>
      </c>
      <c r="F796" s="9">
        <v>8339.5488000000005</v>
      </c>
      <c r="G796" s="9">
        <v>9476.76</v>
      </c>
    </row>
    <row r="797" spans="1:7" x14ac:dyDescent="0.25">
      <c r="A797" s="24">
        <v>38741</v>
      </c>
      <c r="B797" s="1" t="s">
        <v>29</v>
      </c>
      <c r="C797" s="1" t="s">
        <v>3686</v>
      </c>
      <c r="D797" s="1" t="s">
        <v>45</v>
      </c>
      <c r="E797" s="1" t="s">
        <v>2232</v>
      </c>
      <c r="F797" s="9">
        <v>7774.0481500000005</v>
      </c>
      <c r="G797" s="9">
        <v>8314.49</v>
      </c>
    </row>
    <row r="798" spans="1:7" x14ac:dyDescent="0.25">
      <c r="A798" s="24">
        <v>38739</v>
      </c>
      <c r="B798" s="1" t="s">
        <v>29</v>
      </c>
      <c r="C798" s="1" t="s">
        <v>3684</v>
      </c>
      <c r="D798" s="1" t="s">
        <v>61</v>
      </c>
      <c r="E798" s="1" t="s">
        <v>3190</v>
      </c>
      <c r="F798" s="9">
        <v>1334.4362000000001</v>
      </c>
      <c r="G798" s="9">
        <v>3103.34</v>
      </c>
    </row>
    <row r="799" spans="1:7" x14ac:dyDescent="0.25">
      <c r="A799" s="24">
        <v>38739</v>
      </c>
      <c r="B799" s="1" t="s">
        <v>29</v>
      </c>
      <c r="C799" s="1" t="s">
        <v>3684</v>
      </c>
      <c r="D799" s="1" t="s">
        <v>24</v>
      </c>
      <c r="E799" s="1" t="s">
        <v>458</v>
      </c>
      <c r="F799" s="9">
        <v>1385.8965000000001</v>
      </c>
      <c r="G799" s="9">
        <v>3079.77</v>
      </c>
    </row>
    <row r="800" spans="1:7" x14ac:dyDescent="0.25">
      <c r="A800" s="24">
        <v>38738</v>
      </c>
      <c r="B800" s="1" t="s">
        <v>29</v>
      </c>
      <c r="C800" s="1" t="s">
        <v>3688</v>
      </c>
      <c r="D800" s="1" t="s">
        <v>17</v>
      </c>
      <c r="E800" s="1" t="s">
        <v>729</v>
      </c>
      <c r="F800" s="9">
        <v>1438.4040000000002</v>
      </c>
      <c r="G800" s="9">
        <v>2615.2800000000002</v>
      </c>
    </row>
    <row r="801" spans="1:7" x14ac:dyDescent="0.25">
      <c r="A801" s="24">
        <v>38737</v>
      </c>
      <c r="B801" s="1" t="s">
        <v>29</v>
      </c>
      <c r="C801" s="1" t="s">
        <v>3684</v>
      </c>
      <c r="D801" s="1" t="s">
        <v>30</v>
      </c>
      <c r="E801" s="1" t="s">
        <v>31</v>
      </c>
      <c r="F801" s="9">
        <v>2790.6525999999999</v>
      </c>
      <c r="G801" s="9">
        <v>4811.47</v>
      </c>
    </row>
    <row r="802" spans="1:7" x14ac:dyDescent="0.25">
      <c r="A802" s="24">
        <v>38737</v>
      </c>
      <c r="B802" s="1" t="s">
        <v>29</v>
      </c>
      <c r="C802" s="1" t="s">
        <v>3685</v>
      </c>
      <c r="D802" s="1" t="s">
        <v>52</v>
      </c>
      <c r="E802" s="1" t="s">
        <v>215</v>
      </c>
      <c r="F802" s="9">
        <v>2705.4448000000002</v>
      </c>
      <c r="G802" s="9">
        <v>4664.5600000000004</v>
      </c>
    </row>
    <row r="803" spans="1:7" x14ac:dyDescent="0.25">
      <c r="A803" s="24">
        <v>38737</v>
      </c>
      <c r="B803" s="1" t="s">
        <v>29</v>
      </c>
      <c r="C803" s="1" t="s">
        <v>3626</v>
      </c>
      <c r="D803" s="1" t="s">
        <v>126</v>
      </c>
      <c r="E803" s="1" t="s">
        <v>1336</v>
      </c>
      <c r="F803" s="9">
        <v>871.21759999999995</v>
      </c>
      <c r="G803" s="9">
        <v>990.02</v>
      </c>
    </row>
    <row r="804" spans="1:7" x14ac:dyDescent="0.25">
      <c r="A804" s="24">
        <v>38737</v>
      </c>
      <c r="B804" s="1" t="s">
        <v>29</v>
      </c>
      <c r="C804" s="1" t="s">
        <v>3683</v>
      </c>
      <c r="D804" s="1" t="s">
        <v>64</v>
      </c>
      <c r="E804" s="1" t="s">
        <v>1851</v>
      </c>
      <c r="F804" s="9">
        <v>669.45</v>
      </c>
      <c r="G804" s="9">
        <v>892.6</v>
      </c>
    </row>
    <row r="805" spans="1:7" x14ac:dyDescent="0.25">
      <c r="A805" s="24">
        <v>38736</v>
      </c>
      <c r="B805" s="1" t="s">
        <v>29</v>
      </c>
      <c r="C805" s="1" t="s">
        <v>3626</v>
      </c>
      <c r="D805" s="1" t="s">
        <v>9</v>
      </c>
      <c r="E805" s="1" t="s">
        <v>2867</v>
      </c>
      <c r="F805" s="9">
        <v>5358.7672000000002</v>
      </c>
      <c r="G805" s="9">
        <v>7880.54</v>
      </c>
    </row>
    <row r="806" spans="1:7" x14ac:dyDescent="0.25">
      <c r="A806" s="24">
        <v>38734</v>
      </c>
      <c r="B806" s="1" t="s">
        <v>29</v>
      </c>
      <c r="C806" s="1" t="s">
        <v>3685</v>
      </c>
      <c r="D806" s="1" t="s">
        <v>52</v>
      </c>
      <c r="E806" s="1" t="s">
        <v>412</v>
      </c>
      <c r="F806" s="9">
        <v>345.51579999999996</v>
      </c>
      <c r="G806" s="9">
        <v>585.62</v>
      </c>
    </row>
    <row r="807" spans="1:7" x14ac:dyDescent="0.25">
      <c r="A807" s="24">
        <v>38730</v>
      </c>
      <c r="B807" s="1" t="s">
        <v>29</v>
      </c>
      <c r="C807" s="1" t="s">
        <v>3688</v>
      </c>
      <c r="D807" s="1" t="s">
        <v>42</v>
      </c>
      <c r="E807" s="1" t="s">
        <v>2097</v>
      </c>
      <c r="F807" s="9">
        <v>5389.2784000000001</v>
      </c>
      <c r="G807" s="9">
        <v>6124.18</v>
      </c>
    </row>
    <row r="808" spans="1:7" x14ac:dyDescent="0.25">
      <c r="A808" s="24">
        <v>38726</v>
      </c>
      <c r="B808" s="1" t="s">
        <v>29</v>
      </c>
      <c r="C808" s="1" t="s">
        <v>3691</v>
      </c>
      <c r="D808" s="1" t="s">
        <v>61</v>
      </c>
      <c r="E808" s="1" t="s">
        <v>253</v>
      </c>
      <c r="F808" s="9">
        <v>725.55250000000001</v>
      </c>
      <c r="G808" s="9">
        <v>1229.75</v>
      </c>
    </row>
    <row r="809" spans="1:7" x14ac:dyDescent="0.25">
      <c r="A809" s="24">
        <v>38723</v>
      </c>
      <c r="B809" s="1" t="s">
        <v>29</v>
      </c>
      <c r="C809" s="1" t="s">
        <v>3691</v>
      </c>
      <c r="D809" s="1" t="s">
        <v>42</v>
      </c>
      <c r="E809" s="1" t="s">
        <v>3287</v>
      </c>
      <c r="F809" s="9">
        <v>6567.72</v>
      </c>
      <c r="G809" s="9">
        <v>8756.9599999999991</v>
      </c>
    </row>
    <row r="810" spans="1:7" x14ac:dyDescent="0.25">
      <c r="A810" s="24">
        <v>38723</v>
      </c>
      <c r="B810" s="1" t="s">
        <v>29</v>
      </c>
      <c r="C810" s="1" t="s">
        <v>3690</v>
      </c>
      <c r="D810" s="1" t="s">
        <v>113</v>
      </c>
      <c r="E810" s="1" t="s">
        <v>3726</v>
      </c>
      <c r="F810" s="9">
        <v>124.45950000000001</v>
      </c>
      <c r="G810" s="9">
        <v>226.29</v>
      </c>
    </row>
    <row r="811" spans="1:7" x14ac:dyDescent="0.25">
      <c r="A811" s="24">
        <v>38722</v>
      </c>
      <c r="B811" s="1" t="s">
        <v>29</v>
      </c>
      <c r="C811" s="1" t="s">
        <v>3683</v>
      </c>
      <c r="D811" s="1" t="s">
        <v>45</v>
      </c>
      <c r="E811" s="1" t="s">
        <v>1571</v>
      </c>
      <c r="F811" s="9">
        <v>849.06449999999995</v>
      </c>
      <c r="G811" s="9">
        <v>1886.81</v>
      </c>
    </row>
    <row r="812" spans="1:7" x14ac:dyDescent="0.25">
      <c r="A812" s="24">
        <v>38722</v>
      </c>
      <c r="B812" s="1" t="s">
        <v>29</v>
      </c>
      <c r="C812" s="1" t="s">
        <v>3690</v>
      </c>
      <c r="D812" s="1" t="s">
        <v>39</v>
      </c>
      <c r="E812" s="1" t="s">
        <v>55</v>
      </c>
      <c r="F812" s="9">
        <v>241.6575</v>
      </c>
      <c r="G812" s="9">
        <v>322.20999999999998</v>
      </c>
    </row>
    <row r="813" spans="1:7" x14ac:dyDescent="0.25">
      <c r="A813" s="24">
        <v>38722</v>
      </c>
      <c r="B813" s="1" t="s">
        <v>29</v>
      </c>
      <c r="C813" s="1" t="s">
        <v>3690</v>
      </c>
      <c r="D813" s="1" t="s">
        <v>13</v>
      </c>
      <c r="E813" s="1" t="s">
        <v>2607</v>
      </c>
      <c r="F813" s="9">
        <v>122.82160000000002</v>
      </c>
      <c r="G813" s="9">
        <v>131.36000000000001</v>
      </c>
    </row>
    <row r="814" spans="1:7" x14ac:dyDescent="0.25">
      <c r="A814" s="24">
        <v>38721</v>
      </c>
      <c r="B814" s="1" t="s">
        <v>29</v>
      </c>
      <c r="C814" s="1" t="s">
        <v>3685</v>
      </c>
      <c r="D814" s="1" t="s">
        <v>30</v>
      </c>
      <c r="E814" s="1" t="s">
        <v>2554</v>
      </c>
      <c r="F814" s="9">
        <v>3864.6443999999997</v>
      </c>
      <c r="G814" s="9">
        <v>6663.18</v>
      </c>
    </row>
    <row r="815" spans="1:7" x14ac:dyDescent="0.25">
      <c r="A815" s="24">
        <v>38720</v>
      </c>
      <c r="B815" s="1" t="s">
        <v>29</v>
      </c>
      <c r="C815" s="1" t="s">
        <v>3626</v>
      </c>
      <c r="D815" s="1" t="s">
        <v>61</v>
      </c>
      <c r="E815" s="1" t="s">
        <v>3514</v>
      </c>
      <c r="F815" s="9">
        <v>3072.9336000000003</v>
      </c>
      <c r="G815" s="9">
        <v>3286.56</v>
      </c>
    </row>
    <row r="816" spans="1:7" x14ac:dyDescent="0.25">
      <c r="A816" s="24">
        <v>38718</v>
      </c>
      <c r="B816" s="1" t="s">
        <v>29</v>
      </c>
      <c r="C816" s="1" t="s">
        <v>3685</v>
      </c>
      <c r="D816" s="1" t="s">
        <v>21</v>
      </c>
      <c r="E816" s="1" t="s">
        <v>229</v>
      </c>
      <c r="F816" s="9">
        <v>1251.6849999999999</v>
      </c>
      <c r="G816" s="9">
        <v>2121.5</v>
      </c>
    </row>
    <row r="817" spans="1:7" x14ac:dyDescent="0.25">
      <c r="A817" s="24">
        <v>38718</v>
      </c>
      <c r="B817" s="1" t="s">
        <v>29</v>
      </c>
      <c r="C817" s="1" t="s">
        <v>3691</v>
      </c>
      <c r="D817" s="1" t="s">
        <v>30</v>
      </c>
      <c r="E817" s="1" t="s">
        <v>3728</v>
      </c>
      <c r="F817" s="9">
        <v>727.48259999999993</v>
      </c>
      <c r="G817" s="9">
        <v>1691.82</v>
      </c>
    </row>
    <row r="818" spans="1:7" x14ac:dyDescent="0.25">
      <c r="A818" s="24">
        <v>38718</v>
      </c>
      <c r="B818" s="1" t="s">
        <v>29</v>
      </c>
      <c r="C818" s="1" t="s">
        <v>3683</v>
      </c>
      <c r="D818" s="1" t="s">
        <v>45</v>
      </c>
      <c r="E818" s="1" t="s">
        <v>2084</v>
      </c>
      <c r="F818" s="9">
        <v>429.21749999999997</v>
      </c>
      <c r="G818" s="9">
        <v>572.29</v>
      </c>
    </row>
    <row r="819" spans="1:7" x14ac:dyDescent="0.25">
      <c r="A819" s="24">
        <v>38717</v>
      </c>
      <c r="B819" s="1" t="s">
        <v>29</v>
      </c>
      <c r="C819" s="1" t="s">
        <v>3686</v>
      </c>
      <c r="D819" s="1" t="s">
        <v>24</v>
      </c>
      <c r="E819" s="1" t="s">
        <v>769</v>
      </c>
      <c r="F819" s="9">
        <v>8192.4656000000014</v>
      </c>
      <c r="G819" s="9">
        <v>9309.6200000000008</v>
      </c>
    </row>
    <row r="820" spans="1:7" x14ac:dyDescent="0.25">
      <c r="A820" s="24">
        <v>38717</v>
      </c>
      <c r="B820" s="1" t="s">
        <v>29</v>
      </c>
      <c r="C820" s="1" t="s">
        <v>3685</v>
      </c>
      <c r="D820" s="1" t="s">
        <v>45</v>
      </c>
      <c r="E820" s="1" t="s">
        <v>3373</v>
      </c>
      <c r="F820" s="9">
        <v>6969.4713000000002</v>
      </c>
      <c r="G820" s="9">
        <v>7453.98</v>
      </c>
    </row>
    <row r="821" spans="1:7" x14ac:dyDescent="0.25">
      <c r="A821" s="24">
        <v>38715</v>
      </c>
      <c r="B821" s="1" t="s">
        <v>29</v>
      </c>
      <c r="C821" s="1" t="s">
        <v>3688</v>
      </c>
      <c r="D821" s="1" t="s">
        <v>30</v>
      </c>
      <c r="E821" s="1" t="s">
        <v>1507</v>
      </c>
      <c r="F821" s="9">
        <v>5622.9713999999994</v>
      </c>
      <c r="G821" s="9">
        <v>9530.4599999999991</v>
      </c>
    </row>
    <row r="822" spans="1:7" x14ac:dyDescent="0.25">
      <c r="A822" s="24">
        <v>38715</v>
      </c>
      <c r="B822" s="1" t="s">
        <v>29</v>
      </c>
      <c r="C822" s="1" t="s">
        <v>3626</v>
      </c>
      <c r="D822" s="1" t="s">
        <v>42</v>
      </c>
      <c r="E822" s="1" t="s">
        <v>377</v>
      </c>
      <c r="F822" s="9">
        <v>3132.6833000000001</v>
      </c>
      <c r="G822" s="9">
        <v>7285.31</v>
      </c>
    </row>
    <row r="823" spans="1:7" x14ac:dyDescent="0.25">
      <c r="A823" s="24">
        <v>38715</v>
      </c>
      <c r="B823" s="1" t="s">
        <v>29</v>
      </c>
      <c r="C823" s="1" t="s">
        <v>3626</v>
      </c>
      <c r="D823" s="1" t="s">
        <v>17</v>
      </c>
      <c r="E823" s="1" t="s">
        <v>2803</v>
      </c>
      <c r="F823" s="9">
        <v>3964.5145999999995</v>
      </c>
      <c r="G823" s="9">
        <v>6835.37</v>
      </c>
    </row>
    <row r="824" spans="1:7" x14ac:dyDescent="0.25">
      <c r="A824" s="24">
        <v>38715</v>
      </c>
      <c r="B824" s="1" t="s">
        <v>29</v>
      </c>
      <c r="C824" s="1" t="s">
        <v>3685</v>
      </c>
      <c r="D824" s="1" t="s">
        <v>24</v>
      </c>
      <c r="E824" s="1" t="s">
        <v>3596</v>
      </c>
      <c r="F824" s="9">
        <v>687.20850000000007</v>
      </c>
      <c r="G824" s="9">
        <v>1249.47</v>
      </c>
    </row>
    <row r="825" spans="1:7" x14ac:dyDescent="0.25">
      <c r="A825" s="24">
        <v>38715</v>
      </c>
      <c r="B825" s="1" t="s">
        <v>29</v>
      </c>
      <c r="C825" s="1" t="s">
        <v>3686</v>
      </c>
      <c r="D825" s="1" t="s">
        <v>21</v>
      </c>
      <c r="E825" s="1" t="s">
        <v>101</v>
      </c>
      <c r="F825" s="9">
        <v>359.26359999999994</v>
      </c>
      <c r="G825" s="9">
        <v>619.41999999999996</v>
      </c>
    </row>
    <row r="826" spans="1:7" x14ac:dyDescent="0.25">
      <c r="A826" s="24">
        <v>38715</v>
      </c>
      <c r="B826" s="1" t="s">
        <v>29</v>
      </c>
      <c r="C826" s="1" t="s">
        <v>3686</v>
      </c>
      <c r="D826" s="1" t="s">
        <v>64</v>
      </c>
      <c r="E826" s="1" t="s">
        <v>3730</v>
      </c>
      <c r="F826" s="9">
        <v>13.895999999999999</v>
      </c>
      <c r="G826" s="9">
        <v>30.88</v>
      </c>
    </row>
    <row r="827" spans="1:7" x14ac:dyDescent="0.25">
      <c r="A827" s="24">
        <v>38714</v>
      </c>
      <c r="B827" s="1" t="s">
        <v>29</v>
      </c>
      <c r="C827" s="1" t="s">
        <v>3685</v>
      </c>
      <c r="D827" s="1" t="s">
        <v>64</v>
      </c>
      <c r="E827" s="1" t="s">
        <v>1639</v>
      </c>
      <c r="F827" s="9">
        <v>6404.2725000000009</v>
      </c>
      <c r="G827" s="9">
        <v>8539.0300000000007</v>
      </c>
    </row>
    <row r="828" spans="1:7" x14ac:dyDescent="0.25">
      <c r="A828" s="24">
        <v>38714</v>
      </c>
      <c r="B828" s="1" t="s">
        <v>29</v>
      </c>
      <c r="C828" s="1" t="s">
        <v>3683</v>
      </c>
      <c r="D828" s="1" t="s">
        <v>52</v>
      </c>
      <c r="E828" s="1" t="s">
        <v>2649</v>
      </c>
      <c r="F828" s="9">
        <v>3728.6642999999999</v>
      </c>
      <c r="G828" s="9">
        <v>6319.77</v>
      </c>
    </row>
    <row r="829" spans="1:7" x14ac:dyDescent="0.25">
      <c r="A829" s="24">
        <v>38712</v>
      </c>
      <c r="B829" s="1" t="s">
        <v>29</v>
      </c>
      <c r="C829" s="1" t="s">
        <v>3626</v>
      </c>
      <c r="D829" s="1" t="s">
        <v>30</v>
      </c>
      <c r="E829" s="1" t="s">
        <v>747</v>
      </c>
      <c r="F829" s="9">
        <v>5533.4048000000003</v>
      </c>
      <c r="G829" s="9">
        <v>5918.08</v>
      </c>
    </row>
    <row r="830" spans="1:7" x14ac:dyDescent="0.25">
      <c r="A830" s="24">
        <v>38712</v>
      </c>
      <c r="B830" s="1" t="s">
        <v>29</v>
      </c>
      <c r="C830" s="1" t="s">
        <v>3626</v>
      </c>
      <c r="D830" s="1" t="s">
        <v>9</v>
      </c>
      <c r="E830" s="1" t="s">
        <v>2516</v>
      </c>
      <c r="F830" s="9">
        <v>3309.46</v>
      </c>
      <c r="G830" s="9">
        <v>3760.75</v>
      </c>
    </row>
    <row r="831" spans="1:7" x14ac:dyDescent="0.25">
      <c r="A831" s="24">
        <v>38711</v>
      </c>
      <c r="B831" s="1" t="s">
        <v>29</v>
      </c>
      <c r="C831" s="1" t="s">
        <v>3691</v>
      </c>
      <c r="D831" s="1" t="s">
        <v>113</v>
      </c>
      <c r="E831" s="1" t="s">
        <v>1396</v>
      </c>
      <c r="F831" s="9">
        <v>1812.1424999999999</v>
      </c>
      <c r="G831" s="9">
        <v>2416.19</v>
      </c>
    </row>
    <row r="832" spans="1:7" x14ac:dyDescent="0.25">
      <c r="A832" s="24">
        <v>38708</v>
      </c>
      <c r="B832" s="1" t="s">
        <v>29</v>
      </c>
      <c r="C832" s="1" t="s">
        <v>3684</v>
      </c>
      <c r="D832" s="1" t="s">
        <v>30</v>
      </c>
      <c r="E832" s="1" t="s">
        <v>3475</v>
      </c>
      <c r="F832" s="9">
        <v>2974.3004500000002</v>
      </c>
      <c r="G832" s="9">
        <v>3181.07</v>
      </c>
    </row>
    <row r="833" spans="1:7" x14ac:dyDescent="0.25">
      <c r="A833" s="24">
        <v>38706</v>
      </c>
      <c r="B833" s="1" t="s">
        <v>29</v>
      </c>
      <c r="C833" s="1" t="s">
        <v>3683</v>
      </c>
      <c r="D833" s="1" t="s">
        <v>113</v>
      </c>
      <c r="E833" s="1" t="s">
        <v>3734</v>
      </c>
      <c r="F833" s="9">
        <v>2212.8230000000003</v>
      </c>
      <c r="G833" s="9">
        <v>5146.1000000000004</v>
      </c>
    </row>
    <row r="834" spans="1:7" x14ac:dyDescent="0.25">
      <c r="A834" s="24">
        <v>38706</v>
      </c>
      <c r="B834" s="1" t="s">
        <v>29</v>
      </c>
      <c r="C834" s="1" t="s">
        <v>3626</v>
      </c>
      <c r="D834" s="1" t="s">
        <v>39</v>
      </c>
      <c r="E834" s="1" t="s">
        <v>3285</v>
      </c>
      <c r="F834" s="9">
        <v>653.47150000000011</v>
      </c>
      <c r="G834" s="9">
        <v>1188.1300000000001</v>
      </c>
    </row>
    <row r="835" spans="1:7" x14ac:dyDescent="0.25">
      <c r="A835" s="24">
        <v>38703</v>
      </c>
      <c r="B835" s="1" t="s">
        <v>29</v>
      </c>
      <c r="C835" s="1" t="s">
        <v>3688</v>
      </c>
      <c r="D835" s="1" t="s">
        <v>39</v>
      </c>
      <c r="E835" s="1" t="s">
        <v>2308</v>
      </c>
      <c r="F835" s="9">
        <v>3549.915</v>
      </c>
      <c r="G835" s="9">
        <v>7888.7</v>
      </c>
    </row>
    <row r="836" spans="1:7" x14ac:dyDescent="0.25">
      <c r="A836" s="24">
        <v>38703</v>
      </c>
      <c r="B836" s="1" t="s">
        <v>29</v>
      </c>
      <c r="C836" s="1" t="s">
        <v>3691</v>
      </c>
      <c r="D836" s="1" t="s">
        <v>39</v>
      </c>
      <c r="E836" s="1" t="s">
        <v>3274</v>
      </c>
      <c r="F836" s="9">
        <v>1693.7860000000001</v>
      </c>
      <c r="G836" s="9">
        <v>4577.8</v>
      </c>
    </row>
    <row r="837" spans="1:7" x14ac:dyDescent="0.25">
      <c r="A837" s="24">
        <v>38703</v>
      </c>
      <c r="B837" s="1" t="s">
        <v>29</v>
      </c>
      <c r="C837" s="1" t="s">
        <v>3691</v>
      </c>
      <c r="D837" s="1" t="s">
        <v>39</v>
      </c>
      <c r="E837" s="1" t="s">
        <v>1916</v>
      </c>
      <c r="F837" s="9">
        <v>1382.0285999999999</v>
      </c>
      <c r="G837" s="9">
        <v>3214.02</v>
      </c>
    </row>
    <row r="838" spans="1:7" x14ac:dyDescent="0.25">
      <c r="A838" s="24">
        <v>38703</v>
      </c>
      <c r="B838" s="1" t="s">
        <v>29</v>
      </c>
      <c r="C838" s="1" t="s">
        <v>3688</v>
      </c>
      <c r="D838" s="1" t="s">
        <v>13</v>
      </c>
      <c r="E838" s="1" t="s">
        <v>448</v>
      </c>
      <c r="F838" s="9">
        <v>1528.835</v>
      </c>
      <c r="G838" s="9">
        <v>2779.7</v>
      </c>
    </row>
    <row r="839" spans="1:7" x14ac:dyDescent="0.25">
      <c r="A839" s="24">
        <v>38703</v>
      </c>
      <c r="B839" s="1" t="s">
        <v>29</v>
      </c>
      <c r="C839" s="1" t="s">
        <v>3685</v>
      </c>
      <c r="D839" s="1" t="s">
        <v>30</v>
      </c>
      <c r="E839" s="1" t="s">
        <v>1312</v>
      </c>
      <c r="F839" s="9">
        <v>1496.0616</v>
      </c>
      <c r="G839" s="9">
        <v>1700.07</v>
      </c>
    </row>
    <row r="840" spans="1:7" x14ac:dyDescent="0.25">
      <c r="A840" s="24">
        <v>38700</v>
      </c>
      <c r="B840" s="1" t="s">
        <v>29</v>
      </c>
      <c r="C840" s="1" t="s">
        <v>3686</v>
      </c>
      <c r="D840" s="1" t="s">
        <v>9</v>
      </c>
      <c r="E840" s="1" t="s">
        <v>2590</v>
      </c>
      <c r="F840" s="9">
        <v>2964.7575000000002</v>
      </c>
      <c r="G840" s="9">
        <v>6588.35</v>
      </c>
    </row>
    <row r="841" spans="1:7" x14ac:dyDescent="0.25">
      <c r="A841" s="24">
        <v>38700</v>
      </c>
      <c r="B841" s="1" t="s">
        <v>29</v>
      </c>
      <c r="C841" s="1" t="s">
        <v>3626</v>
      </c>
      <c r="D841" s="1" t="s">
        <v>9</v>
      </c>
      <c r="E841" s="1" t="s">
        <v>169</v>
      </c>
      <c r="F841" s="9">
        <v>947.63829999999996</v>
      </c>
      <c r="G841" s="9">
        <v>2203.81</v>
      </c>
    </row>
    <row r="842" spans="1:7" x14ac:dyDescent="0.25">
      <c r="A842" s="24">
        <v>38700</v>
      </c>
      <c r="B842" s="1" t="s">
        <v>29</v>
      </c>
      <c r="C842" s="1" t="s">
        <v>3685</v>
      </c>
      <c r="D842" s="1" t="s">
        <v>13</v>
      </c>
      <c r="E842" s="1" t="s">
        <v>3025</v>
      </c>
      <c r="F842" s="9">
        <v>1066.2850000000001</v>
      </c>
      <c r="G842" s="9">
        <v>1938.7</v>
      </c>
    </row>
    <row r="843" spans="1:7" x14ac:dyDescent="0.25">
      <c r="A843" s="24">
        <v>38698</v>
      </c>
      <c r="B843" s="1" t="s">
        <v>29</v>
      </c>
      <c r="C843" s="1" t="s">
        <v>3690</v>
      </c>
      <c r="D843" s="1" t="s">
        <v>61</v>
      </c>
      <c r="E843" s="1" t="s">
        <v>333</v>
      </c>
      <c r="F843" s="9">
        <v>92.275999999999996</v>
      </c>
      <c r="G843" s="9">
        <v>135.69999999999999</v>
      </c>
    </row>
    <row r="844" spans="1:7" x14ac:dyDescent="0.25">
      <c r="A844" s="24">
        <v>38697</v>
      </c>
      <c r="B844" s="1" t="s">
        <v>29</v>
      </c>
      <c r="C844" s="1" t="s">
        <v>3684</v>
      </c>
      <c r="D844" s="1" t="s">
        <v>17</v>
      </c>
      <c r="E844" s="1" t="s">
        <v>77</v>
      </c>
      <c r="F844" s="9">
        <v>3140.5781999999999</v>
      </c>
      <c r="G844" s="9">
        <v>5414.79</v>
      </c>
    </row>
    <row r="845" spans="1:7" x14ac:dyDescent="0.25">
      <c r="A845" s="24">
        <v>38695</v>
      </c>
      <c r="B845" s="1" t="s">
        <v>29</v>
      </c>
      <c r="C845" s="1" t="s">
        <v>3683</v>
      </c>
      <c r="D845" s="1" t="s">
        <v>9</v>
      </c>
      <c r="E845" s="1" t="s">
        <v>275</v>
      </c>
      <c r="F845" s="9">
        <v>1479.2355</v>
      </c>
      <c r="G845" s="9">
        <v>3287.19</v>
      </c>
    </row>
    <row r="846" spans="1:7" x14ac:dyDescent="0.25">
      <c r="A846" s="24">
        <v>38693</v>
      </c>
      <c r="B846" s="1" t="s">
        <v>29</v>
      </c>
      <c r="C846" s="1" t="s">
        <v>3688</v>
      </c>
      <c r="D846" s="1" t="s">
        <v>64</v>
      </c>
      <c r="E846" s="1" t="s">
        <v>547</v>
      </c>
      <c r="F846" s="9">
        <v>4257.4391999999998</v>
      </c>
      <c r="G846" s="9">
        <v>6260.94</v>
      </c>
    </row>
    <row r="847" spans="1:7" x14ac:dyDescent="0.25">
      <c r="A847" s="24">
        <v>38691</v>
      </c>
      <c r="B847" s="1" t="s">
        <v>29</v>
      </c>
      <c r="C847" s="1" t="s">
        <v>3683</v>
      </c>
      <c r="D847" s="1" t="s">
        <v>42</v>
      </c>
      <c r="E847" s="1" t="s">
        <v>2278</v>
      </c>
      <c r="F847" s="9">
        <v>851.62159999999994</v>
      </c>
      <c r="G847" s="9">
        <v>2301.6799999999998</v>
      </c>
    </row>
    <row r="848" spans="1:7" x14ac:dyDescent="0.25">
      <c r="A848" s="24">
        <v>38691</v>
      </c>
      <c r="B848" s="1" t="s">
        <v>29</v>
      </c>
      <c r="C848" s="1" t="s">
        <v>3684</v>
      </c>
      <c r="D848" s="1" t="s">
        <v>42</v>
      </c>
      <c r="E848" s="1" t="s">
        <v>353</v>
      </c>
      <c r="F848" s="9">
        <v>1323.1163000000001</v>
      </c>
      <c r="G848" s="9">
        <v>2242.5700000000002</v>
      </c>
    </row>
    <row r="849" spans="1:7" x14ac:dyDescent="0.25">
      <c r="A849" s="24">
        <v>38690</v>
      </c>
      <c r="B849" s="1" t="s">
        <v>29</v>
      </c>
      <c r="C849" s="1" t="s">
        <v>3685</v>
      </c>
      <c r="D849" s="1" t="s">
        <v>45</v>
      </c>
      <c r="E849" s="1" t="s">
        <v>1356</v>
      </c>
      <c r="F849" s="9">
        <v>5219.7310000000007</v>
      </c>
      <c r="G849" s="9">
        <v>5582.6</v>
      </c>
    </row>
    <row r="850" spans="1:7" x14ac:dyDescent="0.25">
      <c r="A850" s="24">
        <v>38690</v>
      </c>
      <c r="B850" s="1" t="s">
        <v>29</v>
      </c>
      <c r="C850" s="1" t="s">
        <v>3686</v>
      </c>
      <c r="D850" s="1" t="s">
        <v>126</v>
      </c>
      <c r="E850" s="1" t="s">
        <v>2871</v>
      </c>
      <c r="F850" s="9">
        <v>5053.6095500000001</v>
      </c>
      <c r="G850" s="9">
        <v>5404.93</v>
      </c>
    </row>
    <row r="851" spans="1:7" x14ac:dyDescent="0.25">
      <c r="A851" s="24">
        <v>38690</v>
      </c>
      <c r="B851" s="1" t="s">
        <v>29</v>
      </c>
      <c r="C851" s="1" t="s">
        <v>3691</v>
      </c>
      <c r="D851" s="1" t="s">
        <v>113</v>
      </c>
      <c r="E851" s="1" t="s">
        <v>2070</v>
      </c>
      <c r="F851" s="9">
        <v>3171.5980999999997</v>
      </c>
      <c r="G851" s="9">
        <v>5375.59</v>
      </c>
    </row>
    <row r="852" spans="1:7" x14ac:dyDescent="0.25">
      <c r="A852" s="24">
        <v>38690</v>
      </c>
      <c r="B852" s="1" t="s">
        <v>29</v>
      </c>
      <c r="C852" s="1" t="s">
        <v>3688</v>
      </c>
      <c r="D852" s="1" t="s">
        <v>61</v>
      </c>
      <c r="E852" s="1" t="s">
        <v>1776</v>
      </c>
      <c r="F852" s="9">
        <v>2348.5953</v>
      </c>
      <c r="G852" s="9">
        <v>3980.67</v>
      </c>
    </row>
    <row r="853" spans="1:7" x14ac:dyDescent="0.25">
      <c r="A853" s="24">
        <v>38689</v>
      </c>
      <c r="B853" s="1" t="s">
        <v>29</v>
      </c>
      <c r="C853" s="1" t="s">
        <v>3686</v>
      </c>
      <c r="D853" s="1" t="s">
        <v>13</v>
      </c>
      <c r="E853" s="1" t="s">
        <v>1649</v>
      </c>
      <c r="F853" s="9">
        <v>1011.2484000000002</v>
      </c>
      <c r="G853" s="9">
        <v>1487.13</v>
      </c>
    </row>
    <row r="854" spans="1:7" x14ac:dyDescent="0.25">
      <c r="A854" s="24">
        <v>38688</v>
      </c>
      <c r="B854" s="1" t="s">
        <v>29</v>
      </c>
      <c r="C854" s="1" t="s">
        <v>3690</v>
      </c>
      <c r="D854" s="1" t="s">
        <v>39</v>
      </c>
      <c r="E854" s="1" t="s">
        <v>3735</v>
      </c>
      <c r="F854" s="9">
        <v>2579.6320000000001</v>
      </c>
      <c r="G854" s="9">
        <v>4690.24</v>
      </c>
    </row>
    <row r="855" spans="1:7" x14ac:dyDescent="0.25">
      <c r="A855" s="24">
        <v>38687</v>
      </c>
      <c r="B855" s="1" t="s">
        <v>29</v>
      </c>
      <c r="C855" s="1" t="s">
        <v>3685</v>
      </c>
      <c r="D855" s="1" t="s">
        <v>24</v>
      </c>
      <c r="E855" s="1" t="s">
        <v>2058</v>
      </c>
      <c r="F855" s="9">
        <v>3436.89</v>
      </c>
      <c r="G855" s="9">
        <v>4582.5200000000004</v>
      </c>
    </row>
    <row r="856" spans="1:7" x14ac:dyDescent="0.25">
      <c r="A856" s="24">
        <v>38686</v>
      </c>
      <c r="B856" s="1" t="s">
        <v>29</v>
      </c>
      <c r="C856" s="1" t="s">
        <v>3685</v>
      </c>
      <c r="D856" s="1" t="s">
        <v>42</v>
      </c>
      <c r="E856" s="1" t="s">
        <v>3034</v>
      </c>
      <c r="F856" s="9">
        <v>218.4443</v>
      </c>
      <c r="G856" s="9">
        <v>508.01</v>
      </c>
    </row>
    <row r="857" spans="1:7" x14ac:dyDescent="0.25">
      <c r="A857" s="24">
        <v>38684</v>
      </c>
      <c r="B857" s="1" t="s">
        <v>29</v>
      </c>
      <c r="C857" s="1" t="s">
        <v>3690</v>
      </c>
      <c r="D857" s="1" t="s">
        <v>61</v>
      </c>
      <c r="E857" s="1" t="s">
        <v>3209</v>
      </c>
      <c r="F857" s="9">
        <v>150.73850000000002</v>
      </c>
      <c r="G857" s="9">
        <v>274.07</v>
      </c>
    </row>
    <row r="858" spans="1:7" x14ac:dyDescent="0.25">
      <c r="A858" s="24">
        <v>38680</v>
      </c>
      <c r="B858" s="1" t="s">
        <v>29</v>
      </c>
      <c r="C858" s="1" t="s">
        <v>3685</v>
      </c>
      <c r="D858" s="1" t="s">
        <v>113</v>
      </c>
      <c r="E858" s="1" t="s">
        <v>1501</v>
      </c>
      <c r="F858" s="9">
        <v>2959.0962</v>
      </c>
      <c r="G858" s="9">
        <v>5101.8900000000003</v>
      </c>
    </row>
    <row r="859" spans="1:7" x14ac:dyDescent="0.25">
      <c r="A859" s="24">
        <v>38679</v>
      </c>
      <c r="B859" s="1" t="s">
        <v>29</v>
      </c>
      <c r="C859" s="1" t="s">
        <v>3688</v>
      </c>
      <c r="D859" s="1" t="s">
        <v>64</v>
      </c>
      <c r="E859" s="1" t="s">
        <v>1374</v>
      </c>
      <c r="F859" s="9">
        <v>3256.9667999999997</v>
      </c>
      <c r="G859" s="9">
        <v>5615.46</v>
      </c>
    </row>
    <row r="860" spans="1:7" x14ac:dyDescent="0.25">
      <c r="A860" s="24">
        <v>38679</v>
      </c>
      <c r="B860" s="1" t="s">
        <v>29</v>
      </c>
      <c r="C860" s="1" t="s">
        <v>3690</v>
      </c>
      <c r="D860" s="1" t="s">
        <v>9</v>
      </c>
      <c r="E860" s="1" t="s">
        <v>1579</v>
      </c>
      <c r="F860" s="9">
        <v>3666.6375000000003</v>
      </c>
      <c r="G860" s="9">
        <v>4888.8500000000004</v>
      </c>
    </row>
    <row r="861" spans="1:7" x14ac:dyDescent="0.25">
      <c r="A861" s="24">
        <v>38678</v>
      </c>
      <c r="B861" s="1" t="s">
        <v>29</v>
      </c>
      <c r="C861" s="1" t="s">
        <v>3684</v>
      </c>
      <c r="D861" s="1" t="s">
        <v>13</v>
      </c>
      <c r="E861" s="1" t="s">
        <v>1104</v>
      </c>
      <c r="F861" s="9">
        <v>5646.1288999999988</v>
      </c>
      <c r="G861" s="9">
        <v>9569.7099999999991</v>
      </c>
    </row>
    <row r="862" spans="1:7" x14ac:dyDescent="0.25">
      <c r="A862" s="24">
        <v>38677</v>
      </c>
      <c r="B862" s="1" t="s">
        <v>29</v>
      </c>
      <c r="C862" s="1" t="s">
        <v>3691</v>
      </c>
      <c r="D862" s="1" t="s">
        <v>13</v>
      </c>
      <c r="E862" s="1" t="s">
        <v>765</v>
      </c>
      <c r="F862" s="9">
        <v>3180.8159999999998</v>
      </c>
      <c r="G862" s="9">
        <v>8596.7999999999993</v>
      </c>
    </row>
    <row r="863" spans="1:7" x14ac:dyDescent="0.25">
      <c r="A863" s="24">
        <v>38676</v>
      </c>
      <c r="B863" s="1" t="s">
        <v>29</v>
      </c>
      <c r="C863" s="1" t="s">
        <v>3690</v>
      </c>
      <c r="D863" s="1" t="s">
        <v>52</v>
      </c>
      <c r="E863" s="1" t="s">
        <v>3736</v>
      </c>
      <c r="F863" s="9">
        <v>1950.3045000000002</v>
      </c>
      <c r="G863" s="9">
        <v>4334.01</v>
      </c>
    </row>
    <row r="864" spans="1:7" x14ac:dyDescent="0.25">
      <c r="A864" s="24">
        <v>38675</v>
      </c>
      <c r="B864" s="1" t="s">
        <v>29</v>
      </c>
      <c r="C864" s="1" t="s">
        <v>3684</v>
      </c>
      <c r="D864" s="1" t="s">
        <v>13</v>
      </c>
      <c r="E864" s="1" t="s">
        <v>486</v>
      </c>
      <c r="F864" s="9">
        <v>1193.4675</v>
      </c>
      <c r="G864" s="9">
        <v>1591.29</v>
      </c>
    </row>
    <row r="865" spans="1:7" x14ac:dyDescent="0.25">
      <c r="A865" s="24">
        <v>38674</v>
      </c>
      <c r="B865" s="1" t="s">
        <v>29</v>
      </c>
      <c r="C865" s="1" t="s">
        <v>3688</v>
      </c>
      <c r="D865" s="1" t="s">
        <v>21</v>
      </c>
      <c r="E865" s="1" t="s">
        <v>1665</v>
      </c>
      <c r="F865" s="9">
        <v>1059.2836</v>
      </c>
      <c r="G865" s="9">
        <v>1557.77</v>
      </c>
    </row>
    <row r="866" spans="1:7" x14ac:dyDescent="0.25">
      <c r="A866" s="24">
        <v>38673</v>
      </c>
      <c r="B866" s="1" t="s">
        <v>29</v>
      </c>
      <c r="C866" s="1" t="s">
        <v>3686</v>
      </c>
      <c r="D866" s="1" t="s">
        <v>13</v>
      </c>
      <c r="E866" s="1" t="s">
        <v>689</v>
      </c>
      <c r="F866" s="9">
        <v>4276.9175999999998</v>
      </c>
      <c r="G866" s="9">
        <v>9946.32</v>
      </c>
    </row>
    <row r="867" spans="1:7" x14ac:dyDescent="0.25">
      <c r="A867" s="24">
        <v>38673</v>
      </c>
      <c r="B867" s="1" t="s">
        <v>29</v>
      </c>
      <c r="C867" s="1" t="s">
        <v>3626</v>
      </c>
      <c r="D867" s="1" t="s">
        <v>61</v>
      </c>
      <c r="E867" s="1" t="s">
        <v>2476</v>
      </c>
      <c r="F867" s="9">
        <v>4996.3206</v>
      </c>
      <c r="G867" s="9">
        <v>8468.34</v>
      </c>
    </row>
    <row r="868" spans="1:7" x14ac:dyDescent="0.25">
      <c r="A868" s="24">
        <v>38672</v>
      </c>
      <c r="B868" s="1" t="s">
        <v>29</v>
      </c>
      <c r="C868" s="1" t="s">
        <v>3688</v>
      </c>
      <c r="D868" s="1" t="s">
        <v>9</v>
      </c>
      <c r="E868" s="1" t="s">
        <v>2228</v>
      </c>
      <c r="F868" s="9">
        <v>3606.3604</v>
      </c>
      <c r="G868" s="9">
        <v>9746.92</v>
      </c>
    </row>
    <row r="869" spans="1:7" x14ac:dyDescent="0.25">
      <c r="A869" s="24">
        <v>38672</v>
      </c>
      <c r="B869" s="1" t="s">
        <v>29</v>
      </c>
      <c r="C869" s="1" t="s">
        <v>3686</v>
      </c>
      <c r="D869" s="1" t="s">
        <v>24</v>
      </c>
      <c r="E869" s="1" t="s">
        <v>1585</v>
      </c>
      <c r="F869" s="9">
        <v>816.17020000000002</v>
      </c>
      <c r="G869" s="9">
        <v>1407.19</v>
      </c>
    </row>
    <row r="870" spans="1:7" x14ac:dyDescent="0.25">
      <c r="A870" s="24">
        <v>38669</v>
      </c>
      <c r="B870" s="1" t="s">
        <v>29</v>
      </c>
      <c r="C870" s="1" t="s">
        <v>3688</v>
      </c>
      <c r="D870" s="1" t="s">
        <v>21</v>
      </c>
      <c r="E870" s="1" t="s">
        <v>551</v>
      </c>
      <c r="F870" s="9">
        <v>4231.4634999999998</v>
      </c>
      <c r="G870" s="9">
        <v>7693.57</v>
      </c>
    </row>
    <row r="871" spans="1:7" x14ac:dyDescent="0.25">
      <c r="A871" s="24">
        <v>38669</v>
      </c>
      <c r="B871" s="1" t="s">
        <v>29</v>
      </c>
      <c r="C871" s="1" t="s">
        <v>3626</v>
      </c>
      <c r="D871" s="1" t="s">
        <v>13</v>
      </c>
      <c r="E871" s="1" t="s">
        <v>1027</v>
      </c>
      <c r="F871" s="9">
        <v>833.04759999999999</v>
      </c>
      <c r="G871" s="9">
        <v>1937.32</v>
      </c>
    </row>
    <row r="872" spans="1:7" x14ac:dyDescent="0.25">
      <c r="A872" s="24">
        <v>38667</v>
      </c>
      <c r="B872" s="1" t="s">
        <v>29</v>
      </c>
      <c r="C872" s="1" t="s">
        <v>3688</v>
      </c>
      <c r="D872" s="1" t="s">
        <v>24</v>
      </c>
      <c r="E872" s="1" t="s">
        <v>1550</v>
      </c>
      <c r="F872" s="9">
        <v>1803.8388</v>
      </c>
      <c r="G872" s="9">
        <v>4875.24</v>
      </c>
    </row>
    <row r="873" spans="1:7" x14ac:dyDescent="0.25">
      <c r="A873" s="24">
        <v>38666</v>
      </c>
      <c r="B873" s="1" t="s">
        <v>29</v>
      </c>
      <c r="C873" s="1" t="s">
        <v>3683</v>
      </c>
      <c r="D873" s="1" t="s">
        <v>21</v>
      </c>
      <c r="E873" s="1" t="s">
        <v>1092</v>
      </c>
      <c r="F873" s="9">
        <v>8311.6</v>
      </c>
      <c r="G873" s="9">
        <v>9445</v>
      </c>
    </row>
    <row r="874" spans="1:7" x14ac:dyDescent="0.25">
      <c r="A874" s="24">
        <v>38665</v>
      </c>
      <c r="B874" s="1" t="s">
        <v>29</v>
      </c>
      <c r="C874" s="1" t="s">
        <v>3684</v>
      </c>
      <c r="D874" s="1" t="s">
        <v>30</v>
      </c>
      <c r="E874" s="1" t="s">
        <v>2427</v>
      </c>
      <c r="F874" s="9">
        <v>2245.1492000000003</v>
      </c>
      <c r="G874" s="9">
        <v>3301.69</v>
      </c>
    </row>
    <row r="875" spans="1:7" x14ac:dyDescent="0.25">
      <c r="A875" s="24">
        <v>38665</v>
      </c>
      <c r="B875" s="1" t="s">
        <v>29</v>
      </c>
      <c r="C875" s="1" t="s">
        <v>3690</v>
      </c>
      <c r="D875" s="1" t="s">
        <v>45</v>
      </c>
      <c r="E875" s="1" t="s">
        <v>46</v>
      </c>
      <c r="F875" s="9">
        <v>203.685</v>
      </c>
      <c r="G875" s="9">
        <v>271.58</v>
      </c>
    </row>
    <row r="876" spans="1:7" x14ac:dyDescent="0.25">
      <c r="A876" s="24">
        <v>38664</v>
      </c>
      <c r="B876" s="1" t="s">
        <v>29</v>
      </c>
      <c r="C876" s="1" t="s">
        <v>3691</v>
      </c>
      <c r="D876" s="1" t="s">
        <v>64</v>
      </c>
      <c r="E876" s="1" t="s">
        <v>836</v>
      </c>
      <c r="F876" s="9">
        <v>7205.11</v>
      </c>
      <c r="G876" s="9">
        <v>7706</v>
      </c>
    </row>
    <row r="877" spans="1:7" x14ac:dyDescent="0.25">
      <c r="A877" s="24">
        <v>38659</v>
      </c>
      <c r="B877" s="1" t="s">
        <v>29</v>
      </c>
      <c r="C877" s="1" t="s">
        <v>3684</v>
      </c>
      <c r="D877" s="1" t="s">
        <v>30</v>
      </c>
      <c r="E877" s="1" t="s">
        <v>2392</v>
      </c>
      <c r="F877" s="9">
        <v>1380.9066</v>
      </c>
      <c r="G877" s="9">
        <v>3732.18</v>
      </c>
    </row>
    <row r="878" spans="1:7" x14ac:dyDescent="0.25">
      <c r="A878" s="24">
        <v>38658</v>
      </c>
      <c r="B878" s="1" t="s">
        <v>29</v>
      </c>
      <c r="C878" s="1" t="s">
        <v>3686</v>
      </c>
      <c r="D878" s="1" t="s">
        <v>42</v>
      </c>
      <c r="E878" s="1" t="s">
        <v>1859</v>
      </c>
      <c r="F878" s="9">
        <v>8071.5090499999997</v>
      </c>
      <c r="G878" s="9">
        <v>8632.6299999999992</v>
      </c>
    </row>
    <row r="879" spans="1:7" x14ac:dyDescent="0.25">
      <c r="A879" s="24">
        <v>38654</v>
      </c>
      <c r="B879" s="1" t="s">
        <v>29</v>
      </c>
      <c r="C879" s="1" t="s">
        <v>3683</v>
      </c>
      <c r="D879" s="1" t="s">
        <v>9</v>
      </c>
      <c r="E879" s="1" t="s">
        <v>3544</v>
      </c>
      <c r="F879" s="9">
        <v>2969.99</v>
      </c>
      <c r="G879" s="9">
        <v>8027</v>
      </c>
    </row>
    <row r="880" spans="1:7" x14ac:dyDescent="0.25">
      <c r="A880" s="24">
        <v>38654</v>
      </c>
      <c r="B880" s="1" t="s">
        <v>29</v>
      </c>
      <c r="C880" s="1" t="s">
        <v>3686</v>
      </c>
      <c r="D880" s="1" t="s">
        <v>30</v>
      </c>
      <c r="E880" s="1" t="s">
        <v>3742</v>
      </c>
      <c r="F880" s="9">
        <v>1712.9651999999999</v>
      </c>
      <c r="G880" s="9">
        <v>3983.64</v>
      </c>
    </row>
    <row r="881" spans="1:7" x14ac:dyDescent="0.25">
      <c r="A881" s="24">
        <v>38654</v>
      </c>
      <c r="B881" s="1" t="s">
        <v>29</v>
      </c>
      <c r="C881" s="1" t="s">
        <v>3691</v>
      </c>
      <c r="D881" s="1" t="s">
        <v>113</v>
      </c>
      <c r="E881" s="1" t="s">
        <v>2588</v>
      </c>
      <c r="F881" s="9">
        <v>1879.0781999999999</v>
      </c>
      <c r="G881" s="9">
        <v>3239.79</v>
      </c>
    </row>
    <row r="882" spans="1:7" x14ac:dyDescent="0.25">
      <c r="A882" s="24">
        <v>38650</v>
      </c>
      <c r="B882" s="1" t="s">
        <v>29</v>
      </c>
      <c r="C882" s="1" t="s">
        <v>3690</v>
      </c>
      <c r="D882" s="1" t="s">
        <v>126</v>
      </c>
      <c r="E882" s="1" t="s">
        <v>2350</v>
      </c>
      <c r="F882" s="9">
        <v>2033.5437999999999</v>
      </c>
      <c r="G882" s="9">
        <v>3506.11</v>
      </c>
    </row>
    <row r="883" spans="1:7" x14ac:dyDescent="0.25">
      <c r="A883" s="24">
        <v>38649</v>
      </c>
      <c r="B883" s="1" t="s">
        <v>29</v>
      </c>
      <c r="C883" s="1" t="s">
        <v>3690</v>
      </c>
      <c r="D883" s="1" t="s">
        <v>17</v>
      </c>
      <c r="E883" s="1" t="s">
        <v>3499</v>
      </c>
      <c r="F883" s="9">
        <v>5543.0019999999995</v>
      </c>
      <c r="G883" s="9">
        <v>9556.9</v>
      </c>
    </row>
    <row r="884" spans="1:7" x14ac:dyDescent="0.25">
      <c r="A884" s="24">
        <v>38649</v>
      </c>
      <c r="B884" s="1" t="s">
        <v>29</v>
      </c>
      <c r="C884" s="1" t="s">
        <v>3684</v>
      </c>
      <c r="D884" s="1" t="s">
        <v>61</v>
      </c>
      <c r="E884" s="1" t="s">
        <v>1343</v>
      </c>
      <c r="F884" s="9">
        <v>8350.1297000000013</v>
      </c>
      <c r="G884" s="9">
        <v>8930.6200000000008</v>
      </c>
    </row>
    <row r="885" spans="1:7" x14ac:dyDescent="0.25">
      <c r="A885" s="24">
        <v>38648</v>
      </c>
      <c r="B885" s="1" t="s">
        <v>29</v>
      </c>
      <c r="C885" s="1" t="s">
        <v>3683</v>
      </c>
      <c r="D885" s="1" t="s">
        <v>52</v>
      </c>
      <c r="E885" s="1" t="s">
        <v>996</v>
      </c>
      <c r="F885" s="9">
        <v>6467.956000000001</v>
      </c>
      <c r="G885" s="9">
        <v>6917.6</v>
      </c>
    </row>
    <row r="886" spans="1:7" x14ac:dyDescent="0.25">
      <c r="A886" s="24">
        <v>38648</v>
      </c>
      <c r="B886" s="1" t="s">
        <v>29</v>
      </c>
      <c r="C886" s="1" t="s">
        <v>3690</v>
      </c>
      <c r="D886" s="1" t="s">
        <v>42</v>
      </c>
      <c r="E886" s="1" t="s">
        <v>2423</v>
      </c>
      <c r="F886" s="9">
        <v>1978.9616000000001</v>
      </c>
      <c r="G886" s="9">
        <v>2248.8200000000002</v>
      </c>
    </row>
    <row r="887" spans="1:7" x14ac:dyDescent="0.25">
      <c r="A887" s="24">
        <v>38647</v>
      </c>
      <c r="B887" s="1" t="s">
        <v>29</v>
      </c>
      <c r="C887" s="1" t="s">
        <v>3626</v>
      </c>
      <c r="D887" s="1" t="s">
        <v>30</v>
      </c>
      <c r="E887" s="1" t="s">
        <v>593</v>
      </c>
      <c r="F887" s="9">
        <v>819.23680000000002</v>
      </c>
      <c r="G887" s="9">
        <v>1204.76</v>
      </c>
    </row>
    <row r="888" spans="1:7" x14ac:dyDescent="0.25">
      <c r="A888" s="24">
        <v>38645</v>
      </c>
      <c r="B888" s="1" t="s">
        <v>29</v>
      </c>
      <c r="C888" s="1" t="s">
        <v>3690</v>
      </c>
      <c r="D888" s="1" t="s">
        <v>64</v>
      </c>
      <c r="E888" s="1" t="s">
        <v>1782</v>
      </c>
      <c r="F888" s="9">
        <v>1644.7018</v>
      </c>
      <c r="G888" s="9">
        <v>4445.1400000000003</v>
      </c>
    </row>
    <row r="889" spans="1:7" x14ac:dyDescent="0.25">
      <c r="A889" s="24">
        <v>38644</v>
      </c>
      <c r="B889" s="1" t="s">
        <v>29</v>
      </c>
      <c r="C889" s="1" t="s">
        <v>3684</v>
      </c>
      <c r="D889" s="1" t="s">
        <v>64</v>
      </c>
      <c r="E889" s="1" t="s">
        <v>2807</v>
      </c>
      <c r="F889" s="9">
        <v>1097.8329999999999</v>
      </c>
      <c r="G889" s="9">
        <v>2553.1</v>
      </c>
    </row>
    <row r="890" spans="1:7" x14ac:dyDescent="0.25">
      <c r="A890" s="24">
        <v>38642</v>
      </c>
      <c r="B890" s="1" t="s">
        <v>29</v>
      </c>
      <c r="C890" s="1" t="s">
        <v>3686</v>
      </c>
      <c r="D890" s="1" t="s">
        <v>64</v>
      </c>
      <c r="E890" s="1" t="s">
        <v>818</v>
      </c>
      <c r="F890" s="9">
        <v>1850.8362</v>
      </c>
      <c r="G890" s="9">
        <v>5002.26</v>
      </c>
    </row>
    <row r="891" spans="1:7" x14ac:dyDescent="0.25">
      <c r="A891" s="24">
        <v>38642</v>
      </c>
      <c r="B891" s="1" t="s">
        <v>29</v>
      </c>
      <c r="C891" s="1" t="s">
        <v>3683</v>
      </c>
      <c r="D891" s="1" t="s">
        <v>30</v>
      </c>
      <c r="E891" s="1" t="s">
        <v>1468</v>
      </c>
      <c r="F891" s="9">
        <v>2487.8293000000003</v>
      </c>
      <c r="G891" s="9">
        <v>2660.78</v>
      </c>
    </row>
    <row r="892" spans="1:7" x14ac:dyDescent="0.25">
      <c r="A892" s="24">
        <v>38641</v>
      </c>
      <c r="B892" s="1" t="s">
        <v>29</v>
      </c>
      <c r="C892" s="1" t="s">
        <v>3691</v>
      </c>
      <c r="D892" s="1" t="s">
        <v>42</v>
      </c>
      <c r="E892" s="1" t="s">
        <v>75</v>
      </c>
      <c r="F892" s="9">
        <v>5137.5224000000007</v>
      </c>
      <c r="G892" s="9">
        <v>7555.18</v>
      </c>
    </row>
    <row r="893" spans="1:7" x14ac:dyDescent="0.25">
      <c r="A893" s="24">
        <v>38640</v>
      </c>
      <c r="B893" s="1" t="s">
        <v>29</v>
      </c>
      <c r="C893" s="1" t="s">
        <v>3686</v>
      </c>
      <c r="D893" s="1" t="s">
        <v>17</v>
      </c>
      <c r="E893" s="1" t="s">
        <v>3076</v>
      </c>
      <c r="F893" s="9">
        <v>1509.8930000000003</v>
      </c>
      <c r="G893" s="9">
        <v>2745.26</v>
      </c>
    </row>
    <row r="894" spans="1:7" x14ac:dyDescent="0.25">
      <c r="A894" s="24">
        <v>38638</v>
      </c>
      <c r="B894" s="1" t="s">
        <v>29</v>
      </c>
      <c r="C894" s="1" t="s">
        <v>3684</v>
      </c>
      <c r="D894" s="1" t="s">
        <v>52</v>
      </c>
      <c r="E894" s="1" t="s">
        <v>2205</v>
      </c>
      <c r="F894" s="9">
        <v>2735.8984</v>
      </c>
      <c r="G894" s="9">
        <v>7394.32</v>
      </c>
    </row>
    <row r="895" spans="1:7" x14ac:dyDescent="0.25">
      <c r="A895" s="24">
        <v>38633</v>
      </c>
      <c r="B895" s="1" t="s">
        <v>29</v>
      </c>
      <c r="C895" s="1" t="s">
        <v>3685</v>
      </c>
      <c r="D895" s="1" t="s">
        <v>21</v>
      </c>
      <c r="E895" s="1" t="s">
        <v>1853</v>
      </c>
      <c r="F895" s="9">
        <v>6220.4428000000007</v>
      </c>
      <c r="G895" s="9">
        <v>6652.88</v>
      </c>
    </row>
    <row r="896" spans="1:7" x14ac:dyDescent="0.25">
      <c r="A896" s="24">
        <v>38633</v>
      </c>
      <c r="B896" s="1" t="s">
        <v>29</v>
      </c>
      <c r="C896" s="1" t="s">
        <v>3626</v>
      </c>
      <c r="D896" s="1" t="s">
        <v>42</v>
      </c>
      <c r="E896" s="1" t="s">
        <v>2881</v>
      </c>
      <c r="F896" s="9">
        <v>2840.8854000000001</v>
      </c>
      <c r="G896" s="9">
        <v>4815.0600000000004</v>
      </c>
    </row>
    <row r="897" spans="1:7" x14ac:dyDescent="0.25">
      <c r="A897" s="24">
        <v>38631</v>
      </c>
      <c r="B897" s="1" t="s">
        <v>29</v>
      </c>
      <c r="C897" s="1" t="s">
        <v>3684</v>
      </c>
      <c r="D897" s="1" t="s">
        <v>39</v>
      </c>
      <c r="E897" s="1" t="s">
        <v>3161</v>
      </c>
      <c r="F897" s="9">
        <v>981.53969999999993</v>
      </c>
      <c r="G897" s="9">
        <v>2652.81</v>
      </c>
    </row>
    <row r="898" spans="1:7" x14ac:dyDescent="0.25">
      <c r="A898" s="24">
        <v>38630</v>
      </c>
      <c r="B898" s="1" t="s">
        <v>29</v>
      </c>
      <c r="C898" s="1" t="s">
        <v>3688</v>
      </c>
      <c r="D898" s="1" t="s">
        <v>13</v>
      </c>
      <c r="E898" s="1" t="s">
        <v>673</v>
      </c>
      <c r="F898" s="9">
        <v>1365.32</v>
      </c>
      <c r="G898" s="9">
        <v>1551.5</v>
      </c>
    </row>
    <row r="899" spans="1:7" x14ac:dyDescent="0.25">
      <c r="A899" s="24">
        <v>38629</v>
      </c>
      <c r="B899" s="1" t="s">
        <v>29</v>
      </c>
      <c r="C899" s="1" t="s">
        <v>3626</v>
      </c>
      <c r="D899" s="1" t="s">
        <v>64</v>
      </c>
      <c r="E899" s="1" t="s">
        <v>1234</v>
      </c>
      <c r="F899" s="9">
        <v>5254.0208000000002</v>
      </c>
      <c r="G899" s="9">
        <v>8905.1200000000008</v>
      </c>
    </row>
    <row r="900" spans="1:7" x14ac:dyDescent="0.25">
      <c r="A900" s="24">
        <v>38628</v>
      </c>
      <c r="B900" s="1" t="s">
        <v>29</v>
      </c>
      <c r="C900" s="1" t="s">
        <v>3685</v>
      </c>
      <c r="D900" s="1" t="s">
        <v>42</v>
      </c>
      <c r="E900" s="1" t="s">
        <v>1841</v>
      </c>
      <c r="F900" s="9">
        <v>3840.1176000000005</v>
      </c>
      <c r="G900" s="9">
        <v>4363.7700000000004</v>
      </c>
    </row>
    <row r="901" spans="1:7" x14ac:dyDescent="0.25">
      <c r="A901" s="24">
        <v>38627</v>
      </c>
      <c r="B901" s="1" t="s">
        <v>29</v>
      </c>
      <c r="C901" s="1" t="s">
        <v>3684</v>
      </c>
      <c r="D901" s="1" t="s">
        <v>61</v>
      </c>
      <c r="E901" s="1" t="s">
        <v>719</v>
      </c>
      <c r="F901" s="9">
        <v>7832.0792000000001</v>
      </c>
      <c r="G901" s="9">
        <v>8900.09</v>
      </c>
    </row>
    <row r="902" spans="1:7" x14ac:dyDescent="0.25">
      <c r="A902" s="24">
        <v>38627</v>
      </c>
      <c r="B902" s="1" t="s">
        <v>29</v>
      </c>
      <c r="C902" s="1" t="s">
        <v>3686</v>
      </c>
      <c r="D902" s="1" t="s">
        <v>113</v>
      </c>
      <c r="E902" s="1" t="s">
        <v>1206</v>
      </c>
      <c r="F902" s="9">
        <v>1844.1947000000002</v>
      </c>
      <c r="G902" s="9">
        <v>4984.3100000000004</v>
      </c>
    </row>
    <row r="903" spans="1:7" x14ac:dyDescent="0.25">
      <c r="A903" s="24">
        <v>38625</v>
      </c>
      <c r="B903" s="1" t="s">
        <v>29</v>
      </c>
      <c r="C903" s="1" t="s">
        <v>3684</v>
      </c>
      <c r="D903" s="1" t="s">
        <v>9</v>
      </c>
      <c r="E903" s="1" t="s">
        <v>69</v>
      </c>
      <c r="F903" s="9">
        <v>627.93920000000003</v>
      </c>
      <c r="G903" s="9">
        <v>923.44</v>
      </c>
    </row>
    <row r="904" spans="1:7" x14ac:dyDescent="0.25">
      <c r="A904" s="24">
        <v>38624</v>
      </c>
      <c r="B904" s="1" t="s">
        <v>29</v>
      </c>
      <c r="C904" s="1" t="s">
        <v>3688</v>
      </c>
      <c r="D904" s="1" t="s">
        <v>9</v>
      </c>
      <c r="E904" s="1" t="s">
        <v>968</v>
      </c>
      <c r="F904" s="9">
        <v>6424.8304000000007</v>
      </c>
      <c r="G904" s="9">
        <v>9448.2800000000007</v>
      </c>
    </row>
    <row r="905" spans="1:7" x14ac:dyDescent="0.25">
      <c r="A905" s="24">
        <v>38623</v>
      </c>
      <c r="B905" s="1" t="s">
        <v>29</v>
      </c>
      <c r="C905" s="1" t="s">
        <v>3685</v>
      </c>
      <c r="D905" s="1" t="s">
        <v>42</v>
      </c>
      <c r="E905" s="1" t="s">
        <v>1794</v>
      </c>
      <c r="F905" s="9">
        <v>5666.4433999999992</v>
      </c>
      <c r="G905" s="9">
        <v>9769.73</v>
      </c>
    </row>
    <row r="906" spans="1:7" x14ac:dyDescent="0.25">
      <c r="A906" s="24">
        <v>38621</v>
      </c>
      <c r="B906" s="1" t="s">
        <v>29</v>
      </c>
      <c r="C906" s="1" t="s">
        <v>3690</v>
      </c>
      <c r="D906" s="1" t="s">
        <v>52</v>
      </c>
      <c r="E906" s="1" t="s">
        <v>173</v>
      </c>
      <c r="F906" s="9">
        <v>1731.3522</v>
      </c>
      <c r="G906" s="9">
        <v>2985.09</v>
      </c>
    </row>
    <row r="907" spans="1:7" x14ac:dyDescent="0.25">
      <c r="A907" s="24">
        <v>38619</v>
      </c>
      <c r="B907" s="1" t="s">
        <v>29</v>
      </c>
      <c r="C907" s="1" t="s">
        <v>3684</v>
      </c>
      <c r="D907" s="1" t="s">
        <v>9</v>
      </c>
      <c r="E907" s="1" t="s">
        <v>1880</v>
      </c>
      <c r="F907" s="9">
        <v>2393.3880000000004</v>
      </c>
      <c r="G907" s="9">
        <v>5318.64</v>
      </c>
    </row>
    <row r="908" spans="1:7" x14ac:dyDescent="0.25">
      <c r="A908" s="24">
        <v>38618</v>
      </c>
      <c r="B908" s="1" t="s">
        <v>29</v>
      </c>
      <c r="C908" s="1" t="s">
        <v>3684</v>
      </c>
      <c r="D908" s="1" t="s">
        <v>30</v>
      </c>
      <c r="E908" s="1" t="s">
        <v>2703</v>
      </c>
      <c r="F908" s="9">
        <v>2421.2420000000002</v>
      </c>
      <c r="G908" s="9">
        <v>3560.65</v>
      </c>
    </row>
    <row r="909" spans="1:7" x14ac:dyDescent="0.25">
      <c r="A909" s="24">
        <v>38618</v>
      </c>
      <c r="B909" s="1" t="s">
        <v>29</v>
      </c>
      <c r="C909" s="1" t="s">
        <v>3686</v>
      </c>
      <c r="D909" s="1" t="s">
        <v>9</v>
      </c>
      <c r="E909" s="1" t="s">
        <v>444</v>
      </c>
      <c r="F909" s="9">
        <v>2280.1692000000003</v>
      </c>
      <c r="G909" s="9">
        <v>3353.19</v>
      </c>
    </row>
    <row r="910" spans="1:7" x14ac:dyDescent="0.25">
      <c r="A910" s="24">
        <v>38615</v>
      </c>
      <c r="B910" s="1" t="s">
        <v>29</v>
      </c>
      <c r="C910" s="1" t="s">
        <v>3626</v>
      </c>
      <c r="D910" s="1" t="s">
        <v>45</v>
      </c>
      <c r="E910" s="1" t="s">
        <v>1954</v>
      </c>
      <c r="F910" s="9">
        <v>4646.1769999999997</v>
      </c>
      <c r="G910" s="9">
        <v>8010.65</v>
      </c>
    </row>
    <row r="911" spans="1:7" x14ac:dyDescent="0.25">
      <c r="A911" s="24">
        <v>38615</v>
      </c>
      <c r="B911" s="1" t="s">
        <v>29</v>
      </c>
      <c r="C911" s="1" t="s">
        <v>3688</v>
      </c>
      <c r="D911" s="1" t="s">
        <v>64</v>
      </c>
      <c r="E911" s="1" t="s">
        <v>2011</v>
      </c>
      <c r="F911" s="9">
        <v>2832.6725999999999</v>
      </c>
      <c r="G911" s="9">
        <v>4801.1400000000003</v>
      </c>
    </row>
    <row r="912" spans="1:7" x14ac:dyDescent="0.25">
      <c r="A912" s="24">
        <v>38613</v>
      </c>
      <c r="B912" s="1" t="s">
        <v>29</v>
      </c>
      <c r="C912" s="1" t="s">
        <v>3690</v>
      </c>
      <c r="D912" s="1" t="s">
        <v>45</v>
      </c>
      <c r="E912" s="1" t="s">
        <v>1476</v>
      </c>
      <c r="F912" s="9">
        <v>3338.9505000000004</v>
      </c>
      <c r="G912" s="9">
        <v>7419.89</v>
      </c>
    </row>
    <row r="913" spans="1:7" x14ac:dyDescent="0.25">
      <c r="A913" s="24">
        <v>38612</v>
      </c>
      <c r="B913" s="1" t="s">
        <v>29</v>
      </c>
      <c r="C913" s="1" t="s">
        <v>3685</v>
      </c>
      <c r="D913" s="1" t="s">
        <v>113</v>
      </c>
      <c r="E913" s="1" t="s">
        <v>397</v>
      </c>
      <c r="F913" s="9">
        <v>2918.6280000000002</v>
      </c>
      <c r="G913" s="9">
        <v>6485.84</v>
      </c>
    </row>
    <row r="914" spans="1:7" x14ac:dyDescent="0.25">
      <c r="A914" s="24">
        <v>38612</v>
      </c>
      <c r="B914" s="1" t="s">
        <v>29</v>
      </c>
      <c r="C914" s="1" t="s">
        <v>3626</v>
      </c>
      <c r="D914" s="1" t="s">
        <v>24</v>
      </c>
      <c r="E914" s="1" t="s">
        <v>393</v>
      </c>
      <c r="F914" s="9">
        <v>1660.4822999999999</v>
      </c>
      <c r="G914" s="9">
        <v>4487.79</v>
      </c>
    </row>
    <row r="915" spans="1:7" x14ac:dyDescent="0.25">
      <c r="A915" s="24">
        <v>38610</v>
      </c>
      <c r="B915" s="1" t="s">
        <v>29</v>
      </c>
      <c r="C915" s="1" t="s">
        <v>3691</v>
      </c>
      <c r="D915" s="1" t="s">
        <v>45</v>
      </c>
      <c r="E915" s="1" t="s">
        <v>3749</v>
      </c>
      <c r="F915" s="9">
        <v>4150.4493999999995</v>
      </c>
      <c r="G915" s="9">
        <v>7034.66</v>
      </c>
    </row>
    <row r="916" spans="1:7" x14ac:dyDescent="0.25">
      <c r="A916" s="24">
        <v>38610</v>
      </c>
      <c r="B916" s="1" t="s">
        <v>29</v>
      </c>
      <c r="C916" s="1" t="s">
        <v>3690</v>
      </c>
      <c r="D916" s="1" t="s">
        <v>30</v>
      </c>
      <c r="E916" s="1" t="s">
        <v>133</v>
      </c>
      <c r="F916" s="9">
        <v>3251.3624999999997</v>
      </c>
      <c r="G916" s="9">
        <v>4335.1499999999996</v>
      </c>
    </row>
    <row r="917" spans="1:7" x14ac:dyDescent="0.25">
      <c r="A917" s="24">
        <v>38608</v>
      </c>
      <c r="B917" s="1" t="s">
        <v>29</v>
      </c>
      <c r="C917" s="1" t="s">
        <v>3686</v>
      </c>
      <c r="D917" s="1" t="s">
        <v>52</v>
      </c>
      <c r="E917" s="1" t="s">
        <v>2615</v>
      </c>
      <c r="F917" s="9">
        <v>4882.3182000000006</v>
      </c>
      <c r="G917" s="9">
        <v>8417.7900000000009</v>
      </c>
    </row>
    <row r="918" spans="1:7" x14ac:dyDescent="0.25">
      <c r="A918" s="24">
        <v>38608</v>
      </c>
      <c r="B918" s="1" t="s">
        <v>29</v>
      </c>
      <c r="C918" s="1" t="s">
        <v>3688</v>
      </c>
      <c r="D918" s="1" t="s">
        <v>24</v>
      </c>
      <c r="E918" s="1" t="s">
        <v>103</v>
      </c>
      <c r="F918" s="9">
        <v>2306.5689000000002</v>
      </c>
      <c r="G918" s="9">
        <v>6233.97</v>
      </c>
    </row>
    <row r="919" spans="1:7" x14ac:dyDescent="0.25">
      <c r="A919" s="24">
        <v>38607</v>
      </c>
      <c r="B919" s="1" t="s">
        <v>29</v>
      </c>
      <c r="C919" s="1" t="s">
        <v>3686</v>
      </c>
      <c r="D919" s="1" t="s">
        <v>24</v>
      </c>
      <c r="E919" s="1" t="s">
        <v>3272</v>
      </c>
      <c r="F919" s="9">
        <v>974.26350000000014</v>
      </c>
      <c r="G919" s="9">
        <v>2165.0300000000002</v>
      </c>
    </row>
    <row r="920" spans="1:7" x14ac:dyDescent="0.25">
      <c r="A920" s="24">
        <v>38606</v>
      </c>
      <c r="B920" s="1" t="s">
        <v>29</v>
      </c>
      <c r="C920" s="1" t="s">
        <v>3691</v>
      </c>
      <c r="D920" s="1" t="s">
        <v>45</v>
      </c>
      <c r="E920" s="1" t="s">
        <v>3750</v>
      </c>
      <c r="F920" s="9">
        <v>45.624699999999997</v>
      </c>
      <c r="G920" s="9">
        <v>77.33</v>
      </c>
    </row>
    <row r="921" spans="1:7" x14ac:dyDescent="0.25">
      <c r="A921" s="24">
        <v>38605</v>
      </c>
      <c r="B921" s="1" t="s">
        <v>29</v>
      </c>
      <c r="C921" s="1" t="s">
        <v>3683</v>
      </c>
      <c r="D921" s="1" t="s">
        <v>52</v>
      </c>
      <c r="E921" s="1" t="s">
        <v>3203</v>
      </c>
      <c r="F921" s="9">
        <v>4252.9369999999999</v>
      </c>
      <c r="G921" s="9">
        <v>7332.65</v>
      </c>
    </row>
    <row r="922" spans="1:7" x14ac:dyDescent="0.25">
      <c r="A922" s="24">
        <v>38603</v>
      </c>
      <c r="B922" s="1" t="s">
        <v>29</v>
      </c>
      <c r="C922" s="1" t="s">
        <v>3626</v>
      </c>
      <c r="D922" s="1" t="s">
        <v>61</v>
      </c>
      <c r="E922" s="1" t="s">
        <v>3089</v>
      </c>
      <c r="F922" s="9">
        <v>4463.1965999999993</v>
      </c>
      <c r="G922" s="9">
        <v>7564.74</v>
      </c>
    </row>
    <row r="923" spans="1:7" x14ac:dyDescent="0.25">
      <c r="A923" s="24">
        <v>38601</v>
      </c>
      <c r="B923" s="1" t="s">
        <v>29</v>
      </c>
      <c r="C923" s="1" t="s">
        <v>3683</v>
      </c>
      <c r="D923" s="1" t="s">
        <v>126</v>
      </c>
      <c r="E923" s="1" t="s">
        <v>3313</v>
      </c>
      <c r="F923" s="9">
        <v>1421.2145</v>
      </c>
      <c r="G923" s="9">
        <v>3305.15</v>
      </c>
    </row>
    <row r="924" spans="1:7" x14ac:dyDescent="0.25">
      <c r="A924" s="24">
        <v>38600</v>
      </c>
      <c r="B924" s="1" t="s">
        <v>29</v>
      </c>
      <c r="C924" s="1" t="s">
        <v>3685</v>
      </c>
      <c r="D924" s="1" t="s">
        <v>17</v>
      </c>
      <c r="E924" s="1" t="s">
        <v>1938</v>
      </c>
      <c r="F924" s="9">
        <v>3209.3816999999999</v>
      </c>
      <c r="G924" s="9">
        <v>5439.63</v>
      </c>
    </row>
    <row r="925" spans="1:7" x14ac:dyDescent="0.25">
      <c r="A925" s="24">
        <v>38598</v>
      </c>
      <c r="B925" s="1" t="s">
        <v>29</v>
      </c>
      <c r="C925" s="1" t="s">
        <v>3626</v>
      </c>
      <c r="D925" s="1" t="s">
        <v>113</v>
      </c>
      <c r="E925" s="1" t="s">
        <v>2784</v>
      </c>
      <c r="F925" s="9">
        <v>986.93099999999993</v>
      </c>
      <c r="G925" s="9">
        <v>2193.1799999999998</v>
      </c>
    </row>
    <row r="926" spans="1:7" x14ac:dyDescent="0.25">
      <c r="A926" s="24">
        <v>38598</v>
      </c>
      <c r="B926" s="1" t="s">
        <v>29</v>
      </c>
      <c r="C926" s="1" t="s">
        <v>3686</v>
      </c>
      <c r="D926" s="1" t="s">
        <v>52</v>
      </c>
      <c r="E926" s="1" t="s">
        <v>1490</v>
      </c>
      <c r="F926" s="9">
        <v>610.13699999999994</v>
      </c>
      <c r="G926" s="9">
        <v>1355.86</v>
      </c>
    </row>
    <row r="927" spans="1:7" x14ac:dyDescent="0.25">
      <c r="A927" s="24">
        <v>38597</v>
      </c>
      <c r="B927" s="1" t="s">
        <v>29</v>
      </c>
      <c r="C927" s="1" t="s">
        <v>3690</v>
      </c>
      <c r="D927" s="1" t="s">
        <v>39</v>
      </c>
      <c r="E927" s="1" t="s">
        <v>611</v>
      </c>
      <c r="F927" s="9">
        <v>4357.2449999999999</v>
      </c>
      <c r="G927" s="9">
        <v>5809.66</v>
      </c>
    </row>
    <row r="928" spans="1:7" x14ac:dyDescent="0.25">
      <c r="A928" s="24">
        <v>38597</v>
      </c>
      <c r="B928" s="1" t="s">
        <v>29</v>
      </c>
      <c r="C928" s="1" t="s">
        <v>3691</v>
      </c>
      <c r="D928" s="1" t="s">
        <v>126</v>
      </c>
      <c r="E928" s="1" t="s">
        <v>1632</v>
      </c>
      <c r="F928" s="9">
        <v>2929.3275000000003</v>
      </c>
      <c r="G928" s="9">
        <v>5326.05</v>
      </c>
    </row>
    <row r="929" spans="1:7" x14ac:dyDescent="0.25">
      <c r="A929" s="24">
        <v>38596</v>
      </c>
      <c r="B929" s="1" t="s">
        <v>29</v>
      </c>
      <c r="C929" s="1" t="s">
        <v>3691</v>
      </c>
      <c r="D929" s="1" t="s">
        <v>61</v>
      </c>
      <c r="E929" s="1" t="s">
        <v>1003</v>
      </c>
      <c r="F929" s="9">
        <v>2968.8807999999999</v>
      </c>
      <c r="G929" s="9">
        <v>5118.76</v>
      </c>
    </row>
    <row r="930" spans="1:7" x14ac:dyDescent="0.25">
      <c r="A930" s="24">
        <v>38596</v>
      </c>
      <c r="B930" s="1" t="s">
        <v>29</v>
      </c>
      <c r="C930" s="1" t="s">
        <v>3690</v>
      </c>
      <c r="D930" s="1" t="s">
        <v>52</v>
      </c>
      <c r="E930" s="1" t="s">
        <v>1259</v>
      </c>
      <c r="F930" s="9">
        <v>1617.1848</v>
      </c>
      <c r="G930" s="9">
        <v>1837.71</v>
      </c>
    </row>
    <row r="931" spans="1:7" x14ac:dyDescent="0.25">
      <c r="A931" s="24">
        <v>38594</v>
      </c>
      <c r="B931" s="1" t="s">
        <v>29</v>
      </c>
      <c r="C931" s="1" t="s">
        <v>3684</v>
      </c>
      <c r="D931" s="1" t="s">
        <v>13</v>
      </c>
      <c r="E931" s="1" t="s">
        <v>2936</v>
      </c>
      <c r="F931" s="9">
        <v>8815.9186500000014</v>
      </c>
      <c r="G931" s="9">
        <v>9428.7900000000009</v>
      </c>
    </row>
    <row r="932" spans="1:7" x14ac:dyDescent="0.25">
      <c r="A932" s="24">
        <v>38593</v>
      </c>
      <c r="B932" s="1" t="s">
        <v>29</v>
      </c>
      <c r="C932" s="1" t="s">
        <v>3688</v>
      </c>
      <c r="D932" s="1" t="s">
        <v>21</v>
      </c>
      <c r="E932" s="1" t="s">
        <v>1657</v>
      </c>
      <c r="F932" s="9">
        <v>3739.0736000000002</v>
      </c>
      <c r="G932" s="9">
        <v>8695.52</v>
      </c>
    </row>
    <row r="933" spans="1:7" x14ac:dyDescent="0.25">
      <c r="A933" s="24">
        <v>38593</v>
      </c>
      <c r="B933" s="1" t="s">
        <v>29</v>
      </c>
      <c r="C933" s="1" t="s">
        <v>3683</v>
      </c>
      <c r="D933" s="1" t="s">
        <v>21</v>
      </c>
      <c r="E933" s="1" t="s">
        <v>3753</v>
      </c>
      <c r="F933" s="9">
        <v>1420.6288</v>
      </c>
      <c r="G933" s="9">
        <v>2089.16</v>
      </c>
    </row>
    <row r="934" spans="1:7" x14ac:dyDescent="0.25">
      <c r="A934" s="24">
        <v>38592</v>
      </c>
      <c r="B934" s="1" t="s">
        <v>29</v>
      </c>
      <c r="C934" s="1" t="s">
        <v>3688</v>
      </c>
      <c r="D934" s="1" t="s">
        <v>9</v>
      </c>
      <c r="E934" s="1" t="s">
        <v>2742</v>
      </c>
      <c r="F934" s="9">
        <v>5503.7975999999999</v>
      </c>
      <c r="G934" s="9">
        <v>8093.82</v>
      </c>
    </row>
    <row r="935" spans="1:7" x14ac:dyDescent="0.25">
      <c r="A935" s="24">
        <v>38591</v>
      </c>
      <c r="B935" s="1" t="s">
        <v>29</v>
      </c>
      <c r="C935" s="1" t="s">
        <v>3686</v>
      </c>
      <c r="D935" s="1" t="s">
        <v>52</v>
      </c>
      <c r="E935" s="1" t="s">
        <v>233</v>
      </c>
      <c r="F935" s="9">
        <v>5843.4508000000005</v>
      </c>
      <c r="G935" s="9">
        <v>6249.68</v>
      </c>
    </row>
    <row r="936" spans="1:7" x14ac:dyDescent="0.25">
      <c r="A936" s="24">
        <v>38591</v>
      </c>
      <c r="B936" s="1" t="s">
        <v>29</v>
      </c>
      <c r="C936" s="1" t="s">
        <v>3688</v>
      </c>
      <c r="D936" s="1" t="s">
        <v>113</v>
      </c>
      <c r="E936" s="1" t="s">
        <v>2988</v>
      </c>
      <c r="F936" s="9">
        <v>3424.9160000000002</v>
      </c>
      <c r="G936" s="9">
        <v>6227.12</v>
      </c>
    </row>
    <row r="937" spans="1:7" x14ac:dyDescent="0.25">
      <c r="A937" s="24">
        <v>38588</v>
      </c>
      <c r="B937" s="1" t="s">
        <v>29</v>
      </c>
      <c r="C937" s="1" t="s">
        <v>3691</v>
      </c>
      <c r="D937" s="1" t="s">
        <v>39</v>
      </c>
      <c r="E937" s="1" t="s">
        <v>3291</v>
      </c>
      <c r="F937" s="9">
        <v>4788.7173000000003</v>
      </c>
      <c r="G937" s="9">
        <v>8116.47</v>
      </c>
    </row>
    <row r="938" spans="1:7" x14ac:dyDescent="0.25">
      <c r="A938" s="24">
        <v>38587</v>
      </c>
      <c r="B938" s="1" t="s">
        <v>29</v>
      </c>
      <c r="C938" s="1" t="s">
        <v>3685</v>
      </c>
      <c r="D938" s="1" t="s">
        <v>64</v>
      </c>
      <c r="E938" s="1" t="s">
        <v>589</v>
      </c>
      <c r="F938" s="9">
        <v>4906.6270000000004</v>
      </c>
      <c r="G938" s="9">
        <v>8921.14</v>
      </c>
    </row>
    <row r="939" spans="1:7" x14ac:dyDescent="0.25">
      <c r="A939" s="24">
        <v>38587</v>
      </c>
      <c r="B939" s="1" t="s">
        <v>29</v>
      </c>
      <c r="C939" s="1" t="s">
        <v>3685</v>
      </c>
      <c r="D939" s="1" t="s">
        <v>24</v>
      </c>
      <c r="E939" s="1" t="s">
        <v>761</v>
      </c>
      <c r="F939" s="9">
        <v>3975.27</v>
      </c>
      <c r="G939" s="9">
        <v>5300.36</v>
      </c>
    </row>
    <row r="940" spans="1:7" x14ac:dyDescent="0.25">
      <c r="A940" s="24">
        <v>38587</v>
      </c>
      <c r="B940" s="1" t="s">
        <v>29</v>
      </c>
      <c r="C940" s="1" t="s">
        <v>3686</v>
      </c>
      <c r="D940" s="1" t="s">
        <v>30</v>
      </c>
      <c r="E940" s="1" t="s">
        <v>1330</v>
      </c>
      <c r="F940" s="9">
        <v>2798.0359999999996</v>
      </c>
      <c r="G940" s="9">
        <v>4824.2</v>
      </c>
    </row>
    <row r="941" spans="1:7" x14ac:dyDescent="0.25">
      <c r="A941" s="24">
        <v>38584</v>
      </c>
      <c r="B941" s="1" t="s">
        <v>29</v>
      </c>
      <c r="C941" s="1" t="s">
        <v>3684</v>
      </c>
      <c r="D941" s="1" t="s">
        <v>61</v>
      </c>
      <c r="E941" s="1" t="s">
        <v>1172</v>
      </c>
      <c r="F941" s="9">
        <v>4020.2931999999996</v>
      </c>
      <c r="G941" s="9">
        <v>6931.54</v>
      </c>
    </row>
    <row r="942" spans="1:7" x14ac:dyDescent="0.25">
      <c r="A942" s="24">
        <v>38583</v>
      </c>
      <c r="B942" s="1" t="s">
        <v>29</v>
      </c>
      <c r="C942" s="1" t="s">
        <v>3691</v>
      </c>
      <c r="D942" s="1" t="s">
        <v>113</v>
      </c>
      <c r="E942" s="1" t="s">
        <v>615</v>
      </c>
      <c r="F942" s="9">
        <v>4217.7151999999996</v>
      </c>
      <c r="G942" s="9">
        <v>9808.64</v>
      </c>
    </row>
    <row r="943" spans="1:7" x14ac:dyDescent="0.25">
      <c r="A943" s="24">
        <v>38583</v>
      </c>
      <c r="B943" s="1" t="s">
        <v>29</v>
      </c>
      <c r="C943" s="1" t="s">
        <v>3685</v>
      </c>
      <c r="D943" s="1" t="s">
        <v>30</v>
      </c>
      <c r="E943" s="1" t="s">
        <v>389</v>
      </c>
      <c r="F943" s="9">
        <v>7772.2342499999995</v>
      </c>
      <c r="G943" s="9">
        <v>8312.5499999999993</v>
      </c>
    </row>
    <row r="944" spans="1:7" x14ac:dyDescent="0.25">
      <c r="A944" s="24">
        <v>38582</v>
      </c>
      <c r="B944" s="1" t="s">
        <v>29</v>
      </c>
      <c r="C944" s="1" t="s">
        <v>3688</v>
      </c>
      <c r="D944" s="1" t="s">
        <v>113</v>
      </c>
      <c r="E944" s="1" t="s">
        <v>3030</v>
      </c>
      <c r="F944" s="9">
        <v>5147.4361999999992</v>
      </c>
      <c r="G944" s="9">
        <v>8874.89</v>
      </c>
    </row>
    <row r="945" spans="1:7" x14ac:dyDescent="0.25">
      <c r="A945" s="24">
        <v>38582</v>
      </c>
      <c r="B945" s="1" t="s">
        <v>29</v>
      </c>
      <c r="C945" s="1" t="s">
        <v>3684</v>
      </c>
      <c r="D945" s="1" t="s">
        <v>24</v>
      </c>
      <c r="E945" s="1" t="s">
        <v>422</v>
      </c>
      <c r="F945" s="9">
        <v>4025.1111999999998</v>
      </c>
      <c r="G945" s="9">
        <v>4573.99</v>
      </c>
    </row>
    <row r="946" spans="1:7" x14ac:dyDescent="0.25">
      <c r="A946" s="24">
        <v>38582</v>
      </c>
      <c r="B946" s="1" t="s">
        <v>29</v>
      </c>
      <c r="C946" s="1" t="s">
        <v>3684</v>
      </c>
      <c r="D946" s="1" t="s">
        <v>9</v>
      </c>
      <c r="E946" s="1" t="s">
        <v>2847</v>
      </c>
      <c r="F946" s="9">
        <v>3170.5950000000003</v>
      </c>
      <c r="G946" s="9">
        <v>4227.46</v>
      </c>
    </row>
    <row r="947" spans="1:7" x14ac:dyDescent="0.25">
      <c r="A947" s="24">
        <v>38580</v>
      </c>
      <c r="B947" s="1" t="s">
        <v>29</v>
      </c>
      <c r="C947" s="1" t="s">
        <v>3626</v>
      </c>
      <c r="D947" s="1" t="s">
        <v>52</v>
      </c>
      <c r="E947" s="1" t="s">
        <v>1772</v>
      </c>
      <c r="F947" s="9">
        <v>4670.8316000000004</v>
      </c>
      <c r="G947" s="9">
        <v>6868.87</v>
      </c>
    </row>
    <row r="948" spans="1:7" x14ac:dyDescent="0.25">
      <c r="A948" s="24">
        <v>38580</v>
      </c>
      <c r="B948" s="1" t="s">
        <v>29</v>
      </c>
      <c r="C948" s="1" t="s">
        <v>3684</v>
      </c>
      <c r="D948" s="1" t="s">
        <v>9</v>
      </c>
      <c r="E948" s="1" t="s">
        <v>3585</v>
      </c>
      <c r="F948" s="9">
        <v>1384.1959999999999</v>
      </c>
      <c r="G948" s="9">
        <v>2516.7199999999998</v>
      </c>
    </row>
    <row r="949" spans="1:7" x14ac:dyDescent="0.25">
      <c r="A949" s="24">
        <v>38579</v>
      </c>
      <c r="B949" s="1" t="s">
        <v>29</v>
      </c>
      <c r="C949" s="1" t="s">
        <v>3686</v>
      </c>
      <c r="D949" s="1" t="s">
        <v>45</v>
      </c>
      <c r="E949" s="1" t="s">
        <v>1284</v>
      </c>
      <c r="F949" s="9">
        <v>3745.9923000000003</v>
      </c>
      <c r="G949" s="9">
        <v>8711.61</v>
      </c>
    </row>
    <row r="950" spans="1:7" x14ac:dyDescent="0.25">
      <c r="A950" s="24">
        <v>38576</v>
      </c>
      <c r="B950" s="1" t="s">
        <v>29</v>
      </c>
      <c r="C950" s="1" t="s">
        <v>3690</v>
      </c>
      <c r="D950" s="1" t="s">
        <v>17</v>
      </c>
      <c r="E950" s="1" t="s">
        <v>2955</v>
      </c>
      <c r="F950" s="9">
        <v>6141.74</v>
      </c>
      <c r="G950" s="9">
        <v>6979.25</v>
      </c>
    </row>
    <row r="951" spans="1:7" x14ac:dyDescent="0.25">
      <c r="A951" s="24">
        <v>38574</v>
      </c>
      <c r="B951" s="1" t="s">
        <v>29</v>
      </c>
      <c r="C951" s="1" t="s">
        <v>3683</v>
      </c>
      <c r="D951" s="1" t="s">
        <v>13</v>
      </c>
      <c r="E951" s="1" t="s">
        <v>623</v>
      </c>
      <c r="F951" s="9">
        <v>526.07939999999996</v>
      </c>
      <c r="G951" s="9">
        <v>891.66</v>
      </c>
    </row>
    <row r="952" spans="1:7" x14ac:dyDescent="0.25">
      <c r="A952" s="24">
        <v>38574</v>
      </c>
      <c r="B952" s="1" t="s">
        <v>29</v>
      </c>
      <c r="C952" s="1" t="s">
        <v>3683</v>
      </c>
      <c r="D952" s="1" t="s">
        <v>45</v>
      </c>
      <c r="E952" s="1" t="s">
        <v>3322</v>
      </c>
      <c r="F952" s="9">
        <v>346.71840000000003</v>
      </c>
      <c r="G952" s="9">
        <v>509.88</v>
      </c>
    </row>
    <row r="953" spans="1:7" x14ac:dyDescent="0.25">
      <c r="A953" s="24">
        <v>38572</v>
      </c>
      <c r="B953" s="1" t="s">
        <v>29</v>
      </c>
      <c r="C953" s="1" t="s">
        <v>3688</v>
      </c>
      <c r="D953" s="1" t="s">
        <v>39</v>
      </c>
      <c r="E953" s="1" t="s">
        <v>579</v>
      </c>
      <c r="F953" s="9">
        <v>2237.4629</v>
      </c>
      <c r="G953" s="9">
        <v>3792.31</v>
      </c>
    </row>
    <row r="954" spans="1:7" x14ac:dyDescent="0.25">
      <c r="A954" s="24">
        <v>38570</v>
      </c>
      <c r="B954" s="1" t="s">
        <v>29</v>
      </c>
      <c r="C954" s="1" t="s">
        <v>3686</v>
      </c>
      <c r="D954" s="1" t="s">
        <v>113</v>
      </c>
      <c r="E954" s="1" t="s">
        <v>3299</v>
      </c>
      <c r="F954" s="9">
        <v>4509.1616000000004</v>
      </c>
      <c r="G954" s="9">
        <v>6631.12</v>
      </c>
    </row>
    <row r="955" spans="1:7" x14ac:dyDescent="0.25">
      <c r="A955" s="24">
        <v>38570</v>
      </c>
      <c r="B955" s="1" t="s">
        <v>29</v>
      </c>
      <c r="C955" s="1" t="s">
        <v>3683</v>
      </c>
      <c r="D955" s="1" t="s">
        <v>30</v>
      </c>
      <c r="E955" s="1" t="s">
        <v>409</v>
      </c>
      <c r="F955" s="9">
        <v>607.64859999999999</v>
      </c>
      <c r="G955" s="9">
        <v>1047.67</v>
      </c>
    </row>
    <row r="956" spans="1:7" x14ac:dyDescent="0.25">
      <c r="A956" s="24">
        <v>38570</v>
      </c>
      <c r="B956" s="1" t="s">
        <v>29</v>
      </c>
      <c r="C956" s="1" t="s">
        <v>3686</v>
      </c>
      <c r="D956" s="1" t="s">
        <v>126</v>
      </c>
      <c r="E956" s="1" t="s">
        <v>3205</v>
      </c>
      <c r="F956" s="9">
        <v>540.80939999999998</v>
      </c>
      <c r="G956" s="9">
        <v>932.43</v>
      </c>
    </row>
    <row r="957" spans="1:7" x14ac:dyDescent="0.25">
      <c r="A957" s="24">
        <v>38568</v>
      </c>
      <c r="B957" s="1" t="s">
        <v>29</v>
      </c>
      <c r="C957" s="1" t="s">
        <v>3686</v>
      </c>
      <c r="D957" s="1" t="s">
        <v>21</v>
      </c>
      <c r="E957" s="1" t="s">
        <v>249</v>
      </c>
      <c r="F957" s="9">
        <v>2881.4256999999998</v>
      </c>
      <c r="G957" s="9">
        <v>6700.99</v>
      </c>
    </row>
    <row r="958" spans="1:7" x14ac:dyDescent="0.25">
      <c r="A958" s="24">
        <v>38565</v>
      </c>
      <c r="B958" s="1" t="s">
        <v>29</v>
      </c>
      <c r="C958" s="1" t="s">
        <v>3688</v>
      </c>
      <c r="D958" s="1" t="s">
        <v>24</v>
      </c>
      <c r="E958" s="1" t="s">
        <v>1448</v>
      </c>
      <c r="F958" s="9">
        <v>7010.2725000000009</v>
      </c>
      <c r="G958" s="9">
        <v>9347.0300000000007</v>
      </c>
    </row>
    <row r="959" spans="1:7" x14ac:dyDescent="0.25">
      <c r="A959" s="24">
        <v>38563</v>
      </c>
      <c r="B959" s="1" t="s">
        <v>29</v>
      </c>
      <c r="C959" s="1" t="s">
        <v>3626</v>
      </c>
      <c r="D959" s="1" t="s">
        <v>39</v>
      </c>
      <c r="E959" s="1" t="s">
        <v>3579</v>
      </c>
      <c r="F959" s="9">
        <v>1054.8079</v>
      </c>
      <c r="G959" s="9">
        <v>1787.81</v>
      </c>
    </row>
    <row r="960" spans="1:7" x14ac:dyDescent="0.25">
      <c r="A960" s="24">
        <v>38562</v>
      </c>
      <c r="B960" s="1" t="s">
        <v>29</v>
      </c>
      <c r="C960" s="1" t="s">
        <v>3688</v>
      </c>
      <c r="D960" s="1" t="s">
        <v>17</v>
      </c>
      <c r="E960" s="1" t="s">
        <v>1986</v>
      </c>
      <c r="F960" s="9">
        <v>3218.3250000000003</v>
      </c>
      <c r="G960" s="9">
        <v>5851.5</v>
      </c>
    </row>
    <row r="961" spans="1:7" x14ac:dyDescent="0.25">
      <c r="A961" s="24">
        <v>38562</v>
      </c>
      <c r="B961" s="1" t="s">
        <v>29</v>
      </c>
      <c r="C961" s="1" t="s">
        <v>3686</v>
      </c>
      <c r="D961" s="1" t="s">
        <v>24</v>
      </c>
      <c r="E961" s="1" t="s">
        <v>2671</v>
      </c>
      <c r="F961" s="9">
        <v>2259.4769999999999</v>
      </c>
      <c r="G961" s="9">
        <v>3895.65</v>
      </c>
    </row>
    <row r="962" spans="1:7" x14ac:dyDescent="0.25">
      <c r="A962" s="24">
        <v>38561</v>
      </c>
      <c r="B962" s="1" t="s">
        <v>29</v>
      </c>
      <c r="C962" s="1" t="s">
        <v>3690</v>
      </c>
      <c r="D962" s="1" t="s">
        <v>64</v>
      </c>
      <c r="E962" s="1" t="s">
        <v>1831</v>
      </c>
      <c r="F962" s="9">
        <v>7014.8850000000002</v>
      </c>
      <c r="G962" s="9">
        <v>9353.18</v>
      </c>
    </row>
    <row r="963" spans="1:7" x14ac:dyDescent="0.25">
      <c r="A963" s="24">
        <v>38561</v>
      </c>
      <c r="B963" s="1" t="s">
        <v>29</v>
      </c>
      <c r="C963" s="1" t="s">
        <v>3686</v>
      </c>
      <c r="D963" s="1" t="s">
        <v>30</v>
      </c>
      <c r="E963" s="1" t="s">
        <v>1300</v>
      </c>
      <c r="F963" s="9">
        <v>3967.77</v>
      </c>
      <c r="G963" s="9">
        <v>5290.36</v>
      </c>
    </row>
    <row r="964" spans="1:7" x14ac:dyDescent="0.25">
      <c r="A964" s="24">
        <v>38560</v>
      </c>
      <c r="B964" s="1" t="s">
        <v>29</v>
      </c>
      <c r="C964" s="1" t="s">
        <v>3685</v>
      </c>
      <c r="D964" s="1" t="s">
        <v>21</v>
      </c>
      <c r="E964" s="1" t="s">
        <v>2963</v>
      </c>
      <c r="F964" s="9">
        <v>2690.7028999999998</v>
      </c>
      <c r="G964" s="9">
        <v>7272.17</v>
      </c>
    </row>
    <row r="965" spans="1:7" x14ac:dyDescent="0.25">
      <c r="A965" s="24">
        <v>38559</v>
      </c>
      <c r="B965" s="1" t="s">
        <v>29</v>
      </c>
      <c r="C965" s="1" t="s">
        <v>3691</v>
      </c>
      <c r="D965" s="1" t="s">
        <v>24</v>
      </c>
      <c r="E965" s="1" t="s">
        <v>627</v>
      </c>
      <c r="F965" s="9">
        <v>6050.4088000000002</v>
      </c>
      <c r="G965" s="9">
        <v>8897.66</v>
      </c>
    </row>
    <row r="966" spans="1:7" x14ac:dyDescent="0.25">
      <c r="A966" s="24">
        <v>38559</v>
      </c>
      <c r="B966" s="1" t="s">
        <v>29</v>
      </c>
      <c r="C966" s="1" t="s">
        <v>3626</v>
      </c>
      <c r="D966" s="1" t="s">
        <v>45</v>
      </c>
      <c r="E966" s="1" t="s">
        <v>3405</v>
      </c>
      <c r="F966" s="9">
        <v>3562.1960000000004</v>
      </c>
      <c r="G966" s="9">
        <v>6476.72</v>
      </c>
    </row>
    <row r="967" spans="1:7" x14ac:dyDescent="0.25">
      <c r="A967" s="24">
        <v>38558</v>
      </c>
      <c r="B967" s="1" t="s">
        <v>29</v>
      </c>
      <c r="C967" s="1" t="s">
        <v>3684</v>
      </c>
      <c r="D967" s="1" t="s">
        <v>30</v>
      </c>
      <c r="E967" s="1" t="s">
        <v>1715</v>
      </c>
      <c r="F967" s="9">
        <v>1394.7221999999999</v>
      </c>
      <c r="G967" s="9">
        <v>3243.54</v>
      </c>
    </row>
    <row r="968" spans="1:7" x14ac:dyDescent="0.25">
      <c r="A968" s="24">
        <v>38558</v>
      </c>
      <c r="B968" s="1" t="s">
        <v>29</v>
      </c>
      <c r="C968" s="1" t="s">
        <v>3626</v>
      </c>
      <c r="D968" s="1" t="s">
        <v>21</v>
      </c>
      <c r="E968" s="1" t="s">
        <v>2429</v>
      </c>
      <c r="F968" s="9">
        <v>1872.4111999999998</v>
      </c>
      <c r="G968" s="9">
        <v>2127.7399999999998</v>
      </c>
    </row>
    <row r="969" spans="1:7" x14ac:dyDescent="0.25">
      <c r="A969" s="24">
        <v>38556</v>
      </c>
      <c r="B969" s="1" t="s">
        <v>29</v>
      </c>
      <c r="C969" s="1" t="s">
        <v>3626</v>
      </c>
      <c r="D969" s="1" t="s">
        <v>21</v>
      </c>
      <c r="E969" s="1" t="s">
        <v>2491</v>
      </c>
      <c r="F969" s="9">
        <v>3913.0965000000001</v>
      </c>
      <c r="G969" s="9">
        <v>8695.77</v>
      </c>
    </row>
    <row r="970" spans="1:7" x14ac:dyDescent="0.25">
      <c r="A970" s="24">
        <v>38554</v>
      </c>
      <c r="B970" s="1" t="s">
        <v>29</v>
      </c>
      <c r="C970" s="1" t="s">
        <v>3688</v>
      </c>
      <c r="D970" s="1" t="s">
        <v>24</v>
      </c>
      <c r="E970" s="1" t="s">
        <v>490</v>
      </c>
      <c r="F970" s="9">
        <v>1641.6136000000001</v>
      </c>
      <c r="G970" s="9">
        <v>1865.47</v>
      </c>
    </row>
    <row r="971" spans="1:7" x14ac:dyDescent="0.25">
      <c r="A971" s="24">
        <v>38552</v>
      </c>
      <c r="B971" s="1" t="s">
        <v>29</v>
      </c>
      <c r="C971" s="1" t="s">
        <v>3684</v>
      </c>
      <c r="D971" s="1" t="s">
        <v>9</v>
      </c>
      <c r="E971" s="1" t="s">
        <v>1837</v>
      </c>
      <c r="F971" s="9">
        <v>5064.1163999999999</v>
      </c>
      <c r="G971" s="9">
        <v>7447.23</v>
      </c>
    </row>
    <row r="972" spans="1:7" x14ac:dyDescent="0.25">
      <c r="A972" s="24">
        <v>38551</v>
      </c>
      <c r="B972" s="1" t="s">
        <v>29</v>
      </c>
      <c r="C972" s="1" t="s">
        <v>3626</v>
      </c>
      <c r="D972" s="1" t="s">
        <v>17</v>
      </c>
      <c r="E972" s="1" t="s">
        <v>2675</v>
      </c>
      <c r="F972" s="9">
        <v>3885.4750000000004</v>
      </c>
      <c r="G972" s="9">
        <v>7064.5</v>
      </c>
    </row>
    <row r="973" spans="1:7" x14ac:dyDescent="0.25">
      <c r="A973" s="24">
        <v>38550</v>
      </c>
      <c r="B973" s="1" t="s">
        <v>29</v>
      </c>
      <c r="C973" s="1" t="s">
        <v>3683</v>
      </c>
      <c r="D973" s="1" t="s">
        <v>9</v>
      </c>
      <c r="E973" s="1" t="s">
        <v>3760</v>
      </c>
      <c r="F973" s="9">
        <v>4164.3374999999996</v>
      </c>
      <c r="G973" s="9">
        <v>5552.45</v>
      </c>
    </row>
    <row r="974" spans="1:7" x14ac:dyDescent="0.25">
      <c r="A974" s="24">
        <v>38550</v>
      </c>
      <c r="B974" s="1" t="s">
        <v>29</v>
      </c>
      <c r="C974" s="1" t="s">
        <v>3683</v>
      </c>
      <c r="D974" s="1" t="s">
        <v>113</v>
      </c>
      <c r="E974" s="1" t="s">
        <v>1379</v>
      </c>
      <c r="F974" s="9">
        <v>1869.8098</v>
      </c>
      <c r="G974" s="9">
        <v>5053.54</v>
      </c>
    </row>
    <row r="975" spans="1:7" x14ac:dyDescent="0.25">
      <c r="A975" s="24">
        <v>38550</v>
      </c>
      <c r="B975" s="1" t="s">
        <v>29</v>
      </c>
      <c r="C975" s="1" t="s">
        <v>3684</v>
      </c>
      <c r="D975" s="1" t="s">
        <v>9</v>
      </c>
      <c r="E975" s="1" t="s">
        <v>1108</v>
      </c>
      <c r="F975" s="9">
        <v>245.7825</v>
      </c>
      <c r="G975" s="9">
        <v>327.71</v>
      </c>
    </row>
    <row r="976" spans="1:7" x14ac:dyDescent="0.25">
      <c r="A976" s="24">
        <v>38549</v>
      </c>
      <c r="B976" s="1" t="s">
        <v>29</v>
      </c>
      <c r="C976" s="1" t="s">
        <v>3691</v>
      </c>
      <c r="D976" s="1" t="s">
        <v>9</v>
      </c>
      <c r="E976" s="1" t="s">
        <v>1019</v>
      </c>
      <c r="F976" s="9">
        <v>6263.6175000000003</v>
      </c>
      <c r="G976" s="9">
        <v>8351.49</v>
      </c>
    </row>
    <row r="977" spans="1:7" x14ac:dyDescent="0.25">
      <c r="A977" s="24">
        <v>38548</v>
      </c>
      <c r="B977" s="1" t="s">
        <v>29</v>
      </c>
      <c r="C977" s="1" t="s">
        <v>3690</v>
      </c>
      <c r="D977" s="1" t="s">
        <v>64</v>
      </c>
      <c r="E977" s="1" t="s">
        <v>2288</v>
      </c>
      <c r="F977" s="9">
        <v>989.75449999999989</v>
      </c>
      <c r="G977" s="9">
        <v>1677.55</v>
      </c>
    </row>
    <row r="978" spans="1:7" x14ac:dyDescent="0.25">
      <c r="A978" s="24">
        <v>38547</v>
      </c>
      <c r="B978" s="1" t="s">
        <v>29</v>
      </c>
      <c r="C978" s="1" t="s">
        <v>3685</v>
      </c>
      <c r="D978" s="1" t="s">
        <v>21</v>
      </c>
      <c r="E978" s="1" t="s">
        <v>1752</v>
      </c>
      <c r="F978" s="9">
        <v>7702.4739000000009</v>
      </c>
      <c r="G978" s="9">
        <v>8237.94</v>
      </c>
    </row>
    <row r="979" spans="1:7" x14ac:dyDescent="0.25">
      <c r="A979" s="24">
        <v>38545</v>
      </c>
      <c r="B979" s="1" t="s">
        <v>29</v>
      </c>
      <c r="C979" s="1" t="s">
        <v>3683</v>
      </c>
      <c r="D979" s="1" t="s">
        <v>13</v>
      </c>
      <c r="E979" s="1" t="s">
        <v>299</v>
      </c>
      <c r="F979" s="9">
        <v>2880.9</v>
      </c>
      <c r="G979" s="9">
        <v>3273.75</v>
      </c>
    </row>
    <row r="980" spans="1:7" x14ac:dyDescent="0.25">
      <c r="A980" s="24">
        <v>38544</v>
      </c>
      <c r="B980" s="1" t="s">
        <v>29</v>
      </c>
      <c r="C980" s="1" t="s">
        <v>3688</v>
      </c>
      <c r="D980" s="1" t="s">
        <v>13</v>
      </c>
      <c r="E980" s="1" t="s">
        <v>3103</v>
      </c>
      <c r="F980" s="9">
        <v>5096.5380000000005</v>
      </c>
      <c r="G980" s="9">
        <v>8638.2000000000007</v>
      </c>
    </row>
    <row r="981" spans="1:7" x14ac:dyDescent="0.25">
      <c r="A981" s="24">
        <v>38544</v>
      </c>
      <c r="B981" s="1" t="s">
        <v>29</v>
      </c>
      <c r="C981" s="1" t="s">
        <v>3686</v>
      </c>
      <c r="D981" s="1" t="s">
        <v>13</v>
      </c>
      <c r="E981" s="1" t="s">
        <v>3763</v>
      </c>
      <c r="F981" s="9">
        <v>4211.1827999999996</v>
      </c>
      <c r="G981" s="9">
        <v>7260.66</v>
      </c>
    </row>
    <row r="982" spans="1:7" x14ac:dyDescent="0.25">
      <c r="A982" s="24">
        <v>38541</v>
      </c>
      <c r="B982" s="1" t="s">
        <v>29</v>
      </c>
      <c r="C982" s="1" t="s">
        <v>3685</v>
      </c>
      <c r="D982" s="1" t="s">
        <v>61</v>
      </c>
      <c r="E982" s="1" t="s">
        <v>2090</v>
      </c>
      <c r="F982" s="9">
        <v>365.05700000000002</v>
      </c>
      <c r="G982" s="9">
        <v>663.74</v>
      </c>
    </row>
    <row r="983" spans="1:7" x14ac:dyDescent="0.25">
      <c r="A983" s="24">
        <v>38540</v>
      </c>
      <c r="B983" s="1" t="s">
        <v>29</v>
      </c>
      <c r="C983" s="1" t="s">
        <v>3691</v>
      </c>
      <c r="D983" s="1" t="s">
        <v>21</v>
      </c>
      <c r="E983" s="1" t="s">
        <v>3765</v>
      </c>
      <c r="F983" s="9">
        <v>1964.0377000000001</v>
      </c>
      <c r="G983" s="9">
        <v>5308.21</v>
      </c>
    </row>
    <row r="984" spans="1:7" x14ac:dyDescent="0.25">
      <c r="A984" s="24">
        <v>38539</v>
      </c>
      <c r="B984" s="1" t="s">
        <v>29</v>
      </c>
      <c r="C984" s="1" t="s">
        <v>3683</v>
      </c>
      <c r="D984" s="1" t="s">
        <v>61</v>
      </c>
      <c r="E984" s="1" t="s">
        <v>3044</v>
      </c>
      <c r="F984" s="9">
        <v>8.9384999999999994</v>
      </c>
      <c r="G984" s="9">
        <v>15.15</v>
      </c>
    </row>
    <row r="985" spans="1:7" x14ac:dyDescent="0.25">
      <c r="A985" s="24">
        <v>38537</v>
      </c>
      <c r="B985" s="1" t="s">
        <v>29</v>
      </c>
      <c r="C985" s="1" t="s">
        <v>3683</v>
      </c>
      <c r="D985" s="1" t="s">
        <v>21</v>
      </c>
      <c r="E985" s="1" t="s">
        <v>2888</v>
      </c>
      <c r="F985" s="9">
        <v>6603.42</v>
      </c>
      <c r="G985" s="9">
        <v>8804.56</v>
      </c>
    </row>
    <row r="986" spans="1:7" x14ac:dyDescent="0.25">
      <c r="A986" s="24">
        <v>38537</v>
      </c>
      <c r="B986" s="1" t="s">
        <v>29</v>
      </c>
      <c r="C986" s="1" t="s">
        <v>3690</v>
      </c>
      <c r="D986" s="1" t="s">
        <v>61</v>
      </c>
      <c r="E986" s="1" t="s">
        <v>225</v>
      </c>
      <c r="F986" s="9">
        <v>3442.4258</v>
      </c>
      <c r="G986" s="9">
        <v>5834.62</v>
      </c>
    </row>
    <row r="987" spans="1:7" x14ac:dyDescent="0.25">
      <c r="A987" s="24">
        <v>38535</v>
      </c>
      <c r="B987" s="1" t="s">
        <v>29</v>
      </c>
      <c r="C987" s="1" t="s">
        <v>3685</v>
      </c>
      <c r="D987" s="1" t="s">
        <v>30</v>
      </c>
      <c r="E987" s="1" t="s">
        <v>1021</v>
      </c>
      <c r="F987" s="9">
        <v>2249.06</v>
      </c>
      <c r="G987" s="9">
        <v>2555.75</v>
      </c>
    </row>
    <row r="988" spans="1:7" x14ac:dyDescent="0.25">
      <c r="A988" s="24">
        <v>38534</v>
      </c>
      <c r="B988" s="1" t="s">
        <v>29</v>
      </c>
      <c r="C988" s="1" t="s">
        <v>3685</v>
      </c>
      <c r="D988" s="1" t="s">
        <v>113</v>
      </c>
      <c r="E988" s="1" t="s">
        <v>289</v>
      </c>
      <c r="F988" s="9">
        <v>5412.7864</v>
      </c>
      <c r="G988" s="9">
        <v>7959.98</v>
      </c>
    </row>
    <row r="989" spans="1:7" x14ac:dyDescent="0.25">
      <c r="A989" s="24">
        <v>38534</v>
      </c>
      <c r="B989" s="1" t="s">
        <v>29</v>
      </c>
      <c r="C989" s="1" t="s">
        <v>3688</v>
      </c>
      <c r="D989" s="1" t="s">
        <v>126</v>
      </c>
      <c r="E989" s="1" t="s">
        <v>3193</v>
      </c>
      <c r="F989" s="9">
        <v>2807.01</v>
      </c>
      <c r="G989" s="9">
        <v>6237.8</v>
      </c>
    </row>
    <row r="990" spans="1:7" x14ac:dyDescent="0.25">
      <c r="A990" s="24">
        <v>38531</v>
      </c>
      <c r="B990" s="1" t="s">
        <v>29</v>
      </c>
      <c r="C990" s="1" t="s">
        <v>3691</v>
      </c>
      <c r="D990" s="1" t="s">
        <v>21</v>
      </c>
      <c r="E990" s="1" t="s">
        <v>395</v>
      </c>
      <c r="F990" s="9">
        <v>3354.5776000000001</v>
      </c>
      <c r="G990" s="9">
        <v>3812.02</v>
      </c>
    </row>
    <row r="991" spans="1:7" x14ac:dyDescent="0.25">
      <c r="A991" s="24">
        <v>38531</v>
      </c>
      <c r="B991" s="1" t="s">
        <v>29</v>
      </c>
      <c r="C991" s="1" t="s">
        <v>3626</v>
      </c>
      <c r="D991" s="1" t="s">
        <v>42</v>
      </c>
      <c r="E991" s="1" t="s">
        <v>1269</v>
      </c>
      <c r="F991" s="9">
        <v>351.81819999999999</v>
      </c>
      <c r="G991" s="9">
        <v>950.86</v>
      </c>
    </row>
    <row r="992" spans="1:7" x14ac:dyDescent="0.25">
      <c r="A992" s="24">
        <v>38529</v>
      </c>
      <c r="B992" s="1" t="s">
        <v>29</v>
      </c>
      <c r="C992" s="1" t="s">
        <v>3686</v>
      </c>
      <c r="D992" s="1" t="s">
        <v>42</v>
      </c>
      <c r="E992" s="1" t="s">
        <v>2776</v>
      </c>
      <c r="F992" s="9">
        <v>6849.3216000000002</v>
      </c>
      <c r="G992" s="9">
        <v>7783.32</v>
      </c>
    </row>
    <row r="993" spans="1:7" x14ac:dyDescent="0.25">
      <c r="A993" s="24">
        <v>38529</v>
      </c>
      <c r="B993" s="1" t="s">
        <v>29</v>
      </c>
      <c r="C993" s="1" t="s">
        <v>3684</v>
      </c>
      <c r="D993" s="1" t="s">
        <v>64</v>
      </c>
      <c r="E993" s="1" t="s">
        <v>569</v>
      </c>
      <c r="F993" s="9">
        <v>1522.3184999999999</v>
      </c>
      <c r="G993" s="9">
        <v>3382.93</v>
      </c>
    </row>
    <row r="994" spans="1:7" x14ac:dyDescent="0.25">
      <c r="A994" s="24">
        <v>38528</v>
      </c>
      <c r="B994" s="1" t="s">
        <v>29</v>
      </c>
      <c r="C994" s="1" t="s">
        <v>3688</v>
      </c>
      <c r="D994" s="1" t="s">
        <v>113</v>
      </c>
      <c r="E994" s="1" t="s">
        <v>3425</v>
      </c>
      <c r="F994" s="9">
        <v>3282.3225000000002</v>
      </c>
      <c r="G994" s="9">
        <v>7294.05</v>
      </c>
    </row>
    <row r="995" spans="1:7" x14ac:dyDescent="0.25">
      <c r="A995" s="24">
        <v>38527</v>
      </c>
      <c r="B995" s="1" t="s">
        <v>29</v>
      </c>
      <c r="C995" s="1" t="s">
        <v>3684</v>
      </c>
      <c r="D995" s="1" t="s">
        <v>39</v>
      </c>
      <c r="E995" s="1" t="s">
        <v>40</v>
      </c>
      <c r="F995" s="9">
        <v>1264.4820999999999</v>
      </c>
      <c r="G995" s="9">
        <v>2143.19</v>
      </c>
    </row>
    <row r="996" spans="1:7" x14ac:dyDescent="0.25">
      <c r="A996" s="24">
        <v>38526</v>
      </c>
      <c r="B996" s="1" t="s">
        <v>29</v>
      </c>
      <c r="C996" s="1" t="s">
        <v>3691</v>
      </c>
      <c r="D996" s="1" t="s">
        <v>24</v>
      </c>
      <c r="E996" s="1" t="s">
        <v>3359</v>
      </c>
      <c r="F996" s="9">
        <v>4777.3332</v>
      </c>
      <c r="G996" s="9">
        <v>7025.49</v>
      </c>
    </row>
    <row r="997" spans="1:7" x14ac:dyDescent="0.25">
      <c r="A997" s="24">
        <v>38525</v>
      </c>
      <c r="B997" s="1" t="s">
        <v>29</v>
      </c>
      <c r="C997" s="1" t="s">
        <v>3690</v>
      </c>
      <c r="D997" s="1" t="s">
        <v>52</v>
      </c>
      <c r="E997" s="1" t="s">
        <v>3768</v>
      </c>
      <c r="F997" s="9">
        <v>656.57560000000001</v>
      </c>
      <c r="G997" s="9">
        <v>1526.92</v>
      </c>
    </row>
    <row r="998" spans="1:7" x14ac:dyDescent="0.25">
      <c r="A998" s="24">
        <v>38524</v>
      </c>
      <c r="B998" s="1" t="s">
        <v>29</v>
      </c>
      <c r="C998" s="1" t="s">
        <v>3686</v>
      </c>
      <c r="D998" s="1" t="s">
        <v>21</v>
      </c>
      <c r="E998" s="1" t="s">
        <v>3007</v>
      </c>
      <c r="F998" s="9">
        <v>1874.0120000000002</v>
      </c>
      <c r="G998" s="9">
        <v>2755.9</v>
      </c>
    </row>
    <row r="999" spans="1:7" x14ac:dyDescent="0.25">
      <c r="A999" s="24">
        <v>38522</v>
      </c>
      <c r="B999" s="1" t="s">
        <v>29</v>
      </c>
      <c r="C999" s="1" t="s">
        <v>3690</v>
      </c>
      <c r="D999" s="1" t="s">
        <v>45</v>
      </c>
      <c r="E999" s="1" t="s">
        <v>2825</v>
      </c>
      <c r="F999" s="9">
        <v>4611.6785000000009</v>
      </c>
      <c r="G999" s="9">
        <v>8384.8700000000008</v>
      </c>
    </row>
    <row r="1000" spans="1:7" x14ac:dyDescent="0.25">
      <c r="A1000" s="24">
        <v>38522</v>
      </c>
      <c r="B1000" s="1" t="s">
        <v>29</v>
      </c>
      <c r="C1000" s="1" t="s">
        <v>3688</v>
      </c>
      <c r="D1000" s="1" t="s">
        <v>42</v>
      </c>
      <c r="E1000" s="1" t="s">
        <v>331</v>
      </c>
      <c r="F1000" s="9">
        <v>3281.5376000000001</v>
      </c>
      <c r="G1000" s="9">
        <v>3729.02</v>
      </c>
    </row>
    <row r="1001" spans="1:7" x14ac:dyDescent="0.25">
      <c r="A1001" s="24">
        <v>38522</v>
      </c>
      <c r="B1001" s="1" t="s">
        <v>29</v>
      </c>
      <c r="C1001" s="1" t="s">
        <v>3686</v>
      </c>
      <c r="D1001" s="1" t="s">
        <v>45</v>
      </c>
      <c r="E1001" s="1" t="s">
        <v>3769</v>
      </c>
      <c r="F1001" s="9">
        <v>1255.9912999999999</v>
      </c>
      <c r="G1001" s="9">
        <v>2920.91</v>
      </c>
    </row>
    <row r="1002" spans="1:7" x14ac:dyDescent="0.25">
      <c r="A1002" s="24">
        <v>38521</v>
      </c>
      <c r="B1002" s="1" t="s">
        <v>29</v>
      </c>
      <c r="C1002" s="1" t="s">
        <v>3691</v>
      </c>
      <c r="D1002" s="1" t="s">
        <v>52</v>
      </c>
      <c r="E1002" s="1" t="s">
        <v>2425</v>
      </c>
      <c r="F1002" s="9">
        <v>2042.1115</v>
      </c>
      <c r="G1002" s="9">
        <v>3712.93</v>
      </c>
    </row>
    <row r="1003" spans="1:7" x14ac:dyDescent="0.25">
      <c r="A1003" s="24">
        <v>38521</v>
      </c>
      <c r="B1003" s="1" t="s">
        <v>29</v>
      </c>
      <c r="C1003" s="1" t="s">
        <v>3691</v>
      </c>
      <c r="D1003" s="1" t="s">
        <v>21</v>
      </c>
      <c r="E1003" s="1" t="s">
        <v>2570</v>
      </c>
      <c r="F1003" s="9">
        <v>1911.5412000000003</v>
      </c>
      <c r="G1003" s="9">
        <v>2811.09</v>
      </c>
    </row>
    <row r="1004" spans="1:7" x14ac:dyDescent="0.25">
      <c r="A1004" s="24">
        <v>38519</v>
      </c>
      <c r="B1004" s="1" t="s">
        <v>29</v>
      </c>
      <c r="C1004" s="1" t="s">
        <v>3685</v>
      </c>
      <c r="D1004" s="1" t="s">
        <v>113</v>
      </c>
      <c r="E1004" s="1" t="s">
        <v>438</v>
      </c>
      <c r="F1004" s="9">
        <v>4949.5349999999999</v>
      </c>
      <c r="G1004" s="9">
        <v>6599.38</v>
      </c>
    </row>
    <row r="1005" spans="1:7" x14ac:dyDescent="0.25">
      <c r="A1005" s="24">
        <v>38517</v>
      </c>
      <c r="B1005" s="1" t="s">
        <v>29</v>
      </c>
      <c r="C1005" s="1" t="s">
        <v>3683</v>
      </c>
      <c r="D1005" s="1" t="s">
        <v>24</v>
      </c>
      <c r="E1005" s="1" t="s">
        <v>3770</v>
      </c>
      <c r="F1005" s="9">
        <v>4333.6535000000003</v>
      </c>
      <c r="G1005" s="9">
        <v>7879.37</v>
      </c>
    </row>
    <row r="1006" spans="1:7" x14ac:dyDescent="0.25">
      <c r="A1006" s="24">
        <v>38516</v>
      </c>
      <c r="B1006" s="1" t="s">
        <v>29</v>
      </c>
      <c r="C1006" s="1" t="s">
        <v>3688</v>
      </c>
      <c r="D1006" s="1" t="s">
        <v>126</v>
      </c>
      <c r="E1006" s="1" t="s">
        <v>545</v>
      </c>
      <c r="F1006" s="9">
        <v>5643.7452999999996</v>
      </c>
      <c r="G1006" s="9">
        <v>9565.67</v>
      </c>
    </row>
    <row r="1007" spans="1:7" x14ac:dyDescent="0.25">
      <c r="A1007" s="24">
        <v>38514</v>
      </c>
      <c r="B1007" s="1" t="s">
        <v>29</v>
      </c>
      <c r="C1007" s="1" t="s">
        <v>3684</v>
      </c>
      <c r="D1007" s="1" t="s">
        <v>39</v>
      </c>
      <c r="E1007" s="1" t="s">
        <v>504</v>
      </c>
      <c r="F1007" s="9">
        <v>2204.4645</v>
      </c>
      <c r="G1007" s="9">
        <v>4898.8100000000004</v>
      </c>
    </row>
    <row r="1008" spans="1:7" x14ac:dyDescent="0.25">
      <c r="A1008" s="24">
        <v>38513</v>
      </c>
      <c r="B1008" s="1" t="s">
        <v>29</v>
      </c>
      <c r="C1008" s="1" t="s">
        <v>3691</v>
      </c>
      <c r="D1008" s="1" t="s">
        <v>13</v>
      </c>
      <c r="E1008" s="1" t="s">
        <v>247</v>
      </c>
      <c r="F1008" s="9">
        <v>5331.8281500000003</v>
      </c>
      <c r="G1008" s="9">
        <v>5702.49</v>
      </c>
    </row>
    <row r="1009" spans="1:7" x14ac:dyDescent="0.25">
      <c r="A1009" s="24">
        <v>38513</v>
      </c>
      <c r="B1009" s="1" t="s">
        <v>29</v>
      </c>
      <c r="C1009" s="1" t="s">
        <v>3626</v>
      </c>
      <c r="D1009" s="1" t="s">
        <v>42</v>
      </c>
      <c r="E1009" s="1" t="s">
        <v>2189</v>
      </c>
      <c r="F1009" s="9">
        <v>1619.6174999999998</v>
      </c>
      <c r="G1009" s="9">
        <v>2159.4899999999998</v>
      </c>
    </row>
    <row r="1010" spans="1:7" x14ac:dyDescent="0.25">
      <c r="A1010" s="24">
        <v>38512</v>
      </c>
      <c r="B1010" s="1" t="s">
        <v>29</v>
      </c>
      <c r="C1010" s="1" t="s">
        <v>3684</v>
      </c>
      <c r="D1010" s="1" t="s">
        <v>113</v>
      </c>
      <c r="E1010" s="1" t="s">
        <v>1226</v>
      </c>
      <c r="F1010" s="9">
        <v>1201.1828</v>
      </c>
      <c r="G1010" s="9">
        <v>3246.44</v>
      </c>
    </row>
    <row r="1011" spans="1:7" x14ac:dyDescent="0.25">
      <c r="A1011" s="24">
        <v>38511</v>
      </c>
      <c r="B1011" s="1" t="s">
        <v>29</v>
      </c>
      <c r="C1011" s="1" t="s">
        <v>3683</v>
      </c>
      <c r="D1011" s="1" t="s">
        <v>21</v>
      </c>
      <c r="E1011" s="1" t="s">
        <v>2817</v>
      </c>
      <c r="F1011" s="9">
        <v>2426.346</v>
      </c>
      <c r="G1011" s="9">
        <v>5391.88</v>
      </c>
    </row>
    <row r="1012" spans="1:7" x14ac:dyDescent="0.25">
      <c r="A1012" s="24">
        <v>38511</v>
      </c>
      <c r="B1012" s="1" t="s">
        <v>29</v>
      </c>
      <c r="C1012" s="1" t="s">
        <v>3683</v>
      </c>
      <c r="D1012" s="1" t="s">
        <v>21</v>
      </c>
      <c r="E1012" s="1" t="s">
        <v>2134</v>
      </c>
      <c r="F1012" s="9">
        <v>1030.26</v>
      </c>
      <c r="G1012" s="9">
        <v>1873.2</v>
      </c>
    </row>
    <row r="1013" spans="1:7" x14ac:dyDescent="0.25">
      <c r="A1013" s="24">
        <v>38510</v>
      </c>
      <c r="B1013" s="1" t="s">
        <v>29</v>
      </c>
      <c r="C1013" s="1" t="s">
        <v>3626</v>
      </c>
      <c r="D1013" s="1" t="s">
        <v>126</v>
      </c>
      <c r="E1013" s="1" t="s">
        <v>3573</v>
      </c>
      <c r="F1013" s="9">
        <v>5256.0640000000003</v>
      </c>
      <c r="G1013" s="9">
        <v>9556.48</v>
      </c>
    </row>
    <row r="1014" spans="1:7" x14ac:dyDescent="0.25">
      <c r="A1014" s="24">
        <v>38510</v>
      </c>
      <c r="B1014" s="1" t="s">
        <v>29</v>
      </c>
      <c r="C1014" s="1" t="s">
        <v>3690</v>
      </c>
      <c r="D1014" s="1" t="s">
        <v>113</v>
      </c>
      <c r="E1014" s="1" t="s">
        <v>193</v>
      </c>
      <c r="F1014" s="9">
        <v>3387.0825000000004</v>
      </c>
      <c r="G1014" s="9">
        <v>7526.85</v>
      </c>
    </row>
    <row r="1015" spans="1:7" x14ac:dyDescent="0.25">
      <c r="A1015" s="24">
        <v>38507</v>
      </c>
      <c r="B1015" s="1" t="s">
        <v>29</v>
      </c>
      <c r="C1015" s="1" t="s">
        <v>3626</v>
      </c>
      <c r="D1015" s="1" t="s">
        <v>42</v>
      </c>
      <c r="E1015" s="1" t="s">
        <v>1124</v>
      </c>
      <c r="F1015" s="9">
        <v>7251.8688000000002</v>
      </c>
      <c r="G1015" s="9">
        <v>8240.76</v>
      </c>
    </row>
    <row r="1016" spans="1:7" x14ac:dyDescent="0.25">
      <c r="A1016" s="24">
        <v>38505</v>
      </c>
      <c r="B1016" s="1" t="s">
        <v>29</v>
      </c>
      <c r="C1016" s="1" t="s">
        <v>3688</v>
      </c>
      <c r="D1016" s="1" t="s">
        <v>61</v>
      </c>
      <c r="E1016" s="1" t="s">
        <v>1958</v>
      </c>
      <c r="F1016" s="9">
        <v>6662.5244000000002</v>
      </c>
      <c r="G1016" s="9">
        <v>9797.83</v>
      </c>
    </row>
    <row r="1017" spans="1:7" x14ac:dyDescent="0.25">
      <c r="A1017" s="24">
        <v>38505</v>
      </c>
      <c r="B1017" s="1" t="s">
        <v>29</v>
      </c>
      <c r="C1017" s="1" t="s">
        <v>3626</v>
      </c>
      <c r="D1017" s="1" t="s">
        <v>52</v>
      </c>
      <c r="E1017" s="1" t="s">
        <v>3771</v>
      </c>
      <c r="F1017" s="9">
        <v>6767.9475000000002</v>
      </c>
      <c r="G1017" s="9">
        <v>9023.93</v>
      </c>
    </row>
    <row r="1018" spans="1:7" x14ac:dyDescent="0.25">
      <c r="A1018" s="24">
        <v>38501</v>
      </c>
      <c r="B1018" s="1" t="s">
        <v>29</v>
      </c>
      <c r="C1018" s="1" t="s">
        <v>3685</v>
      </c>
      <c r="D1018" s="1" t="s">
        <v>21</v>
      </c>
      <c r="E1018" s="1" t="s">
        <v>2720</v>
      </c>
      <c r="F1018" s="9">
        <v>2669.8870000000002</v>
      </c>
      <c r="G1018" s="9">
        <v>4854.34</v>
      </c>
    </row>
    <row r="1019" spans="1:7" x14ac:dyDescent="0.25">
      <c r="A1019" s="24">
        <v>38499</v>
      </c>
      <c r="B1019" s="1" t="s">
        <v>29</v>
      </c>
      <c r="C1019" s="1" t="s">
        <v>3686</v>
      </c>
      <c r="D1019" s="1" t="s">
        <v>17</v>
      </c>
      <c r="E1019" s="1" t="s">
        <v>3773</v>
      </c>
      <c r="F1019" s="9">
        <v>3352.4146000000001</v>
      </c>
      <c r="G1019" s="9">
        <v>9060.58</v>
      </c>
    </row>
    <row r="1020" spans="1:7" x14ac:dyDescent="0.25">
      <c r="A1020" s="24">
        <v>38497</v>
      </c>
      <c r="B1020" s="1" t="s">
        <v>29</v>
      </c>
      <c r="C1020" s="1" t="s">
        <v>3683</v>
      </c>
      <c r="D1020" s="1" t="s">
        <v>45</v>
      </c>
      <c r="E1020" s="1" t="s">
        <v>3293</v>
      </c>
      <c r="F1020" s="9">
        <v>4315.6025000000009</v>
      </c>
      <c r="G1020" s="9">
        <v>7846.55</v>
      </c>
    </row>
    <row r="1021" spans="1:7" x14ac:dyDescent="0.25">
      <c r="A1021" s="24">
        <v>38497</v>
      </c>
      <c r="B1021" s="1" t="s">
        <v>29</v>
      </c>
      <c r="C1021" s="1" t="s">
        <v>3691</v>
      </c>
      <c r="D1021" s="1" t="s">
        <v>126</v>
      </c>
      <c r="E1021" s="1" t="s">
        <v>794</v>
      </c>
      <c r="F1021" s="9">
        <v>1310.3708000000001</v>
      </c>
      <c r="G1021" s="9">
        <v>2259.2600000000002</v>
      </c>
    </row>
    <row r="1022" spans="1:7" x14ac:dyDescent="0.25">
      <c r="A1022" s="24">
        <v>38496</v>
      </c>
      <c r="B1022" s="1" t="s">
        <v>29</v>
      </c>
      <c r="C1022" s="1" t="s">
        <v>3691</v>
      </c>
      <c r="D1022" s="1" t="s">
        <v>126</v>
      </c>
      <c r="E1022" s="1" t="s">
        <v>1524</v>
      </c>
      <c r="F1022" s="9">
        <v>3591.2772000000004</v>
      </c>
      <c r="G1022" s="9">
        <v>5281.29</v>
      </c>
    </row>
    <row r="1023" spans="1:7" x14ac:dyDescent="0.25">
      <c r="A1023" s="24">
        <v>38493</v>
      </c>
      <c r="B1023" s="1" t="s">
        <v>29</v>
      </c>
      <c r="C1023" s="1" t="s">
        <v>3683</v>
      </c>
      <c r="D1023" s="1" t="s">
        <v>113</v>
      </c>
      <c r="E1023" s="1" t="s">
        <v>466</v>
      </c>
      <c r="F1023" s="9">
        <v>1886.9037999999998</v>
      </c>
      <c r="G1023" s="9">
        <v>5099.74</v>
      </c>
    </row>
    <row r="1024" spans="1:7" x14ac:dyDescent="0.25">
      <c r="A1024" s="24">
        <v>38493</v>
      </c>
      <c r="B1024" s="1" t="s">
        <v>29</v>
      </c>
      <c r="C1024" s="1" t="s">
        <v>3684</v>
      </c>
      <c r="D1024" s="1" t="s">
        <v>13</v>
      </c>
      <c r="E1024" s="1" t="s">
        <v>888</v>
      </c>
      <c r="F1024" s="9">
        <v>2149.3636000000001</v>
      </c>
      <c r="G1024" s="9">
        <v>4998.5200000000004</v>
      </c>
    </row>
    <row r="1025" spans="1:7" x14ac:dyDescent="0.25">
      <c r="A1025" s="24">
        <v>38492</v>
      </c>
      <c r="B1025" s="1" t="s">
        <v>29</v>
      </c>
      <c r="C1025" s="1" t="s">
        <v>3686</v>
      </c>
      <c r="D1025" s="1" t="s">
        <v>24</v>
      </c>
      <c r="E1025" s="1" t="s">
        <v>3297</v>
      </c>
      <c r="F1025" s="9">
        <v>3633.7236000000003</v>
      </c>
      <c r="G1025" s="9">
        <v>8450.52</v>
      </c>
    </row>
    <row r="1026" spans="1:7" x14ac:dyDescent="0.25">
      <c r="A1026" s="24">
        <v>38491</v>
      </c>
      <c r="B1026" s="1" t="s">
        <v>29</v>
      </c>
      <c r="C1026" s="1" t="s">
        <v>3684</v>
      </c>
      <c r="D1026" s="1" t="s">
        <v>126</v>
      </c>
      <c r="E1026" s="1" t="s">
        <v>291</v>
      </c>
      <c r="F1026" s="9">
        <v>1319.846</v>
      </c>
      <c r="G1026" s="9">
        <v>2399.7199999999998</v>
      </c>
    </row>
    <row r="1027" spans="1:7" x14ac:dyDescent="0.25">
      <c r="A1027" s="24">
        <v>38491</v>
      </c>
      <c r="B1027" s="1" t="s">
        <v>29</v>
      </c>
      <c r="C1027" s="1" t="s">
        <v>3683</v>
      </c>
      <c r="D1027" s="1" t="s">
        <v>45</v>
      </c>
      <c r="E1027" s="1" t="s">
        <v>3455</v>
      </c>
      <c r="F1027" s="9">
        <v>589.88699999999994</v>
      </c>
      <c r="G1027" s="9">
        <v>1310.86</v>
      </c>
    </row>
    <row r="1028" spans="1:7" x14ac:dyDescent="0.25">
      <c r="A1028" s="24">
        <v>38490</v>
      </c>
      <c r="B1028" s="1" t="s">
        <v>29</v>
      </c>
      <c r="C1028" s="1" t="s">
        <v>3685</v>
      </c>
      <c r="D1028" s="1" t="s">
        <v>113</v>
      </c>
      <c r="E1028" s="1" t="s">
        <v>277</v>
      </c>
      <c r="F1028" s="9">
        <v>3795.6056999999996</v>
      </c>
      <c r="G1028" s="9">
        <v>6433.23</v>
      </c>
    </row>
    <row r="1029" spans="1:7" x14ac:dyDescent="0.25">
      <c r="A1029" s="24">
        <v>38488</v>
      </c>
      <c r="B1029" s="1" t="s">
        <v>29</v>
      </c>
      <c r="C1029" s="1" t="s">
        <v>3626</v>
      </c>
      <c r="D1029" s="1" t="s">
        <v>45</v>
      </c>
      <c r="E1029" s="1" t="s">
        <v>1492</v>
      </c>
      <c r="F1029" s="9">
        <v>2887.7213999999999</v>
      </c>
      <c r="G1029" s="9">
        <v>4978.83</v>
      </c>
    </row>
    <row r="1030" spans="1:7" x14ac:dyDescent="0.25">
      <c r="A1030" s="24">
        <v>38487</v>
      </c>
      <c r="B1030" s="1" t="s">
        <v>29</v>
      </c>
      <c r="C1030" s="1" t="s">
        <v>3626</v>
      </c>
      <c r="D1030" s="1" t="s">
        <v>42</v>
      </c>
      <c r="E1030" s="1" t="s">
        <v>1766</v>
      </c>
      <c r="F1030" s="9">
        <v>2720.7565000000004</v>
      </c>
      <c r="G1030" s="9">
        <v>2909.9</v>
      </c>
    </row>
    <row r="1031" spans="1:7" x14ac:dyDescent="0.25">
      <c r="A1031" s="24">
        <v>38485</v>
      </c>
      <c r="B1031" s="1" t="s">
        <v>29</v>
      </c>
      <c r="C1031" s="1" t="s">
        <v>3686</v>
      </c>
      <c r="D1031" s="1" t="s">
        <v>126</v>
      </c>
      <c r="E1031" s="1" t="s">
        <v>217</v>
      </c>
      <c r="F1031" s="9">
        <v>4431.1187999999993</v>
      </c>
      <c r="G1031" s="9">
        <v>7639.86</v>
      </c>
    </row>
    <row r="1032" spans="1:7" x14ac:dyDescent="0.25">
      <c r="A1032" s="24">
        <v>38484</v>
      </c>
      <c r="B1032" s="1" t="s">
        <v>29</v>
      </c>
      <c r="C1032" s="1" t="s">
        <v>3686</v>
      </c>
      <c r="D1032" s="1" t="s">
        <v>61</v>
      </c>
      <c r="E1032" s="1" t="s">
        <v>1671</v>
      </c>
      <c r="F1032" s="9">
        <v>4937.5344000000005</v>
      </c>
      <c r="G1032" s="9">
        <v>7261.08</v>
      </c>
    </row>
    <row r="1033" spans="1:7" x14ac:dyDescent="0.25">
      <c r="A1033" s="24">
        <v>38484</v>
      </c>
      <c r="B1033" s="1" t="s">
        <v>29</v>
      </c>
      <c r="C1033" s="1" t="s">
        <v>3685</v>
      </c>
      <c r="D1033" s="1" t="s">
        <v>13</v>
      </c>
      <c r="E1033" s="1" t="s">
        <v>2452</v>
      </c>
      <c r="F1033" s="9">
        <v>366.03380000000004</v>
      </c>
      <c r="G1033" s="9">
        <v>391.48</v>
      </c>
    </row>
    <row r="1034" spans="1:7" x14ac:dyDescent="0.25">
      <c r="A1034" s="24">
        <v>38483</v>
      </c>
      <c r="B1034" s="1" t="s">
        <v>29</v>
      </c>
      <c r="C1034" s="1" t="s">
        <v>3686</v>
      </c>
      <c r="D1034" s="1" t="s">
        <v>42</v>
      </c>
      <c r="E1034" s="1" t="s">
        <v>2641</v>
      </c>
      <c r="F1034" s="9">
        <v>6236.3576000000003</v>
      </c>
      <c r="G1034" s="9">
        <v>7086.77</v>
      </c>
    </row>
    <row r="1035" spans="1:7" x14ac:dyDescent="0.25">
      <c r="A1035" s="24">
        <v>38481</v>
      </c>
      <c r="B1035" s="1" t="s">
        <v>29</v>
      </c>
      <c r="C1035" s="1" t="s">
        <v>3684</v>
      </c>
      <c r="D1035" s="1" t="s">
        <v>24</v>
      </c>
      <c r="E1035" s="1" t="s">
        <v>818</v>
      </c>
      <c r="F1035" s="9">
        <v>2723.9467999999997</v>
      </c>
      <c r="G1035" s="9">
        <v>4696.46</v>
      </c>
    </row>
    <row r="1036" spans="1:7" x14ac:dyDescent="0.25">
      <c r="A1036" s="24">
        <v>38481</v>
      </c>
      <c r="B1036" s="1" t="s">
        <v>29</v>
      </c>
      <c r="C1036" s="1" t="s">
        <v>3683</v>
      </c>
      <c r="D1036" s="1" t="s">
        <v>45</v>
      </c>
      <c r="E1036" s="1" t="s">
        <v>1345</v>
      </c>
      <c r="F1036" s="9">
        <v>1858.3438999999998</v>
      </c>
      <c r="G1036" s="9">
        <v>4321.7299999999996</v>
      </c>
    </row>
    <row r="1037" spans="1:7" x14ac:dyDescent="0.25">
      <c r="A1037" s="24">
        <v>38481</v>
      </c>
      <c r="B1037" s="1" t="s">
        <v>29</v>
      </c>
      <c r="C1037" s="1" t="s">
        <v>3683</v>
      </c>
      <c r="D1037" s="1" t="s">
        <v>64</v>
      </c>
      <c r="E1037" s="1" t="s">
        <v>1081</v>
      </c>
      <c r="F1037" s="9">
        <v>810.82520000000011</v>
      </c>
      <c r="G1037" s="9">
        <v>1192.3900000000001</v>
      </c>
    </row>
    <row r="1038" spans="1:7" x14ac:dyDescent="0.25">
      <c r="A1038" s="24">
        <v>38480</v>
      </c>
      <c r="B1038" s="1" t="s">
        <v>29</v>
      </c>
      <c r="C1038" s="1" t="s">
        <v>3683</v>
      </c>
      <c r="D1038" s="1" t="s">
        <v>17</v>
      </c>
      <c r="E1038" s="1" t="s">
        <v>2849</v>
      </c>
      <c r="F1038" s="9">
        <v>4109.1316000000006</v>
      </c>
      <c r="G1038" s="9">
        <v>9556.1200000000008</v>
      </c>
    </row>
    <row r="1039" spans="1:7" x14ac:dyDescent="0.25">
      <c r="A1039" s="24">
        <v>38478</v>
      </c>
      <c r="B1039" s="1" t="s">
        <v>29</v>
      </c>
      <c r="C1039" s="1" t="s">
        <v>3690</v>
      </c>
      <c r="D1039" s="1" t="s">
        <v>21</v>
      </c>
      <c r="E1039" s="1" t="s">
        <v>169</v>
      </c>
      <c r="F1039" s="9">
        <v>3437.8080000000004</v>
      </c>
      <c r="G1039" s="9">
        <v>3676.8</v>
      </c>
    </row>
    <row r="1040" spans="1:7" x14ac:dyDescent="0.25">
      <c r="A1040" s="24">
        <v>38476</v>
      </c>
      <c r="B1040" s="1" t="s">
        <v>29</v>
      </c>
      <c r="C1040" s="1" t="s">
        <v>3690</v>
      </c>
      <c r="D1040" s="1" t="s">
        <v>113</v>
      </c>
      <c r="E1040" s="1" t="s">
        <v>3361</v>
      </c>
      <c r="F1040" s="9">
        <v>2880.6572000000001</v>
      </c>
      <c r="G1040" s="9">
        <v>7785.56</v>
      </c>
    </row>
    <row r="1041" spans="1:7" x14ac:dyDescent="0.25">
      <c r="A1041" s="24">
        <v>38476</v>
      </c>
      <c r="B1041" s="1" t="s">
        <v>29</v>
      </c>
      <c r="C1041" s="1" t="s">
        <v>3684</v>
      </c>
      <c r="D1041" s="1" t="s">
        <v>61</v>
      </c>
      <c r="E1041" s="1" t="s">
        <v>35</v>
      </c>
      <c r="F1041" s="9">
        <v>2339.48</v>
      </c>
      <c r="G1041" s="9">
        <v>2658.5</v>
      </c>
    </row>
    <row r="1042" spans="1:7" x14ac:dyDescent="0.25">
      <c r="A1042" s="24">
        <v>38476</v>
      </c>
      <c r="B1042" s="1" t="s">
        <v>29</v>
      </c>
      <c r="C1042" s="1" t="s">
        <v>3684</v>
      </c>
      <c r="D1042" s="1" t="s">
        <v>30</v>
      </c>
      <c r="E1042" s="1" t="s">
        <v>2853</v>
      </c>
      <c r="F1042" s="9">
        <v>1018.3470000000001</v>
      </c>
      <c r="G1042" s="9">
        <v>1851.54</v>
      </c>
    </row>
    <row r="1043" spans="1:7" x14ac:dyDescent="0.25">
      <c r="A1043" s="24">
        <v>38476</v>
      </c>
      <c r="B1043" s="1" t="s">
        <v>29</v>
      </c>
      <c r="C1043" s="1" t="s">
        <v>3685</v>
      </c>
      <c r="D1043" s="1" t="s">
        <v>39</v>
      </c>
      <c r="E1043" s="1" t="s">
        <v>2661</v>
      </c>
      <c r="F1043" s="9">
        <v>424.6825</v>
      </c>
      <c r="G1043" s="9">
        <v>772.15</v>
      </c>
    </row>
    <row r="1044" spans="1:7" x14ac:dyDescent="0.25">
      <c r="A1044" s="24">
        <v>38475</v>
      </c>
      <c r="B1044" s="1" t="s">
        <v>29</v>
      </c>
      <c r="C1044" s="1" t="s">
        <v>3686</v>
      </c>
      <c r="D1044" s="1" t="s">
        <v>45</v>
      </c>
      <c r="E1044" s="1" t="s">
        <v>1204</v>
      </c>
      <c r="F1044" s="9">
        <v>1675.5090000000002</v>
      </c>
      <c r="G1044" s="9">
        <v>3046.38</v>
      </c>
    </row>
    <row r="1045" spans="1:7" x14ac:dyDescent="0.25">
      <c r="A1045" s="24">
        <v>38475</v>
      </c>
      <c r="B1045" s="1" t="s">
        <v>29</v>
      </c>
      <c r="C1045" s="1" t="s">
        <v>3688</v>
      </c>
      <c r="D1045" s="1" t="s">
        <v>61</v>
      </c>
      <c r="E1045" s="1" t="s">
        <v>3396</v>
      </c>
      <c r="F1045" s="9">
        <v>531.59</v>
      </c>
      <c r="G1045" s="9">
        <v>781.75</v>
      </c>
    </row>
    <row r="1046" spans="1:7" x14ac:dyDescent="0.25">
      <c r="A1046" s="24">
        <v>38474</v>
      </c>
      <c r="B1046" s="1" t="s">
        <v>29</v>
      </c>
      <c r="C1046" s="1" t="s">
        <v>3691</v>
      </c>
      <c r="D1046" s="1" t="s">
        <v>17</v>
      </c>
      <c r="E1046" s="1" t="s">
        <v>585</v>
      </c>
      <c r="F1046" s="9">
        <v>4384.4174999999996</v>
      </c>
      <c r="G1046" s="9">
        <v>9743.15</v>
      </c>
    </row>
    <row r="1047" spans="1:7" x14ac:dyDescent="0.25">
      <c r="A1047" s="24">
        <v>38472</v>
      </c>
      <c r="B1047" s="1" t="s">
        <v>29</v>
      </c>
      <c r="C1047" s="1" t="s">
        <v>3690</v>
      </c>
      <c r="D1047" s="1" t="s">
        <v>61</v>
      </c>
      <c r="E1047" s="1" t="s">
        <v>2179</v>
      </c>
      <c r="F1047" s="9">
        <v>5032.5627000000004</v>
      </c>
      <c r="G1047" s="9">
        <v>5382.42</v>
      </c>
    </row>
    <row r="1048" spans="1:7" x14ac:dyDescent="0.25">
      <c r="A1048" s="24">
        <v>38471</v>
      </c>
      <c r="B1048" s="1" t="s">
        <v>29</v>
      </c>
      <c r="C1048" s="1" t="s">
        <v>3690</v>
      </c>
      <c r="D1048" s="1" t="s">
        <v>61</v>
      </c>
      <c r="E1048" s="1" t="s">
        <v>2944</v>
      </c>
      <c r="F1048" s="9">
        <v>2646.4608000000003</v>
      </c>
      <c r="G1048" s="9">
        <v>6154.56</v>
      </c>
    </row>
    <row r="1049" spans="1:7" x14ac:dyDescent="0.25">
      <c r="A1049" s="24">
        <v>38471</v>
      </c>
      <c r="B1049" s="1" t="s">
        <v>29</v>
      </c>
      <c r="C1049" s="1" t="s">
        <v>3626</v>
      </c>
      <c r="D1049" s="1" t="s">
        <v>17</v>
      </c>
      <c r="E1049" s="1" t="s">
        <v>1438</v>
      </c>
      <c r="F1049" s="9">
        <v>2259.7885000000001</v>
      </c>
      <c r="G1049" s="9">
        <v>3830.15</v>
      </c>
    </row>
    <row r="1050" spans="1:7" x14ac:dyDescent="0.25">
      <c r="A1050" s="24">
        <v>38470</v>
      </c>
      <c r="B1050" s="1" t="s">
        <v>29</v>
      </c>
      <c r="C1050" s="1" t="s">
        <v>3688</v>
      </c>
      <c r="D1050" s="1" t="s">
        <v>113</v>
      </c>
      <c r="E1050" s="1" t="s">
        <v>3777</v>
      </c>
      <c r="F1050" s="9">
        <v>3493.0533999999998</v>
      </c>
      <c r="G1050" s="9">
        <v>8123.38</v>
      </c>
    </row>
    <row r="1051" spans="1:7" x14ac:dyDescent="0.25">
      <c r="A1051" s="24">
        <v>38468</v>
      </c>
      <c r="B1051" s="1" t="s">
        <v>29</v>
      </c>
      <c r="C1051" s="1" t="s">
        <v>3626</v>
      </c>
      <c r="D1051" s="1" t="s">
        <v>61</v>
      </c>
      <c r="E1051" s="1" t="s">
        <v>50</v>
      </c>
      <c r="F1051" s="9">
        <v>1101.8475000000001</v>
      </c>
      <c r="G1051" s="9">
        <v>1469.13</v>
      </c>
    </row>
    <row r="1052" spans="1:7" x14ac:dyDescent="0.25">
      <c r="A1052" s="24">
        <v>38467</v>
      </c>
      <c r="B1052" s="1" t="s">
        <v>29</v>
      </c>
      <c r="C1052" s="1" t="s">
        <v>3685</v>
      </c>
      <c r="D1052" s="1" t="s">
        <v>126</v>
      </c>
      <c r="E1052" s="1" t="s">
        <v>1158</v>
      </c>
      <c r="F1052" s="9">
        <v>3392.0645000000004</v>
      </c>
      <c r="G1052" s="9">
        <v>6167.39</v>
      </c>
    </row>
    <row r="1053" spans="1:7" x14ac:dyDescent="0.25">
      <c r="A1053" s="24">
        <v>38467</v>
      </c>
      <c r="B1053" s="1" t="s">
        <v>29</v>
      </c>
      <c r="C1053" s="1" t="s">
        <v>3691</v>
      </c>
      <c r="D1053" s="1" t="s">
        <v>17</v>
      </c>
      <c r="E1053" s="1" t="s">
        <v>2849</v>
      </c>
      <c r="F1053" s="9">
        <v>2700.3072000000002</v>
      </c>
      <c r="G1053" s="9">
        <v>3971.04</v>
      </c>
    </row>
    <row r="1054" spans="1:7" x14ac:dyDescent="0.25">
      <c r="A1054" s="24">
        <v>38465</v>
      </c>
      <c r="B1054" s="1" t="s">
        <v>29</v>
      </c>
      <c r="C1054" s="1" t="s">
        <v>3691</v>
      </c>
      <c r="D1054" s="1" t="s">
        <v>17</v>
      </c>
      <c r="E1054" s="1" t="s">
        <v>1098</v>
      </c>
      <c r="F1054" s="9">
        <v>3671.8541</v>
      </c>
      <c r="G1054" s="9">
        <v>9923.93</v>
      </c>
    </row>
    <row r="1055" spans="1:7" x14ac:dyDescent="0.25">
      <c r="A1055" s="24">
        <v>38465</v>
      </c>
      <c r="B1055" s="1" t="s">
        <v>29</v>
      </c>
      <c r="C1055" s="1" t="s">
        <v>3690</v>
      </c>
      <c r="D1055" s="1" t="s">
        <v>9</v>
      </c>
      <c r="E1055" s="1" t="s">
        <v>3781</v>
      </c>
      <c r="F1055" s="9">
        <v>406.70850000000007</v>
      </c>
      <c r="G1055" s="9">
        <v>739.47</v>
      </c>
    </row>
    <row r="1056" spans="1:7" x14ac:dyDescent="0.25">
      <c r="A1056" s="24">
        <v>38464</v>
      </c>
      <c r="B1056" s="1" t="s">
        <v>29</v>
      </c>
      <c r="C1056" s="1" t="s">
        <v>3686</v>
      </c>
      <c r="D1056" s="1" t="s">
        <v>61</v>
      </c>
      <c r="E1056" s="1" t="s">
        <v>1503</v>
      </c>
      <c r="F1056" s="9">
        <v>3210.6594999999998</v>
      </c>
      <c r="G1056" s="9">
        <v>7466.65</v>
      </c>
    </row>
    <row r="1057" spans="1:7" x14ac:dyDescent="0.25">
      <c r="A1057" s="24">
        <v>38464</v>
      </c>
      <c r="B1057" s="1" t="s">
        <v>29</v>
      </c>
      <c r="C1057" s="1" t="s">
        <v>3688</v>
      </c>
      <c r="D1057" s="1" t="s">
        <v>126</v>
      </c>
      <c r="E1057" s="1" t="s">
        <v>2165</v>
      </c>
      <c r="F1057" s="9">
        <v>275.69920000000002</v>
      </c>
      <c r="G1057" s="9">
        <v>405.44</v>
      </c>
    </row>
    <row r="1058" spans="1:7" x14ac:dyDescent="0.25">
      <c r="A1058" s="24">
        <v>38462</v>
      </c>
      <c r="B1058" s="1" t="s">
        <v>29</v>
      </c>
      <c r="C1058" s="1" t="s">
        <v>3690</v>
      </c>
      <c r="D1058" s="1" t="s">
        <v>64</v>
      </c>
      <c r="E1058" s="1" t="s">
        <v>177</v>
      </c>
      <c r="F1058" s="9">
        <v>640.66329999999994</v>
      </c>
      <c r="G1058" s="9">
        <v>1085.8699999999999</v>
      </c>
    </row>
    <row r="1059" spans="1:7" x14ac:dyDescent="0.25">
      <c r="A1059" s="24">
        <v>38461</v>
      </c>
      <c r="B1059" s="1" t="s">
        <v>29</v>
      </c>
      <c r="C1059" s="1" t="s">
        <v>3683</v>
      </c>
      <c r="D1059" s="1" t="s">
        <v>126</v>
      </c>
      <c r="E1059" s="1" t="s">
        <v>1330</v>
      </c>
      <c r="F1059" s="9">
        <v>231.82599999999996</v>
      </c>
      <c r="G1059" s="9">
        <v>399.7</v>
      </c>
    </row>
    <row r="1060" spans="1:7" x14ac:dyDescent="0.25">
      <c r="A1060" s="24">
        <v>38459</v>
      </c>
      <c r="B1060" s="1" t="s">
        <v>29</v>
      </c>
      <c r="C1060" s="1" t="s">
        <v>3684</v>
      </c>
      <c r="D1060" s="1" t="s">
        <v>45</v>
      </c>
      <c r="E1060" s="1" t="s">
        <v>401</v>
      </c>
      <c r="F1060" s="9">
        <v>4714.6309999999994</v>
      </c>
      <c r="G1060" s="9">
        <v>7990.9</v>
      </c>
    </row>
    <row r="1061" spans="1:7" x14ac:dyDescent="0.25">
      <c r="A1061" s="24">
        <v>38457</v>
      </c>
      <c r="B1061" s="1" t="s">
        <v>29</v>
      </c>
      <c r="C1061" s="1" t="s">
        <v>3685</v>
      </c>
      <c r="D1061" s="1" t="s">
        <v>30</v>
      </c>
      <c r="E1061" s="1" t="s">
        <v>3592</v>
      </c>
      <c r="F1061" s="9">
        <v>2393.1864</v>
      </c>
      <c r="G1061" s="9">
        <v>2719.53</v>
      </c>
    </row>
    <row r="1062" spans="1:7" x14ac:dyDescent="0.25">
      <c r="A1062" s="24">
        <v>38456</v>
      </c>
      <c r="B1062" s="1" t="s">
        <v>29</v>
      </c>
      <c r="C1062" s="1" t="s">
        <v>3690</v>
      </c>
      <c r="D1062" s="1" t="s">
        <v>30</v>
      </c>
      <c r="E1062" s="1" t="s">
        <v>2542</v>
      </c>
      <c r="F1062" s="9">
        <v>7994.1377999999995</v>
      </c>
      <c r="G1062" s="9">
        <v>8549.8799999999992</v>
      </c>
    </row>
    <row r="1063" spans="1:7" x14ac:dyDescent="0.25">
      <c r="A1063" s="24">
        <v>38454</v>
      </c>
      <c r="B1063" s="1" t="s">
        <v>29</v>
      </c>
      <c r="C1063" s="1" t="s">
        <v>3683</v>
      </c>
      <c r="D1063" s="1" t="s">
        <v>17</v>
      </c>
      <c r="E1063" s="1" t="s">
        <v>109</v>
      </c>
      <c r="F1063" s="9">
        <v>4296.4137999999994</v>
      </c>
      <c r="G1063" s="9">
        <v>7407.61</v>
      </c>
    </row>
    <row r="1064" spans="1:7" x14ac:dyDescent="0.25">
      <c r="A1064" s="24">
        <v>38454</v>
      </c>
      <c r="B1064" s="1" t="s">
        <v>29</v>
      </c>
      <c r="C1064" s="1" t="s">
        <v>3684</v>
      </c>
      <c r="D1064" s="1" t="s">
        <v>21</v>
      </c>
      <c r="E1064" s="1" t="s">
        <v>942</v>
      </c>
      <c r="F1064" s="9">
        <v>2522.2896999999998</v>
      </c>
      <c r="G1064" s="9">
        <v>5865.79</v>
      </c>
    </row>
    <row r="1065" spans="1:7" x14ac:dyDescent="0.25">
      <c r="A1065" s="24">
        <v>38450</v>
      </c>
      <c r="B1065" s="1" t="s">
        <v>29</v>
      </c>
      <c r="C1065" s="1" t="s">
        <v>3683</v>
      </c>
      <c r="D1065" s="1" t="s">
        <v>24</v>
      </c>
      <c r="E1065" s="1" t="s">
        <v>1031</v>
      </c>
      <c r="F1065" s="9">
        <v>311.57249999999999</v>
      </c>
      <c r="G1065" s="9">
        <v>415.43</v>
      </c>
    </row>
    <row r="1066" spans="1:7" x14ac:dyDescent="0.25">
      <c r="A1066" s="24">
        <v>38448</v>
      </c>
      <c r="B1066" s="1" t="s">
        <v>29</v>
      </c>
      <c r="C1066" s="1" t="s">
        <v>3691</v>
      </c>
      <c r="D1066" s="1" t="s">
        <v>24</v>
      </c>
      <c r="E1066" s="1" t="s">
        <v>1800</v>
      </c>
      <c r="F1066" s="9">
        <v>7375.1584499999999</v>
      </c>
      <c r="G1066" s="9">
        <v>7887.87</v>
      </c>
    </row>
    <row r="1067" spans="1:7" x14ac:dyDescent="0.25">
      <c r="A1067" s="24">
        <v>38447</v>
      </c>
      <c r="B1067" s="1" t="s">
        <v>29</v>
      </c>
      <c r="C1067" s="1" t="s">
        <v>3626</v>
      </c>
      <c r="D1067" s="1" t="s">
        <v>30</v>
      </c>
      <c r="E1067" s="1" t="s">
        <v>83</v>
      </c>
      <c r="F1067" s="9">
        <v>4007.9863999999998</v>
      </c>
      <c r="G1067" s="9">
        <v>4554.53</v>
      </c>
    </row>
    <row r="1068" spans="1:7" x14ac:dyDescent="0.25">
      <c r="A1068" s="24">
        <v>38447</v>
      </c>
      <c r="B1068" s="1" t="s">
        <v>29</v>
      </c>
      <c r="C1068" s="1" t="s">
        <v>3686</v>
      </c>
      <c r="D1068" s="1" t="s">
        <v>126</v>
      </c>
      <c r="E1068" s="1" t="s">
        <v>934</v>
      </c>
      <c r="F1068" s="9">
        <v>789.06959999999992</v>
      </c>
      <c r="G1068" s="9">
        <v>896.67</v>
      </c>
    </row>
    <row r="1069" spans="1:7" x14ac:dyDescent="0.25">
      <c r="A1069" s="24">
        <v>38445</v>
      </c>
      <c r="B1069" s="1" t="s">
        <v>29</v>
      </c>
      <c r="C1069" s="1" t="s">
        <v>3691</v>
      </c>
      <c r="D1069" s="1" t="s">
        <v>21</v>
      </c>
      <c r="E1069" s="1" t="s">
        <v>1462</v>
      </c>
      <c r="F1069" s="9">
        <v>7959.1864000000005</v>
      </c>
      <c r="G1069" s="9">
        <v>9044.5300000000007</v>
      </c>
    </row>
    <row r="1070" spans="1:7" x14ac:dyDescent="0.25">
      <c r="A1070" s="24">
        <v>38445</v>
      </c>
      <c r="B1070" s="1" t="s">
        <v>29</v>
      </c>
      <c r="C1070" s="1" t="s">
        <v>3688</v>
      </c>
      <c r="D1070" s="1" t="s">
        <v>9</v>
      </c>
      <c r="E1070" s="1" t="s">
        <v>69</v>
      </c>
      <c r="F1070" s="9">
        <v>219.08240000000001</v>
      </c>
      <c r="G1070" s="9">
        <v>322.18</v>
      </c>
    </row>
    <row r="1071" spans="1:7" x14ac:dyDescent="0.25">
      <c r="A1071" s="24">
        <v>38444</v>
      </c>
      <c r="B1071" s="1" t="s">
        <v>29</v>
      </c>
      <c r="C1071" s="1" t="s">
        <v>3626</v>
      </c>
      <c r="D1071" s="1" t="s">
        <v>24</v>
      </c>
      <c r="E1071" s="1" t="s">
        <v>1108</v>
      </c>
      <c r="F1071" s="9">
        <v>3064.0883999999996</v>
      </c>
      <c r="G1071" s="9">
        <v>8281.32</v>
      </c>
    </row>
    <row r="1072" spans="1:7" x14ac:dyDescent="0.25">
      <c r="A1072" s="24">
        <v>38442</v>
      </c>
      <c r="B1072" s="1" t="s">
        <v>29</v>
      </c>
      <c r="C1072" s="1" t="s">
        <v>3685</v>
      </c>
      <c r="D1072" s="1" t="s">
        <v>9</v>
      </c>
      <c r="E1072" s="1" t="s">
        <v>2284</v>
      </c>
      <c r="F1072" s="9">
        <v>1762.2388999999998</v>
      </c>
      <c r="G1072" s="9">
        <v>4098.2299999999996</v>
      </c>
    </row>
    <row r="1073" spans="1:7" x14ac:dyDescent="0.25">
      <c r="A1073" s="24">
        <v>38439</v>
      </c>
      <c r="B1073" s="1" t="s">
        <v>29</v>
      </c>
      <c r="C1073" s="1" t="s">
        <v>3690</v>
      </c>
      <c r="D1073" s="1" t="s">
        <v>9</v>
      </c>
      <c r="E1073" s="1" t="s">
        <v>1950</v>
      </c>
      <c r="F1073" s="9">
        <v>2294.3591000000001</v>
      </c>
      <c r="G1073" s="9">
        <v>2453.86</v>
      </c>
    </row>
    <row r="1074" spans="1:7" x14ac:dyDescent="0.25">
      <c r="A1074" s="24">
        <v>38438</v>
      </c>
      <c r="B1074" s="1" t="s">
        <v>29</v>
      </c>
      <c r="C1074" s="1" t="s">
        <v>3690</v>
      </c>
      <c r="D1074" s="1" t="s">
        <v>64</v>
      </c>
      <c r="E1074" s="1" t="s">
        <v>3263</v>
      </c>
      <c r="F1074" s="9">
        <v>4901.7081999999991</v>
      </c>
      <c r="G1074" s="9">
        <v>8307.98</v>
      </c>
    </row>
    <row r="1075" spans="1:7" x14ac:dyDescent="0.25">
      <c r="A1075" s="24">
        <v>38437</v>
      </c>
      <c r="B1075" s="1" t="s">
        <v>29</v>
      </c>
      <c r="C1075" s="1" t="s">
        <v>3626</v>
      </c>
      <c r="D1075" s="1" t="s">
        <v>30</v>
      </c>
      <c r="E1075" s="1" t="s">
        <v>2454</v>
      </c>
      <c r="F1075" s="9">
        <v>6043.74</v>
      </c>
      <c r="G1075" s="9">
        <v>8058.32</v>
      </c>
    </row>
    <row r="1076" spans="1:7" x14ac:dyDescent="0.25">
      <c r="A1076" s="24">
        <v>38437</v>
      </c>
      <c r="B1076" s="1" t="s">
        <v>29</v>
      </c>
      <c r="C1076" s="1" t="s">
        <v>3684</v>
      </c>
      <c r="D1076" s="1" t="s">
        <v>52</v>
      </c>
      <c r="E1076" s="1" t="s">
        <v>717</v>
      </c>
      <c r="F1076" s="9">
        <v>1857.3050000000001</v>
      </c>
      <c r="G1076" s="9">
        <v>3202.25</v>
      </c>
    </row>
    <row r="1077" spans="1:7" x14ac:dyDescent="0.25">
      <c r="A1077" s="24">
        <v>38436</v>
      </c>
      <c r="B1077" s="1" t="s">
        <v>29</v>
      </c>
      <c r="C1077" s="1" t="s">
        <v>3688</v>
      </c>
      <c r="D1077" s="1" t="s">
        <v>61</v>
      </c>
      <c r="E1077" s="1" t="s">
        <v>2493</v>
      </c>
      <c r="F1077" s="9">
        <v>3382.6940000000004</v>
      </c>
      <c r="G1077" s="9">
        <v>4974.55</v>
      </c>
    </row>
    <row r="1078" spans="1:7" x14ac:dyDescent="0.25">
      <c r="A1078" s="24">
        <v>38434</v>
      </c>
      <c r="B1078" s="1" t="s">
        <v>29</v>
      </c>
      <c r="C1078" s="1" t="s">
        <v>3684</v>
      </c>
      <c r="D1078" s="1" t="s">
        <v>13</v>
      </c>
      <c r="E1078" s="1" t="s">
        <v>1982</v>
      </c>
      <c r="F1078" s="9">
        <v>7978.40175</v>
      </c>
      <c r="G1078" s="9">
        <v>8533.0499999999993</v>
      </c>
    </row>
    <row r="1079" spans="1:7" x14ac:dyDescent="0.25">
      <c r="A1079" s="24">
        <v>38434</v>
      </c>
      <c r="B1079" s="1" t="s">
        <v>29</v>
      </c>
      <c r="C1079" s="1" t="s">
        <v>3686</v>
      </c>
      <c r="D1079" s="1" t="s">
        <v>64</v>
      </c>
      <c r="E1079" s="1" t="s">
        <v>982</v>
      </c>
      <c r="F1079" s="9">
        <v>522.44995000000006</v>
      </c>
      <c r="G1079" s="9">
        <v>558.77</v>
      </c>
    </row>
    <row r="1080" spans="1:7" x14ac:dyDescent="0.25">
      <c r="A1080" s="24">
        <v>38433</v>
      </c>
      <c r="B1080" s="1" t="s">
        <v>29</v>
      </c>
      <c r="C1080" s="1" t="s">
        <v>3691</v>
      </c>
      <c r="D1080" s="1" t="s">
        <v>113</v>
      </c>
      <c r="E1080" s="1" t="s">
        <v>2352</v>
      </c>
      <c r="F1080" s="9">
        <v>4231.2276000000002</v>
      </c>
      <c r="G1080" s="9">
        <v>7295.22</v>
      </c>
    </row>
    <row r="1081" spans="1:7" x14ac:dyDescent="0.25">
      <c r="A1081" s="24">
        <v>38433</v>
      </c>
      <c r="B1081" s="1" t="s">
        <v>29</v>
      </c>
      <c r="C1081" s="1" t="s">
        <v>3691</v>
      </c>
      <c r="D1081" s="1" t="s">
        <v>21</v>
      </c>
      <c r="E1081" s="1" t="s">
        <v>3070</v>
      </c>
      <c r="F1081" s="9">
        <v>1371.7086999999999</v>
      </c>
      <c r="G1081" s="9">
        <v>2324.9299999999998</v>
      </c>
    </row>
    <row r="1082" spans="1:7" x14ac:dyDescent="0.25">
      <c r="A1082" s="24">
        <v>38432</v>
      </c>
      <c r="B1082" s="1" t="s">
        <v>29</v>
      </c>
      <c r="C1082" s="1" t="s">
        <v>3688</v>
      </c>
      <c r="D1082" s="1" t="s">
        <v>24</v>
      </c>
      <c r="E1082" s="1" t="s">
        <v>1025</v>
      </c>
      <c r="F1082" s="9">
        <v>4189.1417000000001</v>
      </c>
      <c r="G1082" s="9">
        <v>9742.19</v>
      </c>
    </row>
    <row r="1083" spans="1:7" x14ac:dyDescent="0.25">
      <c r="A1083" s="24">
        <v>38432</v>
      </c>
      <c r="B1083" s="1" t="s">
        <v>29</v>
      </c>
      <c r="C1083" s="1" t="s">
        <v>3690</v>
      </c>
      <c r="D1083" s="1" t="s">
        <v>24</v>
      </c>
      <c r="E1083" s="1" t="s">
        <v>1037</v>
      </c>
      <c r="F1083" s="9">
        <v>260.964</v>
      </c>
      <c r="G1083" s="9">
        <v>579.91999999999996</v>
      </c>
    </row>
    <row r="1084" spans="1:7" x14ac:dyDescent="0.25">
      <c r="A1084" s="24">
        <v>38430</v>
      </c>
      <c r="B1084" s="1" t="s">
        <v>29</v>
      </c>
      <c r="C1084" s="1" t="s">
        <v>3691</v>
      </c>
      <c r="D1084" s="1" t="s">
        <v>45</v>
      </c>
      <c r="E1084" s="1" t="s">
        <v>1900</v>
      </c>
      <c r="F1084" s="9">
        <v>1911.2774999999999</v>
      </c>
      <c r="G1084" s="9">
        <v>2548.37</v>
      </c>
    </row>
    <row r="1085" spans="1:7" x14ac:dyDescent="0.25">
      <c r="A1085" s="24">
        <v>38429</v>
      </c>
      <c r="B1085" s="1" t="s">
        <v>29</v>
      </c>
      <c r="C1085" s="1" t="s">
        <v>3683</v>
      </c>
      <c r="D1085" s="1" t="s">
        <v>45</v>
      </c>
      <c r="E1085" s="1" t="s">
        <v>1997</v>
      </c>
      <c r="F1085" s="9">
        <v>6938.7659000000003</v>
      </c>
      <c r="G1085" s="9">
        <v>7421.14</v>
      </c>
    </row>
    <row r="1086" spans="1:7" x14ac:dyDescent="0.25">
      <c r="A1086" s="24">
        <v>38429</v>
      </c>
      <c r="B1086" s="1" t="s">
        <v>29</v>
      </c>
      <c r="C1086" s="1" t="s">
        <v>3691</v>
      </c>
      <c r="D1086" s="1" t="s">
        <v>126</v>
      </c>
      <c r="E1086" s="1" t="s">
        <v>988</v>
      </c>
      <c r="F1086" s="9">
        <v>2600.9643000000005</v>
      </c>
      <c r="G1086" s="9">
        <v>2781.78</v>
      </c>
    </row>
    <row r="1087" spans="1:7" x14ac:dyDescent="0.25">
      <c r="A1087" s="24">
        <v>38428</v>
      </c>
      <c r="B1087" s="1" t="s">
        <v>29</v>
      </c>
      <c r="C1087" s="1" t="s">
        <v>3626</v>
      </c>
      <c r="D1087" s="1" t="s">
        <v>13</v>
      </c>
      <c r="E1087" s="1" t="s">
        <v>79</v>
      </c>
      <c r="F1087" s="9">
        <v>558.24749999999995</v>
      </c>
      <c r="G1087" s="9">
        <v>1298.25</v>
      </c>
    </row>
    <row r="1088" spans="1:7" x14ac:dyDescent="0.25">
      <c r="A1088" s="24">
        <v>38427</v>
      </c>
      <c r="B1088" s="1" t="s">
        <v>29</v>
      </c>
      <c r="C1088" s="1" t="s">
        <v>3688</v>
      </c>
      <c r="D1088" s="1" t="s">
        <v>52</v>
      </c>
      <c r="E1088" s="1" t="s">
        <v>1706</v>
      </c>
      <c r="F1088" s="9">
        <v>4446.2055</v>
      </c>
      <c r="G1088" s="9">
        <v>4755.3</v>
      </c>
    </row>
    <row r="1089" spans="1:7" x14ac:dyDescent="0.25">
      <c r="A1089" s="24">
        <v>38426</v>
      </c>
      <c r="B1089" s="1" t="s">
        <v>29</v>
      </c>
      <c r="C1089" s="1" t="s">
        <v>3685</v>
      </c>
      <c r="D1089" s="1" t="s">
        <v>64</v>
      </c>
      <c r="E1089" s="1" t="s">
        <v>2526</v>
      </c>
      <c r="F1089" s="9">
        <v>3489.7179000000001</v>
      </c>
      <c r="G1089" s="9">
        <v>9431.67</v>
      </c>
    </row>
    <row r="1090" spans="1:7" x14ac:dyDescent="0.25">
      <c r="A1090" s="24">
        <v>38426</v>
      </c>
      <c r="B1090" s="1" t="s">
        <v>29</v>
      </c>
      <c r="C1090" s="1" t="s">
        <v>3690</v>
      </c>
      <c r="D1090" s="1" t="s">
        <v>64</v>
      </c>
      <c r="E1090" s="1" t="s">
        <v>3028</v>
      </c>
      <c r="F1090" s="9">
        <v>5708.7088000000003</v>
      </c>
      <c r="G1090" s="9">
        <v>8395.16</v>
      </c>
    </row>
    <row r="1091" spans="1:7" x14ac:dyDescent="0.25">
      <c r="A1091" s="24">
        <v>38426</v>
      </c>
      <c r="B1091" s="1" t="s">
        <v>29</v>
      </c>
      <c r="C1091" s="1" t="s">
        <v>3626</v>
      </c>
      <c r="D1091" s="1" t="s">
        <v>9</v>
      </c>
      <c r="E1091" s="1" t="s">
        <v>647</v>
      </c>
      <c r="F1091" s="9">
        <v>3491.8708999999999</v>
      </c>
      <c r="G1091" s="9">
        <v>8120.63</v>
      </c>
    </row>
    <row r="1092" spans="1:7" x14ac:dyDescent="0.25">
      <c r="A1092" s="24">
        <v>38425</v>
      </c>
      <c r="B1092" s="1" t="s">
        <v>29</v>
      </c>
      <c r="C1092" s="1" t="s">
        <v>3686</v>
      </c>
      <c r="D1092" s="1" t="s">
        <v>30</v>
      </c>
      <c r="E1092" s="1" t="s">
        <v>3123</v>
      </c>
      <c r="F1092" s="9">
        <v>5525.3873999999996</v>
      </c>
      <c r="G1092" s="9">
        <v>9526.5300000000007</v>
      </c>
    </row>
    <row r="1093" spans="1:7" x14ac:dyDescent="0.25">
      <c r="A1093" s="24">
        <v>38425</v>
      </c>
      <c r="B1093" s="1" t="s">
        <v>29</v>
      </c>
      <c r="C1093" s="1" t="s">
        <v>3626</v>
      </c>
      <c r="D1093" s="1" t="s">
        <v>24</v>
      </c>
      <c r="E1093" s="1" t="s">
        <v>832</v>
      </c>
      <c r="F1093" s="9">
        <v>3411.8150000000001</v>
      </c>
      <c r="G1093" s="9">
        <v>3649</v>
      </c>
    </row>
    <row r="1094" spans="1:7" x14ac:dyDescent="0.25">
      <c r="A1094" s="24">
        <v>38422</v>
      </c>
      <c r="B1094" s="1" t="s">
        <v>29</v>
      </c>
      <c r="C1094" s="1" t="s">
        <v>3691</v>
      </c>
      <c r="D1094" s="1" t="s">
        <v>64</v>
      </c>
      <c r="E1094" s="1" t="s">
        <v>1452</v>
      </c>
      <c r="F1094" s="9">
        <v>6724.1503999999995</v>
      </c>
      <c r="G1094" s="9">
        <v>7641.08</v>
      </c>
    </row>
    <row r="1095" spans="1:7" x14ac:dyDescent="0.25">
      <c r="A1095" s="24">
        <v>38422</v>
      </c>
      <c r="B1095" s="1" t="s">
        <v>29</v>
      </c>
      <c r="C1095" s="1" t="s">
        <v>3685</v>
      </c>
      <c r="D1095" s="1" t="s">
        <v>9</v>
      </c>
      <c r="E1095" s="1" t="s">
        <v>375</v>
      </c>
      <c r="F1095" s="9">
        <v>4467.8380000000006</v>
      </c>
      <c r="G1095" s="9">
        <v>6570.35</v>
      </c>
    </row>
    <row r="1096" spans="1:7" x14ac:dyDescent="0.25">
      <c r="A1096" s="24">
        <v>38417</v>
      </c>
      <c r="B1096" s="1" t="s">
        <v>29</v>
      </c>
      <c r="C1096" s="1" t="s">
        <v>3691</v>
      </c>
      <c r="D1096" s="1" t="s">
        <v>21</v>
      </c>
      <c r="E1096" s="1" t="s">
        <v>3141</v>
      </c>
      <c r="F1096" s="9">
        <v>2567.0924999999997</v>
      </c>
      <c r="G1096" s="9">
        <v>5704.65</v>
      </c>
    </row>
    <row r="1097" spans="1:7" x14ac:dyDescent="0.25">
      <c r="A1097" s="24">
        <v>38412</v>
      </c>
      <c r="B1097" s="1" t="s">
        <v>29</v>
      </c>
      <c r="C1097" s="1" t="s">
        <v>3626</v>
      </c>
      <c r="D1097" s="1" t="s">
        <v>17</v>
      </c>
      <c r="E1097" s="1" t="s">
        <v>281</v>
      </c>
      <c r="F1097" s="9">
        <v>2741.9580000000001</v>
      </c>
      <c r="G1097" s="9">
        <v>6093.24</v>
      </c>
    </row>
    <row r="1098" spans="1:7" x14ac:dyDescent="0.25">
      <c r="A1098" s="24">
        <v>38412</v>
      </c>
      <c r="B1098" s="1" t="s">
        <v>29</v>
      </c>
      <c r="C1098" s="1" t="s">
        <v>3683</v>
      </c>
      <c r="D1098" s="1" t="s">
        <v>45</v>
      </c>
      <c r="E1098" s="1" t="s">
        <v>3786</v>
      </c>
      <c r="F1098" s="9">
        <v>2122.8411999999998</v>
      </c>
      <c r="G1098" s="9">
        <v>4936.84</v>
      </c>
    </row>
    <row r="1099" spans="1:7" x14ac:dyDescent="0.25">
      <c r="A1099" s="24">
        <v>38412</v>
      </c>
      <c r="B1099" s="1" t="s">
        <v>29</v>
      </c>
      <c r="C1099" s="1" t="s">
        <v>3686</v>
      </c>
      <c r="D1099" s="1" t="s">
        <v>30</v>
      </c>
      <c r="E1099" s="1" t="s">
        <v>1669</v>
      </c>
      <c r="F1099" s="9">
        <v>1679.8924999999999</v>
      </c>
      <c r="G1099" s="9">
        <v>4540.25</v>
      </c>
    </row>
    <row r="1100" spans="1:7" x14ac:dyDescent="0.25">
      <c r="A1100" s="24">
        <v>38410</v>
      </c>
      <c r="B1100" s="1" t="s">
        <v>29</v>
      </c>
      <c r="C1100" s="1" t="s">
        <v>3685</v>
      </c>
      <c r="D1100" s="1" t="s">
        <v>13</v>
      </c>
      <c r="E1100" s="1" t="s">
        <v>1700</v>
      </c>
      <c r="F1100" s="9">
        <v>5257.4895999999999</v>
      </c>
      <c r="G1100" s="9">
        <v>5974.42</v>
      </c>
    </row>
    <row r="1101" spans="1:7" x14ac:dyDescent="0.25">
      <c r="A1101" s="24">
        <v>38410</v>
      </c>
      <c r="B1101" s="1" t="s">
        <v>29</v>
      </c>
      <c r="C1101" s="1" t="s">
        <v>3690</v>
      </c>
      <c r="D1101" s="1" t="s">
        <v>113</v>
      </c>
      <c r="E1101" s="1" t="s">
        <v>3787</v>
      </c>
      <c r="F1101" s="9">
        <v>582.68439999999998</v>
      </c>
      <c r="G1101" s="9">
        <v>1355.08</v>
      </c>
    </row>
    <row r="1102" spans="1:7" x14ac:dyDescent="0.25">
      <c r="A1102" s="24">
        <v>38408</v>
      </c>
      <c r="B1102" s="1" t="s">
        <v>29</v>
      </c>
      <c r="C1102" s="1" t="s">
        <v>3626</v>
      </c>
      <c r="D1102" s="1" t="s">
        <v>42</v>
      </c>
      <c r="E1102" s="1" t="s">
        <v>3343</v>
      </c>
      <c r="F1102" s="9">
        <v>4688.1921999999995</v>
      </c>
      <c r="G1102" s="9">
        <v>8083.09</v>
      </c>
    </row>
    <row r="1103" spans="1:7" x14ac:dyDescent="0.25">
      <c r="A1103" s="24">
        <v>38408</v>
      </c>
      <c r="B1103" s="1" t="s">
        <v>29</v>
      </c>
      <c r="C1103" s="1" t="s">
        <v>3691</v>
      </c>
      <c r="D1103" s="1" t="s">
        <v>17</v>
      </c>
      <c r="E1103" s="1" t="s">
        <v>896</v>
      </c>
      <c r="F1103" s="9">
        <v>1515.2425000000001</v>
      </c>
      <c r="G1103" s="9">
        <v>4095.25</v>
      </c>
    </row>
    <row r="1104" spans="1:7" x14ac:dyDescent="0.25">
      <c r="A1104" s="24">
        <v>38408</v>
      </c>
      <c r="B1104" s="1" t="s">
        <v>29</v>
      </c>
      <c r="C1104" s="1" t="s">
        <v>3688</v>
      </c>
      <c r="D1104" s="1" t="s">
        <v>113</v>
      </c>
      <c r="E1104" s="1" t="s">
        <v>946</v>
      </c>
      <c r="F1104" s="9">
        <v>2947.3537500000002</v>
      </c>
      <c r="G1104" s="9">
        <v>3152.25</v>
      </c>
    </row>
    <row r="1105" spans="1:7" x14ac:dyDescent="0.25">
      <c r="A1105" s="24">
        <v>38407</v>
      </c>
      <c r="B1105" s="1" t="s">
        <v>29</v>
      </c>
      <c r="C1105" s="1" t="s">
        <v>3685</v>
      </c>
      <c r="D1105" s="1" t="s">
        <v>21</v>
      </c>
      <c r="E1105" s="1" t="s">
        <v>2959</v>
      </c>
      <c r="F1105" s="9">
        <v>1958.9674</v>
      </c>
      <c r="G1105" s="9">
        <v>3377.53</v>
      </c>
    </row>
    <row r="1106" spans="1:7" x14ac:dyDescent="0.25">
      <c r="A1106" s="24">
        <v>38406</v>
      </c>
      <c r="B1106" s="1" t="s">
        <v>29</v>
      </c>
      <c r="C1106" s="1" t="s">
        <v>3685</v>
      </c>
      <c r="D1106" s="1" t="s">
        <v>52</v>
      </c>
      <c r="E1106" s="1" t="s">
        <v>3551</v>
      </c>
      <c r="F1106" s="9">
        <v>5808.6212000000005</v>
      </c>
      <c r="G1106" s="9">
        <v>8542.09</v>
      </c>
    </row>
    <row r="1107" spans="1:7" x14ac:dyDescent="0.25">
      <c r="A1107" s="24">
        <v>38402</v>
      </c>
      <c r="B1107" s="1" t="s">
        <v>29</v>
      </c>
      <c r="C1107" s="1" t="s">
        <v>3626</v>
      </c>
      <c r="D1107" s="1" t="s">
        <v>126</v>
      </c>
      <c r="E1107" s="1" t="s">
        <v>1892</v>
      </c>
      <c r="F1107" s="9">
        <v>3523.0104999999999</v>
      </c>
      <c r="G1107" s="9">
        <v>9521.65</v>
      </c>
    </row>
    <row r="1108" spans="1:7" x14ac:dyDescent="0.25">
      <c r="A1108" s="24">
        <v>38401</v>
      </c>
      <c r="B1108" s="1" t="s">
        <v>29</v>
      </c>
      <c r="C1108" s="1" t="s">
        <v>3683</v>
      </c>
      <c r="D1108" s="1" t="s">
        <v>61</v>
      </c>
      <c r="E1108" s="1" t="s">
        <v>1474</v>
      </c>
      <c r="F1108" s="9">
        <v>2549.8845000000001</v>
      </c>
      <c r="G1108" s="9">
        <v>5666.41</v>
      </c>
    </row>
    <row r="1109" spans="1:7" x14ac:dyDescent="0.25">
      <c r="A1109" s="24">
        <v>38400</v>
      </c>
      <c r="B1109" s="1" t="s">
        <v>29</v>
      </c>
      <c r="C1109" s="1" t="s">
        <v>3683</v>
      </c>
      <c r="D1109" s="1" t="s">
        <v>61</v>
      </c>
      <c r="E1109" s="1" t="s">
        <v>1242</v>
      </c>
      <c r="F1109" s="9">
        <v>2045.5122999999999</v>
      </c>
      <c r="G1109" s="9">
        <v>3466.97</v>
      </c>
    </row>
    <row r="1110" spans="1:7" x14ac:dyDescent="0.25">
      <c r="A1110" s="24">
        <v>38400</v>
      </c>
      <c r="B1110" s="1" t="s">
        <v>29</v>
      </c>
      <c r="C1110" s="1" t="s">
        <v>3684</v>
      </c>
      <c r="D1110" s="1" t="s">
        <v>61</v>
      </c>
      <c r="E1110" s="1" t="s">
        <v>2106</v>
      </c>
      <c r="F1110" s="9">
        <v>729.13810000000001</v>
      </c>
      <c r="G1110" s="9">
        <v>1695.67</v>
      </c>
    </row>
    <row r="1111" spans="1:7" x14ac:dyDescent="0.25">
      <c r="A1111" s="24">
        <v>38399</v>
      </c>
      <c r="B1111" s="1" t="s">
        <v>29</v>
      </c>
      <c r="C1111" s="1" t="s">
        <v>3688</v>
      </c>
      <c r="D1111" s="1" t="s">
        <v>42</v>
      </c>
      <c r="E1111" s="1" t="s">
        <v>399</v>
      </c>
      <c r="F1111" s="9">
        <v>6575.61</v>
      </c>
      <c r="G1111" s="9">
        <v>8767.48</v>
      </c>
    </row>
    <row r="1112" spans="1:7" x14ac:dyDescent="0.25">
      <c r="A1112" s="24">
        <v>38399</v>
      </c>
      <c r="B1112" s="1" t="s">
        <v>29</v>
      </c>
      <c r="C1112" s="1" t="s">
        <v>3685</v>
      </c>
      <c r="D1112" s="1" t="s">
        <v>17</v>
      </c>
      <c r="E1112" s="1" t="s">
        <v>518</v>
      </c>
      <c r="F1112" s="9">
        <v>5085.1274000000003</v>
      </c>
      <c r="G1112" s="9">
        <v>8618.86</v>
      </c>
    </row>
    <row r="1113" spans="1:7" x14ac:dyDescent="0.25">
      <c r="A1113" s="24">
        <v>38399</v>
      </c>
      <c r="B1113" s="1" t="s">
        <v>29</v>
      </c>
      <c r="C1113" s="1" t="s">
        <v>3626</v>
      </c>
      <c r="D1113" s="1" t="s">
        <v>61</v>
      </c>
      <c r="E1113" s="1" t="s">
        <v>3417</v>
      </c>
      <c r="F1113" s="9">
        <v>2235.2264</v>
      </c>
      <c r="G1113" s="9">
        <v>2540.0300000000002</v>
      </c>
    </row>
    <row r="1114" spans="1:7" x14ac:dyDescent="0.25">
      <c r="A1114" s="24">
        <v>38398</v>
      </c>
      <c r="B1114" s="1" t="s">
        <v>29</v>
      </c>
      <c r="C1114" s="1" t="s">
        <v>3626</v>
      </c>
      <c r="D1114" s="1" t="s">
        <v>64</v>
      </c>
      <c r="E1114" s="1" t="s">
        <v>2290</v>
      </c>
      <c r="F1114" s="9">
        <v>5537.9405999999999</v>
      </c>
      <c r="G1114" s="9">
        <v>9386.34</v>
      </c>
    </row>
    <row r="1115" spans="1:7" x14ac:dyDescent="0.25">
      <c r="A1115" s="24">
        <v>38393</v>
      </c>
      <c r="B1115" s="1" t="s">
        <v>29</v>
      </c>
      <c r="C1115" s="1" t="s">
        <v>3688</v>
      </c>
      <c r="D1115" s="1" t="s">
        <v>13</v>
      </c>
      <c r="E1115" s="1" t="s">
        <v>2756</v>
      </c>
      <c r="F1115" s="9">
        <v>2590.3503999999998</v>
      </c>
      <c r="G1115" s="9">
        <v>2943.58</v>
      </c>
    </row>
    <row r="1116" spans="1:7" x14ac:dyDescent="0.25">
      <c r="A1116" s="24">
        <v>38391</v>
      </c>
      <c r="B1116" s="1" t="s">
        <v>29</v>
      </c>
      <c r="C1116" s="1" t="s">
        <v>3691</v>
      </c>
      <c r="D1116" s="1" t="s">
        <v>64</v>
      </c>
      <c r="E1116" s="1" t="s">
        <v>1472</v>
      </c>
      <c r="F1116" s="9">
        <v>6764.5286500000002</v>
      </c>
      <c r="G1116" s="9">
        <v>7234.79</v>
      </c>
    </row>
    <row r="1117" spans="1:7" x14ac:dyDescent="0.25">
      <c r="A1117" s="24">
        <v>38391</v>
      </c>
      <c r="B1117" s="1" t="s">
        <v>29</v>
      </c>
      <c r="C1117" s="1" t="s">
        <v>3686</v>
      </c>
      <c r="D1117" s="1" t="s">
        <v>13</v>
      </c>
      <c r="E1117" s="1" t="s">
        <v>2413</v>
      </c>
      <c r="F1117" s="9">
        <v>2180.0416</v>
      </c>
      <c r="G1117" s="9">
        <v>2477.3200000000002</v>
      </c>
    </row>
    <row r="1118" spans="1:7" x14ac:dyDescent="0.25">
      <c r="A1118" s="24">
        <v>38387</v>
      </c>
      <c r="B1118" s="1" t="s">
        <v>29</v>
      </c>
      <c r="C1118" s="1" t="s">
        <v>3691</v>
      </c>
      <c r="D1118" s="1" t="s">
        <v>17</v>
      </c>
      <c r="E1118" s="1" t="s">
        <v>1683</v>
      </c>
      <c r="F1118" s="9">
        <v>2044.8008000000002</v>
      </c>
      <c r="G1118" s="9">
        <v>3007.06</v>
      </c>
    </row>
    <row r="1119" spans="1:7" x14ac:dyDescent="0.25">
      <c r="A1119" s="24">
        <v>38384</v>
      </c>
      <c r="B1119" s="1" t="s">
        <v>29</v>
      </c>
      <c r="C1119" s="1" t="s">
        <v>3686</v>
      </c>
      <c r="D1119" s="1" t="s">
        <v>52</v>
      </c>
      <c r="E1119" s="1" t="s">
        <v>2161</v>
      </c>
      <c r="F1119" s="9">
        <v>5841.0096000000003</v>
      </c>
      <c r="G1119" s="9">
        <v>8589.7199999999993</v>
      </c>
    </row>
    <row r="1120" spans="1:7" x14ac:dyDescent="0.25">
      <c r="A1120" s="24">
        <v>38383</v>
      </c>
      <c r="B1120" s="1" t="s">
        <v>29</v>
      </c>
      <c r="C1120" s="1" t="s">
        <v>3691</v>
      </c>
      <c r="D1120" s="1" t="s">
        <v>30</v>
      </c>
      <c r="E1120" s="1" t="s">
        <v>2128</v>
      </c>
      <c r="F1120" s="9">
        <v>3331.0480000000007</v>
      </c>
      <c r="G1120" s="9">
        <v>4898.6000000000004</v>
      </c>
    </row>
    <row r="1121" spans="1:7" x14ac:dyDescent="0.25">
      <c r="A1121" s="24">
        <v>38382</v>
      </c>
      <c r="B1121" s="1" t="s">
        <v>29</v>
      </c>
      <c r="C1121" s="1" t="s">
        <v>3691</v>
      </c>
      <c r="D1121" s="1" t="s">
        <v>30</v>
      </c>
      <c r="E1121" s="1" t="s">
        <v>3053</v>
      </c>
      <c r="F1121" s="9">
        <v>5989.4823999999999</v>
      </c>
      <c r="G1121" s="9">
        <v>6806.23</v>
      </c>
    </row>
    <row r="1122" spans="1:7" x14ac:dyDescent="0.25">
      <c r="A1122" s="24">
        <v>38381</v>
      </c>
      <c r="B1122" s="1" t="s">
        <v>29</v>
      </c>
      <c r="C1122" s="1" t="s">
        <v>3685</v>
      </c>
      <c r="D1122" s="1" t="s">
        <v>24</v>
      </c>
      <c r="E1122" s="1" t="s">
        <v>920</v>
      </c>
      <c r="F1122" s="9">
        <v>5831.5186999999996</v>
      </c>
      <c r="G1122" s="9">
        <v>9883.93</v>
      </c>
    </row>
    <row r="1123" spans="1:7" x14ac:dyDescent="0.25">
      <c r="A1123" s="24">
        <v>38380</v>
      </c>
      <c r="B1123" s="1" t="s">
        <v>29</v>
      </c>
      <c r="C1123" s="1" t="s">
        <v>3686</v>
      </c>
      <c r="D1123" s="1" t="s">
        <v>61</v>
      </c>
      <c r="E1123" s="1" t="s">
        <v>434</v>
      </c>
      <c r="F1123" s="9">
        <v>4035.8835999999997</v>
      </c>
      <c r="G1123" s="9">
        <v>6958.42</v>
      </c>
    </row>
    <row r="1124" spans="1:7" x14ac:dyDescent="0.25">
      <c r="A1124" s="24">
        <v>38379</v>
      </c>
      <c r="B1124" s="1" t="s">
        <v>29</v>
      </c>
      <c r="C1124" s="1" t="s">
        <v>3690</v>
      </c>
      <c r="D1124" s="1" t="s">
        <v>30</v>
      </c>
      <c r="E1124" s="1" t="s">
        <v>2099</v>
      </c>
      <c r="F1124" s="9">
        <v>4695.7468000000008</v>
      </c>
      <c r="G1124" s="9">
        <v>6905.51</v>
      </c>
    </row>
    <row r="1125" spans="1:7" x14ac:dyDescent="0.25">
      <c r="A1125" s="24">
        <v>38379</v>
      </c>
      <c r="B1125" s="1" t="s">
        <v>29</v>
      </c>
      <c r="C1125" s="1" t="s">
        <v>3683</v>
      </c>
      <c r="D1125" s="1" t="s">
        <v>24</v>
      </c>
      <c r="E1125" s="1" t="s">
        <v>3793</v>
      </c>
      <c r="F1125" s="9">
        <v>4856.2965000000004</v>
      </c>
      <c r="G1125" s="9">
        <v>5193.8999999999996</v>
      </c>
    </row>
    <row r="1126" spans="1:7" x14ac:dyDescent="0.25">
      <c r="A1126" s="24">
        <v>38376</v>
      </c>
      <c r="B1126" s="1" t="s">
        <v>29</v>
      </c>
      <c r="C1126" s="1" t="s">
        <v>3685</v>
      </c>
      <c r="D1126" s="1" t="s">
        <v>113</v>
      </c>
      <c r="E1126" s="1" t="s">
        <v>428</v>
      </c>
      <c r="F1126" s="9">
        <v>331.15370000000001</v>
      </c>
      <c r="G1126" s="9">
        <v>895.01</v>
      </c>
    </row>
    <row r="1127" spans="1:7" x14ac:dyDescent="0.25">
      <c r="A1127" s="24">
        <v>38375</v>
      </c>
      <c r="B1127" s="1" t="s">
        <v>29</v>
      </c>
      <c r="C1127" s="1" t="s">
        <v>3685</v>
      </c>
      <c r="D1127" s="1" t="s">
        <v>45</v>
      </c>
      <c r="E1127" s="1" t="s">
        <v>2040</v>
      </c>
      <c r="F1127" s="9">
        <v>1700.5384000000001</v>
      </c>
      <c r="G1127" s="9">
        <v>1932.43</v>
      </c>
    </row>
    <row r="1128" spans="1:7" x14ac:dyDescent="0.25">
      <c r="A1128" s="24">
        <v>38374</v>
      </c>
      <c r="B1128" s="1" t="s">
        <v>29</v>
      </c>
      <c r="C1128" s="1" t="s">
        <v>3684</v>
      </c>
      <c r="D1128" s="1" t="s">
        <v>52</v>
      </c>
      <c r="E1128" s="1" t="s">
        <v>3315</v>
      </c>
      <c r="F1128" s="9">
        <v>2033.1518000000001</v>
      </c>
      <c r="G1128" s="9">
        <v>4728.26</v>
      </c>
    </row>
    <row r="1129" spans="1:7" x14ac:dyDescent="0.25">
      <c r="A1129" s="24">
        <v>38373</v>
      </c>
      <c r="B1129" s="1" t="s">
        <v>29</v>
      </c>
      <c r="C1129" s="1" t="s">
        <v>3691</v>
      </c>
      <c r="D1129" s="1" t="s">
        <v>113</v>
      </c>
      <c r="E1129" s="1" t="s">
        <v>1385</v>
      </c>
      <c r="F1129" s="9">
        <v>1476.2889</v>
      </c>
      <c r="G1129" s="9">
        <v>3989.97</v>
      </c>
    </row>
    <row r="1130" spans="1:7" x14ac:dyDescent="0.25">
      <c r="A1130" s="24">
        <v>38370</v>
      </c>
      <c r="B1130" s="1" t="s">
        <v>29</v>
      </c>
      <c r="C1130" s="1" t="s">
        <v>3690</v>
      </c>
      <c r="D1130" s="1" t="s">
        <v>9</v>
      </c>
      <c r="E1130" s="1" t="s">
        <v>2146</v>
      </c>
      <c r="F1130" s="9">
        <v>3657.2834999999995</v>
      </c>
      <c r="G1130" s="9">
        <v>9884.5499999999993</v>
      </c>
    </row>
    <row r="1131" spans="1:7" x14ac:dyDescent="0.25">
      <c r="A1131" s="24">
        <v>38370</v>
      </c>
      <c r="B1131" s="1" t="s">
        <v>29</v>
      </c>
      <c r="C1131" s="1" t="s">
        <v>3685</v>
      </c>
      <c r="D1131" s="1" t="s">
        <v>24</v>
      </c>
      <c r="E1131" s="1" t="s">
        <v>2084</v>
      </c>
      <c r="F1131" s="9">
        <v>404.30250000000001</v>
      </c>
      <c r="G1131" s="9">
        <v>539.07000000000005</v>
      </c>
    </row>
    <row r="1132" spans="1:7" x14ac:dyDescent="0.25">
      <c r="A1132" s="24">
        <v>38366</v>
      </c>
      <c r="B1132" s="1" t="s">
        <v>29</v>
      </c>
      <c r="C1132" s="1" t="s">
        <v>3626</v>
      </c>
      <c r="D1132" s="1" t="s">
        <v>126</v>
      </c>
      <c r="E1132" s="1" t="s">
        <v>1764</v>
      </c>
      <c r="F1132" s="9">
        <v>2876.2097999999996</v>
      </c>
      <c r="G1132" s="9">
        <v>6688.86</v>
      </c>
    </row>
    <row r="1133" spans="1:7" x14ac:dyDescent="0.25">
      <c r="A1133" s="24">
        <v>38366</v>
      </c>
      <c r="B1133" s="1" t="s">
        <v>29</v>
      </c>
      <c r="C1133" s="1" t="s">
        <v>3690</v>
      </c>
      <c r="D1133" s="1" t="s">
        <v>9</v>
      </c>
      <c r="E1133" s="1" t="s">
        <v>2298</v>
      </c>
      <c r="F1133" s="9">
        <v>2206.5097999999998</v>
      </c>
      <c r="G1133" s="9">
        <v>5963.54</v>
      </c>
    </row>
    <row r="1134" spans="1:7" x14ac:dyDescent="0.25">
      <c r="A1134" s="24">
        <v>38366</v>
      </c>
      <c r="B1134" s="1" t="s">
        <v>29</v>
      </c>
      <c r="C1134" s="1" t="s">
        <v>3685</v>
      </c>
      <c r="D1134" s="1" t="s">
        <v>52</v>
      </c>
      <c r="E1134" s="1" t="s">
        <v>2378</v>
      </c>
      <c r="F1134" s="9">
        <v>3241.4206000000004</v>
      </c>
      <c r="G1134" s="9">
        <v>3466.76</v>
      </c>
    </row>
    <row r="1135" spans="1:7" x14ac:dyDescent="0.25">
      <c r="A1135" s="24">
        <v>38365</v>
      </c>
      <c r="B1135" s="1" t="s">
        <v>29</v>
      </c>
      <c r="C1135" s="1" t="s">
        <v>3626</v>
      </c>
      <c r="D1135" s="1" t="s">
        <v>42</v>
      </c>
      <c r="E1135" s="1" t="s">
        <v>1442</v>
      </c>
      <c r="F1135" s="9">
        <v>2235.21</v>
      </c>
      <c r="G1135" s="9">
        <v>2980.28</v>
      </c>
    </row>
    <row r="1136" spans="1:7" x14ac:dyDescent="0.25">
      <c r="A1136" s="24">
        <v>38364</v>
      </c>
      <c r="B1136" s="1" t="s">
        <v>29</v>
      </c>
      <c r="C1136" s="1" t="s">
        <v>3688</v>
      </c>
      <c r="D1136" s="1" t="s">
        <v>39</v>
      </c>
      <c r="E1136" s="1" t="s">
        <v>345</v>
      </c>
      <c r="F1136" s="9">
        <v>2647.8405000000002</v>
      </c>
      <c r="G1136" s="9">
        <v>5884.09</v>
      </c>
    </row>
    <row r="1137" spans="1:7" x14ac:dyDescent="0.25">
      <c r="A1137" s="24">
        <v>38363</v>
      </c>
      <c r="B1137" s="1" t="s">
        <v>29</v>
      </c>
      <c r="C1137" s="1" t="s">
        <v>3626</v>
      </c>
      <c r="D1137" s="1" t="s">
        <v>52</v>
      </c>
      <c r="E1137" s="1" t="s">
        <v>2667</v>
      </c>
      <c r="F1137" s="9">
        <v>6171.4949999999999</v>
      </c>
      <c r="G1137" s="9">
        <v>8228.66</v>
      </c>
    </row>
    <row r="1138" spans="1:7" x14ac:dyDescent="0.25">
      <c r="A1138" s="24">
        <v>38363</v>
      </c>
      <c r="B1138" s="1" t="s">
        <v>29</v>
      </c>
      <c r="C1138" s="1" t="s">
        <v>3688</v>
      </c>
      <c r="D1138" s="1" t="s">
        <v>30</v>
      </c>
      <c r="E1138" s="1" t="s">
        <v>179</v>
      </c>
      <c r="F1138" s="9">
        <v>5217.1855999999998</v>
      </c>
      <c r="G1138" s="9">
        <v>5928.62</v>
      </c>
    </row>
    <row r="1139" spans="1:7" x14ac:dyDescent="0.25">
      <c r="A1139" s="24">
        <v>38362</v>
      </c>
      <c r="B1139" s="1" t="s">
        <v>29</v>
      </c>
      <c r="C1139" s="1" t="s">
        <v>3688</v>
      </c>
      <c r="D1139" s="1" t="s">
        <v>45</v>
      </c>
      <c r="E1139" s="1" t="s">
        <v>3328</v>
      </c>
      <c r="F1139" s="9">
        <v>4120.4360999999999</v>
      </c>
      <c r="G1139" s="9">
        <v>6983.79</v>
      </c>
    </row>
    <row r="1140" spans="1:7" x14ac:dyDescent="0.25">
      <c r="A1140" s="24">
        <v>38359</v>
      </c>
      <c r="B1140" s="1" t="s">
        <v>29</v>
      </c>
      <c r="C1140" s="1" t="s">
        <v>3685</v>
      </c>
      <c r="D1140" s="1" t="s">
        <v>39</v>
      </c>
      <c r="E1140" s="1" t="s">
        <v>2798</v>
      </c>
      <c r="F1140" s="9">
        <v>2851.1774999999998</v>
      </c>
      <c r="G1140" s="9">
        <v>6335.95</v>
      </c>
    </row>
    <row r="1141" spans="1:7" x14ac:dyDescent="0.25">
      <c r="A1141" s="24">
        <v>38358</v>
      </c>
      <c r="B1141" s="1" t="s">
        <v>29</v>
      </c>
      <c r="C1141" s="1" t="s">
        <v>3691</v>
      </c>
      <c r="D1141" s="1" t="s">
        <v>126</v>
      </c>
      <c r="E1141" s="1" t="s">
        <v>2920</v>
      </c>
      <c r="F1141" s="9">
        <v>3370.9940000000001</v>
      </c>
      <c r="G1141" s="9">
        <v>6129.08</v>
      </c>
    </row>
    <row r="1142" spans="1:7" x14ac:dyDescent="0.25">
      <c r="A1142" s="24">
        <v>38357</v>
      </c>
      <c r="B1142" s="1" t="s">
        <v>29</v>
      </c>
      <c r="C1142" s="1" t="s">
        <v>3685</v>
      </c>
      <c r="D1142" s="1" t="s">
        <v>13</v>
      </c>
      <c r="E1142" s="1" t="s">
        <v>1035</v>
      </c>
      <c r="F1142" s="9">
        <v>568.01279999999997</v>
      </c>
      <c r="G1142" s="9">
        <v>1320.96</v>
      </c>
    </row>
    <row r="1143" spans="1:7" x14ac:dyDescent="0.25">
      <c r="A1143" s="24">
        <v>38357</v>
      </c>
      <c r="B1143" s="1" t="s">
        <v>29</v>
      </c>
      <c r="C1143" s="1" t="s">
        <v>3691</v>
      </c>
      <c r="D1143" s="1" t="s">
        <v>17</v>
      </c>
      <c r="E1143" s="1" t="s">
        <v>3415</v>
      </c>
      <c r="F1143" s="9">
        <v>219.00760000000002</v>
      </c>
      <c r="G1143" s="9">
        <v>322.07</v>
      </c>
    </row>
    <row r="1144" spans="1:7" x14ac:dyDescent="0.25">
      <c r="A1144" s="24">
        <v>38356</v>
      </c>
      <c r="B1144" s="1" t="s">
        <v>29</v>
      </c>
      <c r="C1144" s="1" t="s">
        <v>3690</v>
      </c>
      <c r="D1144" s="1" t="s">
        <v>9</v>
      </c>
      <c r="E1144" s="1" t="s">
        <v>2050</v>
      </c>
      <c r="F1144" s="9">
        <v>3692.1176</v>
      </c>
      <c r="G1144" s="9">
        <v>8586.32</v>
      </c>
    </row>
    <row r="1145" spans="1:7" x14ac:dyDescent="0.25">
      <c r="A1145" s="24">
        <v>38354</v>
      </c>
      <c r="B1145" s="1" t="s">
        <v>29</v>
      </c>
      <c r="C1145" s="1" t="s">
        <v>3690</v>
      </c>
      <c r="D1145" s="1" t="s">
        <v>45</v>
      </c>
      <c r="E1145" s="1" t="s">
        <v>3219</v>
      </c>
      <c r="F1145" s="9">
        <v>1373.6816000000001</v>
      </c>
      <c r="G1145" s="9">
        <v>2020.12</v>
      </c>
    </row>
    <row r="1146" spans="1:7" x14ac:dyDescent="0.25">
      <c r="A1146" s="24">
        <v>38352</v>
      </c>
      <c r="B1146" s="1" t="s">
        <v>29</v>
      </c>
      <c r="C1146" s="1" t="s">
        <v>3686</v>
      </c>
      <c r="D1146" s="1" t="s">
        <v>39</v>
      </c>
      <c r="E1146" s="1" t="s">
        <v>452</v>
      </c>
      <c r="F1146" s="9">
        <v>5394.1449999999995</v>
      </c>
      <c r="G1146" s="9">
        <v>9300.25</v>
      </c>
    </row>
    <row r="1147" spans="1:7" x14ac:dyDescent="0.25">
      <c r="A1147" s="24">
        <v>38351</v>
      </c>
      <c r="B1147" s="1" t="s">
        <v>29</v>
      </c>
      <c r="C1147" s="1" t="s">
        <v>3684</v>
      </c>
      <c r="D1147" s="1" t="s">
        <v>64</v>
      </c>
      <c r="E1147" s="1" t="s">
        <v>2619</v>
      </c>
      <c r="F1147" s="9">
        <v>4139.7565000000004</v>
      </c>
      <c r="G1147" s="9">
        <v>7526.83</v>
      </c>
    </row>
    <row r="1148" spans="1:7" x14ac:dyDescent="0.25">
      <c r="A1148" s="24">
        <v>38351</v>
      </c>
      <c r="B1148" s="1" t="s">
        <v>29</v>
      </c>
      <c r="C1148" s="1" t="s">
        <v>3683</v>
      </c>
      <c r="D1148" s="1" t="s">
        <v>24</v>
      </c>
      <c r="E1148" s="1" t="s">
        <v>1168</v>
      </c>
      <c r="F1148" s="9">
        <v>2150.9674999999997</v>
      </c>
      <c r="G1148" s="9">
        <v>5002.25</v>
      </c>
    </row>
    <row r="1149" spans="1:7" x14ac:dyDescent="0.25">
      <c r="A1149" s="24">
        <v>38351</v>
      </c>
      <c r="B1149" s="1" t="s">
        <v>29</v>
      </c>
      <c r="C1149" s="1" t="s">
        <v>3688</v>
      </c>
      <c r="D1149" s="1" t="s">
        <v>42</v>
      </c>
      <c r="E1149" s="1" t="s">
        <v>974</v>
      </c>
      <c r="F1149" s="9">
        <v>1309.4024999999999</v>
      </c>
      <c r="G1149" s="9">
        <v>1745.87</v>
      </c>
    </row>
    <row r="1150" spans="1:7" x14ac:dyDescent="0.25">
      <c r="A1150" s="24">
        <v>38350</v>
      </c>
      <c r="B1150" s="1" t="s">
        <v>29</v>
      </c>
      <c r="C1150" s="1" t="s">
        <v>3688</v>
      </c>
      <c r="D1150" s="1" t="s">
        <v>45</v>
      </c>
      <c r="E1150" s="1" t="s">
        <v>1089</v>
      </c>
      <c r="F1150" s="9">
        <v>4204.4969999999994</v>
      </c>
      <c r="G1150" s="9">
        <v>9777.9</v>
      </c>
    </row>
    <row r="1151" spans="1:7" x14ac:dyDescent="0.25">
      <c r="A1151" s="24">
        <v>38350</v>
      </c>
      <c r="B1151" s="1" t="s">
        <v>29</v>
      </c>
      <c r="C1151" s="1" t="s">
        <v>3686</v>
      </c>
      <c r="D1151" s="1" t="s">
        <v>9</v>
      </c>
      <c r="E1151" s="1" t="s">
        <v>2558</v>
      </c>
      <c r="F1151" s="9">
        <v>3325.6755000000003</v>
      </c>
      <c r="G1151" s="9">
        <v>7390.39</v>
      </c>
    </row>
    <row r="1152" spans="1:7" x14ac:dyDescent="0.25">
      <c r="A1152" s="24">
        <v>38349</v>
      </c>
      <c r="B1152" s="1" t="s">
        <v>29</v>
      </c>
      <c r="C1152" s="1" t="s">
        <v>3626</v>
      </c>
      <c r="D1152" s="1" t="s">
        <v>39</v>
      </c>
      <c r="E1152" s="1" t="s">
        <v>681</v>
      </c>
      <c r="F1152" s="9">
        <v>3621.7487000000001</v>
      </c>
      <c r="G1152" s="9">
        <v>9788.51</v>
      </c>
    </row>
    <row r="1153" spans="1:7" x14ac:dyDescent="0.25">
      <c r="A1153" s="24">
        <v>38348</v>
      </c>
      <c r="B1153" s="1" t="s">
        <v>29</v>
      </c>
      <c r="C1153" s="1" t="s">
        <v>3688</v>
      </c>
      <c r="D1153" s="1" t="s">
        <v>17</v>
      </c>
      <c r="E1153" s="1" t="s">
        <v>464</v>
      </c>
      <c r="F1153" s="9">
        <v>4638.9192000000003</v>
      </c>
      <c r="G1153" s="9">
        <v>6821.94</v>
      </c>
    </row>
    <row r="1154" spans="1:7" x14ac:dyDescent="0.25">
      <c r="A1154" s="24">
        <v>38346</v>
      </c>
      <c r="B1154" s="1" t="s">
        <v>29</v>
      </c>
      <c r="C1154" s="1" t="s">
        <v>3684</v>
      </c>
      <c r="D1154" s="1" t="s">
        <v>52</v>
      </c>
      <c r="E1154" s="1" t="s">
        <v>593</v>
      </c>
      <c r="F1154" s="9">
        <v>2281.6308999999997</v>
      </c>
      <c r="G1154" s="9">
        <v>6166.57</v>
      </c>
    </row>
    <row r="1155" spans="1:7" x14ac:dyDescent="0.25">
      <c r="A1155" s="24">
        <v>38346</v>
      </c>
      <c r="B1155" s="1" t="s">
        <v>29</v>
      </c>
      <c r="C1155" s="1" t="s">
        <v>3686</v>
      </c>
      <c r="D1155" s="1" t="s">
        <v>39</v>
      </c>
      <c r="E1155" s="1" t="s">
        <v>2827</v>
      </c>
      <c r="F1155" s="9">
        <v>2636.7345</v>
      </c>
      <c r="G1155" s="9">
        <v>5859.41</v>
      </c>
    </row>
    <row r="1156" spans="1:7" x14ac:dyDescent="0.25">
      <c r="A1156" s="24">
        <v>38345</v>
      </c>
      <c r="B1156" s="1" t="s">
        <v>29</v>
      </c>
      <c r="C1156" s="1" t="s">
        <v>3626</v>
      </c>
      <c r="D1156" s="1" t="s">
        <v>52</v>
      </c>
      <c r="E1156" s="1" t="s">
        <v>3598</v>
      </c>
      <c r="F1156" s="9">
        <v>435.40079999999995</v>
      </c>
      <c r="G1156" s="9">
        <v>1012.56</v>
      </c>
    </row>
    <row r="1157" spans="1:7" x14ac:dyDescent="0.25">
      <c r="A1157" s="24">
        <v>38345</v>
      </c>
      <c r="B1157" s="1" t="s">
        <v>29</v>
      </c>
      <c r="C1157" s="1" t="s">
        <v>3683</v>
      </c>
      <c r="D1157" s="1" t="s">
        <v>42</v>
      </c>
      <c r="E1157" s="1" t="s">
        <v>1566</v>
      </c>
      <c r="F1157" s="9">
        <v>322.37560000000002</v>
      </c>
      <c r="G1157" s="9">
        <v>555.82000000000005</v>
      </c>
    </row>
    <row r="1158" spans="1:7" x14ac:dyDescent="0.25">
      <c r="A1158" s="24">
        <v>38344</v>
      </c>
      <c r="B1158" s="1" t="s">
        <v>29</v>
      </c>
      <c r="C1158" s="1" t="s">
        <v>3686</v>
      </c>
      <c r="D1158" s="1" t="s">
        <v>39</v>
      </c>
      <c r="E1158" s="1" t="s">
        <v>543</v>
      </c>
      <c r="F1158" s="9">
        <v>4064.72</v>
      </c>
      <c r="G1158" s="9">
        <v>7390.4</v>
      </c>
    </row>
    <row r="1159" spans="1:7" x14ac:dyDescent="0.25">
      <c r="A1159" s="24">
        <v>38343</v>
      </c>
      <c r="B1159" s="1" t="s">
        <v>29</v>
      </c>
      <c r="C1159" s="1" t="s">
        <v>3626</v>
      </c>
      <c r="D1159" s="1" t="s">
        <v>24</v>
      </c>
      <c r="E1159" s="1" t="s">
        <v>3594</v>
      </c>
      <c r="F1159" s="9">
        <v>3654.4376000000002</v>
      </c>
      <c r="G1159" s="9">
        <v>4152.7700000000004</v>
      </c>
    </row>
    <row r="1160" spans="1:7" x14ac:dyDescent="0.25">
      <c r="A1160" s="24">
        <v>38342</v>
      </c>
      <c r="B1160" s="1" t="s">
        <v>29</v>
      </c>
      <c r="C1160" s="1" t="s">
        <v>3688</v>
      </c>
      <c r="D1160" s="1" t="s">
        <v>61</v>
      </c>
      <c r="E1160" s="1" t="s">
        <v>2562</v>
      </c>
      <c r="F1160" s="9">
        <v>1246.3055000000002</v>
      </c>
      <c r="G1160" s="9">
        <v>2266.0100000000002</v>
      </c>
    </row>
    <row r="1161" spans="1:7" x14ac:dyDescent="0.25">
      <c r="A1161" s="24">
        <v>38340</v>
      </c>
      <c r="B1161" s="1" t="s">
        <v>29</v>
      </c>
      <c r="C1161" s="1" t="s">
        <v>3686</v>
      </c>
      <c r="D1161" s="1" t="s">
        <v>24</v>
      </c>
      <c r="E1161" s="1" t="s">
        <v>743</v>
      </c>
      <c r="F1161" s="9">
        <v>5867.6561999999994</v>
      </c>
      <c r="G1161" s="9">
        <v>9945.18</v>
      </c>
    </row>
    <row r="1162" spans="1:7" x14ac:dyDescent="0.25">
      <c r="A1162" s="24">
        <v>38340</v>
      </c>
      <c r="B1162" s="1" t="s">
        <v>29</v>
      </c>
      <c r="C1162" s="1" t="s">
        <v>3691</v>
      </c>
      <c r="D1162" s="1" t="s">
        <v>42</v>
      </c>
      <c r="E1162" s="1" t="s">
        <v>3113</v>
      </c>
      <c r="F1162" s="9">
        <v>3906.0224999999996</v>
      </c>
      <c r="G1162" s="9">
        <v>8680.0499999999993</v>
      </c>
    </row>
    <row r="1163" spans="1:7" x14ac:dyDescent="0.25">
      <c r="A1163" s="24">
        <v>38340</v>
      </c>
      <c r="B1163" s="1" t="s">
        <v>29</v>
      </c>
      <c r="C1163" s="1" t="s">
        <v>3683</v>
      </c>
      <c r="D1163" s="1" t="s">
        <v>17</v>
      </c>
      <c r="E1163" s="1" t="s">
        <v>3307</v>
      </c>
      <c r="F1163" s="9">
        <v>766.89919999999995</v>
      </c>
      <c r="G1163" s="9">
        <v>1322.24</v>
      </c>
    </row>
    <row r="1164" spans="1:7" x14ac:dyDescent="0.25">
      <c r="A1164" s="24">
        <v>38339</v>
      </c>
      <c r="B1164" s="1" t="s">
        <v>29</v>
      </c>
      <c r="C1164" s="1" t="s">
        <v>3683</v>
      </c>
      <c r="D1164" s="1" t="s">
        <v>17</v>
      </c>
      <c r="E1164" s="1" t="s">
        <v>2332</v>
      </c>
      <c r="F1164" s="9">
        <v>2692.7083000000002</v>
      </c>
      <c r="G1164" s="9">
        <v>7277.59</v>
      </c>
    </row>
    <row r="1165" spans="1:7" x14ac:dyDescent="0.25">
      <c r="A1165" s="24">
        <v>38339</v>
      </c>
      <c r="B1165" s="1" t="s">
        <v>29</v>
      </c>
      <c r="C1165" s="1" t="s">
        <v>3684</v>
      </c>
      <c r="D1165" s="1" t="s">
        <v>45</v>
      </c>
      <c r="E1165" s="1" t="s">
        <v>1324</v>
      </c>
      <c r="F1165" s="9">
        <v>1826.6171999999999</v>
      </c>
      <c r="G1165" s="9">
        <v>3149.34</v>
      </c>
    </row>
    <row r="1166" spans="1:7" x14ac:dyDescent="0.25">
      <c r="A1166" s="24">
        <v>38338</v>
      </c>
      <c r="B1166" s="1" t="s">
        <v>29</v>
      </c>
      <c r="C1166" s="1" t="s">
        <v>3684</v>
      </c>
      <c r="D1166" s="1" t="s">
        <v>39</v>
      </c>
      <c r="E1166" s="1" t="s">
        <v>661</v>
      </c>
      <c r="F1166" s="9">
        <v>4085.4915000000005</v>
      </c>
      <c r="G1166" s="9">
        <v>9078.8700000000008</v>
      </c>
    </row>
    <row r="1167" spans="1:7" x14ac:dyDescent="0.25">
      <c r="A1167" s="24">
        <v>38337</v>
      </c>
      <c r="B1167" s="1" t="s">
        <v>29</v>
      </c>
      <c r="C1167" s="1" t="s">
        <v>3626</v>
      </c>
      <c r="D1167" s="1" t="s">
        <v>61</v>
      </c>
      <c r="E1167" s="1" t="s">
        <v>446</v>
      </c>
      <c r="F1167" s="9">
        <v>1232.2650000000001</v>
      </c>
      <c r="G1167" s="9">
        <v>1643.02</v>
      </c>
    </row>
    <row r="1168" spans="1:7" x14ac:dyDescent="0.25">
      <c r="A1168" s="24">
        <v>38336</v>
      </c>
      <c r="B1168" s="1" t="s">
        <v>29</v>
      </c>
      <c r="C1168" s="1" t="s">
        <v>3688</v>
      </c>
      <c r="D1168" s="1" t="s">
        <v>52</v>
      </c>
      <c r="E1168" s="1" t="s">
        <v>2486</v>
      </c>
      <c r="F1168" s="9">
        <v>1838.2328</v>
      </c>
      <c r="G1168" s="9">
        <v>4274.96</v>
      </c>
    </row>
    <row r="1169" spans="1:7" x14ac:dyDescent="0.25">
      <c r="A1169" s="24">
        <v>38335</v>
      </c>
      <c r="B1169" s="1" t="s">
        <v>29</v>
      </c>
      <c r="C1169" s="1" t="s">
        <v>3684</v>
      </c>
      <c r="D1169" s="1" t="s">
        <v>126</v>
      </c>
      <c r="E1169" s="1" t="s">
        <v>951</v>
      </c>
      <c r="F1169" s="9">
        <v>6245.3716000000013</v>
      </c>
      <c r="G1169" s="9">
        <v>9184.3700000000008</v>
      </c>
    </row>
    <row r="1170" spans="1:7" x14ac:dyDescent="0.25">
      <c r="A1170" s="24">
        <v>38335</v>
      </c>
      <c r="B1170" s="1" t="s">
        <v>29</v>
      </c>
      <c r="C1170" s="1" t="s">
        <v>3684</v>
      </c>
      <c r="D1170" s="1" t="s">
        <v>113</v>
      </c>
      <c r="E1170" s="1" t="s">
        <v>583</v>
      </c>
      <c r="F1170" s="9">
        <v>5300.6646000000001</v>
      </c>
      <c r="G1170" s="9">
        <v>5669.16</v>
      </c>
    </row>
    <row r="1171" spans="1:7" x14ac:dyDescent="0.25">
      <c r="A1171" s="24">
        <v>38334</v>
      </c>
      <c r="B1171" s="1" t="s">
        <v>29</v>
      </c>
      <c r="C1171" s="1" t="s">
        <v>3684</v>
      </c>
      <c r="D1171" s="1" t="s">
        <v>52</v>
      </c>
      <c r="E1171" s="1" t="s">
        <v>739</v>
      </c>
      <c r="F1171" s="9">
        <v>3371.7255</v>
      </c>
      <c r="G1171" s="9">
        <v>6130.41</v>
      </c>
    </row>
    <row r="1172" spans="1:7" x14ac:dyDescent="0.25">
      <c r="A1172" s="24">
        <v>38332</v>
      </c>
      <c r="B1172" s="1" t="s">
        <v>29</v>
      </c>
      <c r="C1172" s="1" t="s">
        <v>3691</v>
      </c>
      <c r="D1172" s="1" t="s">
        <v>21</v>
      </c>
      <c r="E1172" s="1" t="s">
        <v>2974</v>
      </c>
      <c r="F1172" s="9">
        <v>4424.6163500000002</v>
      </c>
      <c r="G1172" s="9">
        <v>4732.21</v>
      </c>
    </row>
    <row r="1173" spans="1:7" x14ac:dyDescent="0.25">
      <c r="A1173" s="24">
        <v>38330</v>
      </c>
      <c r="B1173" s="1" t="s">
        <v>29</v>
      </c>
      <c r="C1173" s="1" t="s">
        <v>3686</v>
      </c>
      <c r="D1173" s="1" t="s">
        <v>24</v>
      </c>
      <c r="E1173" s="1" t="s">
        <v>2592</v>
      </c>
      <c r="F1173" s="9">
        <v>1918.1961999999999</v>
      </c>
      <c r="G1173" s="9">
        <v>3251.18</v>
      </c>
    </row>
    <row r="1174" spans="1:7" x14ac:dyDescent="0.25">
      <c r="A1174" s="24">
        <v>38328</v>
      </c>
      <c r="B1174" s="1" t="s">
        <v>29</v>
      </c>
      <c r="C1174" s="1" t="s">
        <v>3688</v>
      </c>
      <c r="D1174" s="1" t="s">
        <v>42</v>
      </c>
      <c r="E1174" s="1" t="s">
        <v>1041</v>
      </c>
      <c r="F1174" s="9">
        <v>2845.9004</v>
      </c>
      <c r="G1174" s="9">
        <v>4823.5600000000004</v>
      </c>
    </row>
    <row r="1175" spans="1:7" x14ac:dyDescent="0.25">
      <c r="A1175" s="24">
        <v>38328</v>
      </c>
      <c r="B1175" s="1" t="s">
        <v>29</v>
      </c>
      <c r="C1175" s="1" t="s">
        <v>3626</v>
      </c>
      <c r="D1175" s="1" t="s">
        <v>24</v>
      </c>
      <c r="E1175" s="1" t="s">
        <v>1966</v>
      </c>
      <c r="F1175" s="9">
        <v>4485.4381000000003</v>
      </c>
      <c r="G1175" s="9">
        <v>4797.26</v>
      </c>
    </row>
    <row r="1176" spans="1:7" x14ac:dyDescent="0.25">
      <c r="A1176" s="24">
        <v>38327</v>
      </c>
      <c r="B1176" s="1" t="s">
        <v>29</v>
      </c>
      <c r="C1176" s="1" t="s">
        <v>3691</v>
      </c>
      <c r="D1176" s="1" t="s">
        <v>13</v>
      </c>
      <c r="E1176" s="1" t="s">
        <v>2717</v>
      </c>
      <c r="F1176" s="9">
        <v>31.749200000000002</v>
      </c>
      <c r="G1176" s="9">
        <v>46.69</v>
      </c>
    </row>
    <row r="1177" spans="1:7" x14ac:dyDescent="0.25">
      <c r="A1177" s="24">
        <v>38326</v>
      </c>
      <c r="B1177" s="1" t="s">
        <v>29</v>
      </c>
      <c r="C1177" s="1" t="s">
        <v>3691</v>
      </c>
      <c r="D1177" s="1" t="s">
        <v>64</v>
      </c>
      <c r="E1177" s="1" t="s">
        <v>1698</v>
      </c>
      <c r="F1177" s="9">
        <v>2498.9850000000001</v>
      </c>
      <c r="G1177" s="9">
        <v>3331.98</v>
      </c>
    </row>
    <row r="1178" spans="1:7" x14ac:dyDescent="0.25">
      <c r="A1178" s="24">
        <v>38321</v>
      </c>
      <c r="B1178" s="1" t="s">
        <v>29</v>
      </c>
      <c r="C1178" s="1" t="s">
        <v>3688</v>
      </c>
      <c r="D1178" s="1" t="s">
        <v>39</v>
      </c>
      <c r="E1178" s="1" t="s">
        <v>1599</v>
      </c>
      <c r="F1178" s="9">
        <v>6499.4374500000004</v>
      </c>
      <c r="G1178" s="9">
        <v>6951.27</v>
      </c>
    </row>
    <row r="1179" spans="1:7" x14ac:dyDescent="0.25">
      <c r="A1179" s="24">
        <v>38320</v>
      </c>
      <c r="B1179" s="1" t="s">
        <v>29</v>
      </c>
      <c r="C1179" s="1" t="s">
        <v>3686</v>
      </c>
      <c r="D1179" s="1" t="s">
        <v>17</v>
      </c>
      <c r="E1179" s="1" t="s">
        <v>1595</v>
      </c>
      <c r="F1179" s="9">
        <v>2962.6167999999998</v>
      </c>
      <c r="G1179" s="9">
        <v>5107.96</v>
      </c>
    </row>
    <row r="1180" spans="1:7" x14ac:dyDescent="0.25">
      <c r="A1180" s="24">
        <v>38318</v>
      </c>
      <c r="B1180" s="1" t="s">
        <v>29</v>
      </c>
      <c r="C1180" s="1" t="s">
        <v>3626</v>
      </c>
      <c r="D1180" s="1" t="s">
        <v>42</v>
      </c>
      <c r="E1180" s="1" t="s">
        <v>3215</v>
      </c>
      <c r="F1180" s="9">
        <v>4085.2581000000005</v>
      </c>
      <c r="G1180" s="9">
        <v>4369.26</v>
      </c>
    </row>
    <row r="1181" spans="1:7" x14ac:dyDescent="0.25">
      <c r="A1181" s="24">
        <v>38317</v>
      </c>
      <c r="B1181" s="1" t="s">
        <v>29</v>
      </c>
      <c r="C1181" s="1" t="s">
        <v>3688</v>
      </c>
      <c r="D1181" s="1" t="s">
        <v>113</v>
      </c>
      <c r="E1181" s="1" t="s">
        <v>1655</v>
      </c>
      <c r="F1181" s="9">
        <v>3950.3463999999999</v>
      </c>
      <c r="G1181" s="9">
        <v>4489.03</v>
      </c>
    </row>
    <row r="1182" spans="1:7" x14ac:dyDescent="0.25">
      <c r="A1182" s="24">
        <v>38316</v>
      </c>
      <c r="B1182" s="1" t="s">
        <v>29</v>
      </c>
      <c r="C1182" s="1" t="s">
        <v>3684</v>
      </c>
      <c r="D1182" s="1" t="s">
        <v>126</v>
      </c>
      <c r="E1182" s="1" t="s">
        <v>2478</v>
      </c>
      <c r="F1182" s="9">
        <v>3066.8078999999998</v>
      </c>
      <c r="G1182" s="9">
        <v>8288.67</v>
      </c>
    </row>
    <row r="1183" spans="1:7" x14ac:dyDescent="0.25">
      <c r="A1183" s="24">
        <v>38315</v>
      </c>
      <c r="B1183" s="1" t="s">
        <v>29</v>
      </c>
      <c r="C1183" s="1" t="s">
        <v>3686</v>
      </c>
      <c r="D1183" s="1" t="s">
        <v>9</v>
      </c>
      <c r="E1183" s="1" t="s">
        <v>880</v>
      </c>
      <c r="F1183" s="9">
        <v>3068.3971999999999</v>
      </c>
      <c r="G1183" s="9">
        <v>5290.34</v>
      </c>
    </row>
    <row r="1184" spans="1:7" x14ac:dyDescent="0.25">
      <c r="A1184" s="24">
        <v>38315</v>
      </c>
      <c r="B1184" s="1" t="s">
        <v>29</v>
      </c>
      <c r="C1184" s="1" t="s">
        <v>3686</v>
      </c>
      <c r="D1184" s="1" t="s">
        <v>126</v>
      </c>
      <c r="E1184" s="1" t="s">
        <v>3806</v>
      </c>
      <c r="F1184" s="9">
        <v>2266.0715000000005</v>
      </c>
      <c r="G1184" s="9">
        <v>4120.13</v>
      </c>
    </row>
    <row r="1185" spans="1:7" x14ac:dyDescent="0.25">
      <c r="A1185" s="24">
        <v>38315</v>
      </c>
      <c r="B1185" s="1" t="s">
        <v>29</v>
      </c>
      <c r="C1185" s="1" t="s">
        <v>3685</v>
      </c>
      <c r="D1185" s="1" t="s">
        <v>30</v>
      </c>
      <c r="E1185" s="1" t="s">
        <v>1896</v>
      </c>
      <c r="F1185" s="9">
        <v>2308.6609999999996</v>
      </c>
      <c r="G1185" s="9">
        <v>3980.45</v>
      </c>
    </row>
    <row r="1186" spans="1:7" x14ac:dyDescent="0.25">
      <c r="A1186" s="24">
        <v>38313</v>
      </c>
      <c r="B1186" s="1" t="s">
        <v>29</v>
      </c>
      <c r="C1186" s="1" t="s">
        <v>3691</v>
      </c>
      <c r="D1186" s="1" t="s">
        <v>52</v>
      </c>
      <c r="E1186" s="1" t="s">
        <v>496</v>
      </c>
      <c r="F1186" s="9">
        <v>7012.7711500000005</v>
      </c>
      <c r="G1186" s="9">
        <v>7500.29</v>
      </c>
    </row>
    <row r="1187" spans="1:7" x14ac:dyDescent="0.25">
      <c r="A1187" s="24">
        <v>38312</v>
      </c>
      <c r="B1187" s="1" t="s">
        <v>29</v>
      </c>
      <c r="C1187" s="1" t="s">
        <v>3688</v>
      </c>
      <c r="D1187" s="1" t="s">
        <v>21</v>
      </c>
      <c r="E1187" s="1" t="s">
        <v>957</v>
      </c>
      <c r="F1187" s="9">
        <v>2500.83</v>
      </c>
      <c r="G1187" s="9">
        <v>6759</v>
      </c>
    </row>
    <row r="1188" spans="1:7" x14ac:dyDescent="0.25">
      <c r="A1188" s="24">
        <v>38312</v>
      </c>
      <c r="B1188" s="1" t="s">
        <v>29</v>
      </c>
      <c r="C1188" s="1" t="s">
        <v>3684</v>
      </c>
      <c r="D1188" s="1" t="s">
        <v>30</v>
      </c>
      <c r="E1188" s="1" t="s">
        <v>1156</v>
      </c>
      <c r="F1188" s="9">
        <v>3386.79</v>
      </c>
      <c r="G1188" s="9">
        <v>6157.8</v>
      </c>
    </row>
    <row r="1189" spans="1:7" x14ac:dyDescent="0.25">
      <c r="A1189" s="24">
        <v>38310</v>
      </c>
      <c r="B1189" s="1" t="s">
        <v>29</v>
      </c>
      <c r="C1189" s="1" t="s">
        <v>3690</v>
      </c>
      <c r="D1189" s="1" t="s">
        <v>61</v>
      </c>
      <c r="E1189" s="1" t="s">
        <v>2052</v>
      </c>
      <c r="F1189" s="9">
        <v>1795.5729999999999</v>
      </c>
      <c r="G1189" s="9">
        <v>4852.8999999999996</v>
      </c>
    </row>
    <row r="1190" spans="1:7" x14ac:dyDescent="0.25">
      <c r="A1190" s="24">
        <v>38305</v>
      </c>
      <c r="B1190" s="1" t="s">
        <v>29</v>
      </c>
      <c r="C1190" s="1" t="s">
        <v>3686</v>
      </c>
      <c r="D1190" s="1" t="s">
        <v>21</v>
      </c>
      <c r="E1190" s="1" t="s">
        <v>1212</v>
      </c>
      <c r="F1190" s="9">
        <v>28.538299999999996</v>
      </c>
      <c r="G1190" s="9">
        <v>48.37</v>
      </c>
    </row>
    <row r="1191" spans="1:7" x14ac:dyDescent="0.25">
      <c r="A1191" s="24">
        <v>38303</v>
      </c>
      <c r="B1191" s="1" t="s">
        <v>29</v>
      </c>
      <c r="C1191" s="1" t="s">
        <v>3684</v>
      </c>
      <c r="D1191" s="1" t="s">
        <v>9</v>
      </c>
      <c r="E1191" s="1" t="s">
        <v>3542</v>
      </c>
      <c r="F1191" s="9">
        <v>6395.6774999999998</v>
      </c>
      <c r="G1191" s="9">
        <v>8527.57</v>
      </c>
    </row>
    <row r="1192" spans="1:7" x14ac:dyDescent="0.25">
      <c r="A1192" s="24">
        <v>38301</v>
      </c>
      <c r="B1192" s="1" t="s">
        <v>29</v>
      </c>
      <c r="C1192" s="1" t="s">
        <v>3691</v>
      </c>
      <c r="D1192" s="1" t="s">
        <v>61</v>
      </c>
      <c r="E1192" s="1" t="s">
        <v>1812</v>
      </c>
      <c r="F1192" s="9">
        <v>335.88159999999999</v>
      </c>
      <c r="G1192" s="9">
        <v>781.12</v>
      </c>
    </row>
    <row r="1193" spans="1:7" x14ac:dyDescent="0.25">
      <c r="A1193" s="24">
        <v>38298</v>
      </c>
      <c r="B1193" s="1" t="s">
        <v>29</v>
      </c>
      <c r="C1193" s="1" t="s">
        <v>3626</v>
      </c>
      <c r="D1193" s="1" t="s">
        <v>39</v>
      </c>
      <c r="E1193" s="1" t="s">
        <v>659</v>
      </c>
      <c r="F1193" s="9">
        <v>3407.4755</v>
      </c>
      <c r="G1193" s="9">
        <v>6195.41</v>
      </c>
    </row>
    <row r="1194" spans="1:7" x14ac:dyDescent="0.25">
      <c r="A1194" s="24">
        <v>38297</v>
      </c>
      <c r="B1194" s="1" t="s">
        <v>29</v>
      </c>
      <c r="C1194" s="1" t="s">
        <v>3690</v>
      </c>
      <c r="D1194" s="1" t="s">
        <v>30</v>
      </c>
      <c r="E1194" s="1" t="s">
        <v>57</v>
      </c>
      <c r="F1194" s="9">
        <v>563.5630000000001</v>
      </c>
      <c r="G1194" s="9">
        <v>1024.6600000000001</v>
      </c>
    </row>
    <row r="1195" spans="1:7" x14ac:dyDescent="0.25">
      <c r="A1195" s="24">
        <v>38295</v>
      </c>
      <c r="B1195" s="1" t="s">
        <v>29</v>
      </c>
      <c r="C1195" s="1" t="s">
        <v>3626</v>
      </c>
      <c r="D1195" s="1" t="s">
        <v>13</v>
      </c>
      <c r="E1195" s="1" t="s">
        <v>3469</v>
      </c>
      <c r="F1195" s="9">
        <v>8100.62</v>
      </c>
      <c r="G1195" s="9">
        <v>9205.25</v>
      </c>
    </row>
    <row r="1196" spans="1:7" x14ac:dyDescent="0.25">
      <c r="A1196" s="24">
        <v>38294</v>
      </c>
      <c r="B1196" s="1" t="s">
        <v>29</v>
      </c>
      <c r="C1196" s="1" t="s">
        <v>3685</v>
      </c>
      <c r="D1196" s="1" t="s">
        <v>45</v>
      </c>
      <c r="E1196" s="1" t="s">
        <v>2126</v>
      </c>
      <c r="F1196" s="9">
        <v>1971.5475000000001</v>
      </c>
      <c r="G1196" s="9">
        <v>2628.73</v>
      </c>
    </row>
    <row r="1197" spans="1:7" x14ac:dyDescent="0.25">
      <c r="A1197" s="24">
        <v>38294</v>
      </c>
      <c r="B1197" s="1" t="s">
        <v>29</v>
      </c>
      <c r="C1197" s="1" t="s">
        <v>3684</v>
      </c>
      <c r="D1197" s="1" t="s">
        <v>39</v>
      </c>
      <c r="E1197" s="1" t="s">
        <v>1049</v>
      </c>
      <c r="F1197" s="9">
        <v>462.10079999999999</v>
      </c>
      <c r="G1197" s="9">
        <v>679.56</v>
      </c>
    </row>
    <row r="1198" spans="1:7" x14ac:dyDescent="0.25">
      <c r="A1198" s="24">
        <v>38292</v>
      </c>
      <c r="B1198" s="1" t="s">
        <v>29</v>
      </c>
      <c r="C1198" s="1" t="s">
        <v>3684</v>
      </c>
      <c r="D1198" s="1" t="s">
        <v>9</v>
      </c>
      <c r="E1198" s="1" t="s">
        <v>1364</v>
      </c>
      <c r="F1198" s="9">
        <v>3679.8238999999999</v>
      </c>
      <c r="G1198" s="9">
        <v>9945.4699999999993</v>
      </c>
    </row>
    <row r="1199" spans="1:7" x14ac:dyDescent="0.25">
      <c r="A1199" s="24">
        <v>38292</v>
      </c>
      <c r="B1199" s="1" t="s">
        <v>29</v>
      </c>
      <c r="C1199" s="1" t="s">
        <v>3688</v>
      </c>
      <c r="D1199" s="1" t="s">
        <v>17</v>
      </c>
      <c r="E1199" s="1" t="s">
        <v>2883</v>
      </c>
      <c r="F1199" s="9">
        <v>1283.5119</v>
      </c>
      <c r="G1199" s="9">
        <v>1372.74</v>
      </c>
    </row>
    <row r="1200" spans="1:7" x14ac:dyDescent="0.25">
      <c r="A1200" s="24">
        <v>38291</v>
      </c>
      <c r="B1200" s="1" t="s">
        <v>29</v>
      </c>
      <c r="C1200" s="1" t="s">
        <v>3686</v>
      </c>
      <c r="D1200" s="1" t="s">
        <v>21</v>
      </c>
      <c r="E1200" s="1" t="s">
        <v>633</v>
      </c>
      <c r="F1200" s="9">
        <v>4549.0356999999995</v>
      </c>
      <c r="G1200" s="9">
        <v>7710.23</v>
      </c>
    </row>
    <row r="1201" spans="1:7" x14ac:dyDescent="0.25">
      <c r="A1201" s="24">
        <v>38291</v>
      </c>
      <c r="B1201" s="1" t="s">
        <v>29</v>
      </c>
      <c r="C1201" s="1" t="s">
        <v>3691</v>
      </c>
      <c r="D1201" s="1" t="s">
        <v>9</v>
      </c>
      <c r="E1201" s="1" t="s">
        <v>3256</v>
      </c>
      <c r="F1201" s="9">
        <v>3592.0060000000003</v>
      </c>
      <c r="G1201" s="9">
        <v>6530.92</v>
      </c>
    </row>
    <row r="1202" spans="1:7" x14ac:dyDescent="0.25">
      <c r="A1202" s="24">
        <v>38291</v>
      </c>
      <c r="B1202" s="1" t="s">
        <v>29</v>
      </c>
      <c r="C1202" s="1" t="s">
        <v>3684</v>
      </c>
      <c r="D1202" s="1" t="s">
        <v>21</v>
      </c>
      <c r="E1202" s="1" t="s">
        <v>1186</v>
      </c>
      <c r="F1202" s="9">
        <v>3871.0950000000003</v>
      </c>
      <c r="G1202" s="9">
        <v>5161.46</v>
      </c>
    </row>
    <row r="1203" spans="1:7" x14ac:dyDescent="0.25">
      <c r="A1203" s="24">
        <v>38290</v>
      </c>
      <c r="B1203" s="1" t="s">
        <v>29</v>
      </c>
      <c r="C1203" s="1" t="s">
        <v>3626</v>
      </c>
      <c r="D1203" s="1" t="s">
        <v>42</v>
      </c>
      <c r="E1203" s="1" t="s">
        <v>2786</v>
      </c>
      <c r="F1203" s="9">
        <v>4481.1405000000004</v>
      </c>
      <c r="G1203" s="9">
        <v>9958.09</v>
      </c>
    </row>
    <row r="1204" spans="1:7" x14ac:dyDescent="0.25">
      <c r="A1204" s="24">
        <v>38290</v>
      </c>
      <c r="B1204" s="1" t="s">
        <v>29</v>
      </c>
      <c r="C1204" s="1" t="s">
        <v>3691</v>
      </c>
      <c r="D1204" s="1" t="s">
        <v>61</v>
      </c>
      <c r="E1204" s="1" t="s">
        <v>3413</v>
      </c>
      <c r="F1204" s="9">
        <v>5628.1751999999997</v>
      </c>
      <c r="G1204" s="9">
        <v>9539.2800000000007</v>
      </c>
    </row>
    <row r="1205" spans="1:7" x14ac:dyDescent="0.25">
      <c r="A1205" s="24">
        <v>38290</v>
      </c>
      <c r="B1205" s="1" t="s">
        <v>29</v>
      </c>
      <c r="C1205" s="1" t="s">
        <v>3684</v>
      </c>
      <c r="D1205" s="1" t="s">
        <v>113</v>
      </c>
      <c r="E1205" s="1" t="s">
        <v>3097</v>
      </c>
      <c r="F1205" s="9">
        <v>1438.4744000000001</v>
      </c>
      <c r="G1205" s="9">
        <v>1634.63</v>
      </c>
    </row>
    <row r="1206" spans="1:7" x14ac:dyDescent="0.25">
      <c r="A1206" s="24">
        <v>38288</v>
      </c>
      <c r="B1206" s="1" t="s">
        <v>29</v>
      </c>
      <c r="C1206" s="1" t="s">
        <v>3626</v>
      </c>
      <c r="D1206" s="1" t="s">
        <v>126</v>
      </c>
      <c r="E1206" s="1" t="s">
        <v>1059</v>
      </c>
      <c r="F1206" s="9">
        <v>1701.0268000000001</v>
      </c>
      <c r="G1206" s="9">
        <v>1819.28</v>
      </c>
    </row>
    <row r="1207" spans="1:7" x14ac:dyDescent="0.25">
      <c r="A1207" s="24">
        <v>38286</v>
      </c>
      <c r="B1207" s="1" t="s">
        <v>29</v>
      </c>
      <c r="C1207" s="1" t="s">
        <v>3691</v>
      </c>
      <c r="D1207" s="1" t="s">
        <v>64</v>
      </c>
      <c r="E1207" s="1" t="s">
        <v>555</v>
      </c>
      <c r="F1207" s="9">
        <v>5841.5896000000002</v>
      </c>
      <c r="G1207" s="9">
        <v>6638.17</v>
      </c>
    </row>
    <row r="1208" spans="1:7" x14ac:dyDescent="0.25">
      <c r="A1208" s="24">
        <v>38286</v>
      </c>
      <c r="B1208" s="1" t="s">
        <v>29</v>
      </c>
      <c r="C1208" s="1" t="s">
        <v>3691</v>
      </c>
      <c r="D1208" s="1" t="s">
        <v>52</v>
      </c>
      <c r="E1208" s="1" t="s">
        <v>966</v>
      </c>
      <c r="F1208" s="9">
        <v>2137.2927</v>
      </c>
      <c r="G1208" s="9">
        <v>3622.53</v>
      </c>
    </row>
    <row r="1209" spans="1:7" x14ac:dyDescent="0.25">
      <c r="A1209" s="24">
        <v>38284</v>
      </c>
      <c r="B1209" s="1" t="s">
        <v>29</v>
      </c>
      <c r="C1209" s="1" t="s">
        <v>3688</v>
      </c>
      <c r="D1209" s="1" t="s">
        <v>42</v>
      </c>
      <c r="E1209" s="1" t="s">
        <v>373</v>
      </c>
      <c r="F1209" s="9">
        <v>5011.1716000000006</v>
      </c>
      <c r="G1209" s="9">
        <v>7369.37</v>
      </c>
    </row>
    <row r="1210" spans="1:7" x14ac:dyDescent="0.25">
      <c r="A1210" s="24">
        <v>38284</v>
      </c>
      <c r="B1210" s="1" t="s">
        <v>29</v>
      </c>
      <c r="C1210" s="1" t="s">
        <v>3626</v>
      </c>
      <c r="D1210" s="1" t="s">
        <v>45</v>
      </c>
      <c r="E1210" s="1" t="s">
        <v>1404</v>
      </c>
      <c r="F1210" s="9">
        <v>1515.5573999999999</v>
      </c>
      <c r="G1210" s="9">
        <v>2613.0300000000002</v>
      </c>
    </row>
    <row r="1211" spans="1:7" x14ac:dyDescent="0.25">
      <c r="A1211" s="24">
        <v>38283</v>
      </c>
      <c r="B1211" s="1" t="s">
        <v>29</v>
      </c>
      <c r="C1211" s="1" t="s">
        <v>3688</v>
      </c>
      <c r="D1211" s="1" t="s">
        <v>64</v>
      </c>
      <c r="E1211" s="1" t="s">
        <v>3811</v>
      </c>
      <c r="F1211" s="9">
        <v>1719.2168000000004</v>
      </c>
      <c r="G1211" s="9">
        <v>2528.2600000000002</v>
      </c>
    </row>
    <row r="1212" spans="1:7" x14ac:dyDescent="0.25">
      <c r="A1212" s="24">
        <v>38283</v>
      </c>
      <c r="B1212" s="1" t="s">
        <v>29</v>
      </c>
      <c r="C1212" s="1" t="s">
        <v>3686</v>
      </c>
      <c r="D1212" s="1" t="s">
        <v>21</v>
      </c>
      <c r="E1212" s="1" t="s">
        <v>1788</v>
      </c>
      <c r="F1212" s="9">
        <v>564.322</v>
      </c>
      <c r="G1212" s="9">
        <v>1026.04</v>
      </c>
    </row>
    <row r="1213" spans="1:7" x14ac:dyDescent="0.25">
      <c r="A1213" s="24">
        <v>38280</v>
      </c>
      <c r="B1213" s="1" t="s">
        <v>29</v>
      </c>
      <c r="C1213" s="1" t="s">
        <v>3685</v>
      </c>
      <c r="D1213" s="1" t="s">
        <v>113</v>
      </c>
      <c r="E1213" s="1" t="s">
        <v>3074</v>
      </c>
      <c r="F1213" s="9">
        <v>6882.5680000000002</v>
      </c>
      <c r="G1213" s="9">
        <v>7821.1</v>
      </c>
    </row>
    <row r="1214" spans="1:7" x14ac:dyDescent="0.25">
      <c r="A1214" s="24">
        <v>38280</v>
      </c>
      <c r="B1214" s="1" t="s">
        <v>29</v>
      </c>
      <c r="C1214" s="1" t="s">
        <v>3626</v>
      </c>
      <c r="D1214" s="1" t="s">
        <v>13</v>
      </c>
      <c r="E1214" s="1" t="s">
        <v>3812</v>
      </c>
      <c r="F1214" s="9">
        <v>3183.9780000000001</v>
      </c>
      <c r="G1214" s="9">
        <v>7404.6</v>
      </c>
    </row>
    <row r="1215" spans="1:7" x14ac:dyDescent="0.25">
      <c r="A1215" s="24">
        <v>38279</v>
      </c>
      <c r="B1215" s="1" t="s">
        <v>29</v>
      </c>
      <c r="C1215" s="1" t="s">
        <v>3685</v>
      </c>
      <c r="D1215" s="1" t="s">
        <v>64</v>
      </c>
      <c r="E1215" s="1" t="s">
        <v>2108</v>
      </c>
      <c r="F1215" s="9">
        <v>3251.1050000000005</v>
      </c>
      <c r="G1215" s="9">
        <v>5911.1</v>
      </c>
    </row>
    <row r="1216" spans="1:7" x14ac:dyDescent="0.25">
      <c r="A1216" s="24">
        <v>38277</v>
      </c>
      <c r="B1216" s="1" t="s">
        <v>29</v>
      </c>
      <c r="C1216" s="1" t="s">
        <v>3691</v>
      </c>
      <c r="D1216" s="1" t="s">
        <v>45</v>
      </c>
      <c r="E1216" s="1" t="s">
        <v>1188</v>
      </c>
      <c r="F1216" s="9">
        <v>3852.9106000000006</v>
      </c>
      <c r="G1216" s="9">
        <v>4120.76</v>
      </c>
    </row>
    <row r="1217" spans="1:7" x14ac:dyDescent="0.25">
      <c r="A1217" s="24">
        <v>38276</v>
      </c>
      <c r="B1217" s="1" t="s">
        <v>29</v>
      </c>
      <c r="C1217" s="1" t="s">
        <v>3690</v>
      </c>
      <c r="D1217" s="1" t="s">
        <v>17</v>
      </c>
      <c r="E1217" s="1" t="s">
        <v>3813</v>
      </c>
      <c r="F1217" s="9">
        <v>3394.8045000000002</v>
      </c>
      <c r="G1217" s="9">
        <v>7544.01</v>
      </c>
    </row>
    <row r="1218" spans="1:7" x14ac:dyDescent="0.25">
      <c r="A1218" s="24">
        <v>38275</v>
      </c>
      <c r="B1218" s="1" t="s">
        <v>29</v>
      </c>
      <c r="C1218" s="1" t="s">
        <v>3626</v>
      </c>
      <c r="D1218" s="1" t="s">
        <v>9</v>
      </c>
      <c r="E1218" s="1" t="s">
        <v>1886</v>
      </c>
      <c r="F1218" s="9">
        <v>2648.9624999999996</v>
      </c>
      <c r="G1218" s="9">
        <v>3531.95</v>
      </c>
    </row>
    <row r="1219" spans="1:7" x14ac:dyDescent="0.25">
      <c r="A1219" s="24">
        <v>38275</v>
      </c>
      <c r="B1219" s="1" t="s">
        <v>29</v>
      </c>
      <c r="C1219" s="1" t="s">
        <v>3683</v>
      </c>
      <c r="D1219" s="1" t="s">
        <v>45</v>
      </c>
      <c r="E1219" s="1" t="s">
        <v>2942</v>
      </c>
      <c r="F1219" s="9">
        <v>353.83479999999997</v>
      </c>
      <c r="G1219" s="9">
        <v>599.72</v>
      </c>
    </row>
    <row r="1220" spans="1:7" x14ac:dyDescent="0.25">
      <c r="A1220" s="24">
        <v>38274</v>
      </c>
      <c r="B1220" s="1" t="s">
        <v>29</v>
      </c>
      <c r="C1220" s="1" t="s">
        <v>3685</v>
      </c>
      <c r="D1220" s="1" t="s">
        <v>30</v>
      </c>
      <c r="E1220" s="1" t="s">
        <v>2744</v>
      </c>
      <c r="F1220" s="9">
        <v>4442.5744000000004</v>
      </c>
      <c r="G1220" s="9">
        <v>5048.38</v>
      </c>
    </row>
    <row r="1221" spans="1:7" x14ac:dyDescent="0.25">
      <c r="A1221" s="24">
        <v>38273</v>
      </c>
      <c r="B1221" s="1" t="s">
        <v>29</v>
      </c>
      <c r="C1221" s="1" t="s">
        <v>3688</v>
      </c>
      <c r="D1221" s="1" t="s">
        <v>42</v>
      </c>
      <c r="E1221" s="1" t="s">
        <v>3489</v>
      </c>
      <c r="F1221" s="9">
        <v>1801.0616</v>
      </c>
      <c r="G1221" s="9">
        <v>2648.62</v>
      </c>
    </row>
    <row r="1222" spans="1:7" x14ac:dyDescent="0.25">
      <c r="A1222" s="24">
        <v>38272</v>
      </c>
      <c r="B1222" s="1" t="s">
        <v>29</v>
      </c>
      <c r="C1222" s="1" t="s">
        <v>3626</v>
      </c>
      <c r="D1222" s="1" t="s">
        <v>9</v>
      </c>
      <c r="E1222" s="1" t="s">
        <v>2855</v>
      </c>
      <c r="F1222" s="9">
        <v>7133.7449999999999</v>
      </c>
      <c r="G1222" s="9">
        <v>9511.66</v>
      </c>
    </row>
    <row r="1223" spans="1:7" x14ac:dyDescent="0.25">
      <c r="A1223" s="24">
        <v>38271</v>
      </c>
      <c r="B1223" s="1" t="s">
        <v>29</v>
      </c>
      <c r="C1223" s="1" t="s">
        <v>3688</v>
      </c>
      <c r="D1223" s="1" t="s">
        <v>9</v>
      </c>
      <c r="E1223" s="1" t="s">
        <v>2611</v>
      </c>
      <c r="F1223" s="9">
        <v>1496.8125</v>
      </c>
      <c r="G1223" s="9">
        <v>3326.25</v>
      </c>
    </row>
    <row r="1224" spans="1:7" x14ac:dyDescent="0.25">
      <c r="A1224" s="24">
        <v>38270</v>
      </c>
      <c r="B1224" s="1" t="s">
        <v>29</v>
      </c>
      <c r="C1224" s="1" t="s">
        <v>3690</v>
      </c>
      <c r="D1224" s="1" t="s">
        <v>21</v>
      </c>
      <c r="E1224" s="1" t="s">
        <v>3479</v>
      </c>
      <c r="F1224" s="9">
        <v>6162.9149999999991</v>
      </c>
      <c r="G1224" s="9">
        <v>8217.2199999999993</v>
      </c>
    </row>
    <row r="1225" spans="1:7" x14ac:dyDescent="0.25">
      <c r="A1225" s="24">
        <v>38269</v>
      </c>
      <c r="B1225" s="1" t="s">
        <v>29</v>
      </c>
      <c r="C1225" s="1" t="s">
        <v>3686</v>
      </c>
      <c r="D1225" s="1" t="s">
        <v>39</v>
      </c>
      <c r="E1225" s="1" t="s">
        <v>223</v>
      </c>
      <c r="F1225" s="9">
        <v>5385.81</v>
      </c>
      <c r="G1225" s="9">
        <v>7181.08</v>
      </c>
    </row>
    <row r="1226" spans="1:7" x14ac:dyDescent="0.25">
      <c r="A1226" s="24">
        <v>38269</v>
      </c>
      <c r="B1226" s="1" t="s">
        <v>29</v>
      </c>
      <c r="C1226" s="1" t="s">
        <v>3686</v>
      </c>
      <c r="D1226" s="1" t="s">
        <v>126</v>
      </c>
      <c r="E1226" s="1" t="s">
        <v>1347</v>
      </c>
      <c r="F1226" s="9">
        <v>1935.6095</v>
      </c>
      <c r="G1226" s="9">
        <v>3519.29</v>
      </c>
    </row>
    <row r="1227" spans="1:7" x14ac:dyDescent="0.25">
      <c r="A1227" s="24">
        <v>38269</v>
      </c>
      <c r="B1227" s="1" t="s">
        <v>29</v>
      </c>
      <c r="C1227" s="1" t="s">
        <v>3686</v>
      </c>
      <c r="D1227" s="1" t="s">
        <v>45</v>
      </c>
      <c r="E1227" s="1" t="s">
        <v>2685</v>
      </c>
      <c r="F1227" s="9">
        <v>1742.925</v>
      </c>
      <c r="G1227" s="9">
        <v>2323.9</v>
      </c>
    </row>
    <row r="1228" spans="1:7" x14ac:dyDescent="0.25">
      <c r="A1228" s="24">
        <v>38267</v>
      </c>
      <c r="B1228" s="1" t="s">
        <v>29</v>
      </c>
      <c r="C1228" s="1" t="s">
        <v>3688</v>
      </c>
      <c r="D1228" s="1" t="s">
        <v>61</v>
      </c>
      <c r="E1228" s="1" t="s">
        <v>3814</v>
      </c>
      <c r="F1228" s="9">
        <v>5417.6813999999995</v>
      </c>
      <c r="G1228" s="9">
        <v>9340.83</v>
      </c>
    </row>
    <row r="1229" spans="1:7" x14ac:dyDescent="0.25">
      <c r="A1229" s="24">
        <v>38267</v>
      </c>
      <c r="B1229" s="1" t="s">
        <v>29</v>
      </c>
      <c r="C1229" s="1" t="s">
        <v>3691</v>
      </c>
      <c r="D1229" s="1" t="s">
        <v>17</v>
      </c>
      <c r="E1229" s="1" t="s">
        <v>2348</v>
      </c>
      <c r="F1229" s="9">
        <v>3454.6788999999999</v>
      </c>
      <c r="G1229" s="9">
        <v>9336.9699999999993</v>
      </c>
    </row>
    <row r="1230" spans="1:7" x14ac:dyDescent="0.25">
      <c r="A1230" s="24">
        <v>38267</v>
      </c>
      <c r="B1230" s="1" t="s">
        <v>29</v>
      </c>
      <c r="C1230" s="1" t="s">
        <v>3685</v>
      </c>
      <c r="D1230" s="1" t="s">
        <v>39</v>
      </c>
      <c r="E1230" s="1" t="s">
        <v>418</v>
      </c>
      <c r="F1230" s="9">
        <v>1155.0808</v>
      </c>
      <c r="G1230" s="9">
        <v>3121.84</v>
      </c>
    </row>
    <row r="1231" spans="1:7" x14ac:dyDescent="0.25">
      <c r="A1231" s="24">
        <v>38266</v>
      </c>
      <c r="B1231" s="1" t="s">
        <v>29</v>
      </c>
      <c r="C1231" s="1" t="s">
        <v>3691</v>
      </c>
      <c r="D1231" s="1" t="s">
        <v>126</v>
      </c>
      <c r="E1231" s="1" t="s">
        <v>325</v>
      </c>
      <c r="F1231" s="9">
        <v>3671.5798</v>
      </c>
      <c r="G1231" s="9">
        <v>6330.31</v>
      </c>
    </row>
    <row r="1232" spans="1:7" x14ac:dyDescent="0.25">
      <c r="A1232" s="24">
        <v>38265</v>
      </c>
      <c r="B1232" s="1" t="s">
        <v>29</v>
      </c>
      <c r="C1232" s="1" t="s">
        <v>3626</v>
      </c>
      <c r="D1232" s="1" t="s">
        <v>17</v>
      </c>
      <c r="E1232" s="1" t="s">
        <v>1870</v>
      </c>
      <c r="F1232" s="9">
        <v>851.52750000000003</v>
      </c>
      <c r="G1232" s="9">
        <v>1135.3699999999999</v>
      </c>
    </row>
    <row r="1233" spans="1:7" x14ac:dyDescent="0.25">
      <c r="A1233" s="24">
        <v>38264</v>
      </c>
      <c r="B1233" s="1" t="s">
        <v>29</v>
      </c>
      <c r="C1233" s="1" t="s">
        <v>3691</v>
      </c>
      <c r="D1233" s="1" t="s">
        <v>42</v>
      </c>
      <c r="E1233" s="1" t="s">
        <v>454</v>
      </c>
      <c r="F1233" s="9">
        <v>3946.7250000000004</v>
      </c>
      <c r="G1233" s="9">
        <v>5262.3</v>
      </c>
    </row>
    <row r="1234" spans="1:7" x14ac:dyDescent="0.25">
      <c r="A1234" s="24">
        <v>38263</v>
      </c>
      <c r="B1234" s="1" t="s">
        <v>29</v>
      </c>
      <c r="C1234" s="1" t="s">
        <v>3688</v>
      </c>
      <c r="D1234" s="1" t="s">
        <v>126</v>
      </c>
      <c r="E1234" s="1" t="s">
        <v>3195</v>
      </c>
      <c r="F1234" s="9">
        <v>387.57099999999997</v>
      </c>
      <c r="G1234" s="9">
        <v>656.9</v>
      </c>
    </row>
    <row r="1235" spans="1:7" x14ac:dyDescent="0.25">
      <c r="A1235" s="24">
        <v>38259</v>
      </c>
      <c r="B1235" s="1" t="s">
        <v>29</v>
      </c>
      <c r="C1235" s="1" t="s">
        <v>3686</v>
      </c>
      <c r="D1235" s="1" t="s">
        <v>126</v>
      </c>
      <c r="E1235" s="1" t="s">
        <v>3817</v>
      </c>
      <c r="F1235" s="9">
        <v>4854.4027999999998</v>
      </c>
      <c r="G1235" s="9">
        <v>8369.66</v>
      </c>
    </row>
    <row r="1236" spans="1:7" x14ac:dyDescent="0.25">
      <c r="A1236" s="24">
        <v>38259</v>
      </c>
      <c r="B1236" s="1" t="s">
        <v>29</v>
      </c>
      <c r="C1236" s="1" t="s">
        <v>3683</v>
      </c>
      <c r="D1236" s="1" t="s">
        <v>9</v>
      </c>
      <c r="E1236" s="1" t="s">
        <v>892</v>
      </c>
      <c r="F1236" s="9">
        <v>2626.7312000000002</v>
      </c>
      <c r="G1236" s="9">
        <v>3862.84</v>
      </c>
    </row>
    <row r="1237" spans="1:7" x14ac:dyDescent="0.25">
      <c r="A1237" s="24">
        <v>38258</v>
      </c>
      <c r="B1237" s="1" t="s">
        <v>29</v>
      </c>
      <c r="C1237" s="1" t="s">
        <v>3691</v>
      </c>
      <c r="D1237" s="1" t="s">
        <v>13</v>
      </c>
      <c r="E1237" s="1" t="s">
        <v>2242</v>
      </c>
      <c r="F1237" s="9">
        <v>1582.7476000000001</v>
      </c>
      <c r="G1237" s="9">
        <v>2327.5700000000002</v>
      </c>
    </row>
    <row r="1238" spans="1:7" x14ac:dyDescent="0.25">
      <c r="A1238" s="24">
        <v>38254</v>
      </c>
      <c r="B1238" s="1" t="s">
        <v>29</v>
      </c>
      <c r="C1238" s="1" t="s">
        <v>3691</v>
      </c>
      <c r="D1238" s="1" t="s">
        <v>61</v>
      </c>
      <c r="E1238" s="1" t="s">
        <v>3330</v>
      </c>
      <c r="F1238" s="9">
        <v>756.88800000000003</v>
      </c>
      <c r="G1238" s="9">
        <v>860.1</v>
      </c>
    </row>
    <row r="1239" spans="1:7" x14ac:dyDescent="0.25">
      <c r="A1239" s="24">
        <v>38253</v>
      </c>
      <c r="B1239" s="1" t="s">
        <v>29</v>
      </c>
      <c r="C1239" s="1" t="s">
        <v>3688</v>
      </c>
      <c r="D1239" s="1" t="s">
        <v>13</v>
      </c>
      <c r="E1239" s="1" t="s">
        <v>1918</v>
      </c>
      <c r="F1239" s="9">
        <v>4089.3860000000004</v>
      </c>
      <c r="G1239" s="9">
        <v>9510.2000000000007</v>
      </c>
    </row>
    <row r="1240" spans="1:7" x14ac:dyDescent="0.25">
      <c r="A1240" s="24">
        <v>38253</v>
      </c>
      <c r="B1240" s="1" t="s">
        <v>29</v>
      </c>
      <c r="C1240" s="1" t="s">
        <v>3684</v>
      </c>
      <c r="D1240" s="1" t="s">
        <v>39</v>
      </c>
      <c r="E1240" s="1" t="s">
        <v>528</v>
      </c>
      <c r="F1240" s="9">
        <v>1559.4981999999998</v>
      </c>
      <c r="G1240" s="9">
        <v>3626.74</v>
      </c>
    </row>
    <row r="1241" spans="1:7" x14ac:dyDescent="0.25">
      <c r="A1241" s="24">
        <v>38251</v>
      </c>
      <c r="B1241" s="1" t="s">
        <v>29</v>
      </c>
      <c r="C1241" s="1" t="s">
        <v>3685</v>
      </c>
      <c r="D1241" s="1" t="s">
        <v>24</v>
      </c>
      <c r="E1241" s="1" t="s">
        <v>3042</v>
      </c>
      <c r="F1241" s="9">
        <v>2177.0059999999999</v>
      </c>
      <c r="G1241" s="9">
        <v>5883.8</v>
      </c>
    </row>
    <row r="1242" spans="1:7" x14ac:dyDescent="0.25">
      <c r="A1242" s="24">
        <v>38250</v>
      </c>
      <c r="B1242" s="1" t="s">
        <v>29</v>
      </c>
      <c r="C1242" s="1" t="s">
        <v>3690</v>
      </c>
      <c r="D1242" s="1" t="s">
        <v>42</v>
      </c>
      <c r="E1242" s="1" t="s">
        <v>1688</v>
      </c>
      <c r="F1242" s="9">
        <v>6055.1832000000004</v>
      </c>
      <c r="G1242" s="9">
        <v>6880.89</v>
      </c>
    </row>
    <row r="1243" spans="1:7" x14ac:dyDescent="0.25">
      <c r="A1243" s="24">
        <v>38250</v>
      </c>
      <c r="B1243" s="1" t="s">
        <v>29</v>
      </c>
      <c r="C1243" s="1" t="s">
        <v>3688</v>
      </c>
      <c r="D1243" s="1" t="s">
        <v>39</v>
      </c>
      <c r="E1243" s="1" t="s">
        <v>3818</v>
      </c>
      <c r="F1243" s="9">
        <v>2081.2875000000004</v>
      </c>
      <c r="G1243" s="9">
        <v>2775.05</v>
      </c>
    </row>
    <row r="1244" spans="1:7" x14ac:dyDescent="0.25">
      <c r="A1244" s="24">
        <v>38249</v>
      </c>
      <c r="B1244" s="1" t="s">
        <v>29</v>
      </c>
      <c r="C1244" s="1" t="s">
        <v>3688</v>
      </c>
      <c r="D1244" s="1" t="s">
        <v>45</v>
      </c>
      <c r="E1244" s="1" t="s">
        <v>2401</v>
      </c>
      <c r="F1244" s="9">
        <v>2145.6071999999999</v>
      </c>
      <c r="G1244" s="9">
        <v>2438.19</v>
      </c>
    </row>
    <row r="1245" spans="1:7" x14ac:dyDescent="0.25">
      <c r="A1245" s="24">
        <v>38248</v>
      </c>
      <c r="B1245" s="1" t="s">
        <v>29</v>
      </c>
      <c r="C1245" s="1" t="s">
        <v>3684</v>
      </c>
      <c r="D1245" s="1" t="s">
        <v>52</v>
      </c>
      <c r="E1245" s="1" t="s">
        <v>1406</v>
      </c>
      <c r="F1245" s="9">
        <v>50.728000000000002</v>
      </c>
      <c r="G1245" s="9">
        <v>74.599999999999994</v>
      </c>
    </row>
    <row r="1246" spans="1:7" x14ac:dyDescent="0.25">
      <c r="A1246" s="24">
        <v>38247</v>
      </c>
      <c r="B1246" s="1" t="s">
        <v>29</v>
      </c>
      <c r="C1246" s="1" t="s">
        <v>3684</v>
      </c>
      <c r="D1246" s="1" t="s">
        <v>61</v>
      </c>
      <c r="E1246" s="1" t="s">
        <v>3819</v>
      </c>
      <c r="F1246" s="9">
        <v>2852.1680000000006</v>
      </c>
      <c r="G1246" s="9">
        <v>5185.76</v>
      </c>
    </row>
    <row r="1247" spans="1:7" x14ac:dyDescent="0.25">
      <c r="A1247" s="24">
        <v>38246</v>
      </c>
      <c r="B1247" s="1" t="s">
        <v>29</v>
      </c>
      <c r="C1247" s="1" t="s">
        <v>3685</v>
      </c>
      <c r="D1247" s="1" t="s">
        <v>39</v>
      </c>
      <c r="E1247" s="1" t="s">
        <v>3336</v>
      </c>
      <c r="F1247" s="9">
        <v>2182.1965</v>
      </c>
      <c r="G1247" s="9">
        <v>2333.9</v>
      </c>
    </row>
    <row r="1248" spans="1:7" x14ac:dyDescent="0.25">
      <c r="A1248" s="24">
        <v>38245</v>
      </c>
      <c r="B1248" s="1" t="s">
        <v>29</v>
      </c>
      <c r="C1248" s="1" t="s">
        <v>3683</v>
      </c>
      <c r="D1248" s="1" t="s">
        <v>64</v>
      </c>
      <c r="E1248" s="1" t="s">
        <v>1784</v>
      </c>
      <c r="F1248" s="9">
        <v>2600.4857999999999</v>
      </c>
      <c r="G1248" s="9">
        <v>7028.34</v>
      </c>
    </row>
    <row r="1249" spans="1:7" x14ac:dyDescent="0.25">
      <c r="A1249" s="24">
        <v>38244</v>
      </c>
      <c r="B1249" s="1" t="s">
        <v>29</v>
      </c>
      <c r="C1249" s="1" t="s">
        <v>3688</v>
      </c>
      <c r="D1249" s="1" t="s">
        <v>113</v>
      </c>
      <c r="E1249" s="1" t="s">
        <v>2687</v>
      </c>
      <c r="F1249" s="9">
        <v>3229.116</v>
      </c>
      <c r="G1249" s="9">
        <v>3453.6</v>
      </c>
    </row>
    <row r="1250" spans="1:7" x14ac:dyDescent="0.25">
      <c r="A1250" s="24">
        <v>38242</v>
      </c>
      <c r="B1250" s="1" t="s">
        <v>29</v>
      </c>
      <c r="C1250" s="1" t="s">
        <v>3686</v>
      </c>
      <c r="D1250" s="1" t="s">
        <v>64</v>
      </c>
      <c r="E1250" s="1" t="s">
        <v>3493</v>
      </c>
      <c r="F1250" s="9">
        <v>1467.4357500000001</v>
      </c>
      <c r="G1250" s="9">
        <v>1569.45</v>
      </c>
    </row>
    <row r="1251" spans="1:7" x14ac:dyDescent="0.25">
      <c r="A1251" s="24">
        <v>38240</v>
      </c>
      <c r="B1251" s="1" t="s">
        <v>29</v>
      </c>
      <c r="C1251" s="1" t="s">
        <v>3686</v>
      </c>
      <c r="D1251" s="1" t="s">
        <v>126</v>
      </c>
      <c r="E1251" s="1" t="s">
        <v>1679</v>
      </c>
      <c r="F1251" s="9">
        <v>6481.875</v>
      </c>
      <c r="G1251" s="9">
        <v>8642.5</v>
      </c>
    </row>
    <row r="1252" spans="1:7" x14ac:dyDescent="0.25">
      <c r="A1252" s="24">
        <v>38240</v>
      </c>
      <c r="B1252" s="1" t="s">
        <v>29</v>
      </c>
      <c r="C1252" s="1" t="s">
        <v>3688</v>
      </c>
      <c r="D1252" s="1" t="s">
        <v>126</v>
      </c>
      <c r="E1252" s="1" t="s">
        <v>3390</v>
      </c>
      <c r="F1252" s="9">
        <v>2996.1374999999998</v>
      </c>
      <c r="G1252" s="9">
        <v>3994.85</v>
      </c>
    </row>
    <row r="1253" spans="1:7" x14ac:dyDescent="0.25">
      <c r="A1253" s="24">
        <v>38240</v>
      </c>
      <c r="B1253" s="1" t="s">
        <v>29</v>
      </c>
      <c r="C1253" s="1" t="s">
        <v>3691</v>
      </c>
      <c r="D1253" s="1" t="s">
        <v>61</v>
      </c>
      <c r="E1253" s="1" t="s">
        <v>3485</v>
      </c>
      <c r="F1253" s="9">
        <v>1017.9251500000001</v>
      </c>
      <c r="G1253" s="9">
        <v>1088.69</v>
      </c>
    </row>
    <row r="1254" spans="1:7" x14ac:dyDescent="0.25">
      <c r="A1254" s="24">
        <v>38239</v>
      </c>
      <c r="B1254" s="1" t="s">
        <v>29</v>
      </c>
      <c r="C1254" s="1" t="s">
        <v>3683</v>
      </c>
      <c r="D1254" s="1" t="s">
        <v>42</v>
      </c>
      <c r="E1254" s="1" t="s">
        <v>1049</v>
      </c>
      <c r="F1254" s="9">
        <v>9317.9668999999994</v>
      </c>
      <c r="G1254" s="9">
        <v>9965.74</v>
      </c>
    </row>
    <row r="1255" spans="1:7" x14ac:dyDescent="0.25">
      <c r="A1255" s="24">
        <v>38238</v>
      </c>
      <c r="B1255" s="1" t="s">
        <v>29</v>
      </c>
      <c r="C1255" s="1" t="s">
        <v>3685</v>
      </c>
      <c r="D1255" s="1" t="s">
        <v>64</v>
      </c>
      <c r="E1255" s="1" t="s">
        <v>1533</v>
      </c>
      <c r="F1255" s="9">
        <v>1907.5574000000001</v>
      </c>
      <c r="G1255" s="9">
        <v>4436.18</v>
      </c>
    </row>
    <row r="1256" spans="1:7" x14ac:dyDescent="0.25">
      <c r="A1256" s="24">
        <v>38238</v>
      </c>
      <c r="B1256" s="1" t="s">
        <v>29</v>
      </c>
      <c r="C1256" s="1" t="s">
        <v>3691</v>
      </c>
      <c r="D1256" s="1" t="s">
        <v>39</v>
      </c>
      <c r="E1256" s="1" t="s">
        <v>1904</v>
      </c>
      <c r="F1256" s="9">
        <v>422.72450000000003</v>
      </c>
      <c r="G1256" s="9">
        <v>768.59</v>
      </c>
    </row>
    <row r="1257" spans="1:7" x14ac:dyDescent="0.25">
      <c r="A1257" s="24">
        <v>38237</v>
      </c>
      <c r="B1257" s="1" t="s">
        <v>29</v>
      </c>
      <c r="C1257" s="1" t="s">
        <v>3683</v>
      </c>
      <c r="D1257" s="1" t="s">
        <v>17</v>
      </c>
      <c r="E1257" s="1" t="s">
        <v>2796</v>
      </c>
      <c r="F1257" s="9">
        <v>1465.875</v>
      </c>
      <c r="G1257" s="9">
        <v>3257.5</v>
      </c>
    </row>
    <row r="1258" spans="1:7" x14ac:dyDescent="0.25">
      <c r="A1258" s="24">
        <v>38237</v>
      </c>
      <c r="B1258" s="1" t="s">
        <v>29</v>
      </c>
      <c r="C1258" s="1" t="s">
        <v>3686</v>
      </c>
      <c r="D1258" s="1" t="s">
        <v>30</v>
      </c>
      <c r="E1258" s="1" t="s">
        <v>502</v>
      </c>
      <c r="F1258" s="9">
        <v>1864.6688000000001</v>
      </c>
      <c r="G1258" s="9">
        <v>2742.16</v>
      </c>
    </row>
    <row r="1259" spans="1:7" x14ac:dyDescent="0.25">
      <c r="A1259" s="24">
        <v>38236</v>
      </c>
      <c r="B1259" s="1" t="s">
        <v>29</v>
      </c>
      <c r="C1259" s="1" t="s">
        <v>3626</v>
      </c>
      <c r="D1259" s="1" t="s">
        <v>45</v>
      </c>
      <c r="E1259" s="1" t="s">
        <v>1960</v>
      </c>
      <c r="F1259" s="9">
        <v>4774.7205000000004</v>
      </c>
      <c r="G1259" s="9">
        <v>8681.31</v>
      </c>
    </row>
    <row r="1260" spans="1:7" x14ac:dyDescent="0.25">
      <c r="A1260" s="24">
        <v>38236</v>
      </c>
      <c r="B1260" s="1" t="s">
        <v>29</v>
      </c>
      <c r="C1260" s="1" t="s">
        <v>3683</v>
      </c>
      <c r="D1260" s="1" t="s">
        <v>9</v>
      </c>
      <c r="E1260" s="1" t="s">
        <v>33</v>
      </c>
      <c r="F1260" s="9">
        <v>1823.277</v>
      </c>
      <c r="G1260" s="9">
        <v>3090.3</v>
      </c>
    </row>
    <row r="1261" spans="1:7" x14ac:dyDescent="0.25">
      <c r="A1261" s="24">
        <v>38235</v>
      </c>
      <c r="B1261" s="1" t="s">
        <v>29</v>
      </c>
      <c r="C1261" s="1" t="s">
        <v>3686</v>
      </c>
      <c r="D1261" s="1" t="s">
        <v>9</v>
      </c>
      <c r="E1261" s="1" t="s">
        <v>2376</v>
      </c>
      <c r="F1261" s="9">
        <v>3313.2715000000003</v>
      </c>
      <c r="G1261" s="9">
        <v>6024.13</v>
      </c>
    </row>
    <row r="1262" spans="1:7" x14ac:dyDescent="0.25">
      <c r="A1262" s="24">
        <v>38234</v>
      </c>
      <c r="B1262" s="1" t="s">
        <v>29</v>
      </c>
      <c r="C1262" s="1" t="s">
        <v>3688</v>
      </c>
      <c r="D1262" s="1" t="s">
        <v>45</v>
      </c>
      <c r="E1262" s="1" t="s">
        <v>3491</v>
      </c>
      <c r="F1262" s="9">
        <v>5842.0823999999993</v>
      </c>
      <c r="G1262" s="9">
        <v>6638.73</v>
      </c>
    </row>
    <row r="1263" spans="1:7" x14ac:dyDescent="0.25">
      <c r="A1263" s="24">
        <v>38232</v>
      </c>
      <c r="B1263" s="1" t="s">
        <v>29</v>
      </c>
      <c r="C1263" s="1" t="s">
        <v>3686</v>
      </c>
      <c r="D1263" s="1" t="s">
        <v>9</v>
      </c>
      <c r="E1263" s="1" t="s">
        <v>2396</v>
      </c>
      <c r="F1263" s="9">
        <v>3719.6367999999998</v>
      </c>
      <c r="G1263" s="9">
        <v>4226.8599999999997</v>
      </c>
    </row>
    <row r="1264" spans="1:7" x14ac:dyDescent="0.25">
      <c r="A1264" s="24">
        <v>38231</v>
      </c>
      <c r="B1264" s="1" t="s">
        <v>29</v>
      </c>
      <c r="C1264" s="1" t="s">
        <v>3685</v>
      </c>
      <c r="D1264" s="1" t="s">
        <v>17</v>
      </c>
      <c r="E1264" s="1" t="s">
        <v>1855</v>
      </c>
      <c r="F1264" s="9">
        <v>5018.3728000000001</v>
      </c>
      <c r="G1264" s="9">
        <v>7379.96</v>
      </c>
    </row>
    <row r="1265" spans="1:7" x14ac:dyDescent="0.25">
      <c r="A1265" s="24">
        <v>38231</v>
      </c>
      <c r="B1265" s="1" t="s">
        <v>29</v>
      </c>
      <c r="C1265" s="1" t="s">
        <v>3691</v>
      </c>
      <c r="D1265" s="1" t="s">
        <v>113</v>
      </c>
      <c r="E1265" s="1" t="s">
        <v>1843</v>
      </c>
      <c r="F1265" s="9">
        <v>425.44370000000004</v>
      </c>
      <c r="G1265" s="9">
        <v>455.02</v>
      </c>
    </row>
    <row r="1266" spans="1:7" x14ac:dyDescent="0.25">
      <c r="A1266" s="24">
        <v>38229</v>
      </c>
      <c r="B1266" s="1" t="s">
        <v>29</v>
      </c>
      <c r="C1266" s="1" t="s">
        <v>3626</v>
      </c>
      <c r="D1266" s="1" t="s">
        <v>42</v>
      </c>
      <c r="E1266" s="1" t="s">
        <v>3349</v>
      </c>
      <c r="F1266" s="9">
        <v>3131.6125999999999</v>
      </c>
      <c r="G1266" s="9">
        <v>7282.82</v>
      </c>
    </row>
    <row r="1267" spans="1:7" x14ac:dyDescent="0.25">
      <c r="A1267" s="24">
        <v>38229</v>
      </c>
      <c r="B1267" s="1" t="s">
        <v>29</v>
      </c>
      <c r="C1267" s="1" t="s">
        <v>3685</v>
      </c>
      <c r="D1267" s="1" t="s">
        <v>39</v>
      </c>
      <c r="E1267" s="1" t="s">
        <v>2600</v>
      </c>
      <c r="F1267" s="9">
        <v>3366.8195000000001</v>
      </c>
      <c r="G1267" s="9">
        <v>6121.49</v>
      </c>
    </row>
    <row r="1268" spans="1:7" x14ac:dyDescent="0.25">
      <c r="A1268" s="24">
        <v>38228</v>
      </c>
      <c r="B1268" s="1" t="s">
        <v>29</v>
      </c>
      <c r="C1268" s="1" t="s">
        <v>3686</v>
      </c>
      <c r="D1268" s="1" t="s">
        <v>24</v>
      </c>
      <c r="E1268" s="1" t="s">
        <v>207</v>
      </c>
      <c r="F1268" s="9">
        <v>3729.2025000000003</v>
      </c>
      <c r="G1268" s="9">
        <v>4972.2700000000004</v>
      </c>
    </row>
    <row r="1269" spans="1:7" x14ac:dyDescent="0.25">
      <c r="A1269" s="24">
        <v>38227</v>
      </c>
      <c r="B1269" s="1" t="s">
        <v>29</v>
      </c>
      <c r="C1269" s="1" t="s">
        <v>3686</v>
      </c>
      <c r="D1269" s="1" t="s">
        <v>42</v>
      </c>
      <c r="E1269" s="1" t="s">
        <v>850</v>
      </c>
      <c r="F1269" s="9">
        <v>3543.2532000000001</v>
      </c>
      <c r="G1269" s="9">
        <v>9576.36</v>
      </c>
    </row>
    <row r="1270" spans="1:7" x14ac:dyDescent="0.25">
      <c r="A1270" s="24">
        <v>38227</v>
      </c>
      <c r="B1270" s="1" t="s">
        <v>29</v>
      </c>
      <c r="C1270" s="1" t="s">
        <v>3690</v>
      </c>
      <c r="D1270" s="1" t="s">
        <v>61</v>
      </c>
      <c r="E1270" s="1" t="s">
        <v>1499</v>
      </c>
      <c r="F1270" s="9">
        <v>7898.9152000000004</v>
      </c>
      <c r="G1270" s="9">
        <v>8976.0400000000009</v>
      </c>
    </row>
    <row r="1271" spans="1:7" x14ac:dyDescent="0.25">
      <c r="A1271" s="24">
        <v>38226</v>
      </c>
      <c r="B1271" s="1" t="s">
        <v>29</v>
      </c>
      <c r="C1271" s="1" t="s">
        <v>3626</v>
      </c>
      <c r="D1271" s="1" t="s">
        <v>52</v>
      </c>
      <c r="E1271" s="1" t="s">
        <v>71</v>
      </c>
      <c r="F1271" s="9">
        <v>1441.1398999999999</v>
      </c>
      <c r="G1271" s="9">
        <v>2442.61</v>
      </c>
    </row>
    <row r="1272" spans="1:7" x14ac:dyDescent="0.25">
      <c r="A1272" s="24">
        <v>38225</v>
      </c>
      <c r="B1272" s="1" t="s">
        <v>29</v>
      </c>
      <c r="C1272" s="1" t="s">
        <v>3684</v>
      </c>
      <c r="D1272" s="1" t="s">
        <v>61</v>
      </c>
      <c r="E1272" s="1" t="s">
        <v>2976</v>
      </c>
      <c r="F1272" s="9">
        <v>3879.2588999999998</v>
      </c>
      <c r="G1272" s="9">
        <v>4148.9399999999996</v>
      </c>
    </row>
    <row r="1273" spans="1:7" x14ac:dyDescent="0.25">
      <c r="A1273" s="24">
        <v>38221</v>
      </c>
      <c r="B1273" s="1" t="s">
        <v>29</v>
      </c>
      <c r="C1273" s="1" t="s">
        <v>3685</v>
      </c>
      <c r="D1273" s="1" t="s">
        <v>113</v>
      </c>
      <c r="E1273" s="1" t="s">
        <v>1083</v>
      </c>
      <c r="F1273" s="9">
        <v>3539.2165000000005</v>
      </c>
      <c r="G1273" s="9">
        <v>9565.4500000000007</v>
      </c>
    </row>
    <row r="1274" spans="1:7" x14ac:dyDescent="0.25">
      <c r="A1274" s="24">
        <v>38219</v>
      </c>
      <c r="B1274" s="1" t="s">
        <v>29</v>
      </c>
      <c r="C1274" s="1" t="s">
        <v>3688</v>
      </c>
      <c r="D1274" s="1" t="s">
        <v>13</v>
      </c>
      <c r="E1274" s="1" t="s">
        <v>2044</v>
      </c>
      <c r="F1274" s="9">
        <v>2734.8741999999997</v>
      </c>
      <c r="G1274" s="9">
        <v>4635.38</v>
      </c>
    </row>
    <row r="1275" spans="1:7" x14ac:dyDescent="0.25">
      <c r="A1275" s="24">
        <v>38217</v>
      </c>
      <c r="B1275" s="1" t="s">
        <v>29</v>
      </c>
      <c r="C1275" s="1" t="s">
        <v>3686</v>
      </c>
      <c r="D1275" s="1" t="s">
        <v>21</v>
      </c>
      <c r="E1275" s="1" t="s">
        <v>255</v>
      </c>
      <c r="F1275" s="9">
        <v>2420.9618</v>
      </c>
      <c r="G1275" s="9">
        <v>6543.14</v>
      </c>
    </row>
    <row r="1276" spans="1:7" x14ac:dyDescent="0.25">
      <c r="A1276" s="24">
        <v>38217</v>
      </c>
      <c r="B1276" s="1" t="s">
        <v>29</v>
      </c>
      <c r="C1276" s="1" t="s">
        <v>3691</v>
      </c>
      <c r="D1276" s="1" t="s">
        <v>13</v>
      </c>
      <c r="E1276" s="1" t="s">
        <v>73</v>
      </c>
      <c r="F1276" s="9">
        <v>2991.7649999999999</v>
      </c>
      <c r="G1276" s="9">
        <v>3989.02</v>
      </c>
    </row>
    <row r="1277" spans="1:7" x14ac:dyDescent="0.25">
      <c r="A1277" s="24">
        <v>38216</v>
      </c>
      <c r="B1277" s="1" t="s">
        <v>29</v>
      </c>
      <c r="C1277" s="1" t="s">
        <v>3683</v>
      </c>
      <c r="D1277" s="1" t="s">
        <v>39</v>
      </c>
      <c r="E1277" s="1" t="s">
        <v>3825</v>
      </c>
      <c r="F1277" s="9">
        <v>3740.28</v>
      </c>
      <c r="G1277" s="9">
        <v>4987.04</v>
      </c>
    </row>
    <row r="1278" spans="1:7" x14ac:dyDescent="0.25">
      <c r="A1278" s="24">
        <v>38216</v>
      </c>
      <c r="B1278" s="1" t="s">
        <v>29</v>
      </c>
      <c r="C1278" s="1" t="s">
        <v>3685</v>
      </c>
      <c r="D1278" s="1" t="s">
        <v>64</v>
      </c>
      <c r="E1278" s="1" t="s">
        <v>1400</v>
      </c>
      <c r="F1278" s="9">
        <v>301.33499999999998</v>
      </c>
      <c r="G1278" s="9">
        <v>401.78</v>
      </c>
    </row>
    <row r="1279" spans="1:7" x14ac:dyDescent="0.25">
      <c r="A1279" s="24">
        <v>38215</v>
      </c>
      <c r="B1279" s="1" t="s">
        <v>29</v>
      </c>
      <c r="C1279" s="1" t="s">
        <v>3686</v>
      </c>
      <c r="D1279" s="1" t="s">
        <v>45</v>
      </c>
      <c r="E1279" s="1" t="s">
        <v>1480</v>
      </c>
      <c r="F1279" s="9">
        <v>4345.5600000000004</v>
      </c>
      <c r="G1279" s="9">
        <v>5794.08</v>
      </c>
    </row>
    <row r="1280" spans="1:7" x14ac:dyDescent="0.25">
      <c r="A1280" s="24">
        <v>38215</v>
      </c>
      <c r="B1280" s="1" t="s">
        <v>29</v>
      </c>
      <c r="C1280" s="1" t="s">
        <v>3684</v>
      </c>
      <c r="D1280" s="1" t="s">
        <v>126</v>
      </c>
      <c r="E1280" s="1" t="s">
        <v>1542</v>
      </c>
      <c r="F1280" s="9">
        <v>5014.3632000000007</v>
      </c>
      <c r="G1280" s="9">
        <v>5698.14</v>
      </c>
    </row>
    <row r="1281" spans="1:7" x14ac:dyDescent="0.25">
      <c r="A1281" s="24">
        <v>38212</v>
      </c>
      <c r="B1281" s="1" t="s">
        <v>29</v>
      </c>
      <c r="C1281" s="1" t="s">
        <v>3685</v>
      </c>
      <c r="D1281" s="1" t="s">
        <v>39</v>
      </c>
      <c r="E1281" s="1" t="s">
        <v>2415</v>
      </c>
      <c r="F1281" s="9">
        <v>2791.8868000000002</v>
      </c>
      <c r="G1281" s="9">
        <v>7545.64</v>
      </c>
    </row>
    <row r="1282" spans="1:7" x14ac:dyDescent="0.25">
      <c r="A1282" s="24">
        <v>38212</v>
      </c>
      <c r="B1282" s="1" t="s">
        <v>29</v>
      </c>
      <c r="C1282" s="1" t="s">
        <v>3684</v>
      </c>
      <c r="D1282" s="1" t="s">
        <v>52</v>
      </c>
      <c r="E1282" s="1" t="s">
        <v>1713</v>
      </c>
      <c r="F1282" s="9">
        <v>425.30239999999998</v>
      </c>
      <c r="G1282" s="9">
        <v>733.28</v>
      </c>
    </row>
    <row r="1283" spans="1:7" x14ac:dyDescent="0.25">
      <c r="A1283" s="24">
        <v>38210</v>
      </c>
      <c r="B1283" s="1" t="s">
        <v>29</v>
      </c>
      <c r="C1283" s="1" t="s">
        <v>3686</v>
      </c>
      <c r="D1283" s="1" t="s">
        <v>113</v>
      </c>
      <c r="E1283" s="1" t="s">
        <v>2999</v>
      </c>
      <c r="F1283" s="9">
        <v>4044.8705000000004</v>
      </c>
      <c r="G1283" s="9">
        <v>7354.31</v>
      </c>
    </row>
    <row r="1284" spans="1:7" x14ac:dyDescent="0.25">
      <c r="A1284" s="24">
        <v>38210</v>
      </c>
      <c r="B1284" s="1" t="s">
        <v>29</v>
      </c>
      <c r="C1284" s="1" t="s">
        <v>3688</v>
      </c>
      <c r="D1284" s="1" t="s">
        <v>64</v>
      </c>
      <c r="E1284" s="1" t="s">
        <v>2584</v>
      </c>
      <c r="F1284" s="9">
        <v>326.77659999999997</v>
      </c>
      <c r="G1284" s="9">
        <v>883.18</v>
      </c>
    </row>
    <row r="1285" spans="1:7" x14ac:dyDescent="0.25">
      <c r="A1285" s="24">
        <v>38209</v>
      </c>
      <c r="B1285" s="1" t="s">
        <v>29</v>
      </c>
      <c r="C1285" s="1" t="s">
        <v>3684</v>
      </c>
      <c r="D1285" s="1" t="s">
        <v>17</v>
      </c>
      <c r="E1285" s="1" t="s">
        <v>3159</v>
      </c>
      <c r="F1285" s="9">
        <v>5710.9874</v>
      </c>
      <c r="G1285" s="9">
        <v>9846.5300000000007</v>
      </c>
    </row>
    <row r="1286" spans="1:7" x14ac:dyDescent="0.25">
      <c r="A1286" s="24">
        <v>38209</v>
      </c>
      <c r="B1286" s="1" t="s">
        <v>29</v>
      </c>
      <c r="C1286" s="1" t="s">
        <v>3688</v>
      </c>
      <c r="D1286" s="1" t="s">
        <v>126</v>
      </c>
      <c r="E1286" s="1" t="s">
        <v>3540</v>
      </c>
      <c r="F1286" s="9">
        <v>169.1525</v>
      </c>
      <c r="G1286" s="9">
        <v>307.55</v>
      </c>
    </row>
    <row r="1287" spans="1:7" x14ac:dyDescent="0.25">
      <c r="A1287" s="24">
        <v>38204</v>
      </c>
      <c r="B1287" s="1" t="s">
        <v>29</v>
      </c>
      <c r="C1287" s="1" t="s">
        <v>3688</v>
      </c>
      <c r="D1287" s="1" t="s">
        <v>52</v>
      </c>
      <c r="E1287" s="1" t="s">
        <v>1277</v>
      </c>
      <c r="F1287" s="9">
        <v>3793.5288</v>
      </c>
      <c r="G1287" s="9">
        <v>8822.16</v>
      </c>
    </row>
    <row r="1288" spans="1:7" x14ac:dyDescent="0.25">
      <c r="A1288" s="24">
        <v>38203</v>
      </c>
      <c r="B1288" s="1" t="s">
        <v>29</v>
      </c>
      <c r="C1288" s="1" t="s">
        <v>3686</v>
      </c>
      <c r="D1288" s="1" t="s">
        <v>30</v>
      </c>
      <c r="E1288" s="1" t="s">
        <v>563</v>
      </c>
      <c r="F1288" s="9">
        <v>839.18700000000001</v>
      </c>
      <c r="G1288" s="9">
        <v>1864.86</v>
      </c>
    </row>
    <row r="1289" spans="1:7" x14ac:dyDescent="0.25">
      <c r="A1289" s="24">
        <v>38202</v>
      </c>
      <c r="B1289" s="1" t="s">
        <v>29</v>
      </c>
      <c r="C1289" s="1" t="s">
        <v>3688</v>
      </c>
      <c r="D1289" s="1" t="s">
        <v>61</v>
      </c>
      <c r="E1289" s="1" t="s">
        <v>1192</v>
      </c>
      <c r="F1289" s="9">
        <v>8930.0073499999999</v>
      </c>
      <c r="G1289" s="9">
        <v>9550.81</v>
      </c>
    </row>
    <row r="1290" spans="1:7" x14ac:dyDescent="0.25">
      <c r="A1290" s="24">
        <v>38200</v>
      </c>
      <c r="B1290" s="1" t="s">
        <v>29</v>
      </c>
      <c r="C1290" s="1" t="s">
        <v>3690</v>
      </c>
      <c r="D1290" s="1" t="s">
        <v>39</v>
      </c>
      <c r="E1290" s="1" t="s">
        <v>498</v>
      </c>
      <c r="F1290" s="9">
        <v>4595.2060000000001</v>
      </c>
      <c r="G1290" s="9">
        <v>8354.92</v>
      </c>
    </row>
    <row r="1291" spans="1:7" x14ac:dyDescent="0.25">
      <c r="A1291" s="24">
        <v>38200</v>
      </c>
      <c r="B1291" s="1" t="s">
        <v>29</v>
      </c>
      <c r="C1291" s="1" t="s">
        <v>3688</v>
      </c>
      <c r="D1291" s="1" t="s">
        <v>64</v>
      </c>
      <c r="E1291" s="1" t="s">
        <v>478</v>
      </c>
      <c r="F1291" s="9">
        <v>3565.9298000000003</v>
      </c>
      <c r="G1291" s="9">
        <v>8292.86</v>
      </c>
    </row>
    <row r="1292" spans="1:7" x14ac:dyDescent="0.25">
      <c r="A1292" s="24">
        <v>38200</v>
      </c>
      <c r="B1292" s="1" t="s">
        <v>29</v>
      </c>
      <c r="C1292" s="1" t="s">
        <v>3690</v>
      </c>
      <c r="D1292" s="1" t="s">
        <v>64</v>
      </c>
      <c r="E1292" s="1" t="s">
        <v>902</v>
      </c>
      <c r="F1292" s="9">
        <v>5948.0550000000003</v>
      </c>
      <c r="G1292" s="9">
        <v>7930.74</v>
      </c>
    </row>
    <row r="1293" spans="1:7" x14ac:dyDescent="0.25">
      <c r="A1293" s="24">
        <v>38200</v>
      </c>
      <c r="B1293" s="1" t="s">
        <v>29</v>
      </c>
      <c r="C1293" s="1" t="s">
        <v>3683</v>
      </c>
      <c r="D1293" s="1" t="s">
        <v>45</v>
      </c>
      <c r="E1293" s="1" t="s">
        <v>2810</v>
      </c>
      <c r="F1293" s="9">
        <v>534.57539999999995</v>
      </c>
      <c r="G1293" s="9">
        <v>906.06</v>
      </c>
    </row>
    <row r="1294" spans="1:7" x14ac:dyDescent="0.25">
      <c r="A1294" s="24">
        <v>38199</v>
      </c>
      <c r="B1294" s="1" t="s">
        <v>29</v>
      </c>
      <c r="C1294" s="1" t="s">
        <v>3683</v>
      </c>
      <c r="D1294" s="1" t="s">
        <v>17</v>
      </c>
      <c r="E1294" s="1" t="s">
        <v>2224</v>
      </c>
      <c r="F1294" s="9">
        <v>6526.0447999999997</v>
      </c>
      <c r="G1294" s="9">
        <v>7415.96</v>
      </c>
    </row>
    <row r="1295" spans="1:7" x14ac:dyDescent="0.25">
      <c r="A1295" s="24">
        <v>38199</v>
      </c>
      <c r="B1295" s="1" t="s">
        <v>29</v>
      </c>
      <c r="C1295" s="1" t="s">
        <v>3685</v>
      </c>
      <c r="D1295" s="1" t="s">
        <v>42</v>
      </c>
      <c r="E1295" s="1" t="s">
        <v>1460</v>
      </c>
      <c r="F1295" s="9">
        <v>2830.6724999999997</v>
      </c>
      <c r="G1295" s="9">
        <v>4797.75</v>
      </c>
    </row>
    <row r="1296" spans="1:7" x14ac:dyDescent="0.25">
      <c r="A1296" s="24">
        <v>38199</v>
      </c>
      <c r="B1296" s="1" t="s">
        <v>29</v>
      </c>
      <c r="C1296" s="1" t="s">
        <v>3686</v>
      </c>
      <c r="D1296" s="1" t="s">
        <v>30</v>
      </c>
      <c r="E1296" s="1" t="s">
        <v>1009</v>
      </c>
      <c r="F1296" s="9">
        <v>962.9235000000001</v>
      </c>
      <c r="G1296" s="9">
        <v>1750.77</v>
      </c>
    </row>
    <row r="1297" spans="1:7" x14ac:dyDescent="0.25">
      <c r="A1297" s="24">
        <v>38197</v>
      </c>
      <c r="B1297" s="1" t="s">
        <v>29</v>
      </c>
      <c r="C1297" s="1" t="s">
        <v>3688</v>
      </c>
      <c r="D1297" s="1" t="s">
        <v>30</v>
      </c>
      <c r="E1297" s="1" t="s">
        <v>3157</v>
      </c>
      <c r="F1297" s="9">
        <v>3961.1655999999998</v>
      </c>
      <c r="G1297" s="9">
        <v>6713.84</v>
      </c>
    </row>
    <row r="1298" spans="1:7" x14ac:dyDescent="0.25">
      <c r="A1298" s="24">
        <v>38196</v>
      </c>
      <c r="B1298" s="1" t="s">
        <v>29</v>
      </c>
      <c r="C1298" s="1" t="s">
        <v>3683</v>
      </c>
      <c r="D1298" s="1" t="s">
        <v>61</v>
      </c>
      <c r="E1298" s="1" t="s">
        <v>1529</v>
      </c>
      <c r="F1298" s="9">
        <v>4020.66</v>
      </c>
      <c r="G1298" s="9">
        <v>8934.7999999999993</v>
      </c>
    </row>
    <row r="1299" spans="1:7" x14ac:dyDescent="0.25">
      <c r="A1299" s="24">
        <v>38195</v>
      </c>
      <c r="B1299" s="1" t="s">
        <v>29</v>
      </c>
      <c r="C1299" s="1" t="s">
        <v>3685</v>
      </c>
      <c r="D1299" s="1" t="s">
        <v>45</v>
      </c>
      <c r="E1299" s="1" t="s">
        <v>1603</v>
      </c>
      <c r="F1299" s="9">
        <v>7078.8476000000001</v>
      </c>
      <c r="G1299" s="9">
        <v>7570.96</v>
      </c>
    </row>
    <row r="1300" spans="1:7" x14ac:dyDescent="0.25">
      <c r="A1300" s="24">
        <v>38195</v>
      </c>
      <c r="B1300" s="1" t="s">
        <v>29</v>
      </c>
      <c r="C1300" s="1" t="s">
        <v>3691</v>
      </c>
      <c r="D1300" s="1" t="s">
        <v>61</v>
      </c>
      <c r="E1300" s="1" t="s">
        <v>1886</v>
      </c>
      <c r="F1300" s="9">
        <v>245.50239999999999</v>
      </c>
      <c r="G1300" s="9">
        <v>663.52</v>
      </c>
    </row>
    <row r="1301" spans="1:7" x14ac:dyDescent="0.25">
      <c r="A1301" s="24">
        <v>38193</v>
      </c>
      <c r="B1301" s="1" t="s">
        <v>29</v>
      </c>
      <c r="C1301" s="1" t="s">
        <v>3685</v>
      </c>
      <c r="D1301" s="1" t="s">
        <v>9</v>
      </c>
      <c r="E1301" s="1" t="s">
        <v>1872</v>
      </c>
      <c r="F1301" s="9">
        <v>4488.7139999999999</v>
      </c>
      <c r="G1301" s="9">
        <v>9974.92</v>
      </c>
    </row>
    <row r="1302" spans="1:7" x14ac:dyDescent="0.25">
      <c r="A1302" s="24">
        <v>38192</v>
      </c>
      <c r="B1302" s="1" t="s">
        <v>29</v>
      </c>
      <c r="C1302" s="1" t="s">
        <v>3686</v>
      </c>
      <c r="D1302" s="1" t="s">
        <v>21</v>
      </c>
      <c r="E1302" s="1" t="s">
        <v>3532</v>
      </c>
      <c r="F1302" s="9">
        <v>660.75750000000005</v>
      </c>
      <c r="G1302" s="9">
        <v>881.01</v>
      </c>
    </row>
    <row r="1303" spans="1:7" x14ac:dyDescent="0.25">
      <c r="A1303" s="24">
        <v>38190</v>
      </c>
      <c r="B1303" s="1" t="s">
        <v>29</v>
      </c>
      <c r="C1303" s="1" t="s">
        <v>3688</v>
      </c>
      <c r="D1303" s="1" t="s">
        <v>52</v>
      </c>
      <c r="E1303" s="1" t="s">
        <v>3829</v>
      </c>
      <c r="F1303" s="9">
        <v>3116.7431999999999</v>
      </c>
      <c r="G1303" s="9">
        <v>7248.24</v>
      </c>
    </row>
    <row r="1304" spans="1:7" x14ac:dyDescent="0.25">
      <c r="A1304" s="24">
        <v>38190</v>
      </c>
      <c r="B1304" s="1" t="s">
        <v>29</v>
      </c>
      <c r="C1304" s="1" t="s">
        <v>3684</v>
      </c>
      <c r="D1304" s="1" t="s">
        <v>52</v>
      </c>
      <c r="E1304" s="1" t="s">
        <v>171</v>
      </c>
      <c r="F1304" s="9">
        <v>649.5005000000001</v>
      </c>
      <c r="G1304" s="9">
        <v>1180.9100000000001</v>
      </c>
    </row>
    <row r="1305" spans="1:7" x14ac:dyDescent="0.25">
      <c r="A1305" s="24">
        <v>38189</v>
      </c>
      <c r="B1305" s="1" t="s">
        <v>29</v>
      </c>
      <c r="C1305" s="1" t="s">
        <v>3688</v>
      </c>
      <c r="D1305" s="1" t="s">
        <v>9</v>
      </c>
      <c r="E1305" s="1" t="s">
        <v>890</v>
      </c>
      <c r="F1305" s="9">
        <v>6587.7</v>
      </c>
      <c r="G1305" s="9">
        <v>8783.6</v>
      </c>
    </row>
    <row r="1306" spans="1:7" x14ac:dyDescent="0.25">
      <c r="A1306" s="24">
        <v>38186</v>
      </c>
      <c r="B1306" s="1" t="s">
        <v>29</v>
      </c>
      <c r="C1306" s="1" t="s">
        <v>3690</v>
      </c>
      <c r="D1306" s="1" t="s">
        <v>113</v>
      </c>
      <c r="E1306" s="1" t="s">
        <v>2074</v>
      </c>
      <c r="F1306" s="9">
        <v>5438.6365000000005</v>
      </c>
      <c r="G1306" s="9">
        <v>9888.43</v>
      </c>
    </row>
    <row r="1307" spans="1:7" x14ac:dyDescent="0.25">
      <c r="A1307" s="24">
        <v>38185</v>
      </c>
      <c r="B1307" s="1" t="s">
        <v>29</v>
      </c>
      <c r="C1307" s="1" t="s">
        <v>3688</v>
      </c>
      <c r="D1307" s="1" t="s">
        <v>52</v>
      </c>
      <c r="E1307" s="1" t="s">
        <v>2504</v>
      </c>
      <c r="F1307" s="9">
        <v>5456.0013999999992</v>
      </c>
      <c r="G1307" s="9">
        <v>9247.4599999999991</v>
      </c>
    </row>
    <row r="1308" spans="1:7" x14ac:dyDescent="0.25">
      <c r="A1308" s="24">
        <v>38185</v>
      </c>
      <c r="B1308" s="1" t="s">
        <v>29</v>
      </c>
      <c r="C1308" s="1" t="s">
        <v>3683</v>
      </c>
      <c r="D1308" s="1" t="s">
        <v>113</v>
      </c>
      <c r="E1308" s="1" t="s">
        <v>114</v>
      </c>
      <c r="F1308" s="9">
        <v>1210.3425</v>
      </c>
      <c r="G1308" s="9">
        <v>1613.79</v>
      </c>
    </row>
    <row r="1309" spans="1:7" x14ac:dyDescent="0.25">
      <c r="A1309" s="24">
        <v>38185</v>
      </c>
      <c r="B1309" s="1" t="s">
        <v>29</v>
      </c>
      <c r="C1309" s="1" t="s">
        <v>3683</v>
      </c>
      <c r="D1309" s="1" t="s">
        <v>30</v>
      </c>
      <c r="E1309" s="1" t="s">
        <v>1624</v>
      </c>
      <c r="F1309" s="9">
        <v>782.73249999999996</v>
      </c>
      <c r="G1309" s="9">
        <v>1423.15</v>
      </c>
    </row>
    <row r="1310" spans="1:7" x14ac:dyDescent="0.25">
      <c r="A1310" s="24">
        <v>38184</v>
      </c>
      <c r="B1310" s="1" t="s">
        <v>29</v>
      </c>
      <c r="C1310" s="1" t="s">
        <v>3691</v>
      </c>
      <c r="D1310" s="1" t="s">
        <v>30</v>
      </c>
      <c r="E1310" s="1" t="s">
        <v>383</v>
      </c>
      <c r="F1310" s="9">
        <v>5269.9459999999999</v>
      </c>
      <c r="G1310" s="9">
        <v>9581.7199999999993</v>
      </c>
    </row>
    <row r="1311" spans="1:7" x14ac:dyDescent="0.25">
      <c r="A1311" s="24">
        <v>38183</v>
      </c>
      <c r="B1311" s="1" t="s">
        <v>29</v>
      </c>
      <c r="C1311" s="1" t="s">
        <v>3683</v>
      </c>
      <c r="D1311" s="1" t="s">
        <v>45</v>
      </c>
      <c r="E1311" s="1" t="s">
        <v>745</v>
      </c>
      <c r="F1311" s="9">
        <v>5481.2945</v>
      </c>
      <c r="G1311" s="9">
        <v>9965.99</v>
      </c>
    </row>
    <row r="1312" spans="1:7" x14ac:dyDescent="0.25">
      <c r="A1312" s="24">
        <v>38182</v>
      </c>
      <c r="B1312" s="1" t="s">
        <v>29</v>
      </c>
      <c r="C1312" s="1" t="s">
        <v>3684</v>
      </c>
      <c r="D1312" s="1" t="s">
        <v>126</v>
      </c>
      <c r="E1312" s="1" t="s">
        <v>2124</v>
      </c>
      <c r="F1312" s="9">
        <v>1143.3481999999999</v>
      </c>
      <c r="G1312" s="9">
        <v>1971.29</v>
      </c>
    </row>
    <row r="1313" spans="1:7" x14ac:dyDescent="0.25">
      <c r="A1313" s="24">
        <v>38181</v>
      </c>
      <c r="B1313" s="1" t="s">
        <v>29</v>
      </c>
      <c r="C1313" s="1" t="s">
        <v>3686</v>
      </c>
      <c r="D1313" s="1" t="s">
        <v>17</v>
      </c>
      <c r="E1313" s="1" t="s">
        <v>1756</v>
      </c>
      <c r="F1313" s="9">
        <v>690.33339999999998</v>
      </c>
      <c r="G1313" s="9">
        <v>1190.23</v>
      </c>
    </row>
    <row r="1314" spans="1:7" x14ac:dyDescent="0.25">
      <c r="A1314" s="24">
        <v>38177</v>
      </c>
      <c r="B1314" s="1" t="s">
        <v>29</v>
      </c>
      <c r="C1314" s="1" t="s">
        <v>3685</v>
      </c>
      <c r="D1314" s="1" t="s">
        <v>17</v>
      </c>
      <c r="E1314" s="1" t="s">
        <v>2244</v>
      </c>
      <c r="F1314" s="9">
        <v>3034.3884999999996</v>
      </c>
      <c r="G1314" s="9">
        <v>8201.0499999999993</v>
      </c>
    </row>
    <row r="1315" spans="1:7" x14ac:dyDescent="0.25">
      <c r="A1315" s="24">
        <v>38177</v>
      </c>
      <c r="B1315" s="1" t="s">
        <v>29</v>
      </c>
      <c r="C1315" s="1" t="s">
        <v>3688</v>
      </c>
      <c r="D1315" s="1" t="s">
        <v>64</v>
      </c>
      <c r="E1315" s="1" t="s">
        <v>1618</v>
      </c>
      <c r="F1315" s="9">
        <v>3273.2655999999997</v>
      </c>
      <c r="G1315" s="9">
        <v>3719.62</v>
      </c>
    </row>
    <row r="1316" spans="1:7" x14ac:dyDescent="0.25">
      <c r="A1316" s="24">
        <v>38173</v>
      </c>
      <c r="B1316" s="1" t="s">
        <v>29</v>
      </c>
      <c r="C1316" s="1" t="s">
        <v>3686</v>
      </c>
      <c r="D1316" s="1" t="s">
        <v>113</v>
      </c>
      <c r="E1316" s="1" t="s">
        <v>3427</v>
      </c>
      <c r="F1316" s="9">
        <v>746.29499999999996</v>
      </c>
      <c r="G1316" s="9">
        <v>1356.9</v>
      </c>
    </row>
    <row r="1317" spans="1:7" x14ac:dyDescent="0.25">
      <c r="A1317" s="24">
        <v>38172</v>
      </c>
      <c r="B1317" s="1" t="s">
        <v>29</v>
      </c>
      <c r="C1317" s="1" t="s">
        <v>3686</v>
      </c>
      <c r="D1317" s="1" t="s">
        <v>61</v>
      </c>
      <c r="E1317" s="1" t="s">
        <v>1962</v>
      </c>
      <c r="F1317" s="9">
        <v>8787.6272000000008</v>
      </c>
      <c r="G1317" s="9">
        <v>9985.94</v>
      </c>
    </row>
    <row r="1318" spans="1:7" x14ac:dyDescent="0.25">
      <c r="A1318" s="24">
        <v>38171</v>
      </c>
      <c r="B1318" s="1" t="s">
        <v>29</v>
      </c>
      <c r="C1318" s="1" t="s">
        <v>3626</v>
      </c>
      <c r="D1318" s="1" t="s">
        <v>64</v>
      </c>
      <c r="E1318" s="1" t="s">
        <v>1521</v>
      </c>
      <c r="F1318" s="9">
        <v>3140.9235000000003</v>
      </c>
      <c r="G1318" s="9">
        <v>5710.77</v>
      </c>
    </row>
    <row r="1319" spans="1:7" x14ac:dyDescent="0.25">
      <c r="A1319" s="24">
        <v>38171</v>
      </c>
      <c r="B1319" s="1" t="s">
        <v>29</v>
      </c>
      <c r="C1319" s="1" t="s">
        <v>3688</v>
      </c>
      <c r="D1319" s="1" t="s">
        <v>52</v>
      </c>
      <c r="E1319" s="1" t="s">
        <v>1882</v>
      </c>
      <c r="F1319" s="9">
        <v>1160.9145000000001</v>
      </c>
      <c r="G1319" s="9">
        <v>2579.81</v>
      </c>
    </row>
    <row r="1320" spans="1:7" x14ac:dyDescent="0.25">
      <c r="A1320" s="24">
        <v>38170</v>
      </c>
      <c r="B1320" s="1" t="s">
        <v>29</v>
      </c>
      <c r="C1320" s="1" t="s">
        <v>3683</v>
      </c>
      <c r="D1320" s="1" t="s">
        <v>42</v>
      </c>
      <c r="E1320" s="1" t="s">
        <v>263</v>
      </c>
      <c r="F1320" s="9">
        <v>836.17600000000004</v>
      </c>
      <c r="G1320" s="9">
        <v>1520.32</v>
      </c>
    </row>
    <row r="1321" spans="1:7" x14ac:dyDescent="0.25">
      <c r="A1321" s="24">
        <v>38169</v>
      </c>
      <c r="B1321" s="1" t="s">
        <v>29</v>
      </c>
      <c r="C1321" s="1" t="s">
        <v>3690</v>
      </c>
      <c r="D1321" s="1" t="s">
        <v>64</v>
      </c>
      <c r="E1321" s="1" t="s">
        <v>2007</v>
      </c>
      <c r="F1321" s="9">
        <v>2656.3393000000001</v>
      </c>
      <c r="G1321" s="9">
        <v>4502.2700000000004</v>
      </c>
    </row>
    <row r="1322" spans="1:7" x14ac:dyDescent="0.25">
      <c r="A1322" s="24">
        <v>38169</v>
      </c>
      <c r="B1322" s="1" t="s">
        <v>29</v>
      </c>
      <c r="C1322" s="1" t="s">
        <v>3685</v>
      </c>
      <c r="D1322" s="1" t="s">
        <v>24</v>
      </c>
      <c r="E1322" s="1" t="s">
        <v>573</v>
      </c>
      <c r="F1322" s="9">
        <v>105.4019</v>
      </c>
      <c r="G1322" s="9">
        <v>284.87</v>
      </c>
    </row>
    <row r="1323" spans="1:7" x14ac:dyDescent="0.25">
      <c r="A1323" s="24">
        <v>38168</v>
      </c>
      <c r="B1323" s="1" t="s">
        <v>29</v>
      </c>
      <c r="C1323" s="1" t="s">
        <v>3626</v>
      </c>
      <c r="D1323" s="1" t="s">
        <v>52</v>
      </c>
      <c r="E1323" s="1" t="s">
        <v>830</v>
      </c>
      <c r="F1323" s="9">
        <v>2705.6095</v>
      </c>
      <c r="G1323" s="9">
        <v>4919.29</v>
      </c>
    </row>
    <row r="1324" spans="1:7" x14ac:dyDescent="0.25">
      <c r="A1324" s="24">
        <v>38168</v>
      </c>
      <c r="B1324" s="1" t="s">
        <v>29</v>
      </c>
      <c r="C1324" s="1" t="s">
        <v>3626</v>
      </c>
      <c r="D1324" s="1" t="s">
        <v>21</v>
      </c>
      <c r="E1324" s="1" t="s">
        <v>1717</v>
      </c>
      <c r="F1324" s="9">
        <v>1223.1178</v>
      </c>
      <c r="G1324" s="9">
        <v>2844.46</v>
      </c>
    </row>
    <row r="1325" spans="1:7" x14ac:dyDescent="0.25">
      <c r="A1325" s="24">
        <v>38166</v>
      </c>
      <c r="B1325" s="1" t="s">
        <v>29</v>
      </c>
      <c r="C1325" s="1" t="s">
        <v>3685</v>
      </c>
      <c r="D1325" s="1" t="s">
        <v>24</v>
      </c>
      <c r="E1325" s="1" t="s">
        <v>2076</v>
      </c>
      <c r="F1325" s="9">
        <v>2043.5578</v>
      </c>
      <c r="G1325" s="9">
        <v>4752.46</v>
      </c>
    </row>
    <row r="1326" spans="1:7" x14ac:dyDescent="0.25">
      <c r="A1326" s="24">
        <v>38164</v>
      </c>
      <c r="B1326" s="1" t="s">
        <v>29</v>
      </c>
      <c r="C1326" s="1" t="s">
        <v>3684</v>
      </c>
      <c r="D1326" s="1" t="s">
        <v>9</v>
      </c>
      <c r="E1326" s="1" t="s">
        <v>351</v>
      </c>
      <c r="F1326" s="9">
        <v>5927.7240000000002</v>
      </c>
      <c r="G1326" s="9">
        <v>6736.05</v>
      </c>
    </row>
    <row r="1327" spans="1:7" x14ac:dyDescent="0.25">
      <c r="A1327" s="24">
        <v>38164</v>
      </c>
      <c r="B1327" s="1" t="s">
        <v>29</v>
      </c>
      <c r="C1327" s="1" t="s">
        <v>3685</v>
      </c>
      <c r="D1327" s="1" t="s">
        <v>39</v>
      </c>
      <c r="E1327" s="1" t="s">
        <v>3832</v>
      </c>
      <c r="F1327" s="9">
        <v>3712.2150999999999</v>
      </c>
      <c r="G1327" s="9">
        <v>6291.89</v>
      </c>
    </row>
    <row r="1328" spans="1:7" x14ac:dyDescent="0.25">
      <c r="A1328" s="24">
        <v>38163</v>
      </c>
      <c r="B1328" s="1" t="s">
        <v>29</v>
      </c>
      <c r="C1328" s="1" t="s">
        <v>3626</v>
      </c>
      <c r="D1328" s="1" t="s">
        <v>126</v>
      </c>
      <c r="E1328" s="1" t="s">
        <v>2032</v>
      </c>
      <c r="F1328" s="9">
        <v>2357.4342000000001</v>
      </c>
      <c r="G1328" s="9">
        <v>2521.3200000000002</v>
      </c>
    </row>
    <row r="1329" spans="1:7" x14ac:dyDescent="0.25">
      <c r="A1329" s="24">
        <v>38162</v>
      </c>
      <c r="B1329" s="1" t="s">
        <v>29</v>
      </c>
      <c r="C1329" s="1" t="s">
        <v>3690</v>
      </c>
      <c r="D1329" s="1" t="s">
        <v>24</v>
      </c>
      <c r="E1329" s="1" t="s">
        <v>3833</v>
      </c>
      <c r="F1329" s="9">
        <v>4968.8375000000005</v>
      </c>
      <c r="G1329" s="9">
        <v>9034.25</v>
      </c>
    </row>
    <row r="1330" spans="1:7" x14ac:dyDescent="0.25">
      <c r="A1330" s="24">
        <v>38162</v>
      </c>
      <c r="B1330" s="1" t="s">
        <v>29</v>
      </c>
      <c r="C1330" s="1" t="s">
        <v>3626</v>
      </c>
      <c r="D1330" s="1" t="s">
        <v>61</v>
      </c>
      <c r="E1330" s="1" t="s">
        <v>3834</v>
      </c>
      <c r="F1330" s="9">
        <v>2729.8489</v>
      </c>
      <c r="G1330" s="9">
        <v>7377.97</v>
      </c>
    </row>
    <row r="1331" spans="1:7" x14ac:dyDescent="0.25">
      <c r="A1331" s="24">
        <v>38162</v>
      </c>
      <c r="B1331" s="1" t="s">
        <v>29</v>
      </c>
      <c r="C1331" s="1" t="s">
        <v>3685</v>
      </c>
      <c r="D1331" s="1" t="s">
        <v>30</v>
      </c>
      <c r="E1331" s="1" t="s">
        <v>2740</v>
      </c>
      <c r="F1331" s="9">
        <v>2019.5640999999998</v>
      </c>
      <c r="G1331" s="9">
        <v>3422.99</v>
      </c>
    </row>
    <row r="1332" spans="1:7" x14ac:dyDescent="0.25">
      <c r="A1332" s="24">
        <v>38162</v>
      </c>
      <c r="B1332" s="1" t="s">
        <v>29</v>
      </c>
      <c r="C1332" s="1" t="s">
        <v>3688</v>
      </c>
      <c r="D1332" s="1" t="s">
        <v>21</v>
      </c>
      <c r="E1332" s="1" t="s">
        <v>3835</v>
      </c>
      <c r="F1332" s="9">
        <v>1860.8276500000002</v>
      </c>
      <c r="G1332" s="9">
        <v>1990.19</v>
      </c>
    </row>
    <row r="1333" spans="1:7" x14ac:dyDescent="0.25">
      <c r="A1333" s="24">
        <v>38162</v>
      </c>
      <c r="B1333" s="1" t="s">
        <v>29</v>
      </c>
      <c r="C1333" s="1" t="s">
        <v>3686</v>
      </c>
      <c r="D1333" s="1" t="s">
        <v>42</v>
      </c>
      <c r="E1333" s="1" t="s">
        <v>1236</v>
      </c>
      <c r="F1333" s="9">
        <v>379.56600000000003</v>
      </c>
      <c r="G1333" s="9">
        <v>690.12</v>
      </c>
    </row>
    <row r="1334" spans="1:7" x14ac:dyDescent="0.25">
      <c r="A1334" s="24">
        <v>38160</v>
      </c>
      <c r="B1334" s="1" t="s">
        <v>29</v>
      </c>
      <c r="C1334" s="1" t="s">
        <v>3626</v>
      </c>
      <c r="D1334" s="1" t="s">
        <v>113</v>
      </c>
      <c r="E1334" s="1" t="s">
        <v>822</v>
      </c>
      <c r="F1334" s="9">
        <v>2687.9694</v>
      </c>
      <c r="G1334" s="9">
        <v>4634.43</v>
      </c>
    </row>
    <row r="1335" spans="1:7" x14ac:dyDescent="0.25">
      <c r="A1335" s="24">
        <v>38158</v>
      </c>
      <c r="B1335" s="1" t="s">
        <v>29</v>
      </c>
      <c r="C1335" s="1" t="s">
        <v>3685</v>
      </c>
      <c r="D1335" s="1" t="s">
        <v>21</v>
      </c>
      <c r="E1335" s="1" t="s">
        <v>2982</v>
      </c>
      <c r="F1335" s="9">
        <v>4481.3685999999998</v>
      </c>
      <c r="G1335" s="9">
        <v>7595.54</v>
      </c>
    </row>
    <row r="1336" spans="1:7" x14ac:dyDescent="0.25">
      <c r="A1336" s="24">
        <v>38157</v>
      </c>
      <c r="B1336" s="1" t="s">
        <v>29</v>
      </c>
      <c r="C1336" s="1" t="s">
        <v>3690</v>
      </c>
      <c r="D1336" s="1" t="s">
        <v>9</v>
      </c>
      <c r="E1336" s="1" t="s">
        <v>798</v>
      </c>
      <c r="F1336" s="9">
        <v>3623.9411</v>
      </c>
      <c r="G1336" s="9">
        <v>8427.77</v>
      </c>
    </row>
    <row r="1337" spans="1:7" x14ac:dyDescent="0.25">
      <c r="A1337" s="24">
        <v>38157</v>
      </c>
      <c r="B1337" s="1" t="s">
        <v>29</v>
      </c>
      <c r="C1337" s="1" t="s">
        <v>3684</v>
      </c>
      <c r="D1337" s="1" t="s">
        <v>64</v>
      </c>
      <c r="E1337" s="1" t="s">
        <v>2705</v>
      </c>
      <c r="F1337" s="9">
        <v>581.01239999999996</v>
      </c>
      <c r="G1337" s="9">
        <v>854.43</v>
      </c>
    </row>
    <row r="1338" spans="1:7" x14ac:dyDescent="0.25">
      <c r="A1338" s="24">
        <v>38155</v>
      </c>
      <c r="B1338" s="1" t="s">
        <v>29</v>
      </c>
      <c r="C1338" s="1" t="s">
        <v>3626</v>
      </c>
      <c r="D1338" s="1" t="s">
        <v>113</v>
      </c>
      <c r="E1338" s="1" t="s">
        <v>3836</v>
      </c>
      <c r="F1338" s="9">
        <v>5773.2</v>
      </c>
      <c r="G1338" s="9">
        <v>8490</v>
      </c>
    </row>
    <row r="1339" spans="1:7" x14ac:dyDescent="0.25">
      <c r="A1339" s="24">
        <v>38155</v>
      </c>
      <c r="B1339" s="1" t="s">
        <v>29</v>
      </c>
      <c r="C1339" s="1" t="s">
        <v>3686</v>
      </c>
      <c r="D1339" s="1" t="s">
        <v>21</v>
      </c>
      <c r="E1339" s="1" t="s">
        <v>2924</v>
      </c>
      <c r="F1339" s="9">
        <v>2181.2399999999998</v>
      </c>
      <c r="G1339" s="9">
        <v>4847.2</v>
      </c>
    </row>
    <row r="1340" spans="1:7" x14ac:dyDescent="0.25">
      <c r="A1340" s="24">
        <v>38883</v>
      </c>
      <c r="B1340" s="1" t="s">
        <v>8</v>
      </c>
      <c r="C1340" s="1" t="s">
        <v>3626</v>
      </c>
      <c r="D1340" s="1" t="s">
        <v>9</v>
      </c>
      <c r="E1340" s="1" t="s">
        <v>1310</v>
      </c>
      <c r="F1340" s="9">
        <v>5406.2703000000001</v>
      </c>
      <c r="G1340" s="9">
        <v>9163.17</v>
      </c>
    </row>
    <row r="1341" spans="1:7" x14ac:dyDescent="0.25">
      <c r="A1341" s="24">
        <v>38883</v>
      </c>
      <c r="B1341" s="1" t="s">
        <v>8</v>
      </c>
      <c r="C1341" s="1" t="s">
        <v>3626</v>
      </c>
      <c r="D1341" s="1" t="s">
        <v>61</v>
      </c>
      <c r="E1341" s="1" t="s">
        <v>2681</v>
      </c>
      <c r="F1341" s="9">
        <v>736.25199999999995</v>
      </c>
      <c r="G1341" s="9">
        <v>836.65</v>
      </c>
    </row>
    <row r="1342" spans="1:7" x14ac:dyDescent="0.25">
      <c r="A1342" s="24">
        <v>38882</v>
      </c>
      <c r="B1342" s="1" t="s">
        <v>8</v>
      </c>
      <c r="C1342" s="1" t="s">
        <v>3688</v>
      </c>
      <c r="D1342" s="1" t="s">
        <v>45</v>
      </c>
      <c r="E1342" s="1" t="s">
        <v>2155</v>
      </c>
      <c r="F1342" s="9">
        <v>1233.068</v>
      </c>
      <c r="G1342" s="9">
        <v>2867.6</v>
      </c>
    </row>
    <row r="1343" spans="1:7" x14ac:dyDescent="0.25">
      <c r="A1343" s="24">
        <v>38879</v>
      </c>
      <c r="B1343" s="1" t="s">
        <v>8</v>
      </c>
      <c r="C1343" s="1" t="s">
        <v>3690</v>
      </c>
      <c r="D1343" s="1" t="s">
        <v>13</v>
      </c>
      <c r="E1343" s="1" t="s">
        <v>1273</v>
      </c>
      <c r="F1343" s="9">
        <v>3427.8409999999994</v>
      </c>
      <c r="G1343" s="9">
        <v>5809.9</v>
      </c>
    </row>
    <row r="1344" spans="1:7" x14ac:dyDescent="0.25">
      <c r="A1344" s="24">
        <v>38877</v>
      </c>
      <c r="B1344" s="1" t="s">
        <v>8</v>
      </c>
      <c r="C1344" s="1" t="s">
        <v>3626</v>
      </c>
      <c r="D1344" s="1" t="s">
        <v>13</v>
      </c>
      <c r="E1344" s="1" t="s">
        <v>1263</v>
      </c>
      <c r="F1344" s="9">
        <v>6487.5183999999999</v>
      </c>
      <c r="G1344" s="9">
        <v>7372.18</v>
      </c>
    </row>
    <row r="1345" spans="1:7" x14ac:dyDescent="0.25">
      <c r="A1345" s="24">
        <v>38877</v>
      </c>
      <c r="B1345" s="1" t="s">
        <v>8</v>
      </c>
      <c r="C1345" s="1" t="s">
        <v>3685</v>
      </c>
      <c r="D1345" s="1" t="s">
        <v>45</v>
      </c>
      <c r="E1345" s="1" t="s">
        <v>1486</v>
      </c>
      <c r="F1345" s="9">
        <v>2478.7079999999996</v>
      </c>
      <c r="G1345" s="9">
        <v>4201.2</v>
      </c>
    </row>
    <row r="1346" spans="1:7" x14ac:dyDescent="0.25">
      <c r="A1346" s="24">
        <v>38876</v>
      </c>
      <c r="B1346" s="1" t="s">
        <v>8</v>
      </c>
      <c r="C1346" s="1" t="s">
        <v>3685</v>
      </c>
      <c r="D1346" s="1" t="s">
        <v>64</v>
      </c>
      <c r="E1346" s="1" t="s">
        <v>1894</v>
      </c>
      <c r="F1346" s="9">
        <v>1563.0155999999999</v>
      </c>
      <c r="G1346" s="9">
        <v>3634.92</v>
      </c>
    </row>
    <row r="1347" spans="1:7" x14ac:dyDescent="0.25">
      <c r="A1347" s="24">
        <v>38871</v>
      </c>
      <c r="B1347" s="1" t="s">
        <v>8</v>
      </c>
      <c r="C1347" s="1" t="s">
        <v>3691</v>
      </c>
      <c r="D1347" s="1" t="s">
        <v>30</v>
      </c>
      <c r="E1347" s="1" t="s">
        <v>3459</v>
      </c>
      <c r="F1347" s="9">
        <v>3317.4607000000001</v>
      </c>
      <c r="G1347" s="9">
        <v>8966.11</v>
      </c>
    </row>
    <row r="1348" spans="1:7" x14ac:dyDescent="0.25">
      <c r="A1348" s="24">
        <v>38869</v>
      </c>
      <c r="B1348" s="1" t="s">
        <v>8</v>
      </c>
      <c r="C1348" s="1" t="s">
        <v>3626</v>
      </c>
      <c r="D1348" s="1" t="s">
        <v>113</v>
      </c>
      <c r="E1348" s="1" t="s">
        <v>1573</v>
      </c>
      <c r="F1348" s="9">
        <v>296.5985</v>
      </c>
      <c r="G1348" s="9">
        <v>539.27</v>
      </c>
    </row>
    <row r="1349" spans="1:7" x14ac:dyDescent="0.25">
      <c r="A1349" s="24">
        <v>38866</v>
      </c>
      <c r="B1349" s="1" t="s">
        <v>8</v>
      </c>
      <c r="C1349" s="1" t="s">
        <v>3688</v>
      </c>
      <c r="D1349" s="1" t="s">
        <v>30</v>
      </c>
      <c r="E1349" s="1" t="s">
        <v>2448</v>
      </c>
      <c r="F1349" s="9">
        <v>4263.1784000000007</v>
      </c>
      <c r="G1349" s="9">
        <v>6269.38</v>
      </c>
    </row>
    <row r="1350" spans="1:7" x14ac:dyDescent="0.25">
      <c r="A1350" s="24">
        <v>38865</v>
      </c>
      <c r="B1350" s="1" t="s">
        <v>8</v>
      </c>
      <c r="C1350" s="1" t="s">
        <v>3684</v>
      </c>
      <c r="D1350" s="1" t="s">
        <v>64</v>
      </c>
      <c r="E1350" s="1" t="s">
        <v>2556</v>
      </c>
      <c r="F1350" s="9">
        <v>1075.8901000000001</v>
      </c>
      <c r="G1350" s="9">
        <v>2502.0700000000002</v>
      </c>
    </row>
    <row r="1351" spans="1:7" x14ac:dyDescent="0.25">
      <c r="A1351" s="24">
        <v>38861</v>
      </c>
      <c r="B1351" s="1" t="s">
        <v>8</v>
      </c>
      <c r="C1351" s="1" t="s">
        <v>3683</v>
      </c>
      <c r="D1351" s="1" t="s">
        <v>39</v>
      </c>
      <c r="E1351" s="1" t="s">
        <v>3446</v>
      </c>
      <c r="F1351" s="9">
        <v>2175.6752999999999</v>
      </c>
      <c r="G1351" s="9">
        <v>5059.71</v>
      </c>
    </row>
    <row r="1352" spans="1:7" x14ac:dyDescent="0.25">
      <c r="A1352" s="24">
        <v>38857</v>
      </c>
      <c r="B1352" s="1" t="s">
        <v>8</v>
      </c>
      <c r="C1352" s="1" t="s">
        <v>3683</v>
      </c>
      <c r="D1352" s="1" t="s">
        <v>113</v>
      </c>
      <c r="E1352" s="1" t="s">
        <v>1069</v>
      </c>
      <c r="F1352" s="9">
        <v>2950.4429</v>
      </c>
      <c r="G1352" s="9">
        <v>7974.17</v>
      </c>
    </row>
    <row r="1353" spans="1:7" x14ac:dyDescent="0.25">
      <c r="A1353" s="24">
        <v>38856</v>
      </c>
      <c r="B1353" s="1" t="s">
        <v>8</v>
      </c>
      <c r="C1353" s="1" t="s">
        <v>3626</v>
      </c>
      <c r="D1353" s="1" t="s">
        <v>52</v>
      </c>
      <c r="E1353" s="1" t="s">
        <v>2778</v>
      </c>
      <c r="F1353" s="9">
        <v>1458.2425000000001</v>
      </c>
      <c r="G1353" s="9">
        <v>2651.35</v>
      </c>
    </row>
    <row r="1354" spans="1:7" x14ac:dyDescent="0.25">
      <c r="A1354" s="24">
        <v>38855</v>
      </c>
      <c r="B1354" s="1" t="s">
        <v>8</v>
      </c>
      <c r="C1354" s="1" t="s">
        <v>3626</v>
      </c>
      <c r="D1354" s="1" t="s">
        <v>45</v>
      </c>
      <c r="E1354" s="1" t="s">
        <v>1581</v>
      </c>
      <c r="F1354" s="9">
        <v>5309.2380000000003</v>
      </c>
      <c r="G1354" s="9">
        <v>9653.16</v>
      </c>
    </row>
    <row r="1355" spans="1:7" x14ac:dyDescent="0.25">
      <c r="A1355" s="24">
        <v>38844</v>
      </c>
      <c r="B1355" s="1" t="s">
        <v>8</v>
      </c>
      <c r="C1355" s="1" t="s">
        <v>3626</v>
      </c>
      <c r="D1355" s="1" t="s">
        <v>13</v>
      </c>
      <c r="E1355" s="1" t="s">
        <v>3049</v>
      </c>
      <c r="F1355" s="9">
        <v>4677.2253000000001</v>
      </c>
      <c r="G1355" s="9">
        <v>5002.38</v>
      </c>
    </row>
    <row r="1356" spans="1:7" x14ac:dyDescent="0.25">
      <c r="A1356" s="24">
        <v>38843</v>
      </c>
      <c r="B1356" s="1" t="s">
        <v>8</v>
      </c>
      <c r="C1356" s="1" t="s">
        <v>3685</v>
      </c>
      <c r="D1356" s="1" t="s">
        <v>9</v>
      </c>
      <c r="E1356" s="1" t="s">
        <v>1685</v>
      </c>
      <c r="F1356" s="9">
        <v>3558.8649</v>
      </c>
      <c r="G1356" s="9">
        <v>8276.43</v>
      </c>
    </row>
    <row r="1357" spans="1:7" x14ac:dyDescent="0.25">
      <c r="A1357" s="24">
        <v>38842</v>
      </c>
      <c r="B1357" s="1" t="s">
        <v>8</v>
      </c>
      <c r="C1357" s="1" t="s">
        <v>3691</v>
      </c>
      <c r="D1357" s="1" t="s">
        <v>39</v>
      </c>
      <c r="E1357" s="1" t="s">
        <v>940</v>
      </c>
      <c r="F1357" s="9">
        <v>1974.5040999999999</v>
      </c>
      <c r="G1357" s="9">
        <v>4591.87</v>
      </c>
    </row>
    <row r="1358" spans="1:7" x14ac:dyDescent="0.25">
      <c r="A1358" s="24">
        <v>38840</v>
      </c>
      <c r="B1358" s="1" t="s">
        <v>8</v>
      </c>
      <c r="C1358" s="1" t="s">
        <v>3690</v>
      </c>
      <c r="D1358" s="1" t="s">
        <v>13</v>
      </c>
      <c r="E1358" s="1" t="s">
        <v>2163</v>
      </c>
      <c r="F1358" s="9">
        <v>1978.1514500000001</v>
      </c>
      <c r="G1358" s="9">
        <v>2115.67</v>
      </c>
    </row>
    <row r="1359" spans="1:7" x14ac:dyDescent="0.25">
      <c r="A1359" s="24">
        <v>38839</v>
      </c>
      <c r="B1359" s="1" t="s">
        <v>8</v>
      </c>
      <c r="C1359" s="1" t="s">
        <v>3626</v>
      </c>
      <c r="D1359" s="1" t="s">
        <v>13</v>
      </c>
      <c r="E1359" s="1" t="s">
        <v>3702</v>
      </c>
      <c r="F1359" s="9">
        <v>3127.7565</v>
      </c>
      <c r="G1359" s="9">
        <v>6950.57</v>
      </c>
    </row>
    <row r="1360" spans="1:7" x14ac:dyDescent="0.25">
      <c r="A1360" s="24">
        <v>38839</v>
      </c>
      <c r="B1360" s="1" t="s">
        <v>8</v>
      </c>
      <c r="C1360" s="1" t="s">
        <v>3684</v>
      </c>
      <c r="D1360" s="1" t="s">
        <v>21</v>
      </c>
      <c r="E1360" s="1" t="s">
        <v>2489</v>
      </c>
      <c r="F1360" s="9">
        <v>1265.308</v>
      </c>
      <c r="G1360" s="9">
        <v>1437.85</v>
      </c>
    </row>
    <row r="1361" spans="1:7" x14ac:dyDescent="0.25">
      <c r="A1361" s="24">
        <v>38836</v>
      </c>
      <c r="B1361" s="1" t="s">
        <v>8</v>
      </c>
      <c r="C1361" s="1" t="s">
        <v>3688</v>
      </c>
      <c r="D1361" s="1" t="s">
        <v>52</v>
      </c>
      <c r="E1361" s="1" t="s">
        <v>1314</v>
      </c>
      <c r="F1361" s="9">
        <v>3491.3835000000004</v>
      </c>
      <c r="G1361" s="9">
        <v>6347.97</v>
      </c>
    </row>
    <row r="1362" spans="1:7" x14ac:dyDescent="0.25">
      <c r="A1362" s="24">
        <v>38835</v>
      </c>
      <c r="B1362" s="1" t="s">
        <v>8</v>
      </c>
      <c r="C1362" s="1" t="s">
        <v>3691</v>
      </c>
      <c r="D1362" s="1" t="s">
        <v>9</v>
      </c>
      <c r="E1362" s="1" t="s">
        <v>2159</v>
      </c>
      <c r="F1362" s="9">
        <v>98.042600000000007</v>
      </c>
      <c r="G1362" s="9">
        <v>264.98</v>
      </c>
    </row>
    <row r="1363" spans="1:7" x14ac:dyDescent="0.25">
      <c r="A1363" s="24">
        <v>38834</v>
      </c>
      <c r="B1363" s="1" t="s">
        <v>8</v>
      </c>
      <c r="C1363" s="1" t="s">
        <v>3685</v>
      </c>
      <c r="D1363" s="1" t="s">
        <v>42</v>
      </c>
      <c r="E1363" s="1" t="s">
        <v>643</v>
      </c>
      <c r="F1363" s="9">
        <v>1186.6409000000001</v>
      </c>
      <c r="G1363" s="9">
        <v>2759.63</v>
      </c>
    </row>
    <row r="1364" spans="1:7" x14ac:dyDescent="0.25">
      <c r="A1364" s="24">
        <v>38833</v>
      </c>
      <c r="B1364" s="1" t="s">
        <v>8</v>
      </c>
      <c r="C1364" s="1" t="s">
        <v>3686</v>
      </c>
      <c r="D1364" s="1" t="s">
        <v>17</v>
      </c>
      <c r="E1364" s="1" t="s">
        <v>414</v>
      </c>
      <c r="F1364" s="9">
        <v>7054.7752</v>
      </c>
      <c r="G1364" s="9">
        <v>8016.79</v>
      </c>
    </row>
    <row r="1365" spans="1:7" x14ac:dyDescent="0.25">
      <c r="A1365" s="24">
        <v>38826</v>
      </c>
      <c r="B1365" s="1" t="s">
        <v>8</v>
      </c>
      <c r="C1365" s="1" t="s">
        <v>3683</v>
      </c>
      <c r="D1365" s="1" t="s">
        <v>13</v>
      </c>
      <c r="E1365" s="1" t="s">
        <v>2022</v>
      </c>
      <c r="F1365" s="9">
        <v>4338.3998000000001</v>
      </c>
      <c r="G1365" s="9">
        <v>7353.22</v>
      </c>
    </row>
    <row r="1366" spans="1:7" x14ac:dyDescent="0.25">
      <c r="A1366" s="24">
        <v>38824</v>
      </c>
      <c r="B1366" s="1" t="s">
        <v>8</v>
      </c>
      <c r="C1366" s="1" t="s">
        <v>3691</v>
      </c>
      <c r="D1366" s="1" t="s">
        <v>21</v>
      </c>
      <c r="E1366" s="1" t="s">
        <v>2994</v>
      </c>
      <c r="F1366" s="9">
        <v>3781.3185000000003</v>
      </c>
      <c r="G1366" s="9">
        <v>8402.93</v>
      </c>
    </row>
    <row r="1367" spans="1:7" x14ac:dyDescent="0.25">
      <c r="A1367" s="24">
        <v>38822</v>
      </c>
      <c r="B1367" s="1" t="s">
        <v>8</v>
      </c>
      <c r="C1367" s="1" t="s">
        <v>3683</v>
      </c>
      <c r="D1367" s="1" t="s">
        <v>42</v>
      </c>
      <c r="E1367" s="1" t="s">
        <v>1748</v>
      </c>
      <c r="F1367" s="9">
        <v>1935.9611</v>
      </c>
      <c r="G1367" s="9">
        <v>3281.29</v>
      </c>
    </row>
    <row r="1368" spans="1:7" x14ac:dyDescent="0.25">
      <c r="A1368" s="24">
        <v>38821</v>
      </c>
      <c r="B1368" s="1" t="s">
        <v>8</v>
      </c>
      <c r="C1368" s="1" t="s">
        <v>3686</v>
      </c>
      <c r="D1368" s="1" t="s">
        <v>52</v>
      </c>
      <c r="E1368" s="1" t="s">
        <v>1609</v>
      </c>
      <c r="F1368" s="9">
        <v>5082.0752000000002</v>
      </c>
      <c r="G1368" s="9">
        <v>7473.64</v>
      </c>
    </row>
    <row r="1369" spans="1:7" x14ac:dyDescent="0.25">
      <c r="A1369" s="24">
        <v>38820</v>
      </c>
      <c r="B1369" s="1" t="s">
        <v>8</v>
      </c>
      <c r="C1369" s="1" t="s">
        <v>3683</v>
      </c>
      <c r="D1369" s="1" t="s">
        <v>126</v>
      </c>
      <c r="E1369" s="1" t="s">
        <v>1827</v>
      </c>
      <c r="F1369" s="9">
        <v>3293.4255999999996</v>
      </c>
      <c r="G1369" s="9">
        <v>5678.32</v>
      </c>
    </row>
    <row r="1370" spans="1:7" x14ac:dyDescent="0.25">
      <c r="A1370" s="24">
        <v>38816</v>
      </c>
      <c r="B1370" s="1" t="s">
        <v>8</v>
      </c>
      <c r="C1370" s="1" t="s">
        <v>3690</v>
      </c>
      <c r="D1370" s="1" t="s">
        <v>9</v>
      </c>
      <c r="E1370" s="1" t="s">
        <v>2576</v>
      </c>
      <c r="F1370" s="9">
        <v>3119.4790000000003</v>
      </c>
      <c r="G1370" s="9">
        <v>5671.78</v>
      </c>
    </row>
    <row r="1371" spans="1:7" x14ac:dyDescent="0.25">
      <c r="A1371" s="24">
        <v>38816</v>
      </c>
      <c r="B1371" s="1" t="s">
        <v>8</v>
      </c>
      <c r="C1371" s="1" t="s">
        <v>3626</v>
      </c>
      <c r="D1371" s="1" t="s">
        <v>126</v>
      </c>
      <c r="E1371" s="1" t="s">
        <v>488</v>
      </c>
      <c r="F1371" s="9">
        <v>2647.4331999999999</v>
      </c>
      <c r="G1371" s="9">
        <v>4564.54</v>
      </c>
    </row>
    <row r="1372" spans="1:7" x14ac:dyDescent="0.25">
      <c r="A1372" s="24">
        <v>38812</v>
      </c>
      <c r="B1372" s="1" t="s">
        <v>8</v>
      </c>
      <c r="C1372" s="1" t="s">
        <v>3690</v>
      </c>
      <c r="D1372" s="1" t="s">
        <v>21</v>
      </c>
      <c r="E1372" s="1" t="s">
        <v>2149</v>
      </c>
      <c r="F1372" s="9">
        <v>714.63149999999996</v>
      </c>
      <c r="G1372" s="9">
        <v>1588.07</v>
      </c>
    </row>
    <row r="1373" spans="1:7" x14ac:dyDescent="0.25">
      <c r="A1373" s="24">
        <v>38805</v>
      </c>
      <c r="B1373" s="1" t="s">
        <v>8</v>
      </c>
      <c r="C1373" s="1" t="s">
        <v>3686</v>
      </c>
      <c r="D1373" s="1" t="s">
        <v>52</v>
      </c>
      <c r="E1373" s="1" t="s">
        <v>3068</v>
      </c>
      <c r="F1373" s="9">
        <v>4241.5408000000007</v>
      </c>
      <c r="G1373" s="9">
        <v>6237.56</v>
      </c>
    </row>
    <row r="1374" spans="1:7" x14ac:dyDescent="0.25">
      <c r="A1374" s="24">
        <v>38805</v>
      </c>
      <c r="B1374" s="1" t="s">
        <v>8</v>
      </c>
      <c r="C1374" s="1" t="s">
        <v>3626</v>
      </c>
      <c r="D1374" s="1" t="s">
        <v>13</v>
      </c>
      <c r="E1374" s="1" t="s">
        <v>1180</v>
      </c>
      <c r="F1374" s="9">
        <v>1929.2939999999999</v>
      </c>
      <c r="G1374" s="9">
        <v>4287.32</v>
      </c>
    </row>
    <row r="1375" spans="1:7" x14ac:dyDescent="0.25">
      <c r="A1375" s="24">
        <v>38802</v>
      </c>
      <c r="B1375" s="1" t="s">
        <v>8</v>
      </c>
      <c r="C1375" s="1" t="s">
        <v>3684</v>
      </c>
      <c r="D1375" s="1" t="s">
        <v>39</v>
      </c>
      <c r="E1375" s="1" t="s">
        <v>2965</v>
      </c>
      <c r="F1375" s="9">
        <v>3488.5488</v>
      </c>
      <c r="G1375" s="9">
        <v>3964.26</v>
      </c>
    </row>
    <row r="1376" spans="1:7" x14ac:dyDescent="0.25">
      <c r="A1376" s="24">
        <v>38798</v>
      </c>
      <c r="B1376" s="1" t="s">
        <v>8</v>
      </c>
      <c r="C1376" s="1" t="s">
        <v>3691</v>
      </c>
      <c r="D1376" s="1" t="s">
        <v>45</v>
      </c>
      <c r="E1376" s="1" t="s">
        <v>2177</v>
      </c>
      <c r="F1376" s="9">
        <v>1828.1823999999999</v>
      </c>
      <c r="G1376" s="9">
        <v>2077.48</v>
      </c>
    </row>
    <row r="1377" spans="1:7" x14ac:dyDescent="0.25">
      <c r="A1377" s="24">
        <v>38797</v>
      </c>
      <c r="B1377" s="1" t="s">
        <v>8</v>
      </c>
      <c r="C1377" s="1" t="s">
        <v>3690</v>
      </c>
      <c r="D1377" s="1" t="s">
        <v>30</v>
      </c>
      <c r="E1377" s="1" t="s">
        <v>697</v>
      </c>
      <c r="F1377" s="9">
        <v>4071.1359999999995</v>
      </c>
      <c r="G1377" s="9">
        <v>7019.2</v>
      </c>
    </row>
    <row r="1378" spans="1:7" x14ac:dyDescent="0.25">
      <c r="A1378" s="24">
        <v>38796</v>
      </c>
      <c r="B1378" s="1" t="s">
        <v>8</v>
      </c>
      <c r="C1378" s="1" t="s">
        <v>3688</v>
      </c>
      <c r="D1378" s="1" t="s">
        <v>30</v>
      </c>
      <c r="E1378" s="1" t="s">
        <v>1643</v>
      </c>
      <c r="F1378" s="9">
        <v>3175.6136000000006</v>
      </c>
      <c r="G1378" s="9">
        <v>4670.0200000000004</v>
      </c>
    </row>
    <row r="1379" spans="1:7" x14ac:dyDescent="0.25">
      <c r="A1379" s="24">
        <v>38794</v>
      </c>
      <c r="B1379" s="1" t="s">
        <v>8</v>
      </c>
      <c r="C1379" s="1" t="s">
        <v>3685</v>
      </c>
      <c r="D1379" s="1" t="s">
        <v>17</v>
      </c>
      <c r="E1379" s="1" t="s">
        <v>1912</v>
      </c>
      <c r="F1379" s="9">
        <v>3495.9450000000002</v>
      </c>
      <c r="G1379" s="9">
        <v>4661.26</v>
      </c>
    </row>
    <row r="1380" spans="1:7" x14ac:dyDescent="0.25">
      <c r="A1380" s="24">
        <v>38794</v>
      </c>
      <c r="B1380" s="1" t="s">
        <v>8</v>
      </c>
      <c r="C1380" s="1" t="s">
        <v>3683</v>
      </c>
      <c r="D1380" s="1" t="s">
        <v>24</v>
      </c>
      <c r="E1380" s="1" t="s">
        <v>3261</v>
      </c>
      <c r="F1380" s="9">
        <v>2962.5288</v>
      </c>
      <c r="G1380" s="9">
        <v>4356.66</v>
      </c>
    </row>
    <row r="1381" spans="1:7" x14ac:dyDescent="0.25">
      <c r="A1381" s="24">
        <v>38792</v>
      </c>
      <c r="B1381" s="1" t="s">
        <v>8</v>
      </c>
      <c r="C1381" s="1" t="s">
        <v>3626</v>
      </c>
      <c r="D1381" s="1" t="s">
        <v>52</v>
      </c>
      <c r="E1381" s="1" t="s">
        <v>1294</v>
      </c>
      <c r="F1381" s="9">
        <v>3494.4615000000003</v>
      </c>
      <c r="G1381" s="9">
        <v>7765.47</v>
      </c>
    </row>
    <row r="1382" spans="1:7" x14ac:dyDescent="0.25">
      <c r="A1382" s="24">
        <v>38790</v>
      </c>
      <c r="B1382" s="1" t="s">
        <v>8</v>
      </c>
      <c r="C1382" s="1" t="s">
        <v>3691</v>
      </c>
      <c r="D1382" s="1" t="s">
        <v>126</v>
      </c>
      <c r="E1382" s="1" t="s">
        <v>317</v>
      </c>
      <c r="F1382" s="9">
        <v>4846.16</v>
      </c>
      <c r="G1382" s="9">
        <v>5507</v>
      </c>
    </row>
    <row r="1383" spans="1:7" x14ac:dyDescent="0.25">
      <c r="A1383" s="24">
        <v>38788</v>
      </c>
      <c r="B1383" s="1" t="s">
        <v>8</v>
      </c>
      <c r="C1383" s="1" t="s">
        <v>3684</v>
      </c>
      <c r="D1383" s="1" t="s">
        <v>61</v>
      </c>
      <c r="E1383" s="1" t="s">
        <v>1814</v>
      </c>
      <c r="F1383" s="9">
        <v>411.52140000000003</v>
      </c>
      <c r="G1383" s="9">
        <v>1112.22</v>
      </c>
    </row>
    <row r="1384" spans="1:7" x14ac:dyDescent="0.25">
      <c r="A1384" s="24">
        <v>38781</v>
      </c>
      <c r="B1384" s="1" t="s">
        <v>8</v>
      </c>
      <c r="C1384" s="1" t="s">
        <v>3626</v>
      </c>
      <c r="D1384" s="1" t="s">
        <v>61</v>
      </c>
      <c r="E1384" s="1" t="s">
        <v>1366</v>
      </c>
      <c r="F1384" s="9">
        <v>1200.8757000000001</v>
      </c>
      <c r="G1384" s="9">
        <v>3245.61</v>
      </c>
    </row>
    <row r="1385" spans="1:7" x14ac:dyDescent="0.25">
      <c r="A1385" s="24">
        <v>38777</v>
      </c>
      <c r="B1385" s="1" t="s">
        <v>8</v>
      </c>
      <c r="C1385" s="1" t="s">
        <v>3626</v>
      </c>
      <c r="D1385" s="1" t="s">
        <v>9</v>
      </c>
      <c r="E1385" s="1" t="s">
        <v>870</v>
      </c>
      <c r="F1385" s="9">
        <v>1277.9685999999999</v>
      </c>
      <c r="G1385" s="9">
        <v>2972.02</v>
      </c>
    </row>
    <row r="1386" spans="1:7" x14ac:dyDescent="0.25">
      <c r="A1386" s="24">
        <v>38774</v>
      </c>
      <c r="B1386" s="1" t="s">
        <v>8</v>
      </c>
      <c r="C1386" s="1" t="s">
        <v>3684</v>
      </c>
      <c r="D1386" s="1" t="s">
        <v>17</v>
      </c>
      <c r="E1386" s="1" t="s">
        <v>33</v>
      </c>
      <c r="F1386" s="9">
        <v>15.061999999999999</v>
      </c>
      <c r="G1386" s="9">
        <v>22.15</v>
      </c>
    </row>
    <row r="1387" spans="1:7" x14ac:dyDescent="0.25">
      <c r="A1387" s="24">
        <v>38772</v>
      </c>
      <c r="B1387" s="1" t="s">
        <v>8</v>
      </c>
      <c r="C1387" s="1" t="s">
        <v>3626</v>
      </c>
      <c r="D1387" s="1" t="s">
        <v>42</v>
      </c>
      <c r="E1387" s="1" t="s">
        <v>3463</v>
      </c>
      <c r="F1387" s="9">
        <v>5772.3440500000006</v>
      </c>
      <c r="G1387" s="9">
        <v>6173.63</v>
      </c>
    </row>
    <row r="1388" spans="1:7" x14ac:dyDescent="0.25">
      <c r="A1388" s="24">
        <v>38771</v>
      </c>
      <c r="B1388" s="1" t="s">
        <v>8</v>
      </c>
      <c r="C1388" s="1" t="s">
        <v>3686</v>
      </c>
      <c r="D1388" s="1" t="s">
        <v>126</v>
      </c>
      <c r="E1388" s="1" t="s">
        <v>854</v>
      </c>
      <c r="F1388" s="9">
        <v>3682.6287999999995</v>
      </c>
      <c r="G1388" s="9">
        <v>6349.36</v>
      </c>
    </row>
    <row r="1389" spans="1:7" x14ac:dyDescent="0.25">
      <c r="A1389" s="24">
        <v>38768</v>
      </c>
      <c r="B1389" s="1" t="s">
        <v>8</v>
      </c>
      <c r="C1389" s="1" t="s">
        <v>3683</v>
      </c>
      <c r="D1389" s="1" t="s">
        <v>42</v>
      </c>
      <c r="E1389" s="1" t="s">
        <v>2213</v>
      </c>
      <c r="F1389" s="9">
        <v>2350.1340000000005</v>
      </c>
      <c r="G1389" s="9">
        <v>5222.5200000000004</v>
      </c>
    </row>
    <row r="1390" spans="1:7" x14ac:dyDescent="0.25">
      <c r="A1390" s="24">
        <v>38761</v>
      </c>
      <c r="B1390" s="1" t="s">
        <v>8</v>
      </c>
      <c r="C1390" s="1" t="s">
        <v>3684</v>
      </c>
      <c r="D1390" s="1" t="s">
        <v>42</v>
      </c>
      <c r="E1390" s="1" t="s">
        <v>2530</v>
      </c>
      <c r="F1390" s="9">
        <v>6647.9774999999991</v>
      </c>
      <c r="G1390" s="9">
        <v>8863.9699999999993</v>
      </c>
    </row>
    <row r="1391" spans="1:7" x14ac:dyDescent="0.25">
      <c r="A1391" s="24">
        <v>38759</v>
      </c>
      <c r="B1391" s="1" t="s">
        <v>8</v>
      </c>
      <c r="C1391" s="1" t="s">
        <v>3691</v>
      </c>
      <c r="D1391" s="1" t="s">
        <v>9</v>
      </c>
      <c r="E1391" s="1" t="s">
        <v>2909</v>
      </c>
      <c r="F1391" s="9">
        <v>2570.7332000000001</v>
      </c>
      <c r="G1391" s="9">
        <v>3780.49</v>
      </c>
    </row>
    <row r="1392" spans="1:7" x14ac:dyDescent="0.25">
      <c r="A1392" s="24">
        <v>38758</v>
      </c>
      <c r="B1392" s="1" t="s">
        <v>8</v>
      </c>
      <c r="C1392" s="1" t="s">
        <v>3688</v>
      </c>
      <c r="D1392" s="1" t="s">
        <v>61</v>
      </c>
      <c r="E1392" s="1" t="s">
        <v>2875</v>
      </c>
      <c r="F1392" s="9">
        <v>1022.85</v>
      </c>
      <c r="G1392" s="9">
        <v>2273</v>
      </c>
    </row>
    <row r="1393" spans="1:7" x14ac:dyDescent="0.25">
      <c r="A1393" s="24">
        <v>38757</v>
      </c>
      <c r="B1393" s="1" t="s">
        <v>8</v>
      </c>
      <c r="C1393" s="1" t="s">
        <v>3688</v>
      </c>
      <c r="D1393" s="1" t="s">
        <v>42</v>
      </c>
      <c r="E1393" s="1" t="s">
        <v>2318</v>
      </c>
      <c r="F1393" s="9">
        <v>2711.1329999999998</v>
      </c>
      <c r="G1393" s="9">
        <v>6024.74</v>
      </c>
    </row>
    <row r="1394" spans="1:7" x14ac:dyDescent="0.25">
      <c r="A1394" s="24">
        <v>38755</v>
      </c>
      <c r="B1394" s="1" t="s">
        <v>8</v>
      </c>
      <c r="C1394" s="1" t="s">
        <v>3626</v>
      </c>
      <c r="D1394" s="1" t="s">
        <v>45</v>
      </c>
      <c r="E1394" s="1" t="s">
        <v>3440</v>
      </c>
      <c r="F1394" s="9">
        <v>4002.6749999999997</v>
      </c>
      <c r="G1394" s="9">
        <v>5336.9</v>
      </c>
    </row>
    <row r="1395" spans="1:7" x14ac:dyDescent="0.25">
      <c r="A1395" s="24">
        <v>38753</v>
      </c>
      <c r="B1395" s="1" t="s">
        <v>8</v>
      </c>
      <c r="C1395" s="1" t="s">
        <v>3626</v>
      </c>
      <c r="D1395" s="1" t="s">
        <v>113</v>
      </c>
      <c r="E1395" s="1" t="s">
        <v>894</v>
      </c>
      <c r="F1395" s="9">
        <v>375.84969999999998</v>
      </c>
      <c r="G1395" s="9">
        <v>1015.81</v>
      </c>
    </row>
    <row r="1396" spans="1:7" x14ac:dyDescent="0.25">
      <c r="A1396" s="24">
        <v>38749</v>
      </c>
      <c r="B1396" s="1" t="s">
        <v>8</v>
      </c>
      <c r="C1396" s="1" t="s">
        <v>3626</v>
      </c>
      <c r="D1396" s="1" t="s">
        <v>64</v>
      </c>
      <c r="E1396" s="1" t="s">
        <v>1568</v>
      </c>
      <c r="F1396" s="9">
        <v>3031.5374999999999</v>
      </c>
      <c r="G1396" s="9">
        <v>6736.75</v>
      </c>
    </row>
    <row r="1397" spans="1:7" x14ac:dyDescent="0.25">
      <c r="A1397" s="24">
        <v>38747</v>
      </c>
      <c r="B1397" s="1" t="s">
        <v>8</v>
      </c>
      <c r="C1397" s="1" t="s">
        <v>3686</v>
      </c>
      <c r="D1397" s="1" t="s">
        <v>42</v>
      </c>
      <c r="E1397" s="1" t="s">
        <v>3032</v>
      </c>
      <c r="F1397" s="9">
        <v>1418.9641999999997</v>
      </c>
      <c r="G1397" s="9">
        <v>2446.4899999999998</v>
      </c>
    </row>
    <row r="1398" spans="1:7" x14ac:dyDescent="0.25">
      <c r="A1398" s="24">
        <v>38745</v>
      </c>
      <c r="B1398" s="1" t="s">
        <v>8</v>
      </c>
      <c r="C1398" s="1" t="s">
        <v>3686</v>
      </c>
      <c r="D1398" s="1" t="s">
        <v>24</v>
      </c>
      <c r="E1398" s="1" t="s">
        <v>629</v>
      </c>
      <c r="F1398" s="9">
        <v>3479.96</v>
      </c>
      <c r="G1398" s="9">
        <v>3954.5</v>
      </c>
    </row>
    <row r="1399" spans="1:7" x14ac:dyDescent="0.25">
      <c r="A1399" s="24">
        <v>38745</v>
      </c>
      <c r="B1399" s="1" t="s">
        <v>8</v>
      </c>
      <c r="C1399" s="1" t="s">
        <v>3684</v>
      </c>
      <c r="D1399" s="1" t="s">
        <v>64</v>
      </c>
      <c r="E1399" s="1" t="s">
        <v>2722</v>
      </c>
      <c r="F1399" s="9">
        <v>3277.4461500000002</v>
      </c>
      <c r="G1399" s="9">
        <v>3505.29</v>
      </c>
    </row>
    <row r="1400" spans="1:7" x14ac:dyDescent="0.25">
      <c r="A1400" s="24">
        <v>38743</v>
      </c>
      <c r="B1400" s="1" t="s">
        <v>8</v>
      </c>
      <c r="C1400" s="1" t="s">
        <v>3683</v>
      </c>
      <c r="D1400" s="1" t="s">
        <v>52</v>
      </c>
      <c r="E1400" s="1" t="s">
        <v>2191</v>
      </c>
      <c r="F1400" s="9">
        <v>3501.0956000000001</v>
      </c>
      <c r="G1400" s="9">
        <v>5148.67</v>
      </c>
    </row>
    <row r="1401" spans="1:7" x14ac:dyDescent="0.25">
      <c r="A1401" s="24">
        <v>38742</v>
      </c>
      <c r="B1401" s="1" t="s">
        <v>8</v>
      </c>
      <c r="C1401" s="1" t="s">
        <v>3684</v>
      </c>
      <c r="D1401" s="1" t="s">
        <v>61</v>
      </c>
      <c r="E1401" s="1" t="s">
        <v>2697</v>
      </c>
      <c r="F1401" s="9">
        <v>1457.8520000000001</v>
      </c>
      <c r="G1401" s="9">
        <v>2143.9</v>
      </c>
    </row>
    <row r="1402" spans="1:7" x14ac:dyDescent="0.25">
      <c r="A1402" s="24">
        <v>38742</v>
      </c>
      <c r="B1402" s="1" t="s">
        <v>8</v>
      </c>
      <c r="C1402" s="1" t="s">
        <v>3688</v>
      </c>
      <c r="D1402" s="1" t="s">
        <v>17</v>
      </c>
      <c r="E1402" s="1" t="s">
        <v>2386</v>
      </c>
      <c r="F1402" s="9">
        <v>517.7645</v>
      </c>
      <c r="G1402" s="9">
        <v>941.39</v>
      </c>
    </row>
    <row r="1403" spans="1:7" x14ac:dyDescent="0.25">
      <c r="A1403" s="24">
        <v>38739</v>
      </c>
      <c r="B1403" s="1" t="s">
        <v>8</v>
      </c>
      <c r="C1403" s="1" t="s">
        <v>3685</v>
      </c>
      <c r="D1403" s="1" t="s">
        <v>9</v>
      </c>
      <c r="E1403" s="1" t="s">
        <v>2246</v>
      </c>
      <c r="F1403" s="9">
        <v>4517.7975999999999</v>
      </c>
      <c r="G1403" s="9">
        <v>6643.82</v>
      </c>
    </row>
    <row r="1404" spans="1:7" x14ac:dyDescent="0.25">
      <c r="A1404" s="24">
        <v>38736</v>
      </c>
      <c r="B1404" s="1" t="s">
        <v>8</v>
      </c>
      <c r="C1404" s="1" t="s">
        <v>3691</v>
      </c>
      <c r="D1404" s="1" t="s">
        <v>61</v>
      </c>
      <c r="E1404" s="1" t="s">
        <v>549</v>
      </c>
      <c r="F1404" s="9">
        <v>3345.5524000000005</v>
      </c>
      <c r="G1404" s="9">
        <v>4919.93</v>
      </c>
    </row>
    <row r="1405" spans="1:7" x14ac:dyDescent="0.25">
      <c r="A1405" s="24">
        <v>38732</v>
      </c>
      <c r="B1405" s="1" t="s">
        <v>8</v>
      </c>
      <c r="C1405" s="1" t="s">
        <v>3686</v>
      </c>
      <c r="D1405" s="1" t="s">
        <v>21</v>
      </c>
      <c r="E1405" s="1" t="s">
        <v>999</v>
      </c>
      <c r="F1405" s="9">
        <v>78.909300000000002</v>
      </c>
      <c r="G1405" s="9">
        <v>183.51</v>
      </c>
    </row>
    <row r="1406" spans="1:7" x14ac:dyDescent="0.25">
      <c r="A1406" s="24">
        <v>38726</v>
      </c>
      <c r="B1406" s="1" t="s">
        <v>8</v>
      </c>
      <c r="C1406" s="1" t="s">
        <v>3685</v>
      </c>
      <c r="D1406" s="1" t="s">
        <v>113</v>
      </c>
      <c r="E1406" s="1" t="s">
        <v>1535</v>
      </c>
      <c r="F1406" s="9">
        <v>1222.6199999999999</v>
      </c>
      <c r="G1406" s="9">
        <v>1630.16</v>
      </c>
    </row>
    <row r="1407" spans="1:7" x14ac:dyDescent="0.25">
      <c r="A1407" s="24">
        <v>38722</v>
      </c>
      <c r="B1407" s="1" t="s">
        <v>8</v>
      </c>
      <c r="C1407" s="1" t="s">
        <v>3684</v>
      </c>
      <c r="D1407" s="1" t="s">
        <v>39</v>
      </c>
      <c r="E1407" s="1" t="s">
        <v>1387</v>
      </c>
      <c r="F1407" s="9">
        <v>1349.8265999999999</v>
      </c>
      <c r="G1407" s="9">
        <v>3648.18</v>
      </c>
    </row>
    <row r="1408" spans="1:7" x14ac:dyDescent="0.25">
      <c r="A1408" s="24">
        <v>38721</v>
      </c>
      <c r="B1408" s="1" t="s">
        <v>8</v>
      </c>
      <c r="C1408" s="1" t="s">
        <v>3690</v>
      </c>
      <c r="D1408" s="1" t="s">
        <v>61</v>
      </c>
      <c r="E1408" s="1" t="s">
        <v>1560</v>
      </c>
      <c r="F1408" s="9">
        <v>4158.1724999999997</v>
      </c>
      <c r="G1408" s="9">
        <v>5544.23</v>
      </c>
    </row>
    <row r="1409" spans="1:7" x14ac:dyDescent="0.25">
      <c r="A1409" s="24">
        <v>38716</v>
      </c>
      <c r="B1409" s="1" t="s">
        <v>8</v>
      </c>
      <c r="C1409" s="1" t="s">
        <v>3685</v>
      </c>
      <c r="D1409" s="1" t="s">
        <v>30</v>
      </c>
      <c r="E1409" s="1" t="s">
        <v>131</v>
      </c>
      <c r="F1409" s="9">
        <v>5338.44</v>
      </c>
      <c r="G1409" s="9">
        <v>7117.92</v>
      </c>
    </row>
    <row r="1410" spans="1:7" x14ac:dyDescent="0.25">
      <c r="A1410" s="24">
        <v>38715</v>
      </c>
      <c r="B1410" s="1" t="s">
        <v>8</v>
      </c>
      <c r="C1410" s="1" t="s">
        <v>3690</v>
      </c>
      <c r="D1410" s="1" t="s">
        <v>126</v>
      </c>
      <c r="E1410" s="1" t="s">
        <v>787</v>
      </c>
      <c r="F1410" s="9">
        <v>788.8771999999999</v>
      </c>
      <c r="G1410" s="9">
        <v>1337.08</v>
      </c>
    </row>
    <row r="1411" spans="1:7" x14ac:dyDescent="0.25">
      <c r="A1411" s="24">
        <v>38714</v>
      </c>
      <c r="B1411" s="1" t="s">
        <v>8</v>
      </c>
      <c r="C1411" s="1" t="s">
        <v>3686</v>
      </c>
      <c r="D1411" s="1" t="s">
        <v>42</v>
      </c>
      <c r="E1411" s="1" t="s">
        <v>2064</v>
      </c>
      <c r="F1411" s="9">
        <v>2215.5341000000003</v>
      </c>
      <c r="G1411" s="9">
        <v>5987.93</v>
      </c>
    </row>
    <row r="1412" spans="1:7" x14ac:dyDescent="0.25">
      <c r="A1412" s="24">
        <v>38713</v>
      </c>
      <c r="B1412" s="1" t="s">
        <v>8</v>
      </c>
      <c r="C1412" s="1" t="s">
        <v>3691</v>
      </c>
      <c r="D1412" s="1" t="s">
        <v>61</v>
      </c>
      <c r="E1412" s="1" t="s">
        <v>1412</v>
      </c>
      <c r="F1412" s="9">
        <v>1270.9277999999999</v>
      </c>
      <c r="G1412" s="9">
        <v>3434.94</v>
      </c>
    </row>
    <row r="1413" spans="1:7" x14ac:dyDescent="0.25">
      <c r="A1413" s="24">
        <v>38711</v>
      </c>
      <c r="B1413" s="1" t="s">
        <v>8</v>
      </c>
      <c r="C1413" s="1" t="s">
        <v>3684</v>
      </c>
      <c r="D1413" s="1" t="s">
        <v>45</v>
      </c>
      <c r="E1413" s="1" t="s">
        <v>2324</v>
      </c>
      <c r="F1413" s="9">
        <v>5914.3986000000004</v>
      </c>
      <c r="G1413" s="9">
        <v>6325.56</v>
      </c>
    </row>
    <row r="1414" spans="1:7" x14ac:dyDescent="0.25">
      <c r="A1414" s="24">
        <v>38709</v>
      </c>
      <c r="B1414" s="1" t="s">
        <v>8</v>
      </c>
      <c r="C1414" s="1" t="s">
        <v>3686</v>
      </c>
      <c r="D1414" s="1" t="s">
        <v>42</v>
      </c>
      <c r="E1414" s="1" t="s">
        <v>639</v>
      </c>
      <c r="F1414" s="9">
        <v>7134.1248000000005</v>
      </c>
      <c r="G1414" s="9">
        <v>8106.96</v>
      </c>
    </row>
    <row r="1415" spans="1:7" x14ac:dyDescent="0.25">
      <c r="A1415" s="24">
        <v>38709</v>
      </c>
      <c r="B1415" s="1" t="s">
        <v>8</v>
      </c>
      <c r="C1415" s="1" t="s">
        <v>3683</v>
      </c>
      <c r="D1415" s="1" t="s">
        <v>126</v>
      </c>
      <c r="E1415" s="1" t="s">
        <v>3495</v>
      </c>
      <c r="F1415" s="9">
        <v>1609.9559999999999</v>
      </c>
      <c r="G1415" s="9">
        <v>3577.68</v>
      </c>
    </row>
    <row r="1416" spans="1:7" x14ac:dyDescent="0.25">
      <c r="A1416" s="24">
        <v>38707</v>
      </c>
      <c r="B1416" s="1" t="s">
        <v>8</v>
      </c>
      <c r="C1416" s="1" t="s">
        <v>3686</v>
      </c>
      <c r="D1416" s="1" t="s">
        <v>17</v>
      </c>
      <c r="E1416" s="1" t="s">
        <v>2269</v>
      </c>
      <c r="F1416" s="9">
        <v>2032.7170999999998</v>
      </c>
      <c r="G1416" s="9">
        <v>5493.83</v>
      </c>
    </row>
    <row r="1417" spans="1:7" x14ac:dyDescent="0.25">
      <c r="A1417" s="24">
        <v>38701</v>
      </c>
      <c r="B1417" s="1" t="s">
        <v>8</v>
      </c>
      <c r="C1417" s="1" t="s">
        <v>3688</v>
      </c>
      <c r="D1417" s="1" t="s">
        <v>24</v>
      </c>
      <c r="E1417" s="1" t="s">
        <v>2604</v>
      </c>
      <c r="F1417" s="9">
        <v>5964</v>
      </c>
      <c r="G1417" s="9">
        <v>7952</v>
      </c>
    </row>
    <row r="1418" spans="1:7" x14ac:dyDescent="0.25">
      <c r="A1418" s="24">
        <v>38700</v>
      </c>
      <c r="B1418" s="1" t="s">
        <v>8</v>
      </c>
      <c r="C1418" s="1" t="s">
        <v>3683</v>
      </c>
      <c r="D1418" s="1" t="s">
        <v>9</v>
      </c>
      <c r="E1418" s="1" t="s">
        <v>359</v>
      </c>
      <c r="F1418" s="9">
        <v>3963.24</v>
      </c>
      <c r="G1418" s="9">
        <v>8807.2000000000007</v>
      </c>
    </row>
    <row r="1419" spans="1:7" x14ac:dyDescent="0.25">
      <c r="A1419" s="24">
        <v>38699</v>
      </c>
      <c r="B1419" s="1" t="s">
        <v>8</v>
      </c>
      <c r="C1419" s="1" t="s">
        <v>3683</v>
      </c>
      <c r="D1419" s="1" t="s">
        <v>30</v>
      </c>
      <c r="E1419" s="1" t="s">
        <v>450</v>
      </c>
      <c r="F1419" s="9">
        <v>1191.2445999999998</v>
      </c>
      <c r="G1419" s="9">
        <v>2053.87</v>
      </c>
    </row>
    <row r="1420" spans="1:7" x14ac:dyDescent="0.25">
      <c r="A1420" s="24">
        <v>38698</v>
      </c>
      <c r="B1420" s="1" t="s">
        <v>8</v>
      </c>
      <c r="C1420" s="1" t="s">
        <v>3683</v>
      </c>
      <c r="D1420" s="1" t="s">
        <v>42</v>
      </c>
      <c r="E1420" s="1" t="s">
        <v>2879</v>
      </c>
      <c r="F1420" s="9">
        <v>2004.9227000000001</v>
      </c>
      <c r="G1420" s="9">
        <v>5418.71</v>
      </c>
    </row>
    <row r="1421" spans="1:7" x14ac:dyDescent="0.25">
      <c r="A1421" s="24">
        <v>38698</v>
      </c>
      <c r="B1421" s="1" t="s">
        <v>8</v>
      </c>
      <c r="C1421" s="1" t="s">
        <v>3684</v>
      </c>
      <c r="D1421" s="1" t="s">
        <v>21</v>
      </c>
      <c r="E1421" s="1" t="s">
        <v>972</v>
      </c>
      <c r="F1421" s="9">
        <v>1853.2217999999998</v>
      </c>
      <c r="G1421" s="9">
        <v>3195.21</v>
      </c>
    </row>
    <row r="1422" spans="1:7" x14ac:dyDescent="0.25">
      <c r="A1422" s="24">
        <v>38695</v>
      </c>
      <c r="B1422" s="1" t="s">
        <v>8</v>
      </c>
      <c r="C1422" s="1" t="s">
        <v>3626</v>
      </c>
      <c r="D1422" s="1" t="s">
        <v>9</v>
      </c>
      <c r="E1422" s="1" t="s">
        <v>1222</v>
      </c>
      <c r="F1422" s="9">
        <v>3923.2192</v>
      </c>
      <c r="G1422" s="9">
        <v>5769.44</v>
      </c>
    </row>
    <row r="1423" spans="1:7" x14ac:dyDescent="0.25">
      <c r="A1423" s="24">
        <v>38693</v>
      </c>
      <c r="B1423" s="1" t="s">
        <v>8</v>
      </c>
      <c r="C1423" s="1" t="s">
        <v>3684</v>
      </c>
      <c r="D1423" s="1" t="s">
        <v>61</v>
      </c>
      <c r="E1423" s="1" t="s">
        <v>2679</v>
      </c>
      <c r="F1423" s="9">
        <v>4050.9999000000003</v>
      </c>
      <c r="G1423" s="9">
        <v>9420.93</v>
      </c>
    </row>
    <row r="1424" spans="1:7" x14ac:dyDescent="0.25">
      <c r="A1424" s="24">
        <v>38693</v>
      </c>
      <c r="B1424" s="1" t="s">
        <v>8</v>
      </c>
      <c r="C1424" s="1" t="s">
        <v>3684</v>
      </c>
      <c r="D1424" s="1" t="s">
        <v>113</v>
      </c>
      <c r="E1424" s="1" t="s">
        <v>3483</v>
      </c>
      <c r="F1424" s="9">
        <v>1857.4970000000001</v>
      </c>
      <c r="G1424" s="9">
        <v>3148.3</v>
      </c>
    </row>
    <row r="1425" spans="1:7" x14ac:dyDescent="0.25">
      <c r="A1425" s="24">
        <v>38688</v>
      </c>
      <c r="B1425" s="1" t="s">
        <v>8</v>
      </c>
      <c r="C1425" s="1" t="s">
        <v>3683</v>
      </c>
      <c r="D1425" s="1" t="s">
        <v>39</v>
      </c>
      <c r="E1425" s="1" t="s">
        <v>1186</v>
      </c>
      <c r="F1425" s="9">
        <v>3290.2645999999995</v>
      </c>
      <c r="G1425" s="9">
        <v>5672.87</v>
      </c>
    </row>
    <row r="1426" spans="1:7" x14ac:dyDescent="0.25">
      <c r="A1426" s="24">
        <v>38687</v>
      </c>
      <c r="B1426" s="1" t="s">
        <v>8</v>
      </c>
      <c r="C1426" s="1" t="s">
        <v>3686</v>
      </c>
      <c r="D1426" s="1" t="s">
        <v>39</v>
      </c>
      <c r="E1426" s="1" t="s">
        <v>1128</v>
      </c>
      <c r="F1426" s="9">
        <v>5728.7471999999998</v>
      </c>
      <c r="G1426" s="9">
        <v>6509.94</v>
      </c>
    </row>
    <row r="1427" spans="1:7" x14ac:dyDescent="0.25">
      <c r="A1427" s="24">
        <v>38686</v>
      </c>
      <c r="B1427" s="1" t="s">
        <v>8</v>
      </c>
      <c r="C1427" s="1" t="s">
        <v>3690</v>
      </c>
      <c r="D1427" s="1" t="s">
        <v>42</v>
      </c>
      <c r="E1427" s="1" t="s">
        <v>852</v>
      </c>
      <c r="F1427" s="9">
        <v>1279.4209000000001</v>
      </c>
      <c r="G1427" s="9">
        <v>2168.5100000000002</v>
      </c>
    </row>
    <row r="1428" spans="1:7" x14ac:dyDescent="0.25">
      <c r="A1428" s="24">
        <v>38683</v>
      </c>
      <c r="B1428" s="1" t="s">
        <v>8</v>
      </c>
      <c r="C1428" s="1" t="s">
        <v>3691</v>
      </c>
      <c r="D1428" s="1" t="s">
        <v>52</v>
      </c>
      <c r="E1428" s="1" t="s">
        <v>2201</v>
      </c>
      <c r="F1428" s="9">
        <v>1483.9257</v>
      </c>
      <c r="G1428" s="9">
        <v>4010.61</v>
      </c>
    </row>
    <row r="1429" spans="1:7" x14ac:dyDescent="0.25">
      <c r="A1429" s="24">
        <v>38683</v>
      </c>
      <c r="B1429" s="1" t="s">
        <v>8</v>
      </c>
      <c r="C1429" s="1" t="s">
        <v>3690</v>
      </c>
      <c r="D1429" s="1" t="s">
        <v>52</v>
      </c>
      <c r="E1429" s="1" t="s">
        <v>2514</v>
      </c>
      <c r="F1429" s="9">
        <v>1173.8271999999999</v>
      </c>
      <c r="G1429" s="9">
        <v>2023.84</v>
      </c>
    </row>
    <row r="1430" spans="1:7" x14ac:dyDescent="0.25">
      <c r="A1430" s="24">
        <v>38680</v>
      </c>
      <c r="B1430" s="1" t="s">
        <v>8</v>
      </c>
      <c r="C1430" s="1" t="s">
        <v>3691</v>
      </c>
      <c r="D1430" s="1" t="s">
        <v>24</v>
      </c>
      <c r="E1430" s="1" t="s">
        <v>3332</v>
      </c>
      <c r="F1430" s="9">
        <v>744.48440000000005</v>
      </c>
      <c r="G1430" s="9">
        <v>1094.83</v>
      </c>
    </row>
    <row r="1431" spans="1:7" x14ac:dyDescent="0.25">
      <c r="A1431" s="24">
        <v>38670</v>
      </c>
      <c r="B1431" s="1" t="s">
        <v>8</v>
      </c>
      <c r="C1431" s="1" t="s">
        <v>3626</v>
      </c>
      <c r="D1431" s="1" t="s">
        <v>64</v>
      </c>
      <c r="E1431" s="1" t="s">
        <v>1198</v>
      </c>
      <c r="F1431" s="9">
        <v>4295.3100000000004</v>
      </c>
      <c r="G1431" s="9">
        <v>5727.08</v>
      </c>
    </row>
    <row r="1432" spans="1:7" x14ac:dyDescent="0.25">
      <c r="A1432" s="24">
        <v>38666</v>
      </c>
      <c r="B1432" s="1" t="s">
        <v>8</v>
      </c>
      <c r="C1432" s="1" t="s">
        <v>3686</v>
      </c>
      <c r="D1432" s="1" t="s">
        <v>30</v>
      </c>
      <c r="E1432" s="1" t="s">
        <v>1170</v>
      </c>
      <c r="F1432" s="9">
        <v>4551.2830000000004</v>
      </c>
      <c r="G1432" s="9">
        <v>8275.06</v>
      </c>
    </row>
    <row r="1433" spans="1:7" x14ac:dyDescent="0.25">
      <c r="A1433" s="24">
        <v>38665</v>
      </c>
      <c r="B1433" s="1" t="s">
        <v>8</v>
      </c>
      <c r="C1433" s="1" t="s">
        <v>3626</v>
      </c>
      <c r="D1433" s="1" t="s">
        <v>126</v>
      </c>
      <c r="E1433" s="1" t="s">
        <v>2438</v>
      </c>
      <c r="F1433" s="9">
        <v>3090.3966</v>
      </c>
      <c r="G1433" s="9">
        <v>5328.27</v>
      </c>
    </row>
    <row r="1434" spans="1:7" x14ac:dyDescent="0.25">
      <c r="A1434" s="24">
        <v>38662</v>
      </c>
      <c r="B1434" s="1" t="s">
        <v>8</v>
      </c>
      <c r="C1434" s="1" t="s">
        <v>3691</v>
      </c>
      <c r="D1434" s="1" t="s">
        <v>61</v>
      </c>
      <c r="E1434" s="1" t="s">
        <v>3739</v>
      </c>
      <c r="F1434" s="9">
        <v>3919.1460000000002</v>
      </c>
      <c r="G1434" s="9">
        <v>5763.45</v>
      </c>
    </row>
    <row r="1435" spans="1:7" x14ac:dyDescent="0.25">
      <c r="A1435" s="24">
        <v>38659</v>
      </c>
      <c r="B1435" s="1" t="s">
        <v>8</v>
      </c>
      <c r="C1435" s="1" t="s">
        <v>3690</v>
      </c>
      <c r="D1435" s="1" t="s">
        <v>42</v>
      </c>
      <c r="E1435" s="1" t="s">
        <v>2169</v>
      </c>
      <c r="F1435" s="9">
        <v>3695.0520000000001</v>
      </c>
      <c r="G1435" s="9">
        <v>5433.9</v>
      </c>
    </row>
    <row r="1436" spans="1:7" x14ac:dyDescent="0.25">
      <c r="A1436" s="24">
        <v>38658</v>
      </c>
      <c r="B1436" s="1" t="s">
        <v>8</v>
      </c>
      <c r="C1436" s="1" t="s">
        <v>3684</v>
      </c>
      <c r="D1436" s="1" t="s">
        <v>21</v>
      </c>
      <c r="E1436" s="1" t="s">
        <v>3247</v>
      </c>
      <c r="F1436" s="9">
        <v>1336.6155000000001</v>
      </c>
      <c r="G1436" s="9">
        <v>2430.21</v>
      </c>
    </row>
    <row r="1437" spans="1:7" x14ac:dyDescent="0.25">
      <c r="A1437" s="24">
        <v>38655</v>
      </c>
      <c r="B1437" s="1" t="s">
        <v>8</v>
      </c>
      <c r="C1437" s="1" t="s">
        <v>3688</v>
      </c>
      <c r="D1437" s="1" t="s">
        <v>126</v>
      </c>
      <c r="E1437" s="1" t="s">
        <v>3741</v>
      </c>
      <c r="F1437" s="9">
        <v>4456.6039999999994</v>
      </c>
      <c r="G1437" s="9">
        <v>7683.8</v>
      </c>
    </row>
    <row r="1438" spans="1:7" x14ac:dyDescent="0.25">
      <c r="A1438" s="24">
        <v>38654</v>
      </c>
      <c r="B1438" s="1" t="s">
        <v>8</v>
      </c>
      <c r="C1438" s="1" t="s">
        <v>3691</v>
      </c>
      <c r="D1438" s="1" t="s">
        <v>45</v>
      </c>
      <c r="E1438" s="1" t="s">
        <v>796</v>
      </c>
      <c r="F1438" s="9">
        <v>2657.6100999999999</v>
      </c>
      <c r="G1438" s="9">
        <v>7182.73</v>
      </c>
    </row>
    <row r="1439" spans="1:7" x14ac:dyDescent="0.25">
      <c r="A1439" s="24">
        <v>38654</v>
      </c>
      <c r="B1439" s="1" t="s">
        <v>8</v>
      </c>
      <c r="C1439" s="1" t="s">
        <v>3688</v>
      </c>
      <c r="D1439" s="1" t="s">
        <v>113</v>
      </c>
      <c r="E1439" s="1" t="s">
        <v>1730</v>
      </c>
      <c r="F1439" s="9">
        <v>2365.7919999999999</v>
      </c>
      <c r="G1439" s="9">
        <v>2688.4</v>
      </c>
    </row>
    <row r="1440" spans="1:7" x14ac:dyDescent="0.25">
      <c r="A1440" s="24">
        <v>38649</v>
      </c>
      <c r="B1440" s="1" t="s">
        <v>8</v>
      </c>
      <c r="C1440" s="1" t="s">
        <v>3686</v>
      </c>
      <c r="D1440" s="1" t="s">
        <v>13</v>
      </c>
      <c r="E1440" s="1" t="s">
        <v>385</v>
      </c>
      <c r="F1440" s="9">
        <v>1798.3416</v>
      </c>
      <c r="G1440" s="9">
        <v>2043.57</v>
      </c>
    </row>
    <row r="1441" spans="1:7" x14ac:dyDescent="0.25">
      <c r="A1441" s="24">
        <v>38647</v>
      </c>
      <c r="B1441" s="1" t="s">
        <v>8</v>
      </c>
      <c r="C1441" s="1" t="s">
        <v>3684</v>
      </c>
      <c r="D1441" s="1" t="s">
        <v>9</v>
      </c>
      <c r="E1441" s="1" t="s">
        <v>1593</v>
      </c>
      <c r="F1441" s="9">
        <v>113.6773</v>
      </c>
      <c r="G1441" s="9">
        <v>121.58</v>
      </c>
    </row>
    <row r="1442" spans="1:7" x14ac:dyDescent="0.25">
      <c r="A1442" s="24">
        <v>38646</v>
      </c>
      <c r="B1442" s="1" t="s">
        <v>8</v>
      </c>
      <c r="C1442" s="1" t="s">
        <v>3626</v>
      </c>
      <c r="D1442" s="1" t="s">
        <v>61</v>
      </c>
      <c r="E1442" s="1" t="s">
        <v>1426</v>
      </c>
      <c r="F1442" s="9">
        <v>779.92750000000001</v>
      </c>
      <c r="G1442" s="9">
        <v>1418.05</v>
      </c>
    </row>
    <row r="1443" spans="1:7" x14ac:dyDescent="0.25">
      <c r="A1443" s="24">
        <v>38645</v>
      </c>
      <c r="B1443" s="1" t="s">
        <v>8</v>
      </c>
      <c r="C1443" s="1" t="s">
        <v>3690</v>
      </c>
      <c r="D1443" s="1" t="s">
        <v>13</v>
      </c>
      <c r="E1443" s="1" t="s">
        <v>97</v>
      </c>
      <c r="F1443" s="9">
        <v>612.12599999999998</v>
      </c>
      <c r="G1443" s="9">
        <v>1360.28</v>
      </c>
    </row>
    <row r="1444" spans="1:7" x14ac:dyDescent="0.25">
      <c r="A1444" s="24">
        <v>38640</v>
      </c>
      <c r="B1444" s="1" t="s">
        <v>8</v>
      </c>
      <c r="C1444" s="1" t="s">
        <v>3685</v>
      </c>
      <c r="D1444" s="1" t="s">
        <v>113</v>
      </c>
      <c r="E1444" s="1" t="s">
        <v>480</v>
      </c>
      <c r="F1444" s="9">
        <v>3219.6067999999996</v>
      </c>
      <c r="G1444" s="9">
        <v>8701.64</v>
      </c>
    </row>
    <row r="1445" spans="1:7" x14ac:dyDescent="0.25">
      <c r="A1445" s="24">
        <v>38638</v>
      </c>
      <c r="B1445" s="1" t="s">
        <v>8</v>
      </c>
      <c r="C1445" s="1" t="s">
        <v>3691</v>
      </c>
      <c r="D1445" s="1" t="s">
        <v>113</v>
      </c>
      <c r="E1445" s="1" t="s">
        <v>227</v>
      </c>
      <c r="F1445" s="9">
        <v>2395.2467999999999</v>
      </c>
      <c r="G1445" s="9">
        <v>6473.64</v>
      </c>
    </row>
    <row r="1446" spans="1:7" x14ac:dyDescent="0.25">
      <c r="A1446" s="24">
        <v>38638</v>
      </c>
      <c r="B1446" s="1" t="s">
        <v>8</v>
      </c>
      <c r="C1446" s="1" t="s">
        <v>3684</v>
      </c>
      <c r="D1446" s="1" t="s">
        <v>42</v>
      </c>
      <c r="E1446" s="1" t="s">
        <v>122</v>
      </c>
      <c r="F1446" s="9">
        <v>2704.5920000000001</v>
      </c>
      <c r="G1446" s="9">
        <v>3073.4</v>
      </c>
    </row>
    <row r="1447" spans="1:7" x14ac:dyDescent="0.25">
      <c r="A1447" s="24">
        <v>38637</v>
      </c>
      <c r="B1447" s="1" t="s">
        <v>8</v>
      </c>
      <c r="C1447" s="1" t="s">
        <v>3683</v>
      </c>
      <c r="D1447" s="1" t="s">
        <v>9</v>
      </c>
      <c r="E1447" s="1" t="s">
        <v>3165</v>
      </c>
      <c r="F1447" s="9">
        <v>5599.6191999999992</v>
      </c>
      <c r="G1447" s="9">
        <v>9490.8799999999992</v>
      </c>
    </row>
    <row r="1448" spans="1:7" x14ac:dyDescent="0.25">
      <c r="A1448" s="24">
        <v>38637</v>
      </c>
      <c r="B1448" s="1" t="s">
        <v>8</v>
      </c>
      <c r="C1448" s="1" t="s">
        <v>3683</v>
      </c>
      <c r="D1448" s="1" t="s">
        <v>64</v>
      </c>
      <c r="E1448" s="1" t="s">
        <v>3746</v>
      </c>
      <c r="F1448" s="9">
        <v>303.97390000000001</v>
      </c>
      <c r="G1448" s="9">
        <v>515.21</v>
      </c>
    </row>
    <row r="1449" spans="1:7" x14ac:dyDescent="0.25">
      <c r="A1449" s="24">
        <v>38635</v>
      </c>
      <c r="B1449" s="1" t="s">
        <v>8</v>
      </c>
      <c r="C1449" s="1" t="s">
        <v>3688</v>
      </c>
      <c r="D1449" s="1" t="s">
        <v>42</v>
      </c>
      <c r="E1449" s="1" t="s">
        <v>1320</v>
      </c>
      <c r="F1449" s="9">
        <v>4141.4074000000001</v>
      </c>
      <c r="G1449" s="9">
        <v>9631.18</v>
      </c>
    </row>
    <row r="1450" spans="1:7" x14ac:dyDescent="0.25">
      <c r="A1450" s="24">
        <v>38633</v>
      </c>
      <c r="B1450" s="1" t="s">
        <v>8</v>
      </c>
      <c r="C1450" s="1" t="s">
        <v>3691</v>
      </c>
      <c r="D1450" s="1" t="s">
        <v>42</v>
      </c>
      <c r="E1450" s="1" t="s">
        <v>812</v>
      </c>
      <c r="F1450" s="9">
        <v>1035.8505</v>
      </c>
      <c r="G1450" s="9">
        <v>2301.89</v>
      </c>
    </row>
    <row r="1451" spans="1:7" x14ac:dyDescent="0.25">
      <c r="A1451" s="24">
        <v>38632</v>
      </c>
      <c r="B1451" s="1" t="s">
        <v>8</v>
      </c>
      <c r="C1451" s="1" t="s">
        <v>3690</v>
      </c>
      <c r="D1451" s="1" t="s">
        <v>9</v>
      </c>
      <c r="E1451" s="1" t="s">
        <v>10</v>
      </c>
      <c r="F1451" s="9">
        <v>3641.6343999999999</v>
      </c>
      <c r="G1451" s="9">
        <v>6278.68</v>
      </c>
    </row>
    <row r="1452" spans="1:7" x14ac:dyDescent="0.25">
      <c r="A1452" s="24">
        <v>38631</v>
      </c>
      <c r="B1452" s="1" t="s">
        <v>8</v>
      </c>
      <c r="C1452" s="1" t="s">
        <v>3688</v>
      </c>
      <c r="D1452" s="1" t="s">
        <v>126</v>
      </c>
      <c r="E1452" s="1" t="s">
        <v>2446</v>
      </c>
      <c r="F1452" s="9">
        <v>5754.3920500000004</v>
      </c>
      <c r="G1452" s="9">
        <v>6154.43</v>
      </c>
    </row>
    <row r="1453" spans="1:7" x14ac:dyDescent="0.25">
      <c r="A1453" s="24">
        <v>38628</v>
      </c>
      <c r="B1453" s="1" t="s">
        <v>8</v>
      </c>
      <c r="C1453" s="1" t="s">
        <v>3691</v>
      </c>
      <c r="D1453" s="1" t="s">
        <v>45</v>
      </c>
      <c r="E1453" s="1" t="s">
        <v>2464</v>
      </c>
      <c r="F1453" s="9">
        <v>4853.282400000001</v>
      </c>
      <c r="G1453" s="9">
        <v>7137.18</v>
      </c>
    </row>
    <row r="1454" spans="1:7" x14ac:dyDescent="0.25">
      <c r="A1454" s="24">
        <v>38624</v>
      </c>
      <c r="B1454" s="1" t="s">
        <v>8</v>
      </c>
      <c r="C1454" s="1" t="s">
        <v>3626</v>
      </c>
      <c r="D1454" s="1" t="s">
        <v>17</v>
      </c>
      <c r="E1454" s="1" t="s">
        <v>2024</v>
      </c>
      <c r="F1454" s="9">
        <v>3030.5173999999997</v>
      </c>
      <c r="G1454" s="9">
        <v>5225.03</v>
      </c>
    </row>
    <row r="1455" spans="1:7" x14ac:dyDescent="0.25">
      <c r="A1455" s="24">
        <v>38620</v>
      </c>
      <c r="B1455" s="1" t="s">
        <v>8</v>
      </c>
      <c r="C1455" s="1" t="s">
        <v>3683</v>
      </c>
      <c r="D1455" s="1" t="s">
        <v>13</v>
      </c>
      <c r="E1455" s="1" t="s">
        <v>59</v>
      </c>
      <c r="F1455" s="9">
        <v>1503.7125000000001</v>
      </c>
      <c r="G1455" s="9">
        <v>2004.95</v>
      </c>
    </row>
    <row r="1456" spans="1:7" x14ac:dyDescent="0.25">
      <c r="A1456" s="24">
        <v>38619</v>
      </c>
      <c r="B1456" s="1" t="s">
        <v>8</v>
      </c>
      <c r="C1456" s="1" t="s">
        <v>3688</v>
      </c>
      <c r="D1456" s="1" t="s">
        <v>24</v>
      </c>
      <c r="E1456" s="1" t="s">
        <v>3748</v>
      </c>
      <c r="F1456" s="9">
        <v>3337.1625000000004</v>
      </c>
      <c r="G1456" s="9">
        <v>4449.55</v>
      </c>
    </row>
    <row r="1457" spans="1:7" x14ac:dyDescent="0.25">
      <c r="A1457" s="24">
        <v>38613</v>
      </c>
      <c r="B1457" s="1" t="s">
        <v>8</v>
      </c>
      <c r="C1457" s="1" t="s">
        <v>3685</v>
      </c>
      <c r="D1457" s="1" t="s">
        <v>39</v>
      </c>
      <c r="E1457" s="1" t="s">
        <v>962</v>
      </c>
      <c r="F1457" s="9">
        <v>3598.8477999999996</v>
      </c>
      <c r="G1457" s="9">
        <v>6204.91</v>
      </c>
    </row>
    <row r="1458" spans="1:7" x14ac:dyDescent="0.25">
      <c r="A1458" s="24">
        <v>38613</v>
      </c>
      <c r="B1458" s="1" t="s">
        <v>8</v>
      </c>
      <c r="C1458" s="1" t="s">
        <v>3684</v>
      </c>
      <c r="D1458" s="1" t="s">
        <v>52</v>
      </c>
      <c r="E1458" s="1" t="s">
        <v>139</v>
      </c>
      <c r="F1458" s="9">
        <v>447.8888</v>
      </c>
      <c r="G1458" s="9">
        <v>658.66</v>
      </c>
    </row>
    <row r="1459" spans="1:7" x14ac:dyDescent="0.25">
      <c r="A1459" s="24">
        <v>38611</v>
      </c>
      <c r="B1459" s="1" t="s">
        <v>8</v>
      </c>
      <c r="C1459" s="1" t="s">
        <v>3685</v>
      </c>
      <c r="D1459" s="1" t="s">
        <v>24</v>
      </c>
      <c r="E1459" s="1" t="s">
        <v>3548</v>
      </c>
      <c r="F1459" s="9">
        <v>4240.0967000000001</v>
      </c>
      <c r="G1459" s="9">
        <v>9860.69</v>
      </c>
    </row>
    <row r="1460" spans="1:7" x14ac:dyDescent="0.25">
      <c r="A1460" s="24">
        <v>38610</v>
      </c>
      <c r="B1460" s="1" t="s">
        <v>8</v>
      </c>
      <c r="C1460" s="1" t="s">
        <v>3690</v>
      </c>
      <c r="D1460" s="1" t="s">
        <v>45</v>
      </c>
      <c r="E1460" s="1" t="s">
        <v>3072</v>
      </c>
      <c r="F1460" s="9">
        <v>5016.6863999999996</v>
      </c>
      <c r="G1460" s="9">
        <v>5700.78</v>
      </c>
    </row>
    <row r="1461" spans="1:7" x14ac:dyDescent="0.25">
      <c r="A1461" s="24">
        <v>38609</v>
      </c>
      <c r="B1461" s="1" t="s">
        <v>8</v>
      </c>
      <c r="C1461" s="1" t="s">
        <v>3626</v>
      </c>
      <c r="D1461" s="1" t="s">
        <v>113</v>
      </c>
      <c r="E1461" s="1" t="s">
        <v>1154</v>
      </c>
      <c r="F1461" s="9">
        <v>8115.0520000000015</v>
      </c>
      <c r="G1461" s="9">
        <v>8679.2000000000007</v>
      </c>
    </row>
    <row r="1462" spans="1:7" x14ac:dyDescent="0.25">
      <c r="A1462" s="24">
        <v>38608</v>
      </c>
      <c r="B1462" s="1" t="s">
        <v>8</v>
      </c>
      <c r="C1462" s="1" t="s">
        <v>3688</v>
      </c>
      <c r="D1462" s="1" t="s">
        <v>13</v>
      </c>
      <c r="E1462" s="1" t="s">
        <v>1970</v>
      </c>
      <c r="F1462" s="9">
        <v>2402.1142</v>
      </c>
      <c r="G1462" s="9">
        <v>4071.38</v>
      </c>
    </row>
    <row r="1463" spans="1:7" x14ac:dyDescent="0.25">
      <c r="A1463" s="24">
        <v>38608</v>
      </c>
      <c r="B1463" s="1" t="s">
        <v>8</v>
      </c>
      <c r="C1463" s="1" t="s">
        <v>3690</v>
      </c>
      <c r="D1463" s="1" t="s">
        <v>21</v>
      </c>
      <c r="E1463" s="1" t="s">
        <v>1370</v>
      </c>
      <c r="F1463" s="9">
        <v>2244.3459499999999</v>
      </c>
      <c r="G1463" s="9">
        <v>2400.37</v>
      </c>
    </row>
    <row r="1464" spans="1:7" x14ac:dyDescent="0.25">
      <c r="A1464" s="24">
        <v>38607</v>
      </c>
      <c r="B1464" s="1" t="s">
        <v>8</v>
      </c>
      <c r="C1464" s="1" t="s">
        <v>3626</v>
      </c>
      <c r="D1464" s="1" t="s">
        <v>52</v>
      </c>
      <c r="E1464" s="1" t="s">
        <v>3281</v>
      </c>
      <c r="F1464" s="9">
        <v>2381.2470000000003</v>
      </c>
      <c r="G1464" s="9">
        <v>4329.54</v>
      </c>
    </row>
    <row r="1465" spans="1:7" x14ac:dyDescent="0.25">
      <c r="A1465" s="24">
        <v>38606</v>
      </c>
      <c r="B1465" s="1" t="s">
        <v>8</v>
      </c>
      <c r="C1465" s="1" t="s">
        <v>3683</v>
      </c>
      <c r="D1465" s="1" t="s">
        <v>42</v>
      </c>
      <c r="E1465" s="1" t="s">
        <v>2460</v>
      </c>
      <c r="F1465" s="9">
        <v>2715.5425999999998</v>
      </c>
      <c r="G1465" s="9">
        <v>4681.97</v>
      </c>
    </row>
    <row r="1466" spans="1:7" x14ac:dyDescent="0.25">
      <c r="A1466" s="24">
        <v>38605</v>
      </c>
      <c r="B1466" s="1" t="s">
        <v>8</v>
      </c>
      <c r="C1466" s="1" t="s">
        <v>3684</v>
      </c>
      <c r="D1466" s="1" t="s">
        <v>9</v>
      </c>
      <c r="E1466" s="1" t="s">
        <v>717</v>
      </c>
      <c r="F1466" s="9">
        <v>5758.3751499999998</v>
      </c>
      <c r="G1466" s="9">
        <v>6158.69</v>
      </c>
    </row>
    <row r="1467" spans="1:7" x14ac:dyDescent="0.25">
      <c r="A1467" s="24">
        <v>38604</v>
      </c>
      <c r="B1467" s="1" t="s">
        <v>8</v>
      </c>
      <c r="C1467" s="1" t="s">
        <v>3690</v>
      </c>
      <c r="D1467" s="1" t="s">
        <v>39</v>
      </c>
      <c r="E1467" s="1" t="s">
        <v>1948</v>
      </c>
      <c r="F1467" s="9">
        <v>4390.8628499999995</v>
      </c>
      <c r="G1467" s="9">
        <v>4696.1099999999997</v>
      </c>
    </row>
    <row r="1468" spans="1:7" x14ac:dyDescent="0.25">
      <c r="A1468" s="24">
        <v>38603</v>
      </c>
      <c r="B1468" s="1" t="s">
        <v>8</v>
      </c>
      <c r="C1468" s="1" t="s">
        <v>3688</v>
      </c>
      <c r="D1468" s="1" t="s">
        <v>24</v>
      </c>
      <c r="E1468" s="1" t="s">
        <v>1725</v>
      </c>
      <c r="F1468" s="9">
        <v>3285.9920499999998</v>
      </c>
      <c r="G1468" s="9">
        <v>3514.43</v>
      </c>
    </row>
    <row r="1469" spans="1:7" x14ac:dyDescent="0.25">
      <c r="A1469" s="24">
        <v>38592</v>
      </c>
      <c r="B1469" s="1" t="s">
        <v>8</v>
      </c>
      <c r="C1469" s="1" t="s">
        <v>3684</v>
      </c>
      <c r="D1469" s="1" t="s">
        <v>39</v>
      </c>
      <c r="E1469" s="1" t="s">
        <v>1150</v>
      </c>
      <c r="F1469" s="9">
        <v>2067.9087</v>
      </c>
      <c r="G1469" s="9">
        <v>4809.09</v>
      </c>
    </row>
    <row r="1470" spans="1:7" x14ac:dyDescent="0.25">
      <c r="A1470" s="24">
        <v>38590</v>
      </c>
      <c r="B1470" s="1" t="s">
        <v>8</v>
      </c>
      <c r="C1470" s="1" t="s">
        <v>3690</v>
      </c>
      <c r="D1470" s="1" t="s">
        <v>52</v>
      </c>
      <c r="E1470" s="1" t="s">
        <v>2986</v>
      </c>
      <c r="F1470" s="9">
        <v>248.68800000000005</v>
      </c>
      <c r="G1470" s="9">
        <v>452.16</v>
      </c>
    </row>
    <row r="1471" spans="1:7" x14ac:dyDescent="0.25">
      <c r="A1471" s="24">
        <v>38589</v>
      </c>
      <c r="B1471" s="1" t="s">
        <v>8</v>
      </c>
      <c r="C1471" s="1" t="s">
        <v>3691</v>
      </c>
      <c r="D1471" s="1" t="s">
        <v>61</v>
      </c>
      <c r="E1471" s="1" t="s">
        <v>2772</v>
      </c>
      <c r="F1471" s="9">
        <v>8240.2759999999998</v>
      </c>
      <c r="G1471" s="9">
        <v>9363.9500000000007</v>
      </c>
    </row>
    <row r="1472" spans="1:7" x14ac:dyDescent="0.25">
      <c r="A1472" s="24">
        <v>38589</v>
      </c>
      <c r="B1472" s="1" t="s">
        <v>8</v>
      </c>
      <c r="C1472" s="1" t="s">
        <v>3685</v>
      </c>
      <c r="D1472" s="1" t="s">
        <v>61</v>
      </c>
      <c r="E1472" s="1" t="s">
        <v>1096</v>
      </c>
      <c r="F1472" s="9">
        <v>274.96800000000002</v>
      </c>
      <c r="G1472" s="9">
        <v>611.04</v>
      </c>
    </row>
    <row r="1473" spans="1:7" x14ac:dyDescent="0.25">
      <c r="A1473" s="24">
        <v>38588</v>
      </c>
      <c r="B1473" s="1" t="s">
        <v>8</v>
      </c>
      <c r="C1473" s="1" t="s">
        <v>3626</v>
      </c>
      <c r="D1473" s="1" t="s">
        <v>126</v>
      </c>
      <c r="E1473" s="1" t="s">
        <v>2734</v>
      </c>
      <c r="F1473" s="9">
        <v>4633.1444000000001</v>
      </c>
      <c r="G1473" s="9">
        <v>7988.18</v>
      </c>
    </row>
    <row r="1474" spans="1:7" x14ac:dyDescent="0.25">
      <c r="A1474" s="24">
        <v>38586</v>
      </c>
      <c r="B1474" s="1" t="s">
        <v>8</v>
      </c>
      <c r="C1474" s="1" t="s">
        <v>3684</v>
      </c>
      <c r="D1474" s="1" t="s">
        <v>13</v>
      </c>
      <c r="E1474" s="1" t="s">
        <v>1362</v>
      </c>
      <c r="F1474" s="9">
        <v>1670.3685</v>
      </c>
      <c r="G1474" s="9">
        <v>3711.93</v>
      </c>
    </row>
    <row r="1475" spans="1:7" x14ac:dyDescent="0.25">
      <c r="A1475" s="24">
        <v>38581</v>
      </c>
      <c r="B1475" s="1" t="s">
        <v>8</v>
      </c>
      <c r="C1475" s="1" t="s">
        <v>3683</v>
      </c>
      <c r="D1475" s="1" t="s">
        <v>9</v>
      </c>
      <c r="E1475" s="1" t="s">
        <v>994</v>
      </c>
      <c r="F1475" s="9">
        <v>1738.6240000000003</v>
      </c>
      <c r="G1475" s="9">
        <v>2556.8000000000002</v>
      </c>
    </row>
    <row r="1476" spans="1:7" x14ac:dyDescent="0.25">
      <c r="A1476" s="24">
        <v>38580</v>
      </c>
      <c r="B1476" s="1" t="s">
        <v>8</v>
      </c>
      <c r="C1476" s="1" t="s">
        <v>3691</v>
      </c>
      <c r="D1476" s="1" t="s">
        <v>17</v>
      </c>
      <c r="E1476" s="1" t="s">
        <v>2647</v>
      </c>
      <c r="F1476" s="9">
        <v>2190.5275000000001</v>
      </c>
      <c r="G1476" s="9">
        <v>5094.25</v>
      </c>
    </row>
    <row r="1477" spans="1:7" x14ac:dyDescent="0.25">
      <c r="A1477" s="24">
        <v>38578</v>
      </c>
      <c r="B1477" s="1" t="s">
        <v>8</v>
      </c>
      <c r="C1477" s="1" t="s">
        <v>3626</v>
      </c>
      <c r="D1477" s="1" t="s">
        <v>39</v>
      </c>
      <c r="E1477" s="1" t="s">
        <v>3755</v>
      </c>
      <c r="F1477" s="9">
        <v>4049.0132999999996</v>
      </c>
      <c r="G1477" s="9">
        <v>9416.31</v>
      </c>
    </row>
    <row r="1478" spans="1:7" x14ac:dyDescent="0.25">
      <c r="A1478" s="24">
        <v>38576</v>
      </c>
      <c r="B1478" s="1" t="s">
        <v>8</v>
      </c>
      <c r="C1478" s="1" t="s">
        <v>3685</v>
      </c>
      <c r="D1478" s="1" t="s">
        <v>61</v>
      </c>
      <c r="E1478" s="1" t="s">
        <v>1304</v>
      </c>
      <c r="F1478" s="9">
        <v>661.54499999999996</v>
      </c>
      <c r="G1478" s="9">
        <v>882.06</v>
      </c>
    </row>
    <row r="1479" spans="1:7" x14ac:dyDescent="0.25">
      <c r="A1479" s="24">
        <v>38575</v>
      </c>
      <c r="B1479" s="1" t="s">
        <v>8</v>
      </c>
      <c r="C1479" s="1" t="s">
        <v>3691</v>
      </c>
      <c r="D1479" s="1" t="s">
        <v>13</v>
      </c>
      <c r="E1479" s="1" t="s">
        <v>953</v>
      </c>
      <c r="F1479" s="9">
        <v>2583.5568000000003</v>
      </c>
      <c r="G1479" s="9">
        <v>2935.86</v>
      </c>
    </row>
    <row r="1480" spans="1:7" x14ac:dyDescent="0.25">
      <c r="A1480" s="24">
        <v>38574</v>
      </c>
      <c r="B1480" s="1" t="s">
        <v>8</v>
      </c>
      <c r="C1480" s="1" t="s">
        <v>3683</v>
      </c>
      <c r="D1480" s="1" t="s">
        <v>126</v>
      </c>
      <c r="E1480" s="1" t="s">
        <v>1537</v>
      </c>
      <c r="F1480" s="9">
        <v>944.34360000000004</v>
      </c>
      <c r="G1480" s="9">
        <v>2552.2800000000002</v>
      </c>
    </row>
    <row r="1481" spans="1:7" x14ac:dyDescent="0.25">
      <c r="A1481" s="24">
        <v>38571</v>
      </c>
      <c r="B1481" s="1" t="s">
        <v>8</v>
      </c>
      <c r="C1481" s="1" t="s">
        <v>3685</v>
      </c>
      <c r="D1481" s="1" t="s">
        <v>42</v>
      </c>
      <c r="E1481" s="1" t="s">
        <v>181</v>
      </c>
      <c r="F1481" s="9">
        <v>6549.8713500000003</v>
      </c>
      <c r="G1481" s="9">
        <v>7005.21</v>
      </c>
    </row>
    <row r="1482" spans="1:7" x14ac:dyDescent="0.25">
      <c r="A1482" s="24">
        <v>38569</v>
      </c>
      <c r="B1482" s="1" t="s">
        <v>8</v>
      </c>
      <c r="C1482" s="1" t="s">
        <v>3690</v>
      </c>
      <c r="D1482" s="1" t="s">
        <v>42</v>
      </c>
      <c r="E1482" s="1" t="s">
        <v>2520</v>
      </c>
      <c r="F1482" s="9">
        <v>1635.0224000000001</v>
      </c>
      <c r="G1482" s="9">
        <v>1857.98</v>
      </c>
    </row>
    <row r="1483" spans="1:7" x14ac:dyDescent="0.25">
      <c r="A1483" s="24">
        <v>38565</v>
      </c>
      <c r="B1483" s="1" t="s">
        <v>8</v>
      </c>
      <c r="C1483" s="1" t="s">
        <v>3685</v>
      </c>
      <c r="D1483" s="1" t="s">
        <v>64</v>
      </c>
      <c r="E1483" s="1" t="s">
        <v>1271</v>
      </c>
      <c r="F1483" s="9">
        <v>1375.0212000000001</v>
      </c>
      <c r="G1483" s="9">
        <v>2022.09</v>
      </c>
    </row>
    <row r="1484" spans="1:7" x14ac:dyDescent="0.25">
      <c r="A1484" s="24">
        <v>38563</v>
      </c>
      <c r="B1484" s="1" t="s">
        <v>8</v>
      </c>
      <c r="C1484" s="1" t="s">
        <v>3690</v>
      </c>
      <c r="D1484" s="1" t="s">
        <v>45</v>
      </c>
      <c r="E1484" s="1" t="s">
        <v>3565</v>
      </c>
      <c r="F1484" s="9">
        <v>5463.8778999999995</v>
      </c>
      <c r="G1484" s="9">
        <v>9260.81</v>
      </c>
    </row>
    <row r="1485" spans="1:7" x14ac:dyDescent="0.25">
      <c r="A1485" s="24">
        <v>38561</v>
      </c>
      <c r="B1485" s="1" t="s">
        <v>8</v>
      </c>
      <c r="C1485" s="1" t="s">
        <v>3626</v>
      </c>
      <c r="D1485" s="1" t="s">
        <v>126</v>
      </c>
      <c r="E1485" s="1" t="s">
        <v>1196</v>
      </c>
      <c r="F1485" s="9">
        <v>500.21839999999997</v>
      </c>
      <c r="G1485" s="9">
        <v>568.42999999999995</v>
      </c>
    </row>
    <row r="1486" spans="1:7" x14ac:dyDescent="0.25">
      <c r="A1486" s="24">
        <v>38560</v>
      </c>
      <c r="B1486" s="1" t="s">
        <v>8</v>
      </c>
      <c r="C1486" s="1" t="s">
        <v>3690</v>
      </c>
      <c r="D1486" s="1" t="s">
        <v>13</v>
      </c>
      <c r="E1486" s="1" t="s">
        <v>1527</v>
      </c>
      <c r="F1486" s="9">
        <v>2807.3430000000003</v>
      </c>
      <c r="G1486" s="9">
        <v>5104.26</v>
      </c>
    </row>
    <row r="1487" spans="1:7" x14ac:dyDescent="0.25">
      <c r="A1487" s="24">
        <v>38559</v>
      </c>
      <c r="B1487" s="1" t="s">
        <v>8</v>
      </c>
      <c r="C1487" s="1" t="s">
        <v>3690</v>
      </c>
      <c r="D1487" s="1" t="s">
        <v>45</v>
      </c>
      <c r="E1487" s="1" t="s">
        <v>992</v>
      </c>
      <c r="F1487" s="9">
        <v>4286.4764999999998</v>
      </c>
      <c r="G1487" s="9">
        <v>9968.5499999999993</v>
      </c>
    </row>
    <row r="1488" spans="1:7" x14ac:dyDescent="0.25">
      <c r="A1488" s="24">
        <v>38558</v>
      </c>
      <c r="B1488" s="1" t="s">
        <v>8</v>
      </c>
      <c r="C1488" s="1" t="s">
        <v>3690</v>
      </c>
      <c r="D1488" s="1" t="s">
        <v>30</v>
      </c>
      <c r="E1488" s="1" t="s">
        <v>3152</v>
      </c>
      <c r="F1488" s="9">
        <v>6673.348</v>
      </c>
      <c r="G1488" s="9">
        <v>7583.35</v>
      </c>
    </row>
    <row r="1489" spans="1:7" x14ac:dyDescent="0.25">
      <c r="A1489" s="24">
        <v>38557</v>
      </c>
      <c r="B1489" s="1" t="s">
        <v>8</v>
      </c>
      <c r="C1489" s="1" t="s">
        <v>3685</v>
      </c>
      <c r="D1489" s="1" t="s">
        <v>21</v>
      </c>
      <c r="E1489" s="1" t="s">
        <v>522</v>
      </c>
      <c r="F1489" s="9">
        <v>3234.2809999999995</v>
      </c>
      <c r="G1489" s="9">
        <v>8741.2999999999993</v>
      </c>
    </row>
    <row r="1490" spans="1:7" x14ac:dyDescent="0.25">
      <c r="A1490" s="24">
        <v>38549</v>
      </c>
      <c r="B1490" s="1" t="s">
        <v>8</v>
      </c>
      <c r="C1490" s="1" t="s">
        <v>3686</v>
      </c>
      <c r="D1490" s="1" t="s">
        <v>21</v>
      </c>
      <c r="E1490" s="1" t="s">
        <v>1798</v>
      </c>
      <c r="F1490" s="9">
        <v>2287.7325000000001</v>
      </c>
      <c r="G1490" s="9">
        <v>3050.31</v>
      </c>
    </row>
    <row r="1491" spans="1:7" x14ac:dyDescent="0.25">
      <c r="A1491" s="24">
        <v>38548</v>
      </c>
      <c r="B1491" s="1" t="s">
        <v>8</v>
      </c>
      <c r="C1491" s="1" t="s">
        <v>3683</v>
      </c>
      <c r="D1491" s="1" t="s">
        <v>9</v>
      </c>
      <c r="E1491" s="1" t="s">
        <v>1964</v>
      </c>
      <c r="F1491" s="9">
        <v>3145.57375</v>
      </c>
      <c r="G1491" s="9">
        <v>3364.25</v>
      </c>
    </row>
    <row r="1492" spans="1:7" x14ac:dyDescent="0.25">
      <c r="A1492" s="24">
        <v>38548</v>
      </c>
      <c r="B1492" s="1" t="s">
        <v>8</v>
      </c>
      <c r="C1492" s="1" t="s">
        <v>3685</v>
      </c>
      <c r="D1492" s="1" t="s">
        <v>61</v>
      </c>
      <c r="E1492" s="1" t="s">
        <v>2609</v>
      </c>
      <c r="F1492" s="9">
        <v>2844.6792</v>
      </c>
      <c r="G1492" s="9">
        <v>3232.59</v>
      </c>
    </row>
    <row r="1493" spans="1:7" x14ac:dyDescent="0.25">
      <c r="A1493" s="24">
        <v>38547</v>
      </c>
      <c r="B1493" s="1" t="s">
        <v>8</v>
      </c>
      <c r="C1493" s="1" t="s">
        <v>3691</v>
      </c>
      <c r="D1493" s="1" t="s">
        <v>113</v>
      </c>
      <c r="E1493" s="1" t="s">
        <v>1910</v>
      </c>
      <c r="F1493" s="9">
        <v>2178.7928000000002</v>
      </c>
      <c r="G1493" s="9">
        <v>5066.96</v>
      </c>
    </row>
    <row r="1494" spans="1:7" x14ac:dyDescent="0.25">
      <c r="A1494" s="24">
        <v>38547</v>
      </c>
      <c r="B1494" s="1" t="s">
        <v>8</v>
      </c>
      <c r="C1494" s="1" t="s">
        <v>3686</v>
      </c>
      <c r="D1494" s="1" t="s">
        <v>52</v>
      </c>
      <c r="E1494" s="1" t="s">
        <v>755</v>
      </c>
      <c r="F1494" s="9">
        <v>2148.5971</v>
      </c>
      <c r="G1494" s="9">
        <v>3641.69</v>
      </c>
    </row>
    <row r="1495" spans="1:7" x14ac:dyDescent="0.25">
      <c r="A1495" s="24">
        <v>38546</v>
      </c>
      <c r="B1495" s="1" t="s">
        <v>8</v>
      </c>
      <c r="C1495" s="1" t="s">
        <v>3685</v>
      </c>
      <c r="D1495" s="1" t="s">
        <v>17</v>
      </c>
      <c r="E1495" s="1" t="s">
        <v>1940</v>
      </c>
      <c r="F1495" s="9">
        <v>1612.1085</v>
      </c>
      <c r="G1495" s="9">
        <v>4357.05</v>
      </c>
    </row>
    <row r="1496" spans="1:7" x14ac:dyDescent="0.25">
      <c r="A1496" s="24">
        <v>38543</v>
      </c>
      <c r="B1496" s="1" t="s">
        <v>8</v>
      </c>
      <c r="C1496" s="1" t="s">
        <v>3626</v>
      </c>
      <c r="D1496" s="1" t="s">
        <v>17</v>
      </c>
      <c r="E1496" s="1" t="s">
        <v>3764</v>
      </c>
      <c r="F1496" s="9">
        <v>5686.064800000001</v>
      </c>
      <c r="G1496" s="9">
        <v>8361.86</v>
      </c>
    </row>
    <row r="1497" spans="1:7" x14ac:dyDescent="0.25">
      <c r="A1497" s="24">
        <v>38541</v>
      </c>
      <c r="B1497" s="1" t="s">
        <v>8</v>
      </c>
      <c r="C1497" s="1" t="s">
        <v>3686</v>
      </c>
      <c r="D1497" s="1" t="s">
        <v>64</v>
      </c>
      <c r="E1497" s="1" t="s">
        <v>2250</v>
      </c>
      <c r="F1497" s="9">
        <v>5691.5341999999991</v>
      </c>
      <c r="G1497" s="9">
        <v>9812.99</v>
      </c>
    </row>
    <row r="1498" spans="1:7" x14ac:dyDescent="0.25">
      <c r="A1498" s="24">
        <v>38540</v>
      </c>
      <c r="B1498" s="1" t="s">
        <v>8</v>
      </c>
      <c r="C1498" s="1" t="s">
        <v>3690</v>
      </c>
      <c r="D1498" s="1" t="s">
        <v>42</v>
      </c>
      <c r="E1498" s="1" t="s">
        <v>936</v>
      </c>
      <c r="F1498" s="9">
        <v>3014.3905000000004</v>
      </c>
      <c r="G1498" s="9">
        <v>5480.71</v>
      </c>
    </row>
    <row r="1499" spans="1:7" x14ac:dyDescent="0.25">
      <c r="A1499" s="24">
        <v>38525</v>
      </c>
      <c r="B1499" s="1" t="s">
        <v>8</v>
      </c>
      <c r="C1499" s="1" t="s">
        <v>3686</v>
      </c>
      <c r="D1499" s="1" t="s">
        <v>9</v>
      </c>
      <c r="E1499" s="1" t="s">
        <v>557</v>
      </c>
      <c r="F1499" s="9">
        <v>6892.1624999999995</v>
      </c>
      <c r="G1499" s="9">
        <v>9189.5499999999993</v>
      </c>
    </row>
    <row r="1500" spans="1:7" x14ac:dyDescent="0.25">
      <c r="A1500" s="24">
        <v>38524</v>
      </c>
      <c r="B1500" s="1" t="s">
        <v>8</v>
      </c>
      <c r="C1500" s="1" t="s">
        <v>3683</v>
      </c>
      <c r="D1500" s="1" t="s">
        <v>61</v>
      </c>
      <c r="E1500" s="1" t="s">
        <v>1224</v>
      </c>
      <c r="F1500" s="9">
        <v>3237.6377000000002</v>
      </c>
      <c r="G1500" s="9">
        <v>7529.39</v>
      </c>
    </row>
    <row r="1501" spans="1:7" x14ac:dyDescent="0.25">
      <c r="A1501" s="24">
        <v>38519</v>
      </c>
      <c r="B1501" s="1" t="s">
        <v>8</v>
      </c>
      <c r="C1501" s="1" t="s">
        <v>3683</v>
      </c>
      <c r="D1501" s="1" t="s">
        <v>45</v>
      </c>
      <c r="E1501" s="1" t="s">
        <v>777</v>
      </c>
      <c r="F1501" s="9">
        <v>3398.3272000000002</v>
      </c>
      <c r="G1501" s="9">
        <v>4997.54</v>
      </c>
    </row>
    <row r="1502" spans="1:7" x14ac:dyDescent="0.25">
      <c r="A1502" s="24">
        <v>38515</v>
      </c>
      <c r="B1502" s="1" t="s">
        <v>8</v>
      </c>
      <c r="C1502" s="1" t="s">
        <v>3690</v>
      </c>
      <c r="D1502" s="1" t="s">
        <v>126</v>
      </c>
      <c r="E1502" s="1" t="s">
        <v>127</v>
      </c>
      <c r="F1502" s="9">
        <v>3438.0891999999994</v>
      </c>
      <c r="G1502" s="9">
        <v>5927.74</v>
      </c>
    </row>
    <row r="1503" spans="1:7" x14ac:dyDescent="0.25">
      <c r="A1503" s="24">
        <v>38512</v>
      </c>
      <c r="B1503" s="1" t="s">
        <v>8</v>
      </c>
      <c r="C1503" s="1" t="s">
        <v>3690</v>
      </c>
      <c r="D1503" s="1" t="s">
        <v>24</v>
      </c>
      <c r="E1503" s="1" t="s">
        <v>647</v>
      </c>
      <c r="F1503" s="9">
        <v>3481.2759999999998</v>
      </c>
      <c r="G1503" s="9">
        <v>6002.2</v>
      </c>
    </row>
    <row r="1504" spans="1:7" x14ac:dyDescent="0.25">
      <c r="A1504" s="24">
        <v>38509</v>
      </c>
      <c r="B1504" s="1" t="s">
        <v>8</v>
      </c>
      <c r="C1504" s="1" t="s">
        <v>3685</v>
      </c>
      <c r="D1504" s="1" t="s">
        <v>30</v>
      </c>
      <c r="E1504" s="1" t="s">
        <v>2468</v>
      </c>
      <c r="F1504" s="9">
        <v>1802.8735999999999</v>
      </c>
      <c r="G1504" s="9">
        <v>2048.7199999999998</v>
      </c>
    </row>
    <row r="1505" spans="1:7" x14ac:dyDescent="0.25">
      <c r="A1505" s="24">
        <v>38508</v>
      </c>
      <c r="B1505" s="1" t="s">
        <v>8</v>
      </c>
      <c r="C1505" s="1" t="s">
        <v>3686</v>
      </c>
      <c r="D1505" s="1" t="s">
        <v>45</v>
      </c>
      <c r="E1505" s="1" t="s">
        <v>621</v>
      </c>
      <c r="F1505" s="9">
        <v>246.18359999999998</v>
      </c>
      <c r="G1505" s="9">
        <v>572.52</v>
      </c>
    </row>
    <row r="1506" spans="1:7" x14ac:dyDescent="0.25">
      <c r="A1506" s="24">
        <v>38504</v>
      </c>
      <c r="B1506" s="1" t="s">
        <v>8</v>
      </c>
      <c r="C1506" s="1" t="s">
        <v>3686</v>
      </c>
      <c r="D1506" s="1" t="s">
        <v>52</v>
      </c>
      <c r="E1506" s="1" t="s">
        <v>924</v>
      </c>
      <c r="F1506" s="9">
        <v>4504.0275000000001</v>
      </c>
      <c r="G1506" s="9">
        <v>6005.37</v>
      </c>
    </row>
    <row r="1507" spans="1:7" x14ac:dyDescent="0.25">
      <c r="A1507" s="24">
        <v>38497</v>
      </c>
      <c r="B1507" s="1" t="s">
        <v>8</v>
      </c>
      <c r="C1507" s="1" t="s">
        <v>3685</v>
      </c>
      <c r="D1507" s="1" t="s">
        <v>9</v>
      </c>
      <c r="E1507" s="1" t="s">
        <v>737</v>
      </c>
      <c r="F1507" s="9">
        <v>454.23</v>
      </c>
      <c r="G1507" s="9">
        <v>1009.4</v>
      </c>
    </row>
    <row r="1508" spans="1:7" x14ac:dyDescent="0.25">
      <c r="A1508" s="24">
        <v>38496</v>
      </c>
      <c r="B1508" s="1" t="s">
        <v>8</v>
      </c>
      <c r="C1508" s="1" t="s">
        <v>3686</v>
      </c>
      <c r="D1508" s="1" t="s">
        <v>42</v>
      </c>
      <c r="E1508" s="1" t="s">
        <v>95</v>
      </c>
      <c r="F1508" s="9">
        <v>6515.34</v>
      </c>
      <c r="G1508" s="9">
        <v>8687.1200000000008</v>
      </c>
    </row>
    <row r="1509" spans="1:7" x14ac:dyDescent="0.25">
      <c r="A1509" s="24">
        <v>38493</v>
      </c>
      <c r="B1509" s="1" t="s">
        <v>8</v>
      </c>
      <c r="C1509" s="1" t="s">
        <v>3683</v>
      </c>
      <c r="D1509" s="1" t="s">
        <v>39</v>
      </c>
      <c r="E1509" s="1" t="s">
        <v>3211</v>
      </c>
      <c r="F1509" s="9">
        <v>268.97250000000003</v>
      </c>
      <c r="G1509" s="9">
        <v>358.63</v>
      </c>
    </row>
    <row r="1510" spans="1:7" x14ac:dyDescent="0.25">
      <c r="A1510" s="24">
        <v>38491</v>
      </c>
      <c r="B1510" s="1" t="s">
        <v>8</v>
      </c>
      <c r="C1510" s="1" t="s">
        <v>3685</v>
      </c>
      <c r="D1510" s="1" t="s">
        <v>45</v>
      </c>
      <c r="E1510" s="1" t="s">
        <v>2942</v>
      </c>
      <c r="F1510" s="9">
        <v>4965.8156000000008</v>
      </c>
      <c r="G1510" s="9">
        <v>7302.67</v>
      </c>
    </row>
    <row r="1511" spans="1:7" x14ac:dyDescent="0.25">
      <c r="A1511" s="24">
        <v>38489</v>
      </c>
      <c r="B1511" s="1" t="s">
        <v>8</v>
      </c>
      <c r="C1511" s="1" t="s">
        <v>3690</v>
      </c>
      <c r="D1511" s="1" t="s">
        <v>42</v>
      </c>
      <c r="E1511" s="1" t="s">
        <v>3775</v>
      </c>
      <c r="F1511" s="9">
        <v>2952.6008000000006</v>
      </c>
      <c r="G1511" s="9">
        <v>4342.0600000000004</v>
      </c>
    </row>
    <row r="1512" spans="1:7" x14ac:dyDescent="0.25">
      <c r="A1512" s="24">
        <v>38487</v>
      </c>
      <c r="B1512" s="1" t="s">
        <v>8</v>
      </c>
      <c r="C1512" s="1" t="s">
        <v>3683</v>
      </c>
      <c r="D1512" s="1" t="s">
        <v>52</v>
      </c>
      <c r="E1512" s="1" t="s">
        <v>2390</v>
      </c>
      <c r="F1512" s="9">
        <v>5428.2831999999999</v>
      </c>
      <c r="G1512" s="9">
        <v>9200.48</v>
      </c>
    </row>
    <row r="1513" spans="1:7" x14ac:dyDescent="0.25">
      <c r="A1513" s="24">
        <v>38486</v>
      </c>
      <c r="B1513" s="1" t="s">
        <v>8</v>
      </c>
      <c r="C1513" s="1" t="s">
        <v>3626</v>
      </c>
      <c r="D1513" s="1" t="s">
        <v>126</v>
      </c>
      <c r="E1513" s="1" t="s">
        <v>2252</v>
      </c>
      <c r="F1513" s="9">
        <v>4811.7553999999991</v>
      </c>
      <c r="G1513" s="9">
        <v>8296.1299999999992</v>
      </c>
    </row>
    <row r="1514" spans="1:7" x14ac:dyDescent="0.25">
      <c r="A1514" s="24">
        <v>38485</v>
      </c>
      <c r="B1514" s="1" t="s">
        <v>8</v>
      </c>
      <c r="C1514" s="1" t="s">
        <v>3626</v>
      </c>
      <c r="D1514" s="1" t="s">
        <v>21</v>
      </c>
      <c r="E1514" s="1" t="s">
        <v>1075</v>
      </c>
      <c r="F1514" s="9">
        <v>1873.41</v>
      </c>
      <c r="G1514" s="9">
        <v>3406.2</v>
      </c>
    </row>
    <row r="1515" spans="1:7" x14ac:dyDescent="0.25">
      <c r="A1515" s="24">
        <v>38482</v>
      </c>
      <c r="B1515" s="1" t="s">
        <v>8</v>
      </c>
      <c r="C1515" s="1" t="s">
        <v>3685</v>
      </c>
      <c r="D1515" s="1" t="s">
        <v>126</v>
      </c>
      <c r="E1515" s="1" t="s">
        <v>3249</v>
      </c>
      <c r="F1515" s="9">
        <v>2553.4272000000001</v>
      </c>
      <c r="G1515" s="9">
        <v>3755.04</v>
      </c>
    </row>
    <row r="1516" spans="1:7" x14ac:dyDescent="0.25">
      <c r="A1516" s="24">
        <v>38480</v>
      </c>
      <c r="B1516" s="1" t="s">
        <v>8</v>
      </c>
      <c r="C1516" s="1" t="s">
        <v>3683</v>
      </c>
      <c r="D1516" s="1" t="s">
        <v>9</v>
      </c>
      <c r="E1516" s="1" t="s">
        <v>876</v>
      </c>
      <c r="F1516" s="9">
        <v>2864.6399000000001</v>
      </c>
      <c r="G1516" s="9">
        <v>7742.27</v>
      </c>
    </row>
    <row r="1517" spans="1:7" x14ac:dyDescent="0.25">
      <c r="A1517" s="24">
        <v>38473</v>
      </c>
      <c r="B1517" s="1" t="s">
        <v>8</v>
      </c>
      <c r="C1517" s="1" t="s">
        <v>3683</v>
      </c>
      <c r="D1517" s="1" t="s">
        <v>21</v>
      </c>
      <c r="E1517" s="1" t="s">
        <v>601</v>
      </c>
      <c r="F1517" s="9">
        <v>6820.56</v>
      </c>
      <c r="G1517" s="9">
        <v>9094.08</v>
      </c>
    </row>
    <row r="1518" spans="1:7" x14ac:dyDescent="0.25">
      <c r="A1518" s="24">
        <v>38473</v>
      </c>
      <c r="B1518" s="1" t="s">
        <v>8</v>
      </c>
      <c r="C1518" s="1" t="s">
        <v>3684</v>
      </c>
      <c r="D1518" s="1" t="s">
        <v>21</v>
      </c>
      <c r="E1518" s="1" t="s">
        <v>2254</v>
      </c>
      <c r="F1518" s="9">
        <v>3364.0920000000001</v>
      </c>
      <c r="G1518" s="9">
        <v>7475.76</v>
      </c>
    </row>
    <row r="1519" spans="1:7" x14ac:dyDescent="0.25">
      <c r="A1519" s="24">
        <v>38473</v>
      </c>
      <c r="B1519" s="1" t="s">
        <v>8</v>
      </c>
      <c r="C1519" s="1" t="s">
        <v>3690</v>
      </c>
      <c r="D1519" s="1" t="s">
        <v>21</v>
      </c>
      <c r="E1519" s="1" t="s">
        <v>3182</v>
      </c>
      <c r="F1519" s="9">
        <v>3877.4780000000005</v>
      </c>
      <c r="G1519" s="9">
        <v>7049.96</v>
      </c>
    </row>
    <row r="1520" spans="1:7" x14ac:dyDescent="0.25">
      <c r="A1520" s="24">
        <v>38470</v>
      </c>
      <c r="B1520" s="1" t="s">
        <v>8</v>
      </c>
      <c r="C1520" s="1" t="s">
        <v>3690</v>
      </c>
      <c r="D1520" s="1" t="s">
        <v>39</v>
      </c>
      <c r="E1520" s="1" t="s">
        <v>3779</v>
      </c>
      <c r="F1520" s="9">
        <v>3689.2464</v>
      </c>
      <c r="G1520" s="9">
        <v>6252.96</v>
      </c>
    </row>
    <row r="1521" spans="1:7" x14ac:dyDescent="0.25">
      <c r="A1521" s="24">
        <v>38469</v>
      </c>
      <c r="B1521" s="1" t="s">
        <v>8</v>
      </c>
      <c r="C1521" s="1" t="s">
        <v>3686</v>
      </c>
      <c r="D1521" s="1" t="s">
        <v>64</v>
      </c>
      <c r="E1521" s="1" t="s">
        <v>2312</v>
      </c>
      <c r="F1521" s="9">
        <v>1942.1775000000002</v>
      </c>
      <c r="G1521" s="9">
        <v>2589.5700000000002</v>
      </c>
    </row>
    <row r="1522" spans="1:7" x14ac:dyDescent="0.25">
      <c r="A1522" s="24">
        <v>38467</v>
      </c>
      <c r="B1522" s="1" t="s">
        <v>8</v>
      </c>
      <c r="C1522" s="1" t="s">
        <v>3686</v>
      </c>
      <c r="D1522" s="1" t="s">
        <v>45</v>
      </c>
      <c r="E1522" s="1" t="s">
        <v>2361</v>
      </c>
      <c r="F1522" s="9">
        <v>3292.3628000000003</v>
      </c>
      <c r="G1522" s="9">
        <v>4841.71</v>
      </c>
    </row>
    <row r="1523" spans="1:7" x14ac:dyDescent="0.25">
      <c r="A1523" s="24">
        <v>38466</v>
      </c>
      <c r="B1523" s="1" t="s">
        <v>8</v>
      </c>
      <c r="C1523" s="1" t="s">
        <v>3690</v>
      </c>
      <c r="D1523" s="1" t="s">
        <v>42</v>
      </c>
      <c r="E1523" s="1" t="s">
        <v>2116</v>
      </c>
      <c r="F1523" s="9">
        <v>2237.2563999999998</v>
      </c>
      <c r="G1523" s="9">
        <v>3791.96</v>
      </c>
    </row>
    <row r="1524" spans="1:7" x14ac:dyDescent="0.25">
      <c r="A1524" s="24">
        <v>38466</v>
      </c>
      <c r="B1524" s="1" t="s">
        <v>8</v>
      </c>
      <c r="C1524" s="1" t="s">
        <v>3685</v>
      </c>
      <c r="D1524" s="1" t="s">
        <v>42</v>
      </c>
      <c r="E1524" s="1" t="s">
        <v>1118</v>
      </c>
      <c r="F1524" s="9">
        <v>2100.7988</v>
      </c>
      <c r="G1524" s="9">
        <v>3089.41</v>
      </c>
    </row>
    <row r="1525" spans="1:7" x14ac:dyDescent="0.25">
      <c r="A1525" s="24">
        <v>38462</v>
      </c>
      <c r="B1525" s="1" t="s">
        <v>8</v>
      </c>
      <c r="C1525" s="1" t="s">
        <v>3686</v>
      </c>
      <c r="D1525" s="1" t="s">
        <v>42</v>
      </c>
      <c r="E1525" s="1" t="s">
        <v>259</v>
      </c>
      <c r="F1525" s="9">
        <v>5392.3649999999998</v>
      </c>
      <c r="G1525" s="9">
        <v>7189.82</v>
      </c>
    </row>
    <row r="1526" spans="1:7" x14ac:dyDescent="0.25">
      <c r="A1526" s="24">
        <v>38457</v>
      </c>
      <c r="B1526" s="1" t="s">
        <v>8</v>
      </c>
      <c r="C1526" s="1" t="s">
        <v>3683</v>
      </c>
      <c r="D1526" s="1" t="s">
        <v>42</v>
      </c>
      <c r="E1526" s="1" t="s">
        <v>737</v>
      </c>
      <c r="F1526" s="9">
        <v>1336.2525000000001</v>
      </c>
      <c r="G1526" s="9">
        <v>2969.45</v>
      </c>
    </row>
    <row r="1527" spans="1:7" x14ac:dyDescent="0.25">
      <c r="A1527" s="24">
        <v>38454</v>
      </c>
      <c r="B1527" s="1" t="s">
        <v>8</v>
      </c>
      <c r="C1527" s="1" t="s">
        <v>3691</v>
      </c>
      <c r="D1527" s="1" t="s">
        <v>64</v>
      </c>
      <c r="E1527" s="1" t="s">
        <v>3005</v>
      </c>
      <c r="F1527" s="9">
        <v>4392.8720000000003</v>
      </c>
      <c r="G1527" s="9">
        <v>7987.04</v>
      </c>
    </row>
    <row r="1528" spans="1:7" x14ac:dyDescent="0.25">
      <c r="A1528" s="24">
        <v>38453</v>
      </c>
      <c r="B1528" s="1" t="s">
        <v>8</v>
      </c>
      <c r="C1528" s="1" t="s">
        <v>3690</v>
      </c>
      <c r="D1528" s="1" t="s">
        <v>13</v>
      </c>
      <c r="E1528" s="1" t="s">
        <v>3784</v>
      </c>
      <c r="F1528" s="9">
        <v>3296.172</v>
      </c>
      <c r="G1528" s="9">
        <v>3745.65</v>
      </c>
    </row>
    <row r="1529" spans="1:7" x14ac:dyDescent="0.25">
      <c r="A1529" s="24">
        <v>38453</v>
      </c>
      <c r="B1529" s="1" t="s">
        <v>8</v>
      </c>
      <c r="C1529" s="1" t="s">
        <v>3685</v>
      </c>
      <c r="D1529" s="1" t="s">
        <v>64</v>
      </c>
      <c r="E1529" s="1" t="s">
        <v>1444</v>
      </c>
      <c r="F1529" s="9">
        <v>139.9451</v>
      </c>
      <c r="G1529" s="9">
        <v>378.23</v>
      </c>
    </row>
    <row r="1530" spans="1:7" x14ac:dyDescent="0.25">
      <c r="A1530" s="24">
        <v>38450</v>
      </c>
      <c r="B1530" s="1" t="s">
        <v>8</v>
      </c>
      <c r="C1530" s="1" t="s">
        <v>3683</v>
      </c>
      <c r="D1530" s="1" t="s">
        <v>61</v>
      </c>
      <c r="E1530" s="1" t="s">
        <v>1379</v>
      </c>
      <c r="F1530" s="9">
        <v>3466.2780000000002</v>
      </c>
      <c r="G1530" s="9">
        <v>7702.84</v>
      </c>
    </row>
    <row r="1531" spans="1:7" x14ac:dyDescent="0.25">
      <c r="A1531" s="24">
        <v>38441</v>
      </c>
      <c r="B1531" s="1" t="s">
        <v>8</v>
      </c>
      <c r="C1531" s="1" t="s">
        <v>3684</v>
      </c>
      <c r="D1531" s="1" t="s">
        <v>61</v>
      </c>
      <c r="E1531" s="1" t="s">
        <v>442</v>
      </c>
      <c r="F1531" s="9">
        <v>3730.5019999999995</v>
      </c>
      <c r="G1531" s="9">
        <v>6431.9</v>
      </c>
    </row>
    <row r="1532" spans="1:7" x14ac:dyDescent="0.25">
      <c r="A1532" s="24">
        <v>38440</v>
      </c>
      <c r="B1532" s="1" t="s">
        <v>8</v>
      </c>
      <c r="C1532" s="1" t="s">
        <v>3684</v>
      </c>
      <c r="D1532" s="1" t="s">
        <v>42</v>
      </c>
      <c r="E1532" s="1" t="s">
        <v>349</v>
      </c>
      <c r="F1532" s="9">
        <v>4345.0931999999993</v>
      </c>
      <c r="G1532" s="9">
        <v>7491.54</v>
      </c>
    </row>
    <row r="1533" spans="1:7" x14ac:dyDescent="0.25">
      <c r="A1533" s="24">
        <v>38437</v>
      </c>
      <c r="B1533" s="1" t="s">
        <v>8</v>
      </c>
      <c r="C1533" s="1" t="s">
        <v>3690</v>
      </c>
      <c r="D1533" s="1" t="s">
        <v>52</v>
      </c>
      <c r="E1533" s="1" t="s">
        <v>1114</v>
      </c>
      <c r="F1533" s="9">
        <v>7341.375</v>
      </c>
      <c r="G1533" s="9">
        <v>9788.5</v>
      </c>
    </row>
    <row r="1534" spans="1:7" x14ac:dyDescent="0.25">
      <c r="A1534" s="24">
        <v>38436</v>
      </c>
      <c r="B1534" s="1" t="s">
        <v>8</v>
      </c>
      <c r="C1534" s="1" t="s">
        <v>3684</v>
      </c>
      <c r="D1534" s="1" t="s">
        <v>42</v>
      </c>
      <c r="E1534" s="1" t="s">
        <v>3186</v>
      </c>
      <c r="F1534" s="9">
        <v>2360.19</v>
      </c>
      <c r="G1534" s="9">
        <v>3146.92</v>
      </c>
    </row>
    <row r="1535" spans="1:7" x14ac:dyDescent="0.25">
      <c r="A1535" s="24">
        <v>38436</v>
      </c>
      <c r="B1535" s="1" t="s">
        <v>8</v>
      </c>
      <c r="C1535" s="1" t="s">
        <v>3690</v>
      </c>
      <c r="D1535" s="1" t="s">
        <v>21</v>
      </c>
      <c r="E1535" s="1" t="s">
        <v>767</v>
      </c>
      <c r="F1535" s="9">
        <v>1755.8224</v>
      </c>
      <c r="G1535" s="9">
        <v>3027.28</v>
      </c>
    </row>
    <row r="1536" spans="1:7" x14ac:dyDescent="0.25">
      <c r="A1536" s="24">
        <v>38435</v>
      </c>
      <c r="B1536" s="1" t="s">
        <v>8</v>
      </c>
      <c r="C1536" s="1" t="s">
        <v>3684</v>
      </c>
      <c r="D1536" s="1" t="s">
        <v>21</v>
      </c>
      <c r="E1536" s="1" t="s">
        <v>3785</v>
      </c>
      <c r="F1536" s="9">
        <v>1831.1892</v>
      </c>
      <c r="G1536" s="9">
        <v>4949.16</v>
      </c>
    </row>
    <row r="1537" spans="1:7" x14ac:dyDescent="0.25">
      <c r="A1537" s="24">
        <v>38432</v>
      </c>
      <c r="B1537" s="1" t="s">
        <v>8</v>
      </c>
      <c r="C1537" s="1" t="s">
        <v>3626</v>
      </c>
      <c r="D1537" s="1" t="s">
        <v>126</v>
      </c>
      <c r="E1537" s="1" t="s">
        <v>868</v>
      </c>
      <c r="F1537" s="9">
        <v>2729.7637999999997</v>
      </c>
      <c r="G1537" s="9">
        <v>7377.74</v>
      </c>
    </row>
    <row r="1538" spans="1:7" x14ac:dyDescent="0.25">
      <c r="A1538" s="24">
        <v>38431</v>
      </c>
      <c r="B1538" s="1" t="s">
        <v>8</v>
      </c>
      <c r="C1538" s="1" t="s">
        <v>3685</v>
      </c>
      <c r="D1538" s="1" t="s">
        <v>39</v>
      </c>
      <c r="E1538" s="1" t="s">
        <v>1458</v>
      </c>
      <c r="F1538" s="9">
        <v>877.48650000000009</v>
      </c>
      <c r="G1538" s="9">
        <v>1595.43</v>
      </c>
    </row>
    <row r="1539" spans="1:7" x14ac:dyDescent="0.25">
      <c r="A1539" s="24">
        <v>38430</v>
      </c>
      <c r="B1539" s="1" t="s">
        <v>8</v>
      </c>
      <c r="C1539" s="1" t="s">
        <v>3688</v>
      </c>
      <c r="D1539" s="1" t="s">
        <v>21</v>
      </c>
      <c r="E1539" s="1" t="s">
        <v>31</v>
      </c>
      <c r="F1539" s="9">
        <v>4351.8045999999995</v>
      </c>
      <c r="G1539" s="9">
        <v>7375.94</v>
      </c>
    </row>
    <row r="1540" spans="1:7" x14ac:dyDescent="0.25">
      <c r="A1540" s="24">
        <v>38429</v>
      </c>
      <c r="B1540" s="1" t="s">
        <v>8</v>
      </c>
      <c r="C1540" s="1" t="s">
        <v>3688</v>
      </c>
      <c r="D1540" s="1" t="s">
        <v>45</v>
      </c>
      <c r="E1540" s="1" t="s">
        <v>2689</v>
      </c>
      <c r="F1540" s="9">
        <v>1759.8954000000001</v>
      </c>
      <c r="G1540" s="9">
        <v>4092.78</v>
      </c>
    </row>
    <row r="1541" spans="1:7" x14ac:dyDescent="0.25">
      <c r="A1541" s="24">
        <v>38427</v>
      </c>
      <c r="B1541" s="1" t="s">
        <v>8</v>
      </c>
      <c r="C1541" s="1" t="s">
        <v>3626</v>
      </c>
      <c r="D1541" s="1" t="s">
        <v>113</v>
      </c>
      <c r="E1541" s="1" t="s">
        <v>118</v>
      </c>
      <c r="F1541" s="9">
        <v>605.97350000000006</v>
      </c>
      <c r="G1541" s="9">
        <v>1101.77</v>
      </c>
    </row>
    <row r="1542" spans="1:7" x14ac:dyDescent="0.25">
      <c r="A1542" s="24">
        <v>38426</v>
      </c>
      <c r="B1542" s="1" t="s">
        <v>8</v>
      </c>
      <c r="C1542" s="1" t="s">
        <v>3684</v>
      </c>
      <c r="D1542" s="1" t="s">
        <v>52</v>
      </c>
      <c r="E1542" s="1" t="s">
        <v>2450</v>
      </c>
      <c r="F1542" s="9">
        <v>6239.9520000000002</v>
      </c>
      <c r="G1542" s="9">
        <v>9176.4</v>
      </c>
    </row>
    <row r="1543" spans="1:7" x14ac:dyDescent="0.25">
      <c r="A1543" s="24">
        <v>38426</v>
      </c>
      <c r="B1543" s="1" t="s">
        <v>8</v>
      </c>
      <c r="C1543" s="1" t="s">
        <v>3686</v>
      </c>
      <c r="D1543" s="1" t="s">
        <v>64</v>
      </c>
      <c r="E1543" s="1" t="s">
        <v>2510</v>
      </c>
      <c r="F1543" s="9">
        <v>1377.0771</v>
      </c>
      <c r="G1543" s="9">
        <v>3721.83</v>
      </c>
    </row>
    <row r="1544" spans="1:7" x14ac:dyDescent="0.25">
      <c r="A1544" s="24">
        <v>38425</v>
      </c>
      <c r="B1544" s="1" t="s">
        <v>8</v>
      </c>
      <c r="C1544" s="1" t="s">
        <v>3626</v>
      </c>
      <c r="D1544" s="1" t="s">
        <v>24</v>
      </c>
      <c r="E1544" s="1" t="s">
        <v>1332</v>
      </c>
      <c r="F1544" s="9">
        <v>706.09690000000001</v>
      </c>
      <c r="G1544" s="9">
        <v>1908.37</v>
      </c>
    </row>
    <row r="1545" spans="1:7" x14ac:dyDescent="0.25">
      <c r="A1545" s="24">
        <v>38417</v>
      </c>
      <c r="B1545" s="1" t="s">
        <v>8</v>
      </c>
      <c r="C1545" s="1" t="s">
        <v>3691</v>
      </c>
      <c r="D1545" s="1" t="s">
        <v>30</v>
      </c>
      <c r="E1545" s="1" t="s">
        <v>137</v>
      </c>
      <c r="F1545" s="9">
        <v>3154.7064</v>
      </c>
      <c r="G1545" s="9">
        <v>5346.96</v>
      </c>
    </row>
    <row r="1546" spans="1:7" x14ac:dyDescent="0.25">
      <c r="A1546" s="24">
        <v>38408</v>
      </c>
      <c r="B1546" s="1" t="s">
        <v>8</v>
      </c>
      <c r="C1546" s="1" t="s">
        <v>3685</v>
      </c>
      <c r="D1546" s="1" t="s">
        <v>24</v>
      </c>
      <c r="E1546" s="1" t="s">
        <v>1142</v>
      </c>
      <c r="F1546" s="9">
        <v>8385.2824000000001</v>
      </c>
      <c r="G1546" s="9">
        <v>9528.73</v>
      </c>
    </row>
    <row r="1547" spans="1:7" x14ac:dyDescent="0.25">
      <c r="A1547" s="24">
        <v>38407</v>
      </c>
      <c r="B1547" s="1" t="s">
        <v>8</v>
      </c>
      <c r="C1547" s="1" t="s">
        <v>3684</v>
      </c>
      <c r="D1547" s="1" t="s">
        <v>9</v>
      </c>
      <c r="E1547" s="1" t="s">
        <v>1298</v>
      </c>
      <c r="F1547" s="9">
        <v>4460.7915000000003</v>
      </c>
      <c r="G1547" s="9">
        <v>8110.53</v>
      </c>
    </row>
    <row r="1548" spans="1:7" x14ac:dyDescent="0.25">
      <c r="A1548" s="24">
        <v>38405</v>
      </c>
      <c r="B1548" s="1" t="s">
        <v>8</v>
      </c>
      <c r="C1548" s="1" t="s">
        <v>3685</v>
      </c>
      <c r="D1548" s="1" t="s">
        <v>52</v>
      </c>
      <c r="E1548" s="1" t="s">
        <v>1470</v>
      </c>
      <c r="F1548" s="9">
        <v>5712.8607999999995</v>
      </c>
      <c r="G1548" s="9">
        <v>9849.76</v>
      </c>
    </row>
    <row r="1549" spans="1:7" x14ac:dyDescent="0.25">
      <c r="A1549" s="24">
        <v>38403</v>
      </c>
      <c r="B1549" s="1" t="s">
        <v>8</v>
      </c>
      <c r="C1549" s="1" t="s">
        <v>3684</v>
      </c>
      <c r="D1549" s="1" t="s">
        <v>39</v>
      </c>
      <c r="E1549" s="1" t="s">
        <v>2877</v>
      </c>
      <c r="F1549" s="9">
        <v>4808.4610000000002</v>
      </c>
      <c r="G1549" s="9">
        <v>8290.4500000000007</v>
      </c>
    </row>
    <row r="1550" spans="1:7" x14ac:dyDescent="0.25">
      <c r="A1550" s="24">
        <v>38402</v>
      </c>
      <c r="B1550" s="1" t="s">
        <v>8</v>
      </c>
      <c r="C1550" s="1" t="s">
        <v>3683</v>
      </c>
      <c r="D1550" s="1" t="s">
        <v>13</v>
      </c>
      <c r="E1550" s="1" t="s">
        <v>389</v>
      </c>
      <c r="F1550" s="9">
        <v>116.9192</v>
      </c>
      <c r="G1550" s="9">
        <v>171.94</v>
      </c>
    </row>
    <row r="1551" spans="1:7" x14ac:dyDescent="0.25">
      <c r="A1551" s="24">
        <v>38400</v>
      </c>
      <c r="B1551" s="1" t="s">
        <v>8</v>
      </c>
      <c r="C1551" s="1" t="s">
        <v>3686</v>
      </c>
      <c r="D1551" s="1" t="s">
        <v>17</v>
      </c>
      <c r="E1551" s="1" t="s">
        <v>195</v>
      </c>
      <c r="F1551" s="9">
        <v>2266.7966000000001</v>
      </c>
      <c r="G1551" s="9">
        <v>5271.62</v>
      </c>
    </row>
    <row r="1552" spans="1:7" x14ac:dyDescent="0.25">
      <c r="A1552" s="24">
        <v>38399</v>
      </c>
      <c r="B1552" s="1" t="s">
        <v>8</v>
      </c>
      <c r="C1552" s="1" t="s">
        <v>3683</v>
      </c>
      <c r="D1552" s="1" t="s">
        <v>52</v>
      </c>
      <c r="E1552" s="1" t="s">
        <v>145</v>
      </c>
      <c r="F1552" s="9">
        <v>4271.12</v>
      </c>
      <c r="G1552" s="9">
        <v>7364</v>
      </c>
    </row>
    <row r="1553" spans="1:7" x14ac:dyDescent="0.25">
      <c r="A1553" s="24">
        <v>38397</v>
      </c>
      <c r="B1553" s="1" t="s">
        <v>8</v>
      </c>
      <c r="C1553" s="1" t="s">
        <v>3686</v>
      </c>
      <c r="D1553" s="1" t="s">
        <v>39</v>
      </c>
      <c r="E1553" s="1" t="s">
        <v>2436</v>
      </c>
      <c r="F1553" s="9">
        <v>8318.6202000000012</v>
      </c>
      <c r="G1553" s="9">
        <v>8896.92</v>
      </c>
    </row>
    <row r="1554" spans="1:7" x14ac:dyDescent="0.25">
      <c r="A1554" s="24">
        <v>38397</v>
      </c>
      <c r="B1554" s="1" t="s">
        <v>8</v>
      </c>
      <c r="C1554" s="1" t="s">
        <v>3684</v>
      </c>
      <c r="D1554" s="1" t="s">
        <v>9</v>
      </c>
      <c r="E1554" s="1" t="s">
        <v>3789</v>
      </c>
      <c r="F1554" s="9">
        <v>1401.4682999999998</v>
      </c>
      <c r="G1554" s="9">
        <v>2375.37</v>
      </c>
    </row>
    <row r="1555" spans="1:7" x14ac:dyDescent="0.25">
      <c r="A1555" s="24">
        <v>38395</v>
      </c>
      <c r="B1555" s="1" t="s">
        <v>8</v>
      </c>
      <c r="C1555" s="1" t="s">
        <v>3685</v>
      </c>
      <c r="D1555" s="1" t="s">
        <v>39</v>
      </c>
      <c r="E1555" s="1" t="s">
        <v>1462</v>
      </c>
      <c r="F1555" s="9">
        <v>6955.6052499999996</v>
      </c>
      <c r="G1555" s="9">
        <v>7439.15</v>
      </c>
    </row>
    <row r="1556" spans="1:7" x14ac:dyDescent="0.25">
      <c r="A1556" s="24">
        <v>38395</v>
      </c>
      <c r="B1556" s="1" t="s">
        <v>8</v>
      </c>
      <c r="C1556" s="1" t="s">
        <v>3684</v>
      </c>
      <c r="D1556" s="1" t="s">
        <v>24</v>
      </c>
      <c r="E1556" s="1" t="s">
        <v>2466</v>
      </c>
      <c r="F1556" s="9">
        <v>1100.8875</v>
      </c>
      <c r="G1556" s="9">
        <v>1467.85</v>
      </c>
    </row>
    <row r="1557" spans="1:7" x14ac:dyDescent="0.25">
      <c r="A1557" s="24">
        <v>38393</v>
      </c>
      <c r="B1557" s="1" t="s">
        <v>8</v>
      </c>
      <c r="C1557" s="1" t="s">
        <v>3685</v>
      </c>
      <c r="D1557" s="1" t="s">
        <v>17</v>
      </c>
      <c r="E1557" s="1" t="s">
        <v>944</v>
      </c>
      <c r="F1557" s="9">
        <v>5970.7384000000002</v>
      </c>
      <c r="G1557" s="9">
        <v>6784.93</v>
      </c>
    </row>
    <row r="1558" spans="1:7" x14ac:dyDescent="0.25">
      <c r="A1558" s="24">
        <v>38392</v>
      </c>
      <c r="B1558" s="1" t="s">
        <v>8</v>
      </c>
      <c r="C1558" s="1" t="s">
        <v>3684</v>
      </c>
      <c r="D1558" s="1" t="s">
        <v>45</v>
      </c>
      <c r="E1558" s="1" t="s">
        <v>2316</v>
      </c>
      <c r="F1558" s="9">
        <v>7362.1875</v>
      </c>
      <c r="G1558" s="9">
        <v>9816.25</v>
      </c>
    </row>
    <row r="1559" spans="1:7" x14ac:dyDescent="0.25">
      <c r="A1559" s="24">
        <v>38392</v>
      </c>
      <c r="B1559" s="1" t="s">
        <v>8</v>
      </c>
      <c r="C1559" s="1" t="s">
        <v>3688</v>
      </c>
      <c r="D1559" s="1" t="s">
        <v>45</v>
      </c>
      <c r="E1559" s="1" t="s">
        <v>1558</v>
      </c>
      <c r="F1559" s="9">
        <v>1835.6528000000001</v>
      </c>
      <c r="G1559" s="9">
        <v>4268.96</v>
      </c>
    </row>
    <row r="1560" spans="1:7" x14ac:dyDescent="0.25">
      <c r="A1560" s="24">
        <v>38392</v>
      </c>
      <c r="B1560" s="1" t="s">
        <v>8</v>
      </c>
      <c r="C1560" s="1" t="s">
        <v>3688</v>
      </c>
      <c r="D1560" s="1" t="s">
        <v>21</v>
      </c>
      <c r="E1560" s="1" t="s">
        <v>3467</v>
      </c>
      <c r="F1560" s="9">
        <v>2890.395</v>
      </c>
      <c r="G1560" s="9">
        <v>3853.86</v>
      </c>
    </row>
    <row r="1561" spans="1:7" x14ac:dyDescent="0.25">
      <c r="A1561" s="24">
        <v>38392</v>
      </c>
      <c r="B1561" s="1" t="s">
        <v>8</v>
      </c>
      <c r="C1561" s="1" t="s">
        <v>3688</v>
      </c>
      <c r="D1561" s="1" t="s">
        <v>9</v>
      </c>
      <c r="E1561" s="1" t="s">
        <v>1845</v>
      </c>
      <c r="F1561" s="9">
        <v>1523.7339999999999</v>
      </c>
      <c r="G1561" s="9">
        <v>2582.6</v>
      </c>
    </row>
    <row r="1562" spans="1:7" x14ac:dyDescent="0.25">
      <c r="A1562" s="24">
        <v>38386</v>
      </c>
      <c r="B1562" s="1" t="s">
        <v>8</v>
      </c>
      <c r="C1562" s="1" t="s">
        <v>3688</v>
      </c>
      <c r="D1562" s="1" t="s">
        <v>45</v>
      </c>
      <c r="E1562" s="1" t="s">
        <v>530</v>
      </c>
      <c r="F1562" s="9">
        <v>862.85950000000003</v>
      </c>
      <c r="G1562" s="9">
        <v>2006.65</v>
      </c>
    </row>
    <row r="1563" spans="1:7" x14ac:dyDescent="0.25">
      <c r="A1563" s="24">
        <v>38384</v>
      </c>
      <c r="B1563" s="1" t="s">
        <v>8</v>
      </c>
      <c r="C1563" s="1" t="s">
        <v>3685</v>
      </c>
      <c r="D1563" s="1" t="s">
        <v>13</v>
      </c>
      <c r="E1563" s="1" t="s">
        <v>371</v>
      </c>
      <c r="F1563" s="9">
        <v>9318.9580000000005</v>
      </c>
      <c r="G1563" s="9">
        <v>9966.7999999999993</v>
      </c>
    </row>
    <row r="1564" spans="1:7" x14ac:dyDescent="0.25">
      <c r="A1564" s="24">
        <v>38382</v>
      </c>
      <c r="B1564" s="1" t="s">
        <v>8</v>
      </c>
      <c r="C1564" s="1" t="s">
        <v>3626</v>
      </c>
      <c r="D1564" s="1" t="s">
        <v>21</v>
      </c>
      <c r="E1564" s="1" t="s">
        <v>1503</v>
      </c>
      <c r="F1564" s="9">
        <v>1615.2584000000002</v>
      </c>
      <c r="G1564" s="9">
        <v>2375.38</v>
      </c>
    </row>
    <row r="1565" spans="1:7" x14ac:dyDescent="0.25">
      <c r="A1565" s="24">
        <v>38381</v>
      </c>
      <c r="B1565" s="1" t="s">
        <v>8</v>
      </c>
      <c r="C1565" s="1" t="s">
        <v>3683</v>
      </c>
      <c r="D1565" s="1" t="s">
        <v>52</v>
      </c>
      <c r="E1565" s="1" t="s">
        <v>3792</v>
      </c>
      <c r="F1565" s="9">
        <v>5142.9075000000003</v>
      </c>
      <c r="G1565" s="9">
        <v>6857.21</v>
      </c>
    </row>
    <row r="1566" spans="1:7" x14ac:dyDescent="0.25">
      <c r="A1566" s="24">
        <v>38378</v>
      </c>
      <c r="B1566" s="1" t="s">
        <v>8</v>
      </c>
      <c r="C1566" s="1" t="s">
        <v>3683</v>
      </c>
      <c r="D1566" s="1" t="s">
        <v>21</v>
      </c>
      <c r="E1566" s="1" t="s">
        <v>1576</v>
      </c>
      <c r="F1566" s="9">
        <v>2611.6420000000003</v>
      </c>
      <c r="G1566" s="9">
        <v>3840.65</v>
      </c>
    </row>
    <row r="1567" spans="1:7" x14ac:dyDescent="0.25">
      <c r="A1567" s="24">
        <v>38376</v>
      </c>
      <c r="B1567" s="1" t="s">
        <v>8</v>
      </c>
      <c r="C1567" s="1" t="s">
        <v>3686</v>
      </c>
      <c r="D1567" s="1" t="s">
        <v>9</v>
      </c>
      <c r="E1567" s="1" t="s">
        <v>1440</v>
      </c>
      <c r="F1567" s="9">
        <v>4773.7608</v>
      </c>
      <c r="G1567" s="9">
        <v>8091.12</v>
      </c>
    </row>
    <row r="1568" spans="1:7" x14ac:dyDescent="0.25">
      <c r="A1568" s="24">
        <v>38376</v>
      </c>
      <c r="B1568" s="1" t="s">
        <v>8</v>
      </c>
      <c r="C1568" s="1" t="s">
        <v>3686</v>
      </c>
      <c r="D1568" s="1" t="s">
        <v>113</v>
      </c>
      <c r="E1568" s="1" t="s">
        <v>1312</v>
      </c>
      <c r="F1568" s="9">
        <v>1091.1379000000002</v>
      </c>
      <c r="G1568" s="9">
        <v>2537.5300000000002</v>
      </c>
    </row>
    <row r="1569" spans="1:7" x14ac:dyDescent="0.25">
      <c r="A1569" s="24">
        <v>38375</v>
      </c>
      <c r="B1569" s="1" t="s">
        <v>8</v>
      </c>
      <c r="C1569" s="1" t="s">
        <v>3626</v>
      </c>
      <c r="D1569" s="1" t="s">
        <v>17</v>
      </c>
      <c r="E1569" s="1" t="s">
        <v>2639</v>
      </c>
      <c r="F1569" s="9">
        <v>3497.4841999999999</v>
      </c>
      <c r="G1569" s="9">
        <v>9452.66</v>
      </c>
    </row>
    <row r="1570" spans="1:7" x14ac:dyDescent="0.25">
      <c r="A1570" s="24">
        <v>38375</v>
      </c>
      <c r="B1570" s="1" t="s">
        <v>8</v>
      </c>
      <c r="C1570" s="1" t="s">
        <v>3688</v>
      </c>
      <c r="D1570" s="1" t="s">
        <v>61</v>
      </c>
      <c r="E1570" s="1" t="s">
        <v>1952</v>
      </c>
      <c r="F1570" s="9">
        <v>3702.8790000000004</v>
      </c>
      <c r="G1570" s="9">
        <v>8228.6200000000008</v>
      </c>
    </row>
    <row r="1571" spans="1:7" x14ac:dyDescent="0.25">
      <c r="A1571" s="24">
        <v>38375</v>
      </c>
      <c r="B1571" s="1" t="s">
        <v>8</v>
      </c>
      <c r="C1571" s="1" t="s">
        <v>3684</v>
      </c>
      <c r="D1571" s="1" t="s">
        <v>126</v>
      </c>
      <c r="E1571" s="1" t="s">
        <v>3794</v>
      </c>
      <c r="F1571" s="9">
        <v>4448.4376000000002</v>
      </c>
      <c r="G1571" s="9">
        <v>6541.82</v>
      </c>
    </row>
    <row r="1572" spans="1:7" x14ac:dyDescent="0.25">
      <c r="A1572" s="24">
        <v>38373</v>
      </c>
      <c r="B1572" s="1" t="s">
        <v>8</v>
      </c>
      <c r="C1572" s="1" t="s">
        <v>3685</v>
      </c>
      <c r="D1572" s="1" t="s">
        <v>64</v>
      </c>
      <c r="E1572" s="1" t="s">
        <v>912</v>
      </c>
      <c r="F1572" s="9">
        <v>3070.1549999999997</v>
      </c>
      <c r="G1572" s="9">
        <v>4093.54</v>
      </c>
    </row>
    <row r="1573" spans="1:7" x14ac:dyDescent="0.25">
      <c r="A1573" s="24">
        <v>38371</v>
      </c>
      <c r="B1573" s="1" t="s">
        <v>8</v>
      </c>
      <c r="C1573" s="1" t="s">
        <v>3683</v>
      </c>
      <c r="D1573" s="1" t="s">
        <v>45</v>
      </c>
      <c r="E1573" s="1" t="s">
        <v>964</v>
      </c>
      <c r="F1573" s="9">
        <v>4427.9618</v>
      </c>
      <c r="G1573" s="9">
        <v>7505.02</v>
      </c>
    </row>
    <row r="1574" spans="1:7" x14ac:dyDescent="0.25">
      <c r="A1574" s="24">
        <v>38366</v>
      </c>
      <c r="B1574" s="1" t="s">
        <v>8</v>
      </c>
      <c r="C1574" s="1" t="s">
        <v>3684</v>
      </c>
      <c r="D1574" s="1" t="s">
        <v>52</v>
      </c>
      <c r="E1574" s="1" t="s">
        <v>3797</v>
      </c>
      <c r="F1574" s="9">
        <v>6993.4821000000002</v>
      </c>
      <c r="G1574" s="9">
        <v>7479.66</v>
      </c>
    </row>
    <row r="1575" spans="1:7" x14ac:dyDescent="0.25">
      <c r="A1575" s="24">
        <v>38364</v>
      </c>
      <c r="B1575" s="1" t="s">
        <v>8</v>
      </c>
      <c r="C1575" s="1" t="s">
        <v>3685</v>
      </c>
      <c r="D1575" s="1" t="s">
        <v>64</v>
      </c>
      <c r="E1575" s="1" t="s">
        <v>3435</v>
      </c>
      <c r="F1575" s="9">
        <v>3836.5085000000004</v>
      </c>
      <c r="G1575" s="9">
        <v>6975.47</v>
      </c>
    </row>
    <row r="1576" spans="1:7" x14ac:dyDescent="0.25">
      <c r="A1576" s="24">
        <v>38364</v>
      </c>
      <c r="B1576" s="1" t="s">
        <v>8</v>
      </c>
      <c r="C1576" s="1" t="s">
        <v>3683</v>
      </c>
      <c r="D1576" s="1" t="s">
        <v>64</v>
      </c>
      <c r="E1576" s="1" t="s">
        <v>3799</v>
      </c>
      <c r="F1576" s="9">
        <v>975.34960000000001</v>
      </c>
      <c r="G1576" s="9">
        <v>2636.08</v>
      </c>
    </row>
    <row r="1577" spans="1:7" x14ac:dyDescent="0.25">
      <c r="A1577" s="24">
        <v>38363</v>
      </c>
      <c r="B1577" s="1" t="s">
        <v>8</v>
      </c>
      <c r="C1577" s="1" t="s">
        <v>3686</v>
      </c>
      <c r="D1577" s="1" t="s">
        <v>42</v>
      </c>
      <c r="E1577" s="1" t="s">
        <v>2819</v>
      </c>
      <c r="F1577" s="9">
        <v>351.13100000000003</v>
      </c>
      <c r="G1577" s="9">
        <v>638.41999999999996</v>
      </c>
    </row>
    <row r="1578" spans="1:7" x14ac:dyDescent="0.25">
      <c r="A1578" s="24">
        <v>38360</v>
      </c>
      <c r="B1578" s="1" t="s">
        <v>8</v>
      </c>
      <c r="C1578" s="1" t="s">
        <v>3684</v>
      </c>
      <c r="D1578" s="1" t="s">
        <v>45</v>
      </c>
      <c r="E1578" s="1" t="s">
        <v>3429</v>
      </c>
      <c r="F1578" s="9">
        <v>1513.2655999999999</v>
      </c>
      <c r="G1578" s="9">
        <v>1719.62</v>
      </c>
    </row>
    <row r="1579" spans="1:7" x14ac:dyDescent="0.25">
      <c r="A1579" s="24">
        <v>38359</v>
      </c>
      <c r="B1579" s="1" t="s">
        <v>8</v>
      </c>
      <c r="C1579" s="1" t="s">
        <v>3684</v>
      </c>
      <c r="D1579" s="1" t="s">
        <v>126</v>
      </c>
      <c r="E1579" s="1" t="s">
        <v>1750</v>
      </c>
      <c r="F1579" s="9">
        <v>1406.34</v>
      </c>
      <c r="G1579" s="9">
        <v>3125.2</v>
      </c>
    </row>
    <row r="1580" spans="1:7" x14ac:dyDescent="0.25">
      <c r="A1580" s="24">
        <v>38358</v>
      </c>
      <c r="B1580" s="1" t="s">
        <v>8</v>
      </c>
      <c r="C1580" s="1" t="s">
        <v>3683</v>
      </c>
      <c r="D1580" s="1" t="s">
        <v>30</v>
      </c>
      <c r="E1580" s="1" t="s">
        <v>2732</v>
      </c>
      <c r="F1580" s="9">
        <v>2795.4612999999995</v>
      </c>
      <c r="G1580" s="9">
        <v>4738.07</v>
      </c>
    </row>
    <row r="1581" spans="1:7" x14ac:dyDescent="0.25">
      <c r="A1581" s="24">
        <v>38357</v>
      </c>
      <c r="B1581" s="1" t="s">
        <v>8</v>
      </c>
      <c r="C1581" s="1" t="s">
        <v>3684</v>
      </c>
      <c r="D1581" s="1" t="s">
        <v>61</v>
      </c>
      <c r="E1581" s="1" t="s">
        <v>2794</v>
      </c>
      <c r="F1581" s="9">
        <v>135.31049999999999</v>
      </c>
      <c r="G1581" s="9">
        <v>300.69</v>
      </c>
    </row>
    <row r="1582" spans="1:7" x14ac:dyDescent="0.25">
      <c r="A1582" s="24">
        <v>38357</v>
      </c>
      <c r="B1582" s="1" t="s">
        <v>8</v>
      </c>
      <c r="C1582" s="1" t="s">
        <v>3688</v>
      </c>
      <c r="D1582" s="1" t="s">
        <v>39</v>
      </c>
      <c r="E1582" s="1" t="s">
        <v>2308</v>
      </c>
      <c r="F1582" s="9">
        <v>218.95830000000001</v>
      </c>
      <c r="G1582" s="9">
        <v>234.18</v>
      </c>
    </row>
    <row r="1583" spans="1:7" x14ac:dyDescent="0.25">
      <c r="A1583" s="24">
        <v>38355</v>
      </c>
      <c r="B1583" s="1" t="s">
        <v>8</v>
      </c>
      <c r="C1583" s="1" t="s">
        <v>3626</v>
      </c>
      <c r="D1583" s="1" t="s">
        <v>21</v>
      </c>
      <c r="E1583" s="1" t="s">
        <v>1071</v>
      </c>
      <c r="F1583" s="9">
        <v>854.12649999999996</v>
      </c>
      <c r="G1583" s="9">
        <v>2308.4499999999998</v>
      </c>
    </row>
    <row r="1584" spans="1:7" x14ac:dyDescent="0.25">
      <c r="A1584" s="24">
        <v>38354</v>
      </c>
      <c r="B1584" s="1" t="s">
        <v>8</v>
      </c>
      <c r="C1584" s="1" t="s">
        <v>3686</v>
      </c>
      <c r="D1584" s="1" t="s">
        <v>42</v>
      </c>
      <c r="E1584" s="1" t="s">
        <v>1651</v>
      </c>
      <c r="F1584" s="9">
        <v>5238.7339999999995</v>
      </c>
      <c r="G1584" s="9">
        <v>9032.2999999999993</v>
      </c>
    </row>
    <row r="1585" spans="1:7" x14ac:dyDescent="0.25">
      <c r="A1585" s="24">
        <v>38354</v>
      </c>
      <c r="B1585" s="1" t="s">
        <v>8</v>
      </c>
      <c r="C1585" s="1" t="s">
        <v>3685</v>
      </c>
      <c r="D1585" s="1" t="s">
        <v>13</v>
      </c>
      <c r="E1585" s="1" t="s">
        <v>3207</v>
      </c>
      <c r="F1585" s="9">
        <v>2423.7455000000004</v>
      </c>
      <c r="G1585" s="9">
        <v>4406.8100000000004</v>
      </c>
    </row>
    <row r="1586" spans="1:7" x14ac:dyDescent="0.25">
      <c r="A1586" s="24">
        <v>38350</v>
      </c>
      <c r="B1586" s="1" t="s">
        <v>8</v>
      </c>
      <c r="C1586" s="1" t="s">
        <v>3683</v>
      </c>
      <c r="D1586" s="1" t="s">
        <v>52</v>
      </c>
      <c r="E1586" s="1" t="s">
        <v>2869</v>
      </c>
      <c r="F1586" s="9">
        <v>1776.5587</v>
      </c>
      <c r="G1586" s="9">
        <v>4801.51</v>
      </c>
    </row>
    <row r="1587" spans="1:7" x14ac:dyDescent="0.25">
      <c r="A1587" s="24">
        <v>38347</v>
      </c>
      <c r="B1587" s="1" t="s">
        <v>8</v>
      </c>
      <c r="C1587" s="1" t="s">
        <v>3684</v>
      </c>
      <c r="D1587" s="1" t="s">
        <v>17</v>
      </c>
      <c r="E1587" s="1" t="s">
        <v>1130</v>
      </c>
      <c r="F1587" s="9">
        <v>5923.0567000000001</v>
      </c>
      <c r="G1587" s="9">
        <v>6334.82</v>
      </c>
    </row>
    <row r="1588" spans="1:7" x14ac:dyDescent="0.25">
      <c r="A1588" s="24">
        <v>38343</v>
      </c>
      <c r="B1588" s="1" t="s">
        <v>8</v>
      </c>
      <c r="C1588" s="1" t="s">
        <v>3690</v>
      </c>
      <c r="D1588" s="1" t="s">
        <v>61</v>
      </c>
      <c r="E1588" s="1" t="s">
        <v>3225</v>
      </c>
      <c r="F1588" s="9">
        <v>3799.3032000000003</v>
      </c>
      <c r="G1588" s="9">
        <v>4317.3900000000003</v>
      </c>
    </row>
    <row r="1589" spans="1:7" x14ac:dyDescent="0.25">
      <c r="A1589" s="24">
        <v>38343</v>
      </c>
      <c r="B1589" s="1" t="s">
        <v>8</v>
      </c>
      <c r="C1589" s="1" t="s">
        <v>3683</v>
      </c>
      <c r="D1589" s="1" t="s">
        <v>126</v>
      </c>
      <c r="E1589" s="1" t="s">
        <v>3163</v>
      </c>
      <c r="F1589" s="9">
        <v>3727.4616500000002</v>
      </c>
      <c r="G1589" s="9">
        <v>3986.59</v>
      </c>
    </row>
    <row r="1590" spans="1:7" x14ac:dyDescent="0.25">
      <c r="A1590" s="24">
        <v>38341</v>
      </c>
      <c r="B1590" s="1" t="s">
        <v>8</v>
      </c>
      <c r="C1590" s="1" t="s">
        <v>3683</v>
      </c>
      <c r="D1590" s="1" t="s">
        <v>61</v>
      </c>
      <c r="E1590" s="1" t="s">
        <v>261</v>
      </c>
      <c r="F1590" s="9">
        <v>5876.5946999999996</v>
      </c>
      <c r="G1590" s="9">
        <v>9960.33</v>
      </c>
    </row>
    <row r="1591" spans="1:7" x14ac:dyDescent="0.25">
      <c r="A1591" s="24">
        <v>38339</v>
      </c>
      <c r="B1591" s="1" t="s">
        <v>8</v>
      </c>
      <c r="C1591" s="1" t="s">
        <v>3685</v>
      </c>
      <c r="D1591" s="1" t="s">
        <v>21</v>
      </c>
      <c r="E1591" s="1" t="s">
        <v>1505</v>
      </c>
      <c r="F1591" s="9">
        <v>758.18889999999999</v>
      </c>
      <c r="G1591" s="9">
        <v>1763.23</v>
      </c>
    </row>
    <row r="1592" spans="1:7" x14ac:dyDescent="0.25">
      <c r="A1592" s="24">
        <v>38339</v>
      </c>
      <c r="B1592" s="1" t="s">
        <v>8</v>
      </c>
      <c r="C1592" s="1" t="s">
        <v>3683</v>
      </c>
      <c r="D1592" s="1" t="s">
        <v>113</v>
      </c>
      <c r="E1592" s="1" t="s">
        <v>747</v>
      </c>
      <c r="F1592" s="9">
        <v>331.26139999999998</v>
      </c>
      <c r="G1592" s="9">
        <v>561.46</v>
      </c>
    </row>
    <row r="1593" spans="1:7" x14ac:dyDescent="0.25">
      <c r="A1593" s="24">
        <v>38336</v>
      </c>
      <c r="B1593" s="1" t="s">
        <v>8</v>
      </c>
      <c r="C1593" s="1" t="s">
        <v>3685</v>
      </c>
      <c r="D1593" s="1" t="s">
        <v>126</v>
      </c>
      <c r="E1593" s="1" t="s">
        <v>2711</v>
      </c>
      <c r="F1593" s="9">
        <v>6418.8778499999999</v>
      </c>
      <c r="G1593" s="9">
        <v>6865.11</v>
      </c>
    </row>
    <row r="1594" spans="1:7" x14ac:dyDescent="0.25">
      <c r="A1594" s="24">
        <v>38336</v>
      </c>
      <c r="B1594" s="1" t="s">
        <v>8</v>
      </c>
      <c r="C1594" s="1" t="s">
        <v>3626</v>
      </c>
      <c r="D1594" s="1" t="s">
        <v>9</v>
      </c>
      <c r="E1594" s="1" t="s">
        <v>3803</v>
      </c>
      <c r="F1594" s="9">
        <v>1378.5929000000001</v>
      </c>
      <c r="G1594" s="9">
        <v>3206.03</v>
      </c>
    </row>
    <row r="1595" spans="1:7" x14ac:dyDescent="0.25">
      <c r="A1595" s="24">
        <v>38335</v>
      </c>
      <c r="B1595" s="1" t="s">
        <v>8</v>
      </c>
      <c r="C1595" s="1" t="s">
        <v>3691</v>
      </c>
      <c r="D1595" s="1" t="s">
        <v>42</v>
      </c>
      <c r="E1595" s="1" t="s">
        <v>2357</v>
      </c>
      <c r="F1595" s="9">
        <v>2230.9245000000001</v>
      </c>
      <c r="G1595" s="9">
        <v>4957.6099999999997</v>
      </c>
    </row>
    <row r="1596" spans="1:7" x14ac:dyDescent="0.25">
      <c r="A1596" s="24">
        <v>38332</v>
      </c>
      <c r="B1596" s="1" t="s">
        <v>8</v>
      </c>
      <c r="C1596" s="1" t="s">
        <v>3690</v>
      </c>
      <c r="D1596" s="1" t="s">
        <v>30</v>
      </c>
      <c r="E1596" s="1" t="s">
        <v>3083</v>
      </c>
      <c r="F1596" s="9">
        <v>6585.66</v>
      </c>
      <c r="G1596" s="9">
        <v>8780.8799999999992</v>
      </c>
    </row>
    <row r="1597" spans="1:7" x14ac:dyDescent="0.25">
      <c r="A1597" s="24">
        <v>38330</v>
      </c>
      <c r="B1597" s="1" t="s">
        <v>8</v>
      </c>
      <c r="C1597" s="1" t="s">
        <v>3690</v>
      </c>
      <c r="D1597" s="1" t="s">
        <v>17</v>
      </c>
      <c r="E1597" s="1" t="s">
        <v>367</v>
      </c>
      <c r="F1597" s="9">
        <v>2935.0364</v>
      </c>
      <c r="G1597" s="9">
        <v>4316.2299999999996</v>
      </c>
    </row>
    <row r="1598" spans="1:7" x14ac:dyDescent="0.25">
      <c r="A1598" s="24">
        <v>38325</v>
      </c>
      <c r="B1598" s="1" t="s">
        <v>8</v>
      </c>
      <c r="C1598" s="1" t="s">
        <v>3683</v>
      </c>
      <c r="D1598" s="1" t="s">
        <v>30</v>
      </c>
      <c r="E1598" s="1" t="s">
        <v>2092</v>
      </c>
      <c r="F1598" s="9">
        <v>3906.9855000000002</v>
      </c>
      <c r="G1598" s="9">
        <v>8682.19</v>
      </c>
    </row>
    <row r="1599" spans="1:7" x14ac:dyDescent="0.25">
      <c r="A1599" s="24">
        <v>38325</v>
      </c>
      <c r="B1599" s="1" t="s">
        <v>8</v>
      </c>
      <c r="C1599" s="1" t="s">
        <v>3691</v>
      </c>
      <c r="D1599" s="1" t="s">
        <v>39</v>
      </c>
      <c r="E1599" s="1" t="s">
        <v>333</v>
      </c>
      <c r="F1599" s="9">
        <v>4262.5165000000006</v>
      </c>
      <c r="G1599" s="9">
        <v>7750.03</v>
      </c>
    </row>
    <row r="1600" spans="1:7" x14ac:dyDescent="0.25">
      <c r="A1600" s="24">
        <v>38318</v>
      </c>
      <c r="B1600" s="1" t="s">
        <v>8</v>
      </c>
      <c r="C1600" s="1" t="s">
        <v>3688</v>
      </c>
      <c r="D1600" s="1" t="s">
        <v>21</v>
      </c>
      <c r="E1600" s="1" t="s">
        <v>781</v>
      </c>
      <c r="F1600" s="9">
        <v>2003.94</v>
      </c>
      <c r="G1600" s="9">
        <v>4453.2</v>
      </c>
    </row>
    <row r="1601" spans="1:7" x14ac:dyDescent="0.25">
      <c r="A1601" s="24">
        <v>38318</v>
      </c>
      <c r="B1601" s="1" t="s">
        <v>8</v>
      </c>
      <c r="C1601" s="1" t="s">
        <v>3688</v>
      </c>
      <c r="D1601" s="1" t="s">
        <v>21</v>
      </c>
      <c r="E1601" s="1" t="s">
        <v>2837</v>
      </c>
      <c r="F1601" s="9">
        <v>2595.2701500000003</v>
      </c>
      <c r="G1601" s="9">
        <v>2775.69</v>
      </c>
    </row>
    <row r="1602" spans="1:7" x14ac:dyDescent="0.25">
      <c r="A1602" s="24">
        <v>38316</v>
      </c>
      <c r="B1602" s="1" t="s">
        <v>8</v>
      </c>
      <c r="C1602" s="1" t="s">
        <v>3626</v>
      </c>
      <c r="D1602" s="1" t="s">
        <v>42</v>
      </c>
      <c r="E1602" s="1" t="s">
        <v>3180</v>
      </c>
      <c r="F1602" s="9">
        <v>1332.1132</v>
      </c>
      <c r="G1602" s="9">
        <v>1958.99</v>
      </c>
    </row>
    <row r="1603" spans="1:7" x14ac:dyDescent="0.25">
      <c r="A1603" s="24">
        <v>38312</v>
      </c>
      <c r="B1603" s="1" t="s">
        <v>8</v>
      </c>
      <c r="C1603" s="1" t="s">
        <v>3690</v>
      </c>
      <c r="D1603" s="1" t="s">
        <v>42</v>
      </c>
      <c r="E1603" s="1" t="s">
        <v>2097</v>
      </c>
      <c r="F1603" s="9">
        <v>7479.7888000000003</v>
      </c>
      <c r="G1603" s="9">
        <v>8499.76</v>
      </c>
    </row>
    <row r="1604" spans="1:7" x14ac:dyDescent="0.25">
      <c r="A1604" s="24">
        <v>38310</v>
      </c>
      <c r="B1604" s="1" t="s">
        <v>8</v>
      </c>
      <c r="C1604" s="1" t="s">
        <v>3685</v>
      </c>
      <c r="D1604" s="1" t="s">
        <v>126</v>
      </c>
      <c r="E1604" s="1" t="s">
        <v>3015</v>
      </c>
      <c r="F1604" s="9">
        <v>4507.0646500000003</v>
      </c>
      <c r="G1604" s="9">
        <v>4820.3900000000003</v>
      </c>
    </row>
    <row r="1605" spans="1:7" x14ac:dyDescent="0.25">
      <c r="A1605" s="24">
        <v>38307</v>
      </c>
      <c r="B1605" s="1" t="s">
        <v>8</v>
      </c>
      <c r="C1605" s="1" t="s">
        <v>3688</v>
      </c>
      <c r="D1605" s="1" t="s">
        <v>52</v>
      </c>
      <c r="E1605" s="1" t="s">
        <v>116</v>
      </c>
      <c r="F1605" s="9">
        <v>5399.0169999999998</v>
      </c>
      <c r="G1605" s="9">
        <v>9308.65</v>
      </c>
    </row>
    <row r="1606" spans="1:7" x14ac:dyDescent="0.25">
      <c r="A1606" s="24">
        <v>38307</v>
      </c>
      <c r="B1606" s="1" t="s">
        <v>8</v>
      </c>
      <c r="C1606" s="1" t="s">
        <v>3684</v>
      </c>
      <c r="D1606" s="1" t="s">
        <v>64</v>
      </c>
      <c r="E1606" s="1" t="s">
        <v>824</v>
      </c>
      <c r="F1606" s="9">
        <v>3608.3834999999999</v>
      </c>
      <c r="G1606" s="9">
        <v>8018.63</v>
      </c>
    </row>
    <row r="1607" spans="1:7" x14ac:dyDescent="0.25">
      <c r="A1607" s="24">
        <v>38302</v>
      </c>
      <c r="B1607" s="1" t="s">
        <v>8</v>
      </c>
      <c r="C1607" s="1" t="s">
        <v>3626</v>
      </c>
      <c r="D1607" s="1" t="s">
        <v>113</v>
      </c>
      <c r="E1607" s="1" t="s">
        <v>1876</v>
      </c>
      <c r="F1607" s="9">
        <v>1819.989</v>
      </c>
      <c r="G1607" s="9">
        <v>4044.42</v>
      </c>
    </row>
    <row r="1608" spans="1:7" x14ac:dyDescent="0.25">
      <c r="A1608" s="24">
        <v>38301</v>
      </c>
      <c r="B1608" s="1" t="s">
        <v>8</v>
      </c>
      <c r="C1608" s="1" t="s">
        <v>3688</v>
      </c>
      <c r="D1608" s="1" t="s">
        <v>45</v>
      </c>
      <c r="E1608" s="1" t="s">
        <v>2175</v>
      </c>
      <c r="F1608" s="9">
        <v>5467.0048999999999</v>
      </c>
      <c r="G1608" s="9">
        <v>9266.11</v>
      </c>
    </row>
    <row r="1609" spans="1:7" x14ac:dyDescent="0.25">
      <c r="A1609" s="24">
        <v>38301</v>
      </c>
      <c r="B1609" s="1" t="s">
        <v>8</v>
      </c>
      <c r="C1609" s="1" t="s">
        <v>3626</v>
      </c>
      <c r="D1609" s="1" t="s">
        <v>42</v>
      </c>
      <c r="E1609" s="1" t="s">
        <v>1993</v>
      </c>
      <c r="F1609" s="9">
        <v>3426.7310000000002</v>
      </c>
      <c r="G1609" s="9">
        <v>6230.42</v>
      </c>
    </row>
    <row r="1610" spans="1:7" x14ac:dyDescent="0.25">
      <c r="A1610" s="24">
        <v>38301</v>
      </c>
      <c r="B1610" s="1" t="s">
        <v>8</v>
      </c>
      <c r="C1610" s="1" t="s">
        <v>3691</v>
      </c>
      <c r="D1610" s="1" t="s">
        <v>30</v>
      </c>
      <c r="E1610" s="1" t="s">
        <v>3326</v>
      </c>
      <c r="F1610" s="9">
        <v>4171.4396000000006</v>
      </c>
      <c r="G1610" s="9">
        <v>6134.47</v>
      </c>
    </row>
    <row r="1611" spans="1:7" x14ac:dyDescent="0.25">
      <c r="A1611" s="24">
        <v>38300</v>
      </c>
      <c r="B1611" s="1" t="s">
        <v>8</v>
      </c>
      <c r="C1611" s="1" t="s">
        <v>3685</v>
      </c>
      <c r="D1611" s="1" t="s">
        <v>113</v>
      </c>
      <c r="E1611" s="1" t="s">
        <v>1984</v>
      </c>
      <c r="F1611" s="9">
        <v>3374.2057</v>
      </c>
      <c r="G1611" s="9">
        <v>7846.99</v>
      </c>
    </row>
    <row r="1612" spans="1:7" x14ac:dyDescent="0.25">
      <c r="A1612" s="24">
        <v>38293</v>
      </c>
      <c r="B1612" s="1" t="s">
        <v>8</v>
      </c>
      <c r="C1612" s="1" t="s">
        <v>3690</v>
      </c>
      <c r="D1612" s="1" t="s">
        <v>13</v>
      </c>
      <c r="E1612" s="1" t="s">
        <v>2812</v>
      </c>
      <c r="F1612" s="9">
        <v>8311.7407999999996</v>
      </c>
      <c r="G1612" s="9">
        <v>9445.16</v>
      </c>
    </row>
    <row r="1613" spans="1:7" x14ac:dyDescent="0.25">
      <c r="A1613" s="24">
        <v>38293</v>
      </c>
      <c r="B1613" s="1" t="s">
        <v>8</v>
      </c>
      <c r="C1613" s="1" t="s">
        <v>3686</v>
      </c>
      <c r="D1613" s="1" t="s">
        <v>64</v>
      </c>
      <c r="E1613" s="1" t="s">
        <v>2342</v>
      </c>
      <c r="F1613" s="9">
        <v>3549.6149999999998</v>
      </c>
      <c r="G1613" s="9">
        <v>4732.82</v>
      </c>
    </row>
    <row r="1614" spans="1:7" x14ac:dyDescent="0.25">
      <c r="A1614" s="24">
        <v>38288</v>
      </c>
      <c r="B1614" s="1" t="s">
        <v>8</v>
      </c>
      <c r="C1614" s="1" t="s">
        <v>3688</v>
      </c>
      <c r="D1614" s="1" t="s">
        <v>39</v>
      </c>
      <c r="E1614" s="1" t="s">
        <v>2056</v>
      </c>
      <c r="F1614" s="9">
        <v>748.32300000000009</v>
      </c>
      <c r="G1614" s="9">
        <v>1662.94</v>
      </c>
    </row>
    <row r="1615" spans="1:7" x14ac:dyDescent="0.25">
      <c r="A1615" s="24">
        <v>38284</v>
      </c>
      <c r="B1615" s="1" t="s">
        <v>8</v>
      </c>
      <c r="C1615" s="1" t="s">
        <v>3684</v>
      </c>
      <c r="D1615" s="1" t="s">
        <v>24</v>
      </c>
      <c r="E1615" s="1" t="s">
        <v>631</v>
      </c>
      <c r="F1615" s="9">
        <v>450.47089999999997</v>
      </c>
      <c r="G1615" s="9">
        <v>763.51</v>
      </c>
    </row>
    <row r="1616" spans="1:7" x14ac:dyDescent="0.25">
      <c r="A1616" s="24">
        <v>38283</v>
      </c>
      <c r="B1616" s="1" t="s">
        <v>8</v>
      </c>
      <c r="C1616" s="1" t="s">
        <v>3684</v>
      </c>
      <c r="D1616" s="1" t="s">
        <v>17</v>
      </c>
      <c r="E1616" s="1" t="s">
        <v>1944</v>
      </c>
      <c r="F1616" s="9">
        <v>4923.0425999999998</v>
      </c>
      <c r="G1616" s="9">
        <v>8344.14</v>
      </c>
    </row>
    <row r="1617" spans="1:7" x14ac:dyDescent="0.25">
      <c r="A1617" s="24">
        <v>38281</v>
      </c>
      <c r="B1617" s="1" t="s">
        <v>8</v>
      </c>
      <c r="C1617" s="1" t="s">
        <v>3626</v>
      </c>
      <c r="D1617" s="1" t="s">
        <v>24</v>
      </c>
      <c r="E1617" s="1" t="s">
        <v>2267</v>
      </c>
      <c r="F1617" s="9">
        <v>5842.7912000000006</v>
      </c>
      <c r="G1617" s="9">
        <v>8592.34</v>
      </c>
    </row>
    <row r="1618" spans="1:7" x14ac:dyDescent="0.25">
      <c r="A1618" s="24">
        <v>38278</v>
      </c>
      <c r="B1618" s="1" t="s">
        <v>8</v>
      </c>
      <c r="C1618" s="1" t="s">
        <v>3690</v>
      </c>
      <c r="D1618" s="1" t="s">
        <v>13</v>
      </c>
      <c r="E1618" s="1" t="s">
        <v>1511</v>
      </c>
      <c r="F1618" s="9">
        <v>427.90360000000004</v>
      </c>
      <c r="G1618" s="9">
        <v>629.27</v>
      </c>
    </row>
    <row r="1619" spans="1:7" x14ac:dyDescent="0.25">
      <c r="A1619" s="24">
        <v>38277</v>
      </c>
      <c r="B1619" s="1" t="s">
        <v>8</v>
      </c>
      <c r="C1619" s="1" t="s">
        <v>3691</v>
      </c>
      <c r="D1619" s="1" t="s">
        <v>17</v>
      </c>
      <c r="E1619" s="1" t="s">
        <v>2226</v>
      </c>
      <c r="F1619" s="9">
        <v>4014.8121999999998</v>
      </c>
      <c r="G1619" s="9">
        <v>6922.09</v>
      </c>
    </row>
    <row r="1620" spans="1:7" x14ac:dyDescent="0.25">
      <c r="A1620" s="24">
        <v>38276</v>
      </c>
      <c r="B1620" s="1" t="s">
        <v>8</v>
      </c>
      <c r="C1620" s="1" t="s">
        <v>3683</v>
      </c>
      <c r="D1620" s="1" t="s">
        <v>52</v>
      </c>
      <c r="E1620" s="1" t="s">
        <v>1162</v>
      </c>
      <c r="F1620" s="9">
        <v>1135.3204000000001</v>
      </c>
      <c r="G1620" s="9">
        <v>2640.28</v>
      </c>
    </row>
    <row r="1621" spans="1:7" x14ac:dyDescent="0.25">
      <c r="A1621" s="24">
        <v>38275</v>
      </c>
      <c r="B1621" s="1" t="s">
        <v>8</v>
      </c>
      <c r="C1621" s="1" t="s">
        <v>3686</v>
      </c>
      <c r="D1621" s="1" t="s">
        <v>30</v>
      </c>
      <c r="E1621" s="1" t="s">
        <v>2990</v>
      </c>
      <c r="F1621" s="9">
        <v>2989.3365000000003</v>
      </c>
      <c r="G1621" s="9">
        <v>6642.97</v>
      </c>
    </row>
    <row r="1622" spans="1:7" x14ac:dyDescent="0.25">
      <c r="A1622" s="24">
        <v>38275</v>
      </c>
      <c r="B1622" s="1" t="s">
        <v>8</v>
      </c>
      <c r="C1622" s="1" t="s">
        <v>3691</v>
      </c>
      <c r="D1622" s="1" t="s">
        <v>39</v>
      </c>
      <c r="E1622" s="1" t="s">
        <v>980</v>
      </c>
      <c r="F1622" s="9">
        <v>56.572499999999998</v>
      </c>
      <c r="G1622" s="9">
        <v>75.430000000000007</v>
      </c>
    </row>
    <row r="1623" spans="1:7" x14ac:dyDescent="0.25">
      <c r="A1623" s="24">
        <v>38271</v>
      </c>
      <c r="B1623" s="1" t="s">
        <v>8</v>
      </c>
      <c r="C1623" s="1" t="s">
        <v>3688</v>
      </c>
      <c r="D1623" s="1" t="s">
        <v>13</v>
      </c>
      <c r="E1623" s="1" t="s">
        <v>2707</v>
      </c>
      <c r="F1623" s="9">
        <v>1094.3504</v>
      </c>
      <c r="G1623" s="9">
        <v>1243.58</v>
      </c>
    </row>
    <row r="1624" spans="1:7" x14ac:dyDescent="0.25">
      <c r="A1624" s="24">
        <v>38270</v>
      </c>
      <c r="B1624" s="1" t="s">
        <v>8</v>
      </c>
      <c r="C1624" s="1" t="s">
        <v>3686</v>
      </c>
      <c r="D1624" s="1" t="s">
        <v>64</v>
      </c>
      <c r="E1624" s="1" t="s">
        <v>391</v>
      </c>
      <c r="F1624" s="9">
        <v>6417.6632</v>
      </c>
      <c r="G1624" s="9">
        <v>9437.74</v>
      </c>
    </row>
    <row r="1625" spans="1:7" x14ac:dyDescent="0.25">
      <c r="A1625" s="24">
        <v>38269</v>
      </c>
      <c r="B1625" s="1" t="s">
        <v>8</v>
      </c>
      <c r="C1625" s="1" t="s">
        <v>3691</v>
      </c>
      <c r="D1625" s="1" t="s">
        <v>30</v>
      </c>
      <c r="E1625" s="1" t="s">
        <v>514</v>
      </c>
      <c r="F1625" s="9">
        <v>5723.3220000000001</v>
      </c>
      <c r="G1625" s="9">
        <v>8416.65</v>
      </c>
    </row>
    <row r="1626" spans="1:7" x14ac:dyDescent="0.25">
      <c r="A1626" s="24">
        <v>38267</v>
      </c>
      <c r="B1626" s="1" t="s">
        <v>8</v>
      </c>
      <c r="C1626" s="1" t="s">
        <v>3626</v>
      </c>
      <c r="D1626" s="1" t="s">
        <v>61</v>
      </c>
      <c r="E1626" s="1" t="s">
        <v>1358</v>
      </c>
      <c r="F1626" s="9">
        <v>2251.4272000000001</v>
      </c>
      <c r="G1626" s="9">
        <v>2558.44</v>
      </c>
    </row>
    <row r="1627" spans="1:7" x14ac:dyDescent="0.25">
      <c r="A1627" s="24">
        <v>38263</v>
      </c>
      <c r="B1627" s="1" t="s">
        <v>8</v>
      </c>
      <c r="C1627" s="1" t="s">
        <v>3691</v>
      </c>
      <c r="D1627" s="1" t="s">
        <v>13</v>
      </c>
      <c r="E1627" s="1" t="s">
        <v>1495</v>
      </c>
      <c r="F1627" s="9">
        <v>2774.7771000000002</v>
      </c>
      <c r="G1627" s="9">
        <v>6452.97</v>
      </c>
    </row>
    <row r="1628" spans="1:7" x14ac:dyDescent="0.25">
      <c r="A1628" s="24">
        <v>38263</v>
      </c>
      <c r="B1628" s="1" t="s">
        <v>8</v>
      </c>
      <c r="C1628" s="1" t="s">
        <v>3691</v>
      </c>
      <c r="D1628" s="1" t="s">
        <v>39</v>
      </c>
      <c r="E1628" s="1" t="s">
        <v>1930</v>
      </c>
      <c r="F1628" s="9">
        <v>2067.7635</v>
      </c>
      <c r="G1628" s="9">
        <v>5588.55</v>
      </c>
    </row>
    <row r="1629" spans="1:7" x14ac:dyDescent="0.25">
      <c r="A1629" s="24">
        <v>38263</v>
      </c>
      <c r="B1629" s="1" t="s">
        <v>8</v>
      </c>
      <c r="C1629" s="1" t="s">
        <v>3691</v>
      </c>
      <c r="D1629" s="1" t="s">
        <v>42</v>
      </c>
      <c r="E1629" s="1" t="s">
        <v>2048</v>
      </c>
      <c r="F1629" s="9">
        <v>939.96280000000002</v>
      </c>
      <c r="G1629" s="9">
        <v>2185.96</v>
      </c>
    </row>
    <row r="1630" spans="1:7" x14ac:dyDescent="0.25">
      <c r="A1630" s="24">
        <v>38261</v>
      </c>
      <c r="B1630" s="1" t="s">
        <v>8</v>
      </c>
      <c r="C1630" s="1" t="s">
        <v>3688</v>
      </c>
      <c r="D1630" s="1" t="s">
        <v>21</v>
      </c>
      <c r="E1630" s="1" t="s">
        <v>3487</v>
      </c>
      <c r="F1630" s="9">
        <v>3017.9487999999997</v>
      </c>
      <c r="G1630" s="9">
        <v>5203.3599999999997</v>
      </c>
    </row>
    <row r="1631" spans="1:7" x14ac:dyDescent="0.25">
      <c r="A1631" s="24">
        <v>38260</v>
      </c>
      <c r="B1631" s="1" t="s">
        <v>8</v>
      </c>
      <c r="C1631" s="1" t="s">
        <v>3685</v>
      </c>
      <c r="D1631" s="1" t="s">
        <v>64</v>
      </c>
      <c r="E1631" s="1" t="s">
        <v>1562</v>
      </c>
      <c r="F1631" s="9">
        <v>2121.6734999999999</v>
      </c>
      <c r="G1631" s="9">
        <v>4714.83</v>
      </c>
    </row>
    <row r="1632" spans="1:7" x14ac:dyDescent="0.25">
      <c r="A1632" s="24">
        <v>38258</v>
      </c>
      <c r="B1632" s="1" t="s">
        <v>8</v>
      </c>
      <c r="C1632" s="1" t="s">
        <v>3684</v>
      </c>
      <c r="D1632" s="1" t="s">
        <v>45</v>
      </c>
      <c r="E1632" s="1" t="s">
        <v>914</v>
      </c>
      <c r="F1632" s="9">
        <v>3581.3564999999999</v>
      </c>
      <c r="G1632" s="9">
        <v>7958.57</v>
      </c>
    </row>
    <row r="1633" spans="1:7" x14ac:dyDescent="0.25">
      <c r="A1633" s="24">
        <v>38256</v>
      </c>
      <c r="B1633" s="1" t="s">
        <v>8</v>
      </c>
      <c r="C1633" s="1" t="s">
        <v>3686</v>
      </c>
      <c r="D1633" s="1" t="s">
        <v>64</v>
      </c>
      <c r="E1633" s="1" t="s">
        <v>3009</v>
      </c>
      <c r="F1633" s="9">
        <v>1593.8809999999999</v>
      </c>
      <c r="G1633" s="9">
        <v>3706.7</v>
      </c>
    </row>
    <row r="1634" spans="1:7" x14ac:dyDescent="0.25">
      <c r="A1634" s="24">
        <v>38254</v>
      </c>
      <c r="B1634" s="1" t="s">
        <v>8</v>
      </c>
      <c r="C1634" s="1" t="s">
        <v>3684</v>
      </c>
      <c r="D1634" s="1" t="s">
        <v>126</v>
      </c>
      <c r="E1634" s="1" t="s">
        <v>2038</v>
      </c>
      <c r="F1634" s="9">
        <v>2872.7174999999997</v>
      </c>
      <c r="G1634" s="9">
        <v>3830.29</v>
      </c>
    </row>
    <row r="1635" spans="1:7" x14ac:dyDescent="0.25">
      <c r="A1635" s="24">
        <v>38253</v>
      </c>
      <c r="B1635" s="1" t="s">
        <v>8</v>
      </c>
      <c r="C1635" s="1" t="s">
        <v>3688</v>
      </c>
      <c r="D1635" s="1" t="s">
        <v>126</v>
      </c>
      <c r="E1635" s="1" t="s">
        <v>1936</v>
      </c>
      <c r="F1635" s="9">
        <v>3280.3523999999998</v>
      </c>
      <c r="G1635" s="9">
        <v>5655.78</v>
      </c>
    </row>
    <row r="1636" spans="1:7" x14ac:dyDescent="0.25">
      <c r="A1636" s="24">
        <v>38251</v>
      </c>
      <c r="B1636" s="1" t="s">
        <v>8</v>
      </c>
      <c r="C1636" s="1" t="s">
        <v>3684</v>
      </c>
      <c r="D1636" s="1" t="s">
        <v>64</v>
      </c>
      <c r="E1636" s="1" t="s">
        <v>567</v>
      </c>
      <c r="F1636" s="9">
        <v>1101.1422</v>
      </c>
      <c r="G1636" s="9">
        <v>2976.06</v>
      </c>
    </row>
    <row r="1637" spans="1:7" x14ac:dyDescent="0.25">
      <c r="A1637" s="24">
        <v>38249</v>
      </c>
      <c r="B1637" s="1" t="s">
        <v>8</v>
      </c>
      <c r="C1637" s="1" t="s">
        <v>3688</v>
      </c>
      <c r="D1637" s="1" t="s">
        <v>13</v>
      </c>
      <c r="E1637" s="1" t="s">
        <v>2552</v>
      </c>
      <c r="F1637" s="9">
        <v>5342.1131500000001</v>
      </c>
      <c r="G1637" s="9">
        <v>5713.49</v>
      </c>
    </row>
    <row r="1638" spans="1:7" x14ac:dyDescent="0.25">
      <c r="A1638" s="24">
        <v>38248</v>
      </c>
      <c r="B1638" s="1" t="s">
        <v>8</v>
      </c>
      <c r="C1638" s="1" t="s">
        <v>3683</v>
      </c>
      <c r="D1638" s="1" t="s">
        <v>39</v>
      </c>
      <c r="E1638" s="1" t="s">
        <v>1164</v>
      </c>
      <c r="F1638" s="9">
        <v>4373.8031999999994</v>
      </c>
      <c r="G1638" s="9">
        <v>7541.04</v>
      </c>
    </row>
    <row r="1639" spans="1:7" x14ac:dyDescent="0.25">
      <c r="A1639" s="24">
        <v>38247</v>
      </c>
      <c r="B1639" s="1" t="s">
        <v>8</v>
      </c>
      <c r="C1639" s="1" t="s">
        <v>3686</v>
      </c>
      <c r="D1639" s="1" t="s">
        <v>52</v>
      </c>
      <c r="E1639" s="1" t="s">
        <v>2213</v>
      </c>
      <c r="F1639" s="9">
        <v>2680.1504999999997</v>
      </c>
      <c r="G1639" s="9">
        <v>7243.65</v>
      </c>
    </row>
    <row r="1640" spans="1:7" x14ac:dyDescent="0.25">
      <c r="A1640" s="24">
        <v>38238</v>
      </c>
      <c r="B1640" s="1" t="s">
        <v>8</v>
      </c>
      <c r="C1640" s="1" t="s">
        <v>3690</v>
      </c>
      <c r="D1640" s="1" t="s">
        <v>39</v>
      </c>
      <c r="E1640" s="1" t="s">
        <v>2635</v>
      </c>
      <c r="F1640" s="9">
        <v>1054.1905999999999</v>
      </c>
      <c r="G1640" s="9">
        <v>1817.57</v>
      </c>
    </row>
    <row r="1641" spans="1:7" x14ac:dyDescent="0.25">
      <c r="A1641" s="24">
        <v>38236</v>
      </c>
      <c r="B1641" s="1" t="s">
        <v>8</v>
      </c>
      <c r="C1641" s="1" t="s">
        <v>3683</v>
      </c>
      <c r="D1641" s="1" t="s">
        <v>61</v>
      </c>
      <c r="E1641" s="1" t="s">
        <v>1976</v>
      </c>
      <c r="F1641" s="9">
        <v>3980.1696000000002</v>
      </c>
      <c r="G1641" s="9">
        <v>4522.92</v>
      </c>
    </row>
    <row r="1642" spans="1:7" x14ac:dyDescent="0.25">
      <c r="A1642" s="24">
        <v>38235</v>
      </c>
      <c r="B1642" s="1" t="s">
        <v>8</v>
      </c>
      <c r="C1642" s="1" t="s">
        <v>3685</v>
      </c>
      <c r="D1642" s="1" t="s">
        <v>113</v>
      </c>
      <c r="E1642" s="1" t="s">
        <v>3059</v>
      </c>
      <c r="F1642" s="9">
        <v>965.33280000000002</v>
      </c>
      <c r="G1642" s="9">
        <v>2244.96</v>
      </c>
    </row>
    <row r="1643" spans="1:7" x14ac:dyDescent="0.25">
      <c r="A1643" s="24">
        <v>38234</v>
      </c>
      <c r="B1643" s="1" t="s">
        <v>8</v>
      </c>
      <c r="C1643" s="1" t="s">
        <v>3685</v>
      </c>
      <c r="D1643" s="1" t="s">
        <v>24</v>
      </c>
      <c r="E1643" s="1" t="s">
        <v>1247</v>
      </c>
      <c r="F1643" s="9">
        <v>5157.0475000000006</v>
      </c>
      <c r="G1643" s="9">
        <v>9376.4500000000007</v>
      </c>
    </row>
    <row r="1644" spans="1:7" x14ac:dyDescent="0.25">
      <c r="A1644" s="24">
        <v>38234</v>
      </c>
      <c r="B1644" s="1" t="s">
        <v>8</v>
      </c>
      <c r="C1644" s="1" t="s">
        <v>3626</v>
      </c>
      <c r="D1644" s="1" t="s">
        <v>24</v>
      </c>
      <c r="E1644" s="1" t="s">
        <v>1023</v>
      </c>
      <c r="F1644" s="9">
        <v>2356.7912999999999</v>
      </c>
      <c r="G1644" s="9">
        <v>5480.91</v>
      </c>
    </row>
    <row r="1645" spans="1:7" x14ac:dyDescent="0.25">
      <c r="A1645" s="24">
        <v>38232</v>
      </c>
      <c r="B1645" s="1" t="s">
        <v>8</v>
      </c>
      <c r="C1645" s="1" t="s">
        <v>3684</v>
      </c>
      <c r="D1645" s="1" t="s">
        <v>17</v>
      </c>
      <c r="E1645" s="1" t="s">
        <v>2588</v>
      </c>
      <c r="F1645" s="9">
        <v>3759.9414999999995</v>
      </c>
      <c r="G1645" s="9">
        <v>8744.0499999999993</v>
      </c>
    </row>
    <row r="1646" spans="1:7" x14ac:dyDescent="0.25">
      <c r="A1646" s="24">
        <v>38230</v>
      </c>
      <c r="B1646" s="1" t="s">
        <v>8</v>
      </c>
      <c r="C1646" s="1" t="s">
        <v>3626</v>
      </c>
      <c r="D1646" s="1" t="s">
        <v>39</v>
      </c>
      <c r="E1646" s="1" t="s">
        <v>2265</v>
      </c>
      <c r="F1646" s="9">
        <v>5802.5733</v>
      </c>
      <c r="G1646" s="9">
        <v>9834.8700000000008</v>
      </c>
    </row>
    <row r="1647" spans="1:7" x14ac:dyDescent="0.25">
      <c r="A1647" s="24">
        <v>38229</v>
      </c>
      <c r="B1647" s="1" t="s">
        <v>8</v>
      </c>
      <c r="C1647" s="1" t="s">
        <v>3683</v>
      </c>
      <c r="D1647" s="1" t="s">
        <v>30</v>
      </c>
      <c r="E1647" s="1" t="s">
        <v>245</v>
      </c>
      <c r="F1647" s="9">
        <v>4482.7980000000007</v>
      </c>
      <c r="G1647" s="9">
        <v>6592.35</v>
      </c>
    </row>
    <row r="1648" spans="1:7" x14ac:dyDescent="0.25">
      <c r="A1648" s="24">
        <v>38229</v>
      </c>
      <c r="B1648" s="1" t="s">
        <v>8</v>
      </c>
      <c r="C1648" s="1" t="s">
        <v>3691</v>
      </c>
      <c r="D1648" s="1" t="s">
        <v>39</v>
      </c>
      <c r="E1648" s="1" t="s">
        <v>3085</v>
      </c>
      <c r="F1648" s="9">
        <v>744.8433</v>
      </c>
      <c r="G1648" s="9">
        <v>2013.09</v>
      </c>
    </row>
    <row r="1649" spans="1:7" x14ac:dyDescent="0.25">
      <c r="A1649" s="24">
        <v>38227</v>
      </c>
      <c r="B1649" s="1" t="s">
        <v>8</v>
      </c>
      <c r="C1649" s="1" t="s">
        <v>3691</v>
      </c>
      <c r="D1649" s="1" t="s">
        <v>61</v>
      </c>
      <c r="E1649" s="1" t="s">
        <v>3592</v>
      </c>
      <c r="F1649" s="9">
        <v>2021.7449999999999</v>
      </c>
      <c r="G1649" s="9">
        <v>2695.66</v>
      </c>
    </row>
    <row r="1650" spans="1:7" x14ac:dyDescent="0.25">
      <c r="A1650" s="24">
        <v>38226</v>
      </c>
      <c r="B1650" s="1" t="s">
        <v>8</v>
      </c>
      <c r="C1650" s="1" t="s">
        <v>3685</v>
      </c>
      <c r="D1650" s="1" t="s">
        <v>52</v>
      </c>
      <c r="E1650" s="1" t="s">
        <v>1057</v>
      </c>
      <c r="F1650" s="9">
        <v>4356.9674999999997</v>
      </c>
      <c r="G1650" s="9">
        <v>5809.29</v>
      </c>
    </row>
    <row r="1651" spans="1:7" x14ac:dyDescent="0.25">
      <c r="A1651" s="24">
        <v>38224</v>
      </c>
      <c r="B1651" s="1" t="s">
        <v>8</v>
      </c>
      <c r="C1651" s="1" t="s">
        <v>3685</v>
      </c>
      <c r="D1651" s="1" t="s">
        <v>45</v>
      </c>
      <c r="E1651" s="1" t="s">
        <v>695</v>
      </c>
      <c r="F1651" s="9">
        <v>2637.41995</v>
      </c>
      <c r="G1651" s="9">
        <v>2820.77</v>
      </c>
    </row>
    <row r="1652" spans="1:7" x14ac:dyDescent="0.25">
      <c r="A1652" s="24">
        <v>38222</v>
      </c>
      <c r="B1652" s="1" t="s">
        <v>8</v>
      </c>
      <c r="C1652" s="1" t="s">
        <v>3684</v>
      </c>
      <c r="D1652" s="1" t="s">
        <v>30</v>
      </c>
      <c r="E1652" s="1" t="s">
        <v>1464</v>
      </c>
      <c r="F1652" s="9">
        <v>8622.1492500000004</v>
      </c>
      <c r="G1652" s="9">
        <v>9221.5499999999993</v>
      </c>
    </row>
    <row r="1653" spans="1:7" x14ac:dyDescent="0.25">
      <c r="A1653" s="24">
        <v>38221</v>
      </c>
      <c r="B1653" s="1" t="s">
        <v>8</v>
      </c>
      <c r="C1653" s="1" t="s">
        <v>3626</v>
      </c>
      <c r="D1653" s="1" t="s">
        <v>42</v>
      </c>
      <c r="E1653" s="1" t="s">
        <v>43</v>
      </c>
      <c r="F1653" s="9">
        <v>3605.8734999999997</v>
      </c>
      <c r="G1653" s="9">
        <v>6111.65</v>
      </c>
    </row>
    <row r="1654" spans="1:7" x14ac:dyDescent="0.25">
      <c r="A1654" s="24">
        <v>38220</v>
      </c>
      <c r="B1654" s="1" t="s">
        <v>8</v>
      </c>
      <c r="C1654" s="1" t="s">
        <v>3688</v>
      </c>
      <c r="D1654" s="1" t="s">
        <v>13</v>
      </c>
      <c r="E1654" s="1" t="s">
        <v>828</v>
      </c>
      <c r="F1654" s="9">
        <v>1381.9096000000002</v>
      </c>
      <c r="G1654" s="9">
        <v>2032.22</v>
      </c>
    </row>
    <row r="1655" spans="1:7" x14ac:dyDescent="0.25">
      <c r="A1655" s="24">
        <v>38214</v>
      </c>
      <c r="B1655" s="1" t="s">
        <v>8</v>
      </c>
      <c r="C1655" s="1" t="s">
        <v>3683</v>
      </c>
      <c r="D1655" s="1" t="s">
        <v>42</v>
      </c>
      <c r="E1655" s="1" t="s">
        <v>1450</v>
      </c>
      <c r="F1655" s="9">
        <v>3778.8529000000003</v>
      </c>
      <c r="G1655" s="9">
        <v>8788.0300000000007</v>
      </c>
    </row>
    <row r="1656" spans="1:7" x14ac:dyDescent="0.25">
      <c r="A1656" s="24">
        <v>38212</v>
      </c>
      <c r="B1656" s="1" t="s">
        <v>8</v>
      </c>
      <c r="C1656" s="1" t="s">
        <v>3690</v>
      </c>
      <c r="D1656" s="1" t="s">
        <v>13</v>
      </c>
      <c r="E1656" s="1" t="s">
        <v>2197</v>
      </c>
      <c r="F1656" s="9">
        <v>852.83199999999999</v>
      </c>
      <c r="G1656" s="9">
        <v>1470.4</v>
      </c>
    </row>
    <row r="1657" spans="1:7" x14ac:dyDescent="0.25">
      <c r="A1657" s="24">
        <v>38209</v>
      </c>
      <c r="B1657" s="1" t="s">
        <v>8</v>
      </c>
      <c r="C1657" s="1" t="s">
        <v>3690</v>
      </c>
      <c r="D1657" s="1" t="s">
        <v>13</v>
      </c>
      <c r="E1657" s="1" t="s">
        <v>2738</v>
      </c>
      <c r="F1657" s="9">
        <v>5686.0357999999997</v>
      </c>
      <c r="G1657" s="9">
        <v>9803.51</v>
      </c>
    </row>
    <row r="1658" spans="1:7" x14ac:dyDescent="0.25">
      <c r="A1658" s="24">
        <v>38206</v>
      </c>
      <c r="B1658" s="1" t="s">
        <v>8</v>
      </c>
      <c r="C1658" s="1" t="s">
        <v>3688</v>
      </c>
      <c r="D1658" s="1" t="s">
        <v>45</v>
      </c>
      <c r="E1658" s="1" t="s">
        <v>3021</v>
      </c>
      <c r="F1658" s="9">
        <v>799.45459999999991</v>
      </c>
      <c r="G1658" s="9">
        <v>1378.37</v>
      </c>
    </row>
    <row r="1659" spans="1:7" x14ac:dyDescent="0.25">
      <c r="A1659" s="24">
        <v>38202</v>
      </c>
      <c r="B1659" s="1" t="s">
        <v>8</v>
      </c>
      <c r="C1659" s="1" t="s">
        <v>3683</v>
      </c>
      <c r="D1659" s="1" t="s">
        <v>52</v>
      </c>
      <c r="E1659" s="1" t="s">
        <v>2144</v>
      </c>
      <c r="F1659" s="9">
        <v>3972.4256</v>
      </c>
      <c r="G1659" s="9">
        <v>4514.12</v>
      </c>
    </row>
    <row r="1660" spans="1:7" x14ac:dyDescent="0.25">
      <c r="A1660" s="24">
        <v>38202</v>
      </c>
      <c r="B1660" s="1" t="s">
        <v>8</v>
      </c>
      <c r="C1660" s="1" t="s">
        <v>3685</v>
      </c>
      <c r="D1660" s="1" t="s">
        <v>61</v>
      </c>
      <c r="E1660" s="1" t="s">
        <v>1616</v>
      </c>
      <c r="F1660" s="9">
        <v>1271.6324999999999</v>
      </c>
      <c r="G1660" s="9">
        <v>2825.85</v>
      </c>
    </row>
    <row r="1661" spans="1:7" x14ac:dyDescent="0.25">
      <c r="A1661" s="24">
        <v>38202</v>
      </c>
      <c r="B1661" s="1" t="s">
        <v>8</v>
      </c>
      <c r="C1661" s="1" t="s">
        <v>3684</v>
      </c>
      <c r="D1661" s="1" t="s">
        <v>13</v>
      </c>
      <c r="E1661" s="1" t="s">
        <v>3518</v>
      </c>
      <c r="F1661" s="9">
        <v>421.61680000000001</v>
      </c>
      <c r="G1661" s="9">
        <v>479.11</v>
      </c>
    </row>
    <row r="1662" spans="1:7" x14ac:dyDescent="0.25">
      <c r="A1662" s="24">
        <v>38199</v>
      </c>
      <c r="B1662" s="1" t="s">
        <v>8</v>
      </c>
      <c r="C1662" s="1" t="s">
        <v>3626</v>
      </c>
      <c r="D1662" s="1" t="s">
        <v>64</v>
      </c>
      <c r="E1662" s="1" t="s">
        <v>2821</v>
      </c>
      <c r="F1662" s="9">
        <v>5937.0595999999996</v>
      </c>
      <c r="G1662" s="9">
        <v>8730.9699999999993</v>
      </c>
    </row>
    <row r="1663" spans="1:7" x14ac:dyDescent="0.25">
      <c r="A1663" s="24">
        <v>38192</v>
      </c>
      <c r="B1663" s="1" t="s">
        <v>8</v>
      </c>
      <c r="C1663" s="1" t="s">
        <v>3626</v>
      </c>
      <c r="D1663" s="1" t="s">
        <v>13</v>
      </c>
      <c r="E1663" s="1" t="s">
        <v>189</v>
      </c>
      <c r="F1663" s="9">
        <v>3410.2440000000001</v>
      </c>
      <c r="G1663" s="9">
        <v>7578.32</v>
      </c>
    </row>
    <row r="1664" spans="1:7" x14ac:dyDescent="0.25">
      <c r="A1664" s="24">
        <v>38191</v>
      </c>
      <c r="B1664" s="1" t="s">
        <v>8</v>
      </c>
      <c r="C1664" s="1" t="s">
        <v>3684</v>
      </c>
      <c r="D1664" s="1" t="s">
        <v>30</v>
      </c>
      <c r="E1664" s="1" t="s">
        <v>3828</v>
      </c>
      <c r="F1664" s="9">
        <v>1152.1688999999999</v>
      </c>
      <c r="G1664" s="9">
        <v>3113.97</v>
      </c>
    </row>
    <row r="1665" spans="1:7" x14ac:dyDescent="0.25">
      <c r="A1665" s="24">
        <v>38190</v>
      </c>
      <c r="B1665" s="1" t="s">
        <v>8</v>
      </c>
      <c r="C1665" s="1" t="s">
        <v>3690</v>
      </c>
      <c r="D1665" s="1" t="s">
        <v>126</v>
      </c>
      <c r="E1665" s="1" t="s">
        <v>3095</v>
      </c>
      <c r="F1665" s="9">
        <v>1926.5388</v>
      </c>
      <c r="G1665" s="9">
        <v>3265.32</v>
      </c>
    </row>
    <row r="1666" spans="1:7" x14ac:dyDescent="0.25">
      <c r="A1666" s="24">
        <v>38187</v>
      </c>
      <c r="B1666" s="1" t="s">
        <v>8</v>
      </c>
      <c r="C1666" s="1" t="s">
        <v>3685</v>
      </c>
      <c r="D1666" s="1" t="s">
        <v>30</v>
      </c>
      <c r="E1666" s="1" t="s">
        <v>900</v>
      </c>
      <c r="F1666" s="9">
        <v>5542.5438000000004</v>
      </c>
      <c r="G1666" s="9">
        <v>9556.11</v>
      </c>
    </row>
    <row r="1667" spans="1:7" x14ac:dyDescent="0.25">
      <c r="A1667" s="24">
        <v>38187</v>
      </c>
      <c r="B1667" s="1" t="s">
        <v>8</v>
      </c>
      <c r="C1667" s="1" t="s">
        <v>3683</v>
      </c>
      <c r="D1667" s="1" t="s">
        <v>45</v>
      </c>
      <c r="E1667" s="1" t="s">
        <v>955</v>
      </c>
      <c r="F1667" s="9">
        <v>1333.3050000000001</v>
      </c>
      <c r="G1667" s="9">
        <v>2962.9</v>
      </c>
    </row>
    <row r="1668" spans="1:7" x14ac:dyDescent="0.25">
      <c r="A1668" s="24">
        <v>38179</v>
      </c>
      <c r="B1668" s="1" t="s">
        <v>8</v>
      </c>
      <c r="C1668" s="1" t="s">
        <v>3686</v>
      </c>
      <c r="D1668" s="1" t="s">
        <v>9</v>
      </c>
      <c r="E1668" s="1" t="s">
        <v>3503</v>
      </c>
      <c r="F1668" s="9">
        <v>4710.7251999999999</v>
      </c>
      <c r="G1668" s="9">
        <v>7984.28</v>
      </c>
    </row>
    <row r="1669" spans="1:7" x14ac:dyDescent="0.25">
      <c r="A1669" s="24">
        <v>38178</v>
      </c>
      <c r="B1669" s="1" t="s">
        <v>8</v>
      </c>
      <c r="C1669" s="1" t="s">
        <v>3690</v>
      </c>
      <c r="D1669" s="1" t="s">
        <v>9</v>
      </c>
      <c r="E1669" s="1" t="s">
        <v>1065</v>
      </c>
      <c r="F1669" s="9">
        <v>3181.5990000000002</v>
      </c>
      <c r="G1669" s="9">
        <v>7070.22</v>
      </c>
    </row>
    <row r="1670" spans="1:7" x14ac:dyDescent="0.25">
      <c r="A1670" s="24">
        <v>38176</v>
      </c>
      <c r="B1670" s="1" t="s">
        <v>8</v>
      </c>
      <c r="C1670" s="1" t="s">
        <v>3685</v>
      </c>
      <c r="D1670" s="1" t="s">
        <v>61</v>
      </c>
      <c r="E1670" s="1" t="s">
        <v>3295</v>
      </c>
      <c r="F1670" s="9">
        <v>3110.4750000000004</v>
      </c>
      <c r="G1670" s="9">
        <v>4147.3</v>
      </c>
    </row>
    <row r="1671" spans="1:7" x14ac:dyDescent="0.25">
      <c r="A1671" s="24">
        <v>38176</v>
      </c>
      <c r="B1671" s="1" t="s">
        <v>8</v>
      </c>
      <c r="C1671" s="1" t="s">
        <v>3683</v>
      </c>
      <c r="D1671" s="1" t="s">
        <v>30</v>
      </c>
      <c r="E1671" s="1" t="s">
        <v>2522</v>
      </c>
      <c r="F1671" s="9">
        <v>2226.6651000000002</v>
      </c>
      <c r="G1671" s="9">
        <v>2381.46</v>
      </c>
    </row>
    <row r="1672" spans="1:7" x14ac:dyDescent="0.25">
      <c r="A1672" s="24">
        <v>38176</v>
      </c>
      <c r="B1672" s="1" t="s">
        <v>8</v>
      </c>
      <c r="C1672" s="1" t="s">
        <v>3684</v>
      </c>
      <c r="D1672" s="1" t="s">
        <v>30</v>
      </c>
      <c r="E1672" s="1" t="s">
        <v>1849</v>
      </c>
      <c r="F1672" s="9">
        <v>1829.652</v>
      </c>
      <c r="G1672" s="9">
        <v>2079.15</v>
      </c>
    </row>
    <row r="1673" spans="1:7" x14ac:dyDescent="0.25">
      <c r="A1673" s="24">
        <v>38171</v>
      </c>
      <c r="B1673" s="1" t="s">
        <v>8</v>
      </c>
      <c r="C1673" s="1" t="s">
        <v>3683</v>
      </c>
      <c r="D1673" s="1" t="s">
        <v>52</v>
      </c>
      <c r="E1673" s="1" t="s">
        <v>3365</v>
      </c>
      <c r="F1673" s="9">
        <v>1265.7510000000002</v>
      </c>
      <c r="G1673" s="9">
        <v>2812.78</v>
      </c>
    </row>
    <row r="1674" spans="1:7" x14ac:dyDescent="0.25">
      <c r="A1674" s="24">
        <v>38170</v>
      </c>
      <c r="B1674" s="1" t="s">
        <v>8</v>
      </c>
      <c r="C1674" s="1" t="s">
        <v>3685</v>
      </c>
      <c r="D1674" s="1" t="s">
        <v>45</v>
      </c>
      <c r="E1674" s="1" t="s">
        <v>2613</v>
      </c>
      <c r="F1674" s="9">
        <v>899.59739999999988</v>
      </c>
      <c r="G1674" s="9">
        <v>1551.03</v>
      </c>
    </row>
    <row r="1675" spans="1:7" x14ac:dyDescent="0.25">
      <c r="A1675" s="24">
        <v>38169</v>
      </c>
      <c r="B1675" s="1" t="s">
        <v>8</v>
      </c>
      <c r="C1675" s="1" t="s">
        <v>3683</v>
      </c>
      <c r="D1675" s="1" t="s">
        <v>13</v>
      </c>
      <c r="E1675" s="1" t="s">
        <v>2454</v>
      </c>
      <c r="F1675" s="9">
        <v>3960.8305000000005</v>
      </c>
      <c r="G1675" s="9">
        <v>7201.51</v>
      </c>
    </row>
    <row r="1676" spans="1:7" x14ac:dyDescent="0.25">
      <c r="A1676" s="24">
        <v>38161</v>
      </c>
      <c r="B1676" s="1" t="s">
        <v>8</v>
      </c>
      <c r="C1676" s="1" t="s">
        <v>3683</v>
      </c>
      <c r="D1676" s="1" t="s">
        <v>45</v>
      </c>
      <c r="E1676" s="1" t="s">
        <v>323</v>
      </c>
      <c r="F1676" s="9">
        <v>1707.8126999999999</v>
      </c>
      <c r="G1676" s="9">
        <v>4615.71</v>
      </c>
    </row>
    <row r="1677" spans="1:7" x14ac:dyDescent="0.25">
      <c r="A1677" s="24">
        <v>38160</v>
      </c>
      <c r="B1677" s="1" t="s">
        <v>8</v>
      </c>
      <c r="C1677" s="1" t="s">
        <v>3691</v>
      </c>
      <c r="D1677" s="1" t="s">
        <v>113</v>
      </c>
      <c r="E1677" s="1" t="s">
        <v>1216</v>
      </c>
      <c r="F1677" s="9">
        <v>1007.748</v>
      </c>
      <c r="G1677" s="9">
        <v>2239.44</v>
      </c>
    </row>
    <row r="1678" spans="1:7" x14ac:dyDescent="0.25">
      <c r="A1678" s="24">
        <v>38159</v>
      </c>
      <c r="B1678" s="1" t="s">
        <v>8</v>
      </c>
      <c r="C1678" s="1" t="s">
        <v>3683</v>
      </c>
      <c r="D1678" s="1" t="s">
        <v>42</v>
      </c>
      <c r="E1678" s="1" t="s">
        <v>2851</v>
      </c>
      <c r="F1678" s="9">
        <v>8555.8484000000008</v>
      </c>
      <c r="G1678" s="9">
        <v>9150.64</v>
      </c>
    </row>
    <row r="1679" spans="1:7" x14ac:dyDescent="0.25">
      <c r="A1679" s="24">
        <v>38159</v>
      </c>
      <c r="B1679" s="1" t="s">
        <v>8</v>
      </c>
      <c r="C1679" s="1" t="s">
        <v>3683</v>
      </c>
      <c r="D1679" s="1" t="s">
        <v>39</v>
      </c>
      <c r="E1679" s="1" t="s">
        <v>2296</v>
      </c>
      <c r="F1679" s="9">
        <v>4843.5046999999995</v>
      </c>
      <c r="G1679" s="9">
        <v>8209.33</v>
      </c>
    </row>
    <row r="1680" spans="1:7" x14ac:dyDescent="0.25">
      <c r="A1680" s="24">
        <v>38159</v>
      </c>
      <c r="B1680" s="1" t="s">
        <v>8</v>
      </c>
      <c r="C1680" s="1" t="s">
        <v>3684</v>
      </c>
      <c r="D1680" s="1" t="s">
        <v>113</v>
      </c>
      <c r="E1680" s="1" t="s">
        <v>3278</v>
      </c>
      <c r="F1680" s="9">
        <v>285.07710000000003</v>
      </c>
      <c r="G1680" s="9">
        <v>662.97</v>
      </c>
    </row>
    <row r="1681" spans="1:7" x14ac:dyDescent="0.25">
      <c r="A1681" s="24">
        <v>38155</v>
      </c>
      <c r="B1681" s="1" t="s">
        <v>8</v>
      </c>
      <c r="C1681" s="1" t="s">
        <v>3626</v>
      </c>
      <c r="D1681" s="1" t="s">
        <v>21</v>
      </c>
      <c r="E1681" s="1" t="s">
        <v>2657</v>
      </c>
      <c r="F1681" s="9">
        <v>5838.15</v>
      </c>
      <c r="G1681" s="9">
        <v>7784.2</v>
      </c>
    </row>
    <row r="1682" spans="1:7" x14ac:dyDescent="0.25">
      <c r="A1682" s="24">
        <v>38881</v>
      </c>
      <c r="B1682" s="1" t="s">
        <v>12</v>
      </c>
      <c r="C1682" s="1" t="s">
        <v>3626</v>
      </c>
      <c r="D1682" s="1" t="s">
        <v>30</v>
      </c>
      <c r="E1682" s="1" t="s">
        <v>3689</v>
      </c>
      <c r="F1682" s="9">
        <v>2187.7136</v>
      </c>
      <c r="G1682" s="9">
        <v>3771.92</v>
      </c>
    </row>
    <row r="1683" spans="1:7" x14ac:dyDescent="0.25">
      <c r="A1683" s="24">
        <v>38878</v>
      </c>
      <c r="B1683" s="1" t="s">
        <v>12</v>
      </c>
      <c r="C1683" s="1" t="s">
        <v>3690</v>
      </c>
      <c r="D1683" s="1" t="s">
        <v>21</v>
      </c>
      <c r="E1683" s="1" t="s">
        <v>1898</v>
      </c>
      <c r="F1683" s="9">
        <v>209.30459999999999</v>
      </c>
      <c r="G1683" s="9">
        <v>360.87</v>
      </c>
    </row>
    <row r="1684" spans="1:7" x14ac:dyDescent="0.25">
      <c r="A1684" s="24">
        <v>38876</v>
      </c>
      <c r="B1684" s="1" t="s">
        <v>12</v>
      </c>
      <c r="C1684" s="1" t="s">
        <v>3684</v>
      </c>
      <c r="D1684" s="1" t="s">
        <v>39</v>
      </c>
      <c r="E1684" s="1" t="s">
        <v>2132</v>
      </c>
      <c r="F1684" s="9">
        <v>4949.5336000000007</v>
      </c>
      <c r="G1684" s="9">
        <v>8389.0400000000009</v>
      </c>
    </row>
    <row r="1685" spans="1:7" x14ac:dyDescent="0.25">
      <c r="A1685" s="24">
        <v>38875</v>
      </c>
      <c r="B1685" s="1" t="s">
        <v>12</v>
      </c>
      <c r="C1685" s="1" t="s">
        <v>3691</v>
      </c>
      <c r="D1685" s="1" t="s">
        <v>61</v>
      </c>
      <c r="E1685" s="1" t="s">
        <v>3524</v>
      </c>
      <c r="F1685" s="9">
        <v>6353.3624000000009</v>
      </c>
      <c r="G1685" s="9">
        <v>9343.18</v>
      </c>
    </row>
    <row r="1686" spans="1:7" x14ac:dyDescent="0.25">
      <c r="A1686" s="24">
        <v>38875</v>
      </c>
      <c r="B1686" s="1" t="s">
        <v>12</v>
      </c>
      <c r="C1686" s="1" t="s">
        <v>3683</v>
      </c>
      <c r="D1686" s="1" t="s">
        <v>30</v>
      </c>
      <c r="E1686" s="1" t="s">
        <v>3129</v>
      </c>
      <c r="F1686" s="9">
        <v>3084.5731000000001</v>
      </c>
      <c r="G1686" s="9">
        <v>5228.09</v>
      </c>
    </row>
    <row r="1687" spans="1:7" x14ac:dyDescent="0.25">
      <c r="A1687" s="24">
        <v>38867</v>
      </c>
      <c r="B1687" s="1" t="s">
        <v>12</v>
      </c>
      <c r="C1687" s="1" t="s">
        <v>3626</v>
      </c>
      <c r="D1687" s="1" t="s">
        <v>21</v>
      </c>
      <c r="E1687" s="1" t="s">
        <v>3693</v>
      </c>
      <c r="F1687" s="9">
        <v>5224.1909500000002</v>
      </c>
      <c r="G1687" s="9">
        <v>5587.37</v>
      </c>
    </row>
    <row r="1688" spans="1:7" x14ac:dyDescent="0.25">
      <c r="A1688" s="24">
        <v>38867</v>
      </c>
      <c r="B1688" s="1" t="s">
        <v>12</v>
      </c>
      <c r="C1688" s="1" t="s">
        <v>3690</v>
      </c>
      <c r="D1688" s="1" t="s">
        <v>13</v>
      </c>
      <c r="E1688" s="1" t="s">
        <v>341</v>
      </c>
      <c r="F1688" s="9">
        <v>1117.5012999999999</v>
      </c>
      <c r="G1688" s="9">
        <v>1894.07</v>
      </c>
    </row>
    <row r="1689" spans="1:7" x14ac:dyDescent="0.25">
      <c r="A1689" s="24">
        <v>38864</v>
      </c>
      <c r="B1689" s="1" t="s">
        <v>12</v>
      </c>
      <c r="C1689" s="1" t="s">
        <v>3690</v>
      </c>
      <c r="D1689" s="1" t="s">
        <v>61</v>
      </c>
      <c r="E1689" s="1" t="s">
        <v>2512</v>
      </c>
      <c r="F1689" s="9">
        <v>2289.2539999999999</v>
      </c>
      <c r="G1689" s="9">
        <v>4162.28</v>
      </c>
    </row>
    <row r="1690" spans="1:7" x14ac:dyDescent="0.25">
      <c r="A1690" s="24">
        <v>38862</v>
      </c>
      <c r="B1690" s="1" t="s">
        <v>12</v>
      </c>
      <c r="C1690" s="1" t="s">
        <v>3684</v>
      </c>
      <c r="D1690" s="1" t="s">
        <v>113</v>
      </c>
      <c r="E1690" s="1" t="s">
        <v>561</v>
      </c>
      <c r="F1690" s="9">
        <v>1259.0744</v>
      </c>
      <c r="G1690" s="9">
        <v>2928.08</v>
      </c>
    </row>
    <row r="1691" spans="1:7" x14ac:dyDescent="0.25">
      <c r="A1691" s="24">
        <v>38859</v>
      </c>
      <c r="B1691" s="1" t="s">
        <v>12</v>
      </c>
      <c r="C1691" s="1" t="s">
        <v>3683</v>
      </c>
      <c r="D1691" s="1" t="s">
        <v>30</v>
      </c>
      <c r="E1691" s="1" t="s">
        <v>3696</v>
      </c>
      <c r="F1691" s="9">
        <v>4441.3792000000003</v>
      </c>
      <c r="G1691" s="9">
        <v>6531.44</v>
      </c>
    </row>
    <row r="1692" spans="1:7" x14ac:dyDescent="0.25">
      <c r="A1692" s="24">
        <v>38859</v>
      </c>
      <c r="B1692" s="1" t="s">
        <v>12</v>
      </c>
      <c r="C1692" s="1" t="s">
        <v>3684</v>
      </c>
      <c r="D1692" s="1" t="s">
        <v>9</v>
      </c>
      <c r="E1692" s="1" t="s">
        <v>3394</v>
      </c>
      <c r="F1692" s="9">
        <v>776.84849999999994</v>
      </c>
      <c r="G1692" s="9">
        <v>1726.33</v>
      </c>
    </row>
    <row r="1693" spans="1:7" x14ac:dyDescent="0.25">
      <c r="A1693" s="24">
        <v>38858</v>
      </c>
      <c r="B1693" s="1" t="s">
        <v>12</v>
      </c>
      <c r="C1693" s="1" t="s">
        <v>3691</v>
      </c>
      <c r="D1693" s="1" t="s">
        <v>52</v>
      </c>
      <c r="E1693" s="1" t="s">
        <v>2627</v>
      </c>
      <c r="F1693" s="9">
        <v>1658.3309999999999</v>
      </c>
      <c r="G1693" s="9">
        <v>3685.18</v>
      </c>
    </row>
    <row r="1694" spans="1:7" x14ac:dyDescent="0.25">
      <c r="A1694" s="24">
        <v>38856</v>
      </c>
      <c r="B1694" s="1" t="s">
        <v>12</v>
      </c>
      <c r="C1694" s="1" t="s">
        <v>3684</v>
      </c>
      <c r="D1694" s="1" t="s">
        <v>30</v>
      </c>
      <c r="E1694" s="1" t="s">
        <v>87</v>
      </c>
      <c r="F1694" s="9">
        <v>1854.6071999999999</v>
      </c>
      <c r="G1694" s="9">
        <v>4313.04</v>
      </c>
    </row>
    <row r="1695" spans="1:7" x14ac:dyDescent="0.25">
      <c r="A1695" s="24">
        <v>38856</v>
      </c>
      <c r="B1695" s="1" t="s">
        <v>12</v>
      </c>
      <c r="C1695" s="1" t="s">
        <v>3688</v>
      </c>
      <c r="D1695" s="1" t="s">
        <v>61</v>
      </c>
      <c r="E1695" s="1" t="s">
        <v>1292</v>
      </c>
      <c r="F1695" s="9">
        <v>1530.5445</v>
      </c>
      <c r="G1695" s="9">
        <v>3401.21</v>
      </c>
    </row>
    <row r="1696" spans="1:7" x14ac:dyDescent="0.25">
      <c r="A1696" s="24">
        <v>38856</v>
      </c>
      <c r="B1696" s="1" t="s">
        <v>12</v>
      </c>
      <c r="C1696" s="1" t="s">
        <v>3683</v>
      </c>
      <c r="D1696" s="1" t="s">
        <v>61</v>
      </c>
      <c r="E1696" s="1" t="s">
        <v>1942</v>
      </c>
      <c r="F1696" s="9">
        <v>1798.3015999999998</v>
      </c>
      <c r="G1696" s="9">
        <v>3100.52</v>
      </c>
    </row>
    <row r="1697" spans="1:7" x14ac:dyDescent="0.25">
      <c r="A1697" s="24">
        <v>38850</v>
      </c>
      <c r="B1697" s="1" t="s">
        <v>12</v>
      </c>
      <c r="C1697" s="1" t="s">
        <v>3626</v>
      </c>
      <c r="D1697" s="1" t="s">
        <v>113</v>
      </c>
      <c r="E1697" s="1" t="s">
        <v>2328</v>
      </c>
      <c r="F1697" s="9">
        <v>927.62330000000009</v>
      </c>
      <c r="G1697" s="9">
        <v>2507.09</v>
      </c>
    </row>
    <row r="1698" spans="1:7" x14ac:dyDescent="0.25">
      <c r="A1698" s="24">
        <v>38849</v>
      </c>
      <c r="B1698" s="1" t="s">
        <v>12</v>
      </c>
      <c r="C1698" s="1" t="s">
        <v>3685</v>
      </c>
      <c r="D1698" s="1" t="s">
        <v>21</v>
      </c>
      <c r="E1698" s="1" t="s">
        <v>3375</v>
      </c>
      <c r="F1698" s="9">
        <v>4596.9550000000008</v>
      </c>
      <c r="G1698" s="9">
        <v>8358.1</v>
      </c>
    </row>
    <row r="1699" spans="1:7" x14ac:dyDescent="0.25">
      <c r="A1699" s="24">
        <v>38845</v>
      </c>
      <c r="B1699" s="1" t="s">
        <v>12</v>
      </c>
      <c r="C1699" s="1" t="s">
        <v>3685</v>
      </c>
      <c r="D1699" s="1" t="s">
        <v>113</v>
      </c>
      <c r="E1699" s="1" t="s">
        <v>1085</v>
      </c>
      <c r="F1699" s="9">
        <v>6255.4949999999999</v>
      </c>
      <c r="G1699" s="9">
        <v>8340.66</v>
      </c>
    </row>
    <row r="1700" spans="1:7" x14ac:dyDescent="0.25">
      <c r="A1700" s="24">
        <v>38844</v>
      </c>
      <c r="B1700" s="1" t="s">
        <v>12</v>
      </c>
      <c r="C1700" s="1" t="s">
        <v>3691</v>
      </c>
      <c r="D1700" s="1" t="s">
        <v>42</v>
      </c>
      <c r="E1700" s="1" t="s">
        <v>2536</v>
      </c>
      <c r="F1700" s="9">
        <v>2018.03855</v>
      </c>
      <c r="G1700" s="9">
        <v>2158.33</v>
      </c>
    </row>
    <row r="1701" spans="1:7" x14ac:dyDescent="0.25">
      <c r="A1701" s="24">
        <v>38841</v>
      </c>
      <c r="B1701" s="1" t="s">
        <v>12</v>
      </c>
      <c r="C1701" s="1" t="s">
        <v>3684</v>
      </c>
      <c r="D1701" s="1" t="s">
        <v>64</v>
      </c>
      <c r="E1701" s="1" t="s">
        <v>303</v>
      </c>
      <c r="F1701" s="9">
        <v>5376.2628999999997</v>
      </c>
      <c r="G1701" s="9">
        <v>9112.31</v>
      </c>
    </row>
    <row r="1702" spans="1:7" x14ac:dyDescent="0.25">
      <c r="A1702" s="24">
        <v>38840</v>
      </c>
      <c r="B1702" s="1" t="s">
        <v>12</v>
      </c>
      <c r="C1702" s="1" t="s">
        <v>3688</v>
      </c>
      <c r="D1702" s="1" t="s">
        <v>39</v>
      </c>
      <c r="E1702" s="1" t="s">
        <v>2142</v>
      </c>
      <c r="F1702" s="9">
        <v>3843.0652999999998</v>
      </c>
      <c r="G1702" s="9">
        <v>6513.67</v>
      </c>
    </row>
    <row r="1703" spans="1:7" x14ac:dyDescent="0.25">
      <c r="A1703" s="24">
        <v>38836</v>
      </c>
      <c r="B1703" s="1" t="s">
        <v>12</v>
      </c>
      <c r="C1703" s="1" t="s">
        <v>3685</v>
      </c>
      <c r="D1703" s="1" t="s">
        <v>24</v>
      </c>
      <c r="E1703" s="1" t="s">
        <v>2677</v>
      </c>
      <c r="F1703" s="9">
        <v>195.21899999999999</v>
      </c>
      <c r="G1703" s="9">
        <v>433.82</v>
      </c>
    </row>
    <row r="1704" spans="1:7" x14ac:dyDescent="0.25">
      <c r="A1704" s="24">
        <v>38823</v>
      </c>
      <c r="B1704" s="1" t="s">
        <v>12</v>
      </c>
      <c r="C1704" s="1" t="s">
        <v>3688</v>
      </c>
      <c r="D1704" s="1" t="s">
        <v>45</v>
      </c>
      <c r="E1704" s="1" t="s">
        <v>1265</v>
      </c>
      <c r="F1704" s="9">
        <v>3494.5920000000001</v>
      </c>
      <c r="G1704" s="9">
        <v>7765.76</v>
      </c>
    </row>
    <row r="1705" spans="1:7" x14ac:dyDescent="0.25">
      <c r="A1705" s="24">
        <v>38823</v>
      </c>
      <c r="B1705" s="1" t="s">
        <v>12</v>
      </c>
      <c r="C1705" s="1" t="s">
        <v>3685</v>
      </c>
      <c r="D1705" s="1" t="s">
        <v>64</v>
      </c>
      <c r="E1705" s="1" t="s">
        <v>432</v>
      </c>
      <c r="F1705" s="9">
        <v>2350.4615999999996</v>
      </c>
      <c r="G1705" s="9">
        <v>4052.52</v>
      </c>
    </row>
    <row r="1706" spans="1:7" x14ac:dyDescent="0.25">
      <c r="A1706" s="24">
        <v>38822</v>
      </c>
      <c r="B1706" s="1" t="s">
        <v>12</v>
      </c>
      <c r="C1706" s="1" t="s">
        <v>3688</v>
      </c>
      <c r="D1706" s="1" t="s">
        <v>9</v>
      </c>
      <c r="E1706" s="1" t="s">
        <v>2334</v>
      </c>
      <c r="F1706" s="9">
        <v>3894.4124999999999</v>
      </c>
      <c r="G1706" s="9">
        <v>8654.25</v>
      </c>
    </row>
    <row r="1707" spans="1:7" x14ac:dyDescent="0.25">
      <c r="A1707" s="24">
        <v>38819</v>
      </c>
      <c r="B1707" s="1" t="s">
        <v>12</v>
      </c>
      <c r="C1707" s="1" t="s">
        <v>3683</v>
      </c>
      <c r="D1707" s="1" t="s">
        <v>24</v>
      </c>
      <c r="E1707" s="1" t="s">
        <v>1394</v>
      </c>
      <c r="F1707" s="9">
        <v>751.75649999999996</v>
      </c>
      <c r="G1707" s="9">
        <v>1670.57</v>
      </c>
    </row>
    <row r="1708" spans="1:7" x14ac:dyDescent="0.25">
      <c r="A1708" s="24">
        <v>38814</v>
      </c>
      <c r="B1708" s="1" t="s">
        <v>12</v>
      </c>
      <c r="C1708" s="1" t="s">
        <v>3626</v>
      </c>
      <c r="D1708" s="1" t="s">
        <v>61</v>
      </c>
      <c r="E1708" s="1" t="s">
        <v>512</v>
      </c>
      <c r="F1708" s="9">
        <v>712.92650000000003</v>
      </c>
      <c r="G1708" s="9">
        <v>1296.23</v>
      </c>
    </row>
    <row r="1709" spans="1:7" x14ac:dyDescent="0.25">
      <c r="A1709" s="24">
        <v>38813</v>
      </c>
      <c r="B1709" s="1" t="s">
        <v>12</v>
      </c>
      <c r="C1709" s="1" t="s">
        <v>3683</v>
      </c>
      <c r="D1709" s="1" t="s">
        <v>39</v>
      </c>
      <c r="E1709" s="1" t="s">
        <v>141</v>
      </c>
      <c r="F1709" s="9">
        <v>1934.5303999999999</v>
      </c>
      <c r="G1709" s="9">
        <v>2198.33</v>
      </c>
    </row>
    <row r="1710" spans="1:7" x14ac:dyDescent="0.25">
      <c r="A1710" s="24">
        <v>38812</v>
      </c>
      <c r="B1710" s="1" t="s">
        <v>12</v>
      </c>
      <c r="C1710" s="1" t="s">
        <v>3688</v>
      </c>
      <c r="D1710" s="1" t="s">
        <v>126</v>
      </c>
      <c r="E1710" s="1" t="s">
        <v>3013</v>
      </c>
      <c r="F1710" s="9">
        <v>5043.5935000000009</v>
      </c>
      <c r="G1710" s="9">
        <v>9170.17</v>
      </c>
    </row>
    <row r="1711" spans="1:7" x14ac:dyDescent="0.25">
      <c r="A1711" s="24">
        <v>38812</v>
      </c>
      <c r="B1711" s="1" t="s">
        <v>12</v>
      </c>
      <c r="C1711" s="1" t="s">
        <v>3690</v>
      </c>
      <c r="D1711" s="1" t="s">
        <v>30</v>
      </c>
      <c r="E1711" s="1" t="s">
        <v>1928</v>
      </c>
      <c r="F1711" s="9">
        <v>3135.6094000000003</v>
      </c>
      <c r="G1711" s="9">
        <v>8474.6200000000008</v>
      </c>
    </row>
    <row r="1712" spans="1:7" x14ac:dyDescent="0.25">
      <c r="A1712" s="24">
        <v>38811</v>
      </c>
      <c r="B1712" s="1" t="s">
        <v>12</v>
      </c>
      <c r="C1712" s="1" t="s">
        <v>3626</v>
      </c>
      <c r="D1712" s="1" t="s">
        <v>61</v>
      </c>
      <c r="E1712" s="1" t="s">
        <v>1744</v>
      </c>
      <c r="F1712" s="9">
        <v>5554.4544000000005</v>
      </c>
      <c r="G1712" s="9">
        <v>6311.88</v>
      </c>
    </row>
    <row r="1713" spans="1:7" x14ac:dyDescent="0.25">
      <c r="A1713" s="24">
        <v>38805</v>
      </c>
      <c r="B1713" s="1" t="s">
        <v>12</v>
      </c>
      <c r="C1713" s="1" t="s">
        <v>3690</v>
      </c>
      <c r="D1713" s="1" t="s">
        <v>30</v>
      </c>
      <c r="E1713" s="1" t="s">
        <v>2282</v>
      </c>
      <c r="F1713" s="9">
        <v>1746.5424</v>
      </c>
      <c r="G1713" s="9">
        <v>3011.28</v>
      </c>
    </row>
    <row r="1714" spans="1:7" x14ac:dyDescent="0.25">
      <c r="A1714" s="24">
        <v>38800</v>
      </c>
      <c r="B1714" s="1" t="s">
        <v>12</v>
      </c>
      <c r="C1714" s="1" t="s">
        <v>3686</v>
      </c>
      <c r="D1714" s="1" t="s">
        <v>113</v>
      </c>
      <c r="E1714" s="1" t="s">
        <v>3259</v>
      </c>
      <c r="F1714" s="9">
        <v>4901.4291999999996</v>
      </c>
      <c r="G1714" s="9">
        <v>8450.74</v>
      </c>
    </row>
    <row r="1715" spans="1:7" x14ac:dyDescent="0.25">
      <c r="A1715" s="24">
        <v>38798</v>
      </c>
      <c r="B1715" s="1" t="s">
        <v>12</v>
      </c>
      <c r="C1715" s="1" t="s">
        <v>3683</v>
      </c>
      <c r="D1715" s="1" t="s">
        <v>39</v>
      </c>
      <c r="E1715" s="1" t="s">
        <v>2120</v>
      </c>
      <c r="F1715" s="9">
        <v>2230.5711999999999</v>
      </c>
      <c r="G1715" s="9">
        <v>2534.7399999999998</v>
      </c>
    </row>
    <row r="1716" spans="1:7" x14ac:dyDescent="0.25">
      <c r="A1716" s="24">
        <v>38790</v>
      </c>
      <c r="B1716" s="1" t="s">
        <v>12</v>
      </c>
      <c r="C1716" s="1" t="s">
        <v>3684</v>
      </c>
      <c r="D1716" s="1" t="s">
        <v>42</v>
      </c>
      <c r="E1716" s="1" t="s">
        <v>3319</v>
      </c>
      <c r="F1716" s="9">
        <v>1804.0170500000002</v>
      </c>
      <c r="G1716" s="9">
        <v>1929.43</v>
      </c>
    </row>
    <row r="1717" spans="1:7" x14ac:dyDescent="0.25">
      <c r="A1717" s="24">
        <v>38788</v>
      </c>
      <c r="B1717" s="1" t="s">
        <v>12</v>
      </c>
      <c r="C1717" s="1" t="s">
        <v>3686</v>
      </c>
      <c r="D1717" s="1" t="s">
        <v>61</v>
      </c>
      <c r="E1717" s="1" t="s">
        <v>2750</v>
      </c>
      <c r="F1717" s="9">
        <v>3499.5866000000001</v>
      </c>
      <c r="G1717" s="9">
        <v>6033.77</v>
      </c>
    </row>
    <row r="1718" spans="1:7" x14ac:dyDescent="0.25">
      <c r="A1718" s="24">
        <v>38786</v>
      </c>
      <c r="B1718" s="1" t="s">
        <v>12</v>
      </c>
      <c r="C1718" s="1" t="s">
        <v>3684</v>
      </c>
      <c r="D1718" s="1" t="s">
        <v>126</v>
      </c>
      <c r="E1718" s="1" t="s">
        <v>3715</v>
      </c>
      <c r="F1718" s="9">
        <v>4264.0992999999999</v>
      </c>
      <c r="G1718" s="9">
        <v>9916.51</v>
      </c>
    </row>
    <row r="1719" spans="1:7" x14ac:dyDescent="0.25">
      <c r="A1719" s="24">
        <v>38784</v>
      </c>
      <c r="B1719" s="1" t="s">
        <v>12</v>
      </c>
      <c r="C1719" s="1" t="s">
        <v>3691</v>
      </c>
      <c r="D1719" s="1" t="s">
        <v>9</v>
      </c>
      <c r="E1719" s="1" t="s">
        <v>470</v>
      </c>
      <c r="F1719" s="9">
        <v>1701.144</v>
      </c>
      <c r="G1719" s="9">
        <v>3780.32</v>
      </c>
    </row>
    <row r="1720" spans="1:7" x14ac:dyDescent="0.25">
      <c r="A1720" s="24">
        <v>38782</v>
      </c>
      <c r="B1720" s="1" t="s">
        <v>12</v>
      </c>
      <c r="C1720" s="1" t="s">
        <v>3685</v>
      </c>
      <c r="D1720" s="1" t="s">
        <v>42</v>
      </c>
      <c r="E1720" s="1" t="s">
        <v>2902</v>
      </c>
      <c r="F1720" s="9">
        <v>4512.3936000000003</v>
      </c>
      <c r="G1720" s="9">
        <v>5127.72</v>
      </c>
    </row>
    <row r="1721" spans="1:7" x14ac:dyDescent="0.25">
      <c r="A1721" s="24">
        <v>38781</v>
      </c>
      <c r="B1721" s="1" t="s">
        <v>12</v>
      </c>
      <c r="C1721" s="1" t="s">
        <v>3688</v>
      </c>
      <c r="D1721" s="1" t="s">
        <v>30</v>
      </c>
      <c r="E1721" s="1" t="s">
        <v>3718</v>
      </c>
      <c r="F1721" s="9">
        <v>4802.7132000000001</v>
      </c>
      <c r="G1721" s="9">
        <v>8280.5400000000009</v>
      </c>
    </row>
    <row r="1722" spans="1:7" x14ac:dyDescent="0.25">
      <c r="A1722" s="24">
        <v>38779</v>
      </c>
      <c r="B1722" s="1" t="s">
        <v>12</v>
      </c>
      <c r="C1722" s="1" t="s">
        <v>3691</v>
      </c>
      <c r="D1722" s="1" t="s">
        <v>61</v>
      </c>
      <c r="E1722" s="1" t="s">
        <v>2905</v>
      </c>
      <c r="F1722" s="9">
        <v>5971.7849999999999</v>
      </c>
      <c r="G1722" s="9">
        <v>7962.38</v>
      </c>
    </row>
    <row r="1723" spans="1:7" x14ac:dyDescent="0.25">
      <c r="A1723" s="24">
        <v>38779</v>
      </c>
      <c r="B1723" s="1" t="s">
        <v>12</v>
      </c>
      <c r="C1723" s="1" t="s">
        <v>3685</v>
      </c>
      <c r="D1723" s="1" t="s">
        <v>64</v>
      </c>
      <c r="E1723" s="1" t="s">
        <v>265</v>
      </c>
      <c r="F1723" s="9">
        <v>426.47829999999999</v>
      </c>
      <c r="G1723" s="9">
        <v>991.81</v>
      </c>
    </row>
    <row r="1724" spans="1:7" x14ac:dyDescent="0.25">
      <c r="A1724" s="24">
        <v>38773</v>
      </c>
      <c r="B1724" s="1" t="s">
        <v>12</v>
      </c>
      <c r="C1724" s="1" t="s">
        <v>3626</v>
      </c>
      <c r="D1724" s="1" t="s">
        <v>113</v>
      </c>
      <c r="E1724" s="1" t="s">
        <v>2368</v>
      </c>
      <c r="F1724" s="9">
        <v>2306.7687000000001</v>
      </c>
      <c r="G1724" s="9">
        <v>6234.51</v>
      </c>
    </row>
    <row r="1725" spans="1:7" x14ac:dyDescent="0.25">
      <c r="A1725" s="24">
        <v>38771</v>
      </c>
      <c r="B1725" s="1" t="s">
        <v>12</v>
      </c>
      <c r="C1725" s="1" t="s">
        <v>3683</v>
      </c>
      <c r="D1725" s="1" t="s">
        <v>113</v>
      </c>
      <c r="E1725" s="1" t="s">
        <v>2946</v>
      </c>
      <c r="F1725" s="9">
        <v>1776.6</v>
      </c>
      <c r="G1725" s="9">
        <v>2368.8000000000002</v>
      </c>
    </row>
    <row r="1726" spans="1:7" x14ac:dyDescent="0.25">
      <c r="A1726" s="24">
        <v>38770</v>
      </c>
      <c r="B1726" s="1" t="s">
        <v>12</v>
      </c>
      <c r="C1726" s="1" t="s">
        <v>3688</v>
      </c>
      <c r="D1726" s="1" t="s">
        <v>9</v>
      </c>
      <c r="E1726" s="1" t="s">
        <v>2054</v>
      </c>
      <c r="F1726" s="9">
        <v>283.11800000000005</v>
      </c>
      <c r="G1726" s="9">
        <v>302.8</v>
      </c>
    </row>
    <row r="1727" spans="1:7" x14ac:dyDescent="0.25">
      <c r="A1727" s="24">
        <v>38769</v>
      </c>
      <c r="B1727" s="1" t="s">
        <v>12</v>
      </c>
      <c r="C1727" s="1" t="s">
        <v>3684</v>
      </c>
      <c r="D1727" s="1" t="s">
        <v>45</v>
      </c>
      <c r="E1727" s="1" t="s">
        <v>1334</v>
      </c>
      <c r="F1727" s="9">
        <v>1860.2527</v>
      </c>
      <c r="G1727" s="9">
        <v>5027.71</v>
      </c>
    </row>
    <row r="1728" spans="1:7" x14ac:dyDescent="0.25">
      <c r="A1728" s="24">
        <v>38768</v>
      </c>
      <c r="B1728" s="1" t="s">
        <v>12</v>
      </c>
      <c r="C1728" s="1" t="s">
        <v>3683</v>
      </c>
      <c r="D1728" s="1" t="s">
        <v>21</v>
      </c>
      <c r="E1728" s="1" t="s">
        <v>2110</v>
      </c>
      <c r="F1728" s="9">
        <v>5014.6275000000005</v>
      </c>
      <c r="G1728" s="9">
        <v>6686.17</v>
      </c>
    </row>
    <row r="1729" spans="1:7" x14ac:dyDescent="0.25">
      <c r="A1729" s="24">
        <v>38768</v>
      </c>
      <c r="B1729" s="1" t="s">
        <v>12</v>
      </c>
      <c r="C1729" s="1" t="s">
        <v>3626</v>
      </c>
      <c r="D1729" s="1" t="s">
        <v>52</v>
      </c>
      <c r="E1729" s="1" t="s">
        <v>3721</v>
      </c>
      <c r="F1729" s="9">
        <v>3507.3016000000002</v>
      </c>
      <c r="G1729" s="9">
        <v>3985.57</v>
      </c>
    </row>
    <row r="1730" spans="1:7" x14ac:dyDescent="0.25">
      <c r="A1730" s="24">
        <v>38768</v>
      </c>
      <c r="B1730" s="1" t="s">
        <v>12</v>
      </c>
      <c r="C1730" s="1" t="s">
        <v>3684</v>
      </c>
      <c r="D1730" s="1" t="s">
        <v>21</v>
      </c>
      <c r="E1730" s="1" t="s">
        <v>3117</v>
      </c>
      <c r="F1730" s="9">
        <v>1279.0194999999999</v>
      </c>
      <c r="G1730" s="9">
        <v>2325.4899999999998</v>
      </c>
    </row>
    <row r="1731" spans="1:7" x14ac:dyDescent="0.25">
      <c r="A1731" s="24">
        <v>38767</v>
      </c>
      <c r="B1731" s="1" t="s">
        <v>12</v>
      </c>
      <c r="C1731" s="1" t="s">
        <v>3683</v>
      </c>
      <c r="D1731" s="1" t="s">
        <v>21</v>
      </c>
      <c r="E1731" s="1" t="s">
        <v>783</v>
      </c>
      <c r="F1731" s="9">
        <v>1530.2003999999999</v>
      </c>
      <c r="G1731" s="9">
        <v>2593.56</v>
      </c>
    </row>
    <row r="1732" spans="1:7" x14ac:dyDescent="0.25">
      <c r="A1732" s="24">
        <v>38765</v>
      </c>
      <c r="B1732" s="1" t="s">
        <v>12</v>
      </c>
      <c r="C1732" s="1" t="s">
        <v>3686</v>
      </c>
      <c r="D1732" s="1" t="s">
        <v>126</v>
      </c>
      <c r="E1732" s="1" t="s">
        <v>926</v>
      </c>
      <c r="F1732" s="9">
        <v>2865.1244000000002</v>
      </c>
      <c r="G1732" s="9">
        <v>6663.08</v>
      </c>
    </row>
    <row r="1733" spans="1:7" x14ac:dyDescent="0.25">
      <c r="A1733" s="24">
        <v>38758</v>
      </c>
      <c r="B1733" s="1" t="s">
        <v>12</v>
      </c>
      <c r="C1733" s="1" t="s">
        <v>3684</v>
      </c>
      <c r="D1733" s="1" t="s">
        <v>45</v>
      </c>
      <c r="E1733" s="1" t="s">
        <v>1302</v>
      </c>
      <c r="F1733" s="9">
        <v>178.7475</v>
      </c>
      <c r="G1733" s="9">
        <v>238.33</v>
      </c>
    </row>
    <row r="1734" spans="1:7" x14ac:dyDescent="0.25">
      <c r="A1734" s="24">
        <v>38757</v>
      </c>
      <c r="B1734" s="1" t="s">
        <v>12</v>
      </c>
      <c r="C1734" s="1" t="s">
        <v>3690</v>
      </c>
      <c r="D1734" s="1" t="s">
        <v>24</v>
      </c>
      <c r="E1734" s="1" t="s">
        <v>2665</v>
      </c>
      <c r="F1734" s="9">
        <v>1140.2730000000001</v>
      </c>
      <c r="G1734" s="9">
        <v>2533.94</v>
      </c>
    </row>
    <row r="1735" spans="1:7" x14ac:dyDescent="0.25">
      <c r="A1735" s="24">
        <v>38754</v>
      </c>
      <c r="B1735" s="1" t="s">
        <v>12</v>
      </c>
      <c r="C1735" s="1" t="s">
        <v>3691</v>
      </c>
      <c r="D1735" s="1" t="s">
        <v>39</v>
      </c>
      <c r="E1735" s="1" t="s">
        <v>500</v>
      </c>
      <c r="F1735" s="9">
        <v>3138.5097999999998</v>
      </c>
      <c r="G1735" s="9">
        <v>7298.86</v>
      </c>
    </row>
    <row r="1736" spans="1:7" x14ac:dyDescent="0.25">
      <c r="A1736" s="24">
        <v>38752</v>
      </c>
      <c r="B1736" s="1" t="s">
        <v>12</v>
      </c>
      <c r="C1736" s="1" t="s">
        <v>3684</v>
      </c>
      <c r="D1736" s="1" t="s">
        <v>45</v>
      </c>
      <c r="E1736" s="1" t="s">
        <v>2633</v>
      </c>
      <c r="F1736" s="9">
        <v>217.49035000000003</v>
      </c>
      <c r="G1736" s="9">
        <v>232.61</v>
      </c>
    </row>
    <row r="1737" spans="1:7" x14ac:dyDescent="0.25">
      <c r="A1737" s="24">
        <v>38748</v>
      </c>
      <c r="B1737" s="1" t="s">
        <v>12</v>
      </c>
      <c r="C1737" s="1" t="s">
        <v>3684</v>
      </c>
      <c r="D1737" s="1" t="s">
        <v>45</v>
      </c>
      <c r="E1737" s="1" t="s">
        <v>1778</v>
      </c>
      <c r="F1737" s="9">
        <v>568.52760000000012</v>
      </c>
      <c r="G1737" s="9">
        <v>836.07</v>
      </c>
    </row>
    <row r="1738" spans="1:7" x14ac:dyDescent="0.25">
      <c r="A1738" s="24">
        <v>38745</v>
      </c>
      <c r="B1738" s="1" t="s">
        <v>12</v>
      </c>
      <c r="C1738" s="1" t="s">
        <v>3684</v>
      </c>
      <c r="D1738" s="1" t="s">
        <v>30</v>
      </c>
      <c r="E1738" s="1" t="s">
        <v>3111</v>
      </c>
      <c r="F1738" s="9">
        <v>6513.69</v>
      </c>
      <c r="G1738" s="9">
        <v>8684.92</v>
      </c>
    </row>
    <row r="1739" spans="1:7" x14ac:dyDescent="0.25">
      <c r="A1739" s="24">
        <v>38741</v>
      </c>
      <c r="B1739" s="1" t="s">
        <v>12</v>
      </c>
      <c r="C1739" s="1" t="s">
        <v>3683</v>
      </c>
      <c r="D1739" s="1" t="s">
        <v>64</v>
      </c>
      <c r="E1739" s="1" t="s">
        <v>759</v>
      </c>
      <c r="F1739" s="9">
        <v>4083.1811000000002</v>
      </c>
      <c r="G1739" s="9">
        <v>9495.77</v>
      </c>
    </row>
    <row r="1740" spans="1:7" x14ac:dyDescent="0.25">
      <c r="A1740" s="24">
        <v>38732</v>
      </c>
      <c r="B1740" s="1" t="s">
        <v>12</v>
      </c>
      <c r="C1740" s="1" t="s">
        <v>3688</v>
      </c>
      <c r="D1740" s="1" t="s">
        <v>64</v>
      </c>
      <c r="E1740" s="1" t="s">
        <v>1690</v>
      </c>
      <c r="F1740" s="9">
        <v>5056.9152000000004</v>
      </c>
      <c r="G1740" s="9">
        <v>7436.64</v>
      </c>
    </row>
    <row r="1741" spans="1:7" x14ac:dyDescent="0.25">
      <c r="A1741" s="24">
        <v>38729</v>
      </c>
      <c r="B1741" s="1" t="s">
        <v>12</v>
      </c>
      <c r="C1741" s="1" t="s">
        <v>3683</v>
      </c>
      <c r="D1741" s="1" t="s">
        <v>21</v>
      </c>
      <c r="E1741" s="1" t="s">
        <v>2304</v>
      </c>
      <c r="F1741" s="9">
        <v>2809.5705000000003</v>
      </c>
      <c r="G1741" s="9">
        <v>5108.3100000000004</v>
      </c>
    </row>
    <row r="1742" spans="1:7" x14ac:dyDescent="0.25">
      <c r="A1742" s="24">
        <v>38727</v>
      </c>
      <c r="B1742" s="1" t="s">
        <v>12</v>
      </c>
      <c r="C1742" s="1" t="s">
        <v>3690</v>
      </c>
      <c r="D1742" s="1" t="s">
        <v>17</v>
      </c>
      <c r="E1742" s="1" t="s">
        <v>3465</v>
      </c>
      <c r="F1742" s="9">
        <v>5931.3544000000002</v>
      </c>
      <c r="G1742" s="9">
        <v>8722.58</v>
      </c>
    </row>
    <row r="1743" spans="1:7" x14ac:dyDescent="0.25">
      <c r="A1743" s="24">
        <v>38727</v>
      </c>
      <c r="B1743" s="1" t="s">
        <v>12</v>
      </c>
      <c r="C1743" s="1" t="s">
        <v>3690</v>
      </c>
      <c r="D1743" s="1" t="s">
        <v>17</v>
      </c>
      <c r="E1743" s="1" t="s">
        <v>3093</v>
      </c>
      <c r="F1743" s="9">
        <v>4785.2089999999998</v>
      </c>
      <c r="G1743" s="9">
        <v>8700.3799999999992</v>
      </c>
    </row>
    <row r="1744" spans="1:7" x14ac:dyDescent="0.25">
      <c r="A1744" s="24">
        <v>38726</v>
      </c>
      <c r="B1744" s="1" t="s">
        <v>12</v>
      </c>
      <c r="C1744" s="1" t="s">
        <v>3688</v>
      </c>
      <c r="D1744" s="1" t="s">
        <v>42</v>
      </c>
      <c r="E1744" s="1" t="s">
        <v>2240</v>
      </c>
      <c r="F1744" s="9">
        <v>8206.4202000000005</v>
      </c>
      <c r="G1744" s="9">
        <v>8776.92</v>
      </c>
    </row>
    <row r="1745" spans="1:7" x14ac:dyDescent="0.25">
      <c r="A1745" s="24">
        <v>38723</v>
      </c>
      <c r="B1745" s="1" t="s">
        <v>12</v>
      </c>
      <c r="C1745" s="1" t="s">
        <v>3684</v>
      </c>
      <c r="D1745" s="1" t="s">
        <v>45</v>
      </c>
      <c r="E1745" s="1" t="s">
        <v>1420</v>
      </c>
      <c r="F1745" s="9">
        <v>8136.2671499999997</v>
      </c>
      <c r="G1745" s="9">
        <v>8701.89</v>
      </c>
    </row>
    <row r="1746" spans="1:7" x14ac:dyDescent="0.25">
      <c r="A1746" s="24">
        <v>38722</v>
      </c>
      <c r="B1746" s="1" t="s">
        <v>12</v>
      </c>
      <c r="C1746" s="1" t="s">
        <v>3688</v>
      </c>
      <c r="D1746" s="1" t="s">
        <v>24</v>
      </c>
      <c r="E1746" s="1" t="s">
        <v>2930</v>
      </c>
      <c r="F1746" s="9">
        <v>9284.3816999999999</v>
      </c>
      <c r="G1746" s="9">
        <v>9929.82</v>
      </c>
    </row>
    <row r="1747" spans="1:7" x14ac:dyDescent="0.25">
      <c r="A1747" s="24">
        <v>38721</v>
      </c>
      <c r="B1747" s="1" t="s">
        <v>12</v>
      </c>
      <c r="C1747" s="1" t="s">
        <v>3684</v>
      </c>
      <c r="D1747" s="1" t="s">
        <v>13</v>
      </c>
      <c r="E1747" s="1" t="s">
        <v>2336</v>
      </c>
      <c r="F1747" s="9">
        <v>2693.556</v>
      </c>
      <c r="G1747" s="9">
        <v>5985.68</v>
      </c>
    </row>
    <row r="1748" spans="1:7" x14ac:dyDescent="0.25">
      <c r="A1748" s="24">
        <v>38719</v>
      </c>
      <c r="B1748" s="1" t="s">
        <v>12</v>
      </c>
      <c r="C1748" s="1" t="s">
        <v>3684</v>
      </c>
      <c r="D1748" s="1" t="s">
        <v>126</v>
      </c>
      <c r="E1748" s="1" t="s">
        <v>3317</v>
      </c>
      <c r="F1748" s="9">
        <v>3217.3424999999997</v>
      </c>
      <c r="G1748" s="9">
        <v>7149.65</v>
      </c>
    </row>
    <row r="1749" spans="1:7" x14ac:dyDescent="0.25">
      <c r="A1749" s="24">
        <v>38718</v>
      </c>
      <c r="B1749" s="1" t="s">
        <v>12</v>
      </c>
      <c r="C1749" s="1" t="s">
        <v>3690</v>
      </c>
      <c r="D1749" s="1" t="s">
        <v>45</v>
      </c>
      <c r="E1749" s="1" t="s">
        <v>472</v>
      </c>
      <c r="F1749" s="9">
        <v>4341.1787000000004</v>
      </c>
      <c r="G1749" s="9">
        <v>7357.93</v>
      </c>
    </row>
    <row r="1750" spans="1:7" x14ac:dyDescent="0.25">
      <c r="A1750" s="24">
        <v>38715</v>
      </c>
      <c r="B1750" s="1" t="s">
        <v>12</v>
      </c>
      <c r="C1750" s="1" t="s">
        <v>3688</v>
      </c>
      <c r="D1750" s="1" t="s">
        <v>61</v>
      </c>
      <c r="E1750" s="1" t="s">
        <v>3254</v>
      </c>
      <c r="F1750" s="9">
        <v>3249.6449999999995</v>
      </c>
      <c r="G1750" s="9">
        <v>4332.8599999999997</v>
      </c>
    </row>
    <row r="1751" spans="1:7" x14ac:dyDescent="0.25">
      <c r="A1751" s="24">
        <v>38714</v>
      </c>
      <c r="B1751" s="1" t="s">
        <v>12</v>
      </c>
      <c r="C1751" s="1" t="s">
        <v>3691</v>
      </c>
      <c r="D1751" s="1" t="s">
        <v>45</v>
      </c>
      <c r="E1751" s="1" t="s">
        <v>3731</v>
      </c>
      <c r="F1751" s="9">
        <v>5129.13</v>
      </c>
      <c r="G1751" s="9">
        <v>6838.84</v>
      </c>
    </row>
    <row r="1752" spans="1:7" x14ac:dyDescent="0.25">
      <c r="A1752" s="24">
        <v>38713</v>
      </c>
      <c r="B1752" s="1" t="s">
        <v>12</v>
      </c>
      <c r="C1752" s="1" t="s">
        <v>3688</v>
      </c>
      <c r="D1752" s="1" t="s">
        <v>30</v>
      </c>
      <c r="E1752" s="1" t="s">
        <v>605</v>
      </c>
      <c r="F1752" s="9">
        <v>1390.5881000000002</v>
      </c>
      <c r="G1752" s="9">
        <v>1487.26</v>
      </c>
    </row>
    <row r="1753" spans="1:7" x14ac:dyDescent="0.25">
      <c r="A1753" s="24">
        <v>38706</v>
      </c>
      <c r="B1753" s="1" t="s">
        <v>12</v>
      </c>
      <c r="C1753" s="1" t="s">
        <v>3684</v>
      </c>
      <c r="D1753" s="1" t="s">
        <v>126</v>
      </c>
      <c r="E1753" s="1" t="s">
        <v>775</v>
      </c>
      <c r="F1753" s="9">
        <v>5489.8360000000002</v>
      </c>
      <c r="G1753" s="9">
        <v>6238.45</v>
      </c>
    </row>
    <row r="1754" spans="1:7" x14ac:dyDescent="0.25">
      <c r="A1754" s="24">
        <v>38706</v>
      </c>
      <c r="B1754" s="1" t="s">
        <v>12</v>
      </c>
      <c r="C1754" s="1" t="s">
        <v>3688</v>
      </c>
      <c r="D1754" s="1" t="s">
        <v>61</v>
      </c>
      <c r="E1754" s="1" t="s">
        <v>1906</v>
      </c>
      <c r="F1754" s="9">
        <v>2696.922</v>
      </c>
      <c r="G1754" s="9">
        <v>5993.16</v>
      </c>
    </row>
    <row r="1755" spans="1:7" x14ac:dyDescent="0.25">
      <c r="A1755" s="24">
        <v>38705</v>
      </c>
      <c r="B1755" s="1" t="s">
        <v>12</v>
      </c>
      <c r="C1755" s="1" t="s">
        <v>3683</v>
      </c>
      <c r="D1755" s="1" t="s">
        <v>113</v>
      </c>
      <c r="E1755" s="1" t="s">
        <v>18</v>
      </c>
      <c r="F1755" s="9">
        <v>5848.9125000000004</v>
      </c>
      <c r="G1755" s="9">
        <v>7798.55</v>
      </c>
    </row>
    <row r="1756" spans="1:7" x14ac:dyDescent="0.25">
      <c r="A1756" s="24">
        <v>38705</v>
      </c>
      <c r="B1756" s="1" t="s">
        <v>12</v>
      </c>
      <c r="C1756" s="1" t="s">
        <v>3686</v>
      </c>
      <c r="D1756" s="1" t="s">
        <v>39</v>
      </c>
      <c r="E1756" s="1" t="s">
        <v>2259</v>
      </c>
      <c r="F1756" s="9">
        <v>1619.3485000000001</v>
      </c>
      <c r="G1756" s="9">
        <v>2944.27</v>
      </c>
    </row>
    <row r="1757" spans="1:7" x14ac:dyDescent="0.25">
      <c r="A1757" s="24">
        <v>38704</v>
      </c>
      <c r="B1757" s="1" t="s">
        <v>12</v>
      </c>
      <c r="C1757" s="1" t="s">
        <v>3691</v>
      </c>
      <c r="D1757" s="1" t="s">
        <v>52</v>
      </c>
      <c r="E1757" s="1" t="s">
        <v>1902</v>
      </c>
      <c r="F1757" s="9">
        <v>829.79959999999994</v>
      </c>
      <c r="G1757" s="9">
        <v>1406.44</v>
      </c>
    </row>
    <row r="1758" spans="1:7" x14ac:dyDescent="0.25">
      <c r="A1758" s="24">
        <v>38703</v>
      </c>
      <c r="B1758" s="1" t="s">
        <v>12</v>
      </c>
      <c r="C1758" s="1" t="s">
        <v>3685</v>
      </c>
      <c r="D1758" s="1" t="s">
        <v>126</v>
      </c>
      <c r="E1758" s="1" t="s">
        <v>3137</v>
      </c>
      <c r="F1758" s="9">
        <v>3823.4241999999999</v>
      </c>
      <c r="G1758" s="9">
        <v>6480.38</v>
      </c>
    </row>
    <row r="1759" spans="1:7" x14ac:dyDescent="0.25">
      <c r="A1759" s="24">
        <v>38700</v>
      </c>
      <c r="B1759" s="1" t="s">
        <v>12</v>
      </c>
      <c r="C1759" s="1" t="s">
        <v>3683</v>
      </c>
      <c r="D1759" s="1" t="s">
        <v>52</v>
      </c>
      <c r="E1759" s="1" t="s">
        <v>2314</v>
      </c>
      <c r="F1759" s="9">
        <v>2416.6485000000002</v>
      </c>
      <c r="G1759" s="9">
        <v>5370.33</v>
      </c>
    </row>
    <row r="1760" spans="1:7" x14ac:dyDescent="0.25">
      <c r="A1760" s="24">
        <v>38699</v>
      </c>
      <c r="B1760" s="1" t="s">
        <v>12</v>
      </c>
      <c r="C1760" s="1" t="s">
        <v>3690</v>
      </c>
      <c r="D1760" s="1" t="s">
        <v>30</v>
      </c>
      <c r="E1760" s="1" t="s">
        <v>2643</v>
      </c>
      <c r="F1760" s="9">
        <v>3799.8368999999998</v>
      </c>
      <c r="G1760" s="9">
        <v>8836.83</v>
      </c>
    </row>
    <row r="1761" spans="1:7" x14ac:dyDescent="0.25">
      <c r="A1761" s="24">
        <v>38695</v>
      </c>
      <c r="B1761" s="1" t="s">
        <v>12</v>
      </c>
      <c r="C1761" s="1" t="s">
        <v>3688</v>
      </c>
      <c r="D1761" s="1" t="s">
        <v>126</v>
      </c>
      <c r="E1761" s="1" t="s">
        <v>1802</v>
      </c>
      <c r="F1761" s="9">
        <v>6544.0144</v>
      </c>
      <c r="G1761" s="9">
        <v>7436.38</v>
      </c>
    </row>
    <row r="1762" spans="1:7" x14ac:dyDescent="0.25">
      <c r="A1762" s="24">
        <v>38689</v>
      </c>
      <c r="B1762" s="1" t="s">
        <v>12</v>
      </c>
      <c r="C1762" s="1" t="s">
        <v>3683</v>
      </c>
      <c r="D1762" s="1" t="s">
        <v>24</v>
      </c>
      <c r="E1762" s="1" t="s">
        <v>3381</v>
      </c>
      <c r="F1762" s="9">
        <v>2044.5682999999999</v>
      </c>
      <c r="G1762" s="9">
        <v>3465.37</v>
      </c>
    </row>
    <row r="1763" spans="1:7" x14ac:dyDescent="0.25">
      <c r="A1763" s="24">
        <v>38678</v>
      </c>
      <c r="B1763" s="1" t="s">
        <v>12</v>
      </c>
      <c r="C1763" s="1" t="s">
        <v>3684</v>
      </c>
      <c r="D1763" s="1" t="s">
        <v>9</v>
      </c>
      <c r="E1763" s="1" t="s">
        <v>3407</v>
      </c>
      <c r="F1763" s="9">
        <v>5273.7960000000003</v>
      </c>
      <c r="G1763" s="9">
        <v>5992.95</v>
      </c>
    </row>
    <row r="1764" spans="1:7" x14ac:dyDescent="0.25">
      <c r="A1764" s="24">
        <v>38677</v>
      </c>
      <c r="B1764" s="1" t="s">
        <v>12</v>
      </c>
      <c r="C1764" s="1" t="s">
        <v>3683</v>
      </c>
      <c r="D1764" s="1" t="s">
        <v>45</v>
      </c>
      <c r="E1764" s="1" t="s">
        <v>269</v>
      </c>
      <c r="F1764" s="9">
        <v>1768.9535999999998</v>
      </c>
      <c r="G1764" s="9">
        <v>3049.92</v>
      </c>
    </row>
    <row r="1765" spans="1:7" x14ac:dyDescent="0.25">
      <c r="A1765" s="24">
        <v>38677</v>
      </c>
      <c r="B1765" s="1" t="s">
        <v>12</v>
      </c>
      <c r="C1765" s="1" t="s">
        <v>3685</v>
      </c>
      <c r="D1765" s="1" t="s">
        <v>113</v>
      </c>
      <c r="E1765" s="1" t="s">
        <v>966</v>
      </c>
      <c r="F1765" s="9">
        <v>396.89530000000002</v>
      </c>
      <c r="G1765" s="9">
        <v>1072.69</v>
      </c>
    </row>
    <row r="1766" spans="1:7" x14ac:dyDescent="0.25">
      <c r="A1766" s="24">
        <v>38676</v>
      </c>
      <c r="B1766" s="1" t="s">
        <v>12</v>
      </c>
      <c r="C1766" s="1" t="s">
        <v>3684</v>
      </c>
      <c r="D1766" s="1" t="s">
        <v>21</v>
      </c>
      <c r="E1766" s="1" t="s">
        <v>1275</v>
      </c>
      <c r="F1766" s="9">
        <v>4490.4888000000001</v>
      </c>
      <c r="G1766" s="9">
        <v>6603.66</v>
      </c>
    </row>
    <row r="1767" spans="1:7" x14ac:dyDescent="0.25">
      <c r="A1767" s="24">
        <v>38670</v>
      </c>
      <c r="B1767" s="1" t="s">
        <v>12</v>
      </c>
      <c r="C1767" s="1" t="s">
        <v>3686</v>
      </c>
      <c r="D1767" s="1" t="s">
        <v>126</v>
      </c>
      <c r="E1767" s="1" t="s">
        <v>1001</v>
      </c>
      <c r="F1767" s="9">
        <v>4520.3884000000007</v>
      </c>
      <c r="G1767" s="9">
        <v>6647.63</v>
      </c>
    </row>
    <row r="1768" spans="1:7" x14ac:dyDescent="0.25">
      <c r="A1768" s="24">
        <v>38663</v>
      </c>
      <c r="B1768" s="1" t="s">
        <v>12</v>
      </c>
      <c r="C1768" s="1" t="s">
        <v>3626</v>
      </c>
      <c r="D1768" s="1" t="s">
        <v>42</v>
      </c>
      <c r="E1768" s="1" t="s">
        <v>2728</v>
      </c>
      <c r="F1768" s="9">
        <v>5664.7255500000001</v>
      </c>
      <c r="G1768" s="9">
        <v>6058.53</v>
      </c>
    </row>
    <row r="1769" spans="1:7" x14ac:dyDescent="0.25">
      <c r="A1769" s="24">
        <v>38660</v>
      </c>
      <c r="B1769" s="1" t="s">
        <v>12</v>
      </c>
      <c r="C1769" s="1" t="s">
        <v>3691</v>
      </c>
      <c r="D1769" s="1" t="s">
        <v>24</v>
      </c>
      <c r="E1769" s="1" t="s">
        <v>1622</v>
      </c>
      <c r="F1769" s="9">
        <v>6525.3</v>
      </c>
      <c r="G1769" s="9">
        <v>8700.4</v>
      </c>
    </row>
    <row r="1770" spans="1:7" x14ac:dyDescent="0.25">
      <c r="A1770" s="24">
        <v>38660</v>
      </c>
      <c r="B1770" s="1" t="s">
        <v>12</v>
      </c>
      <c r="C1770" s="1" t="s">
        <v>3685</v>
      </c>
      <c r="D1770" s="1" t="s">
        <v>45</v>
      </c>
      <c r="E1770" s="1" t="s">
        <v>303</v>
      </c>
      <c r="F1770" s="9">
        <v>2878.6815000000001</v>
      </c>
      <c r="G1770" s="9">
        <v>6397.07</v>
      </c>
    </row>
    <row r="1771" spans="1:7" x14ac:dyDescent="0.25">
      <c r="A1771" s="24">
        <v>38656</v>
      </c>
      <c r="B1771" s="1" t="s">
        <v>12</v>
      </c>
      <c r="C1771" s="1" t="s">
        <v>3626</v>
      </c>
      <c r="D1771" s="1" t="s">
        <v>113</v>
      </c>
      <c r="E1771" s="1" t="s">
        <v>3567</v>
      </c>
      <c r="F1771" s="9">
        <v>5670.6552000000001</v>
      </c>
      <c r="G1771" s="9">
        <v>9611.2800000000007</v>
      </c>
    </row>
    <row r="1772" spans="1:7" x14ac:dyDescent="0.25">
      <c r="A1772" s="24">
        <v>38656</v>
      </c>
      <c r="B1772" s="1" t="s">
        <v>12</v>
      </c>
      <c r="C1772" s="1" t="s">
        <v>3688</v>
      </c>
      <c r="D1772" s="1" t="s">
        <v>64</v>
      </c>
      <c r="E1772" s="1" t="s">
        <v>2370</v>
      </c>
      <c r="F1772" s="9">
        <v>3160.4580000000001</v>
      </c>
      <c r="G1772" s="9">
        <v>7023.24</v>
      </c>
    </row>
    <row r="1773" spans="1:7" x14ac:dyDescent="0.25">
      <c r="A1773" s="24">
        <v>38654</v>
      </c>
      <c r="B1773" s="1" t="s">
        <v>12</v>
      </c>
      <c r="C1773" s="1" t="s">
        <v>3686</v>
      </c>
      <c r="D1773" s="1" t="s">
        <v>113</v>
      </c>
      <c r="E1773" s="1" t="s">
        <v>3345</v>
      </c>
      <c r="F1773" s="9">
        <v>6204.5716000000011</v>
      </c>
      <c r="G1773" s="9">
        <v>9124.3700000000008</v>
      </c>
    </row>
    <row r="1774" spans="1:7" x14ac:dyDescent="0.25">
      <c r="A1774" s="24">
        <v>38649</v>
      </c>
      <c r="B1774" s="1" t="s">
        <v>12</v>
      </c>
      <c r="C1774" s="1" t="s">
        <v>3688</v>
      </c>
      <c r="D1774" s="1" t="s">
        <v>61</v>
      </c>
      <c r="E1774" s="1" t="s">
        <v>361</v>
      </c>
      <c r="F1774" s="9">
        <v>7137.5550000000003</v>
      </c>
      <c r="G1774" s="9">
        <v>9516.74</v>
      </c>
    </row>
    <row r="1775" spans="1:7" x14ac:dyDescent="0.25">
      <c r="A1775" s="24">
        <v>38649</v>
      </c>
      <c r="B1775" s="1" t="s">
        <v>12</v>
      </c>
      <c r="C1775" s="1" t="s">
        <v>3691</v>
      </c>
      <c r="D1775" s="1" t="s">
        <v>45</v>
      </c>
      <c r="E1775" s="1" t="s">
        <v>2230</v>
      </c>
      <c r="F1775" s="9">
        <v>3074.7962000000002</v>
      </c>
      <c r="G1775" s="9">
        <v>8310.26</v>
      </c>
    </row>
    <row r="1776" spans="1:7" x14ac:dyDescent="0.25">
      <c r="A1776" s="24">
        <v>38646</v>
      </c>
      <c r="B1776" s="1" t="s">
        <v>12</v>
      </c>
      <c r="C1776" s="1" t="s">
        <v>3691</v>
      </c>
      <c r="D1776" s="1" t="s">
        <v>24</v>
      </c>
      <c r="E1776" s="1" t="s">
        <v>3744</v>
      </c>
      <c r="F1776" s="9">
        <v>8114.0702499999998</v>
      </c>
      <c r="G1776" s="9">
        <v>8678.15</v>
      </c>
    </row>
    <row r="1777" spans="1:7" x14ac:dyDescent="0.25">
      <c r="A1777" s="24">
        <v>38646</v>
      </c>
      <c r="B1777" s="1" t="s">
        <v>12</v>
      </c>
      <c r="C1777" s="1" t="s">
        <v>3691</v>
      </c>
      <c r="D1777" s="1" t="s">
        <v>30</v>
      </c>
      <c r="E1777" s="1" t="s">
        <v>1368</v>
      </c>
      <c r="F1777" s="9">
        <v>1139.5648000000001</v>
      </c>
      <c r="G1777" s="9">
        <v>1294.96</v>
      </c>
    </row>
    <row r="1778" spans="1:7" x14ac:dyDescent="0.25">
      <c r="A1778" s="24">
        <v>38642</v>
      </c>
      <c r="B1778" s="1" t="s">
        <v>12</v>
      </c>
      <c r="C1778" s="1" t="s">
        <v>3626</v>
      </c>
      <c r="D1778" s="1" t="s">
        <v>39</v>
      </c>
      <c r="E1778" s="1" t="s">
        <v>2042</v>
      </c>
      <c r="F1778" s="9">
        <v>4464.9375</v>
      </c>
      <c r="G1778" s="9">
        <v>5953.25</v>
      </c>
    </row>
    <row r="1779" spans="1:7" x14ac:dyDescent="0.25">
      <c r="A1779" s="24">
        <v>38640</v>
      </c>
      <c r="B1779" s="1" t="s">
        <v>12</v>
      </c>
      <c r="C1779" s="1" t="s">
        <v>3684</v>
      </c>
      <c r="D1779" s="1" t="s">
        <v>13</v>
      </c>
      <c r="E1779" s="1" t="s">
        <v>1924</v>
      </c>
      <c r="F1779" s="9">
        <v>2632.6793000000002</v>
      </c>
      <c r="G1779" s="9">
        <v>6122.51</v>
      </c>
    </row>
    <row r="1780" spans="1:7" x14ac:dyDescent="0.25">
      <c r="A1780" s="24">
        <v>38640</v>
      </c>
      <c r="B1780" s="1" t="s">
        <v>12</v>
      </c>
      <c r="C1780" s="1" t="s">
        <v>3626</v>
      </c>
      <c r="D1780" s="1" t="s">
        <v>42</v>
      </c>
      <c r="E1780" s="1" t="s">
        <v>1823</v>
      </c>
      <c r="F1780" s="9">
        <v>1227.1600000000001</v>
      </c>
      <c r="G1780" s="9">
        <v>1394.5</v>
      </c>
    </row>
    <row r="1781" spans="1:7" x14ac:dyDescent="0.25">
      <c r="A1781" s="24">
        <v>38640</v>
      </c>
      <c r="B1781" s="1" t="s">
        <v>12</v>
      </c>
      <c r="C1781" s="1" t="s">
        <v>3685</v>
      </c>
      <c r="D1781" s="1" t="s">
        <v>21</v>
      </c>
      <c r="E1781" s="1" t="s">
        <v>1829</v>
      </c>
      <c r="F1781" s="9">
        <v>321.40900000000005</v>
      </c>
      <c r="G1781" s="9">
        <v>584.38</v>
      </c>
    </row>
    <row r="1782" spans="1:7" x14ac:dyDescent="0.25">
      <c r="A1782" s="24">
        <v>38638</v>
      </c>
      <c r="B1782" s="1" t="s">
        <v>12</v>
      </c>
      <c r="C1782" s="1" t="s">
        <v>3683</v>
      </c>
      <c r="D1782" s="1" t="s">
        <v>113</v>
      </c>
      <c r="E1782" s="1" t="s">
        <v>466</v>
      </c>
      <c r="F1782" s="9">
        <v>18.072799999999997</v>
      </c>
      <c r="G1782" s="9">
        <v>31.16</v>
      </c>
    </row>
    <row r="1783" spans="1:7" x14ac:dyDescent="0.25">
      <c r="A1783" s="24">
        <v>38636</v>
      </c>
      <c r="B1783" s="1" t="s">
        <v>12</v>
      </c>
      <c r="C1783" s="1" t="s">
        <v>3626</v>
      </c>
      <c r="D1783" s="1" t="s">
        <v>9</v>
      </c>
      <c r="E1783" s="1" t="s">
        <v>1144</v>
      </c>
      <c r="F1783" s="9">
        <v>396.12650000000002</v>
      </c>
      <c r="G1783" s="9">
        <v>720.23</v>
      </c>
    </row>
    <row r="1784" spans="1:7" x14ac:dyDescent="0.25">
      <c r="A1784" s="24">
        <v>38635</v>
      </c>
      <c r="B1784" s="1" t="s">
        <v>12</v>
      </c>
      <c r="C1784" s="1" t="s">
        <v>3690</v>
      </c>
      <c r="D1784" s="1" t="s">
        <v>42</v>
      </c>
      <c r="E1784" s="1" t="s">
        <v>2187</v>
      </c>
      <c r="F1784" s="9">
        <v>3688.4848000000002</v>
      </c>
      <c r="G1784" s="9">
        <v>4191.46</v>
      </c>
    </row>
    <row r="1785" spans="1:7" x14ac:dyDescent="0.25">
      <c r="A1785" s="24">
        <v>38632</v>
      </c>
      <c r="B1785" s="1" t="s">
        <v>12</v>
      </c>
      <c r="C1785" s="1" t="s">
        <v>3690</v>
      </c>
      <c r="D1785" s="1" t="s">
        <v>17</v>
      </c>
      <c r="E1785" s="1" t="s">
        <v>2748</v>
      </c>
      <c r="F1785" s="9">
        <v>5117.5139999999992</v>
      </c>
      <c r="G1785" s="9">
        <v>8823.2999999999993</v>
      </c>
    </row>
    <row r="1786" spans="1:7" x14ac:dyDescent="0.25">
      <c r="A1786" s="24">
        <v>38632</v>
      </c>
      <c r="B1786" s="1" t="s">
        <v>12</v>
      </c>
      <c r="C1786" s="1" t="s">
        <v>3690</v>
      </c>
      <c r="D1786" s="1" t="s">
        <v>126</v>
      </c>
      <c r="E1786" s="1" t="s">
        <v>3747</v>
      </c>
      <c r="F1786" s="9">
        <v>3328.6858999999999</v>
      </c>
      <c r="G1786" s="9">
        <v>7741.13</v>
      </c>
    </row>
    <row r="1787" spans="1:7" x14ac:dyDescent="0.25">
      <c r="A1787" s="24">
        <v>38629</v>
      </c>
      <c r="B1787" s="1" t="s">
        <v>12</v>
      </c>
      <c r="C1787" s="1" t="s">
        <v>3690</v>
      </c>
      <c r="D1787" s="1" t="s">
        <v>52</v>
      </c>
      <c r="E1787" s="1" t="s">
        <v>1742</v>
      </c>
      <c r="F1787" s="9">
        <v>620.58029999999997</v>
      </c>
      <c r="G1787" s="9">
        <v>1443.21</v>
      </c>
    </row>
    <row r="1788" spans="1:7" x14ac:dyDescent="0.25">
      <c r="A1788" s="24">
        <v>38614</v>
      </c>
      <c r="B1788" s="1" t="s">
        <v>12</v>
      </c>
      <c r="C1788" s="1" t="s">
        <v>3690</v>
      </c>
      <c r="D1788" s="1" t="s">
        <v>113</v>
      </c>
      <c r="E1788" s="1" t="s">
        <v>3388</v>
      </c>
      <c r="F1788" s="9">
        <v>6886.3432000000003</v>
      </c>
      <c r="G1788" s="9">
        <v>7825.39</v>
      </c>
    </row>
    <row r="1789" spans="1:7" x14ac:dyDescent="0.25">
      <c r="A1789" s="24">
        <v>38614</v>
      </c>
      <c r="B1789" s="1" t="s">
        <v>12</v>
      </c>
      <c r="C1789" s="1" t="s">
        <v>3688</v>
      </c>
      <c r="D1789" s="1" t="s">
        <v>52</v>
      </c>
      <c r="E1789" s="1" t="s">
        <v>309</v>
      </c>
      <c r="F1789" s="9">
        <v>1622.2909</v>
      </c>
      <c r="G1789" s="9">
        <v>4384.57</v>
      </c>
    </row>
    <row r="1790" spans="1:7" x14ac:dyDescent="0.25">
      <c r="A1790" s="24">
        <v>38611</v>
      </c>
      <c r="B1790" s="1" t="s">
        <v>12</v>
      </c>
      <c r="C1790" s="1" t="s">
        <v>3683</v>
      </c>
      <c r="D1790" s="1" t="s">
        <v>30</v>
      </c>
      <c r="E1790" s="1" t="s">
        <v>213</v>
      </c>
      <c r="F1790" s="9">
        <v>1805.7295000000001</v>
      </c>
      <c r="G1790" s="9">
        <v>4880.3500000000004</v>
      </c>
    </row>
    <row r="1791" spans="1:7" x14ac:dyDescent="0.25">
      <c r="A1791" s="24">
        <v>38611</v>
      </c>
      <c r="B1791" s="1" t="s">
        <v>12</v>
      </c>
      <c r="C1791" s="1" t="s">
        <v>3626</v>
      </c>
      <c r="D1791" s="1" t="s">
        <v>9</v>
      </c>
      <c r="E1791" s="1" t="s">
        <v>381</v>
      </c>
      <c r="F1791" s="9">
        <v>266.30239999999998</v>
      </c>
      <c r="G1791" s="9">
        <v>451.36</v>
      </c>
    </row>
    <row r="1792" spans="1:7" x14ac:dyDescent="0.25">
      <c r="A1792" s="24">
        <v>38605</v>
      </c>
      <c r="B1792" s="1" t="s">
        <v>12</v>
      </c>
      <c r="C1792" s="1" t="s">
        <v>3686</v>
      </c>
      <c r="D1792" s="1" t="s">
        <v>42</v>
      </c>
      <c r="E1792" s="1" t="s">
        <v>2949</v>
      </c>
      <c r="F1792" s="9">
        <v>1625.3027</v>
      </c>
      <c r="G1792" s="9">
        <v>4392.71</v>
      </c>
    </row>
    <row r="1793" spans="1:7" x14ac:dyDescent="0.25">
      <c r="A1793" s="24">
        <v>38603</v>
      </c>
      <c r="B1793" s="1" t="s">
        <v>12</v>
      </c>
      <c r="C1793" s="1" t="s">
        <v>3683</v>
      </c>
      <c r="D1793" s="1" t="s">
        <v>52</v>
      </c>
      <c r="E1793" s="1" t="s">
        <v>3377</v>
      </c>
      <c r="F1793" s="9">
        <v>1850.45</v>
      </c>
      <c r="G1793" s="9">
        <v>2721.25</v>
      </c>
    </row>
    <row r="1794" spans="1:7" x14ac:dyDescent="0.25">
      <c r="A1794" s="24">
        <v>38603</v>
      </c>
      <c r="B1794" s="1" t="s">
        <v>12</v>
      </c>
      <c r="C1794" s="1" t="s">
        <v>3626</v>
      </c>
      <c r="D1794" s="1" t="s">
        <v>64</v>
      </c>
      <c r="E1794" s="1" t="s">
        <v>339</v>
      </c>
      <c r="F1794" s="9">
        <v>890.87400000000002</v>
      </c>
      <c r="G1794" s="9">
        <v>2071.8000000000002</v>
      </c>
    </row>
    <row r="1795" spans="1:7" x14ac:dyDescent="0.25">
      <c r="A1795" s="24">
        <v>38601</v>
      </c>
      <c r="B1795" s="1" t="s">
        <v>12</v>
      </c>
      <c r="C1795" s="1" t="s">
        <v>3684</v>
      </c>
      <c r="D1795" s="1" t="s">
        <v>52</v>
      </c>
      <c r="E1795" s="1" t="s">
        <v>535</v>
      </c>
      <c r="F1795" s="9">
        <v>4592.5725000000002</v>
      </c>
      <c r="G1795" s="9">
        <v>6123.43</v>
      </c>
    </row>
    <row r="1796" spans="1:7" x14ac:dyDescent="0.25">
      <c r="A1796" s="24">
        <v>38600</v>
      </c>
      <c r="B1796" s="1" t="s">
        <v>12</v>
      </c>
      <c r="C1796" s="1" t="s">
        <v>3685</v>
      </c>
      <c r="D1796" s="1" t="s">
        <v>13</v>
      </c>
      <c r="E1796" s="1" t="s">
        <v>73</v>
      </c>
      <c r="F1796" s="9">
        <v>6648.6824999999999</v>
      </c>
      <c r="G1796" s="9">
        <v>8864.91</v>
      </c>
    </row>
    <row r="1797" spans="1:7" x14ac:dyDescent="0.25">
      <c r="A1797" s="24">
        <v>38598</v>
      </c>
      <c r="B1797" s="1" t="s">
        <v>12</v>
      </c>
      <c r="C1797" s="1" t="s">
        <v>3683</v>
      </c>
      <c r="D1797" s="1" t="s">
        <v>17</v>
      </c>
      <c r="E1797" s="1" t="s">
        <v>1051</v>
      </c>
      <c r="F1797" s="9">
        <v>5831.8903999999993</v>
      </c>
      <c r="G1797" s="9">
        <v>9884.56</v>
      </c>
    </row>
    <row r="1798" spans="1:7" x14ac:dyDescent="0.25">
      <c r="A1798" s="24">
        <v>38598</v>
      </c>
      <c r="B1798" s="1" t="s">
        <v>12</v>
      </c>
      <c r="C1798" s="1" t="s">
        <v>3626</v>
      </c>
      <c r="D1798" s="1" t="s">
        <v>9</v>
      </c>
      <c r="E1798" s="1" t="s">
        <v>1228</v>
      </c>
      <c r="F1798" s="9">
        <v>2499.6289999999999</v>
      </c>
      <c r="G1798" s="9">
        <v>4544.78</v>
      </c>
    </row>
    <row r="1799" spans="1:7" x14ac:dyDescent="0.25">
      <c r="A1799" s="24">
        <v>38596</v>
      </c>
      <c r="B1799" s="1" t="s">
        <v>12</v>
      </c>
      <c r="C1799" s="1" t="s">
        <v>3691</v>
      </c>
      <c r="D1799" s="1" t="s">
        <v>61</v>
      </c>
      <c r="E1799" s="1" t="s">
        <v>2792</v>
      </c>
      <c r="F1799" s="9">
        <v>747.46510000000001</v>
      </c>
      <c r="G1799" s="9">
        <v>1266.8900000000001</v>
      </c>
    </row>
    <row r="1800" spans="1:7" x14ac:dyDescent="0.25">
      <c r="A1800" s="24">
        <v>38595</v>
      </c>
      <c r="B1800" s="1" t="s">
        <v>12</v>
      </c>
      <c r="C1800" s="1" t="s">
        <v>3684</v>
      </c>
      <c r="D1800" s="1" t="s">
        <v>21</v>
      </c>
      <c r="E1800" s="1" t="s">
        <v>565</v>
      </c>
      <c r="F1800" s="9">
        <v>677.31239999999991</v>
      </c>
      <c r="G1800" s="9">
        <v>1167.78</v>
      </c>
    </row>
    <row r="1801" spans="1:7" x14ac:dyDescent="0.25">
      <c r="A1801" s="24">
        <v>38593</v>
      </c>
      <c r="B1801" s="1" t="s">
        <v>12</v>
      </c>
      <c r="C1801" s="1" t="s">
        <v>3683</v>
      </c>
      <c r="D1801" s="1" t="s">
        <v>13</v>
      </c>
      <c r="E1801" s="1" t="s">
        <v>2034</v>
      </c>
      <c r="F1801" s="9">
        <v>8149.0766500000009</v>
      </c>
      <c r="G1801" s="9">
        <v>8715.59</v>
      </c>
    </row>
    <row r="1802" spans="1:7" x14ac:dyDescent="0.25">
      <c r="A1802" s="24">
        <v>38590</v>
      </c>
      <c r="B1802" s="1" t="s">
        <v>12</v>
      </c>
      <c r="C1802" s="1" t="s">
        <v>3685</v>
      </c>
      <c r="D1802" s="1" t="s">
        <v>13</v>
      </c>
      <c r="E1802" s="1" t="s">
        <v>1519</v>
      </c>
      <c r="F1802" s="9">
        <v>1041.6942999999999</v>
      </c>
      <c r="G1802" s="9">
        <v>2815.39</v>
      </c>
    </row>
    <row r="1803" spans="1:7" x14ac:dyDescent="0.25">
      <c r="A1803" s="24">
        <v>38589</v>
      </c>
      <c r="B1803" s="1" t="s">
        <v>12</v>
      </c>
      <c r="C1803" s="1" t="s">
        <v>3691</v>
      </c>
      <c r="D1803" s="1" t="s">
        <v>113</v>
      </c>
      <c r="E1803" s="1" t="s">
        <v>506</v>
      </c>
      <c r="F1803" s="9">
        <v>4355.7929999999997</v>
      </c>
      <c r="G1803" s="9">
        <v>7382.7</v>
      </c>
    </row>
    <row r="1804" spans="1:7" x14ac:dyDescent="0.25">
      <c r="A1804" s="24">
        <v>38589</v>
      </c>
      <c r="B1804" s="1" t="s">
        <v>12</v>
      </c>
      <c r="C1804" s="1" t="s">
        <v>3686</v>
      </c>
      <c r="D1804" s="1" t="s">
        <v>9</v>
      </c>
      <c r="E1804" s="1" t="s">
        <v>476</v>
      </c>
      <c r="F1804" s="9">
        <v>6362.0567999999994</v>
      </c>
      <c r="G1804" s="9">
        <v>7229.61</v>
      </c>
    </row>
    <row r="1805" spans="1:7" x14ac:dyDescent="0.25">
      <c r="A1805" s="24">
        <v>38589</v>
      </c>
      <c r="B1805" s="1" t="s">
        <v>12</v>
      </c>
      <c r="C1805" s="1" t="s">
        <v>3685</v>
      </c>
      <c r="D1805" s="1" t="s">
        <v>61</v>
      </c>
      <c r="E1805" s="1" t="s">
        <v>235</v>
      </c>
      <c r="F1805" s="9">
        <v>2050.4450000000002</v>
      </c>
      <c r="G1805" s="9">
        <v>3535.25</v>
      </c>
    </row>
    <row r="1806" spans="1:7" x14ac:dyDescent="0.25">
      <c r="A1806" s="24">
        <v>38587</v>
      </c>
      <c r="B1806" s="1" t="s">
        <v>12</v>
      </c>
      <c r="C1806" s="1" t="s">
        <v>3686</v>
      </c>
      <c r="D1806" s="1" t="s">
        <v>52</v>
      </c>
      <c r="E1806" s="1" t="s">
        <v>1702</v>
      </c>
      <c r="F1806" s="9">
        <v>3775.9227000000001</v>
      </c>
      <c r="G1806" s="9">
        <v>4038.42</v>
      </c>
    </row>
    <row r="1807" spans="1:7" x14ac:dyDescent="0.25">
      <c r="A1807" s="24">
        <v>38587</v>
      </c>
      <c r="B1807" s="1" t="s">
        <v>12</v>
      </c>
      <c r="C1807" s="1" t="s">
        <v>3688</v>
      </c>
      <c r="D1807" s="1" t="s">
        <v>64</v>
      </c>
      <c r="E1807" s="1" t="s">
        <v>986</v>
      </c>
      <c r="F1807" s="9">
        <v>1107.1949999999999</v>
      </c>
      <c r="G1807" s="9">
        <v>1476.26</v>
      </c>
    </row>
    <row r="1808" spans="1:7" x14ac:dyDescent="0.25">
      <c r="A1808" s="24">
        <v>38584</v>
      </c>
      <c r="B1808" s="1" t="s">
        <v>12</v>
      </c>
      <c r="C1808" s="1" t="s">
        <v>3626</v>
      </c>
      <c r="D1808" s="1" t="s">
        <v>64</v>
      </c>
      <c r="E1808" s="1" t="s">
        <v>810</v>
      </c>
      <c r="F1808" s="9">
        <v>871.995</v>
      </c>
      <c r="G1808" s="9">
        <v>1162.6600000000001</v>
      </c>
    </row>
    <row r="1809" spans="1:7" x14ac:dyDescent="0.25">
      <c r="A1809" s="24">
        <v>38584</v>
      </c>
      <c r="B1809" s="1" t="s">
        <v>12</v>
      </c>
      <c r="C1809" s="1" t="s">
        <v>3686</v>
      </c>
      <c r="D1809" s="1" t="s">
        <v>64</v>
      </c>
      <c r="E1809" s="1" t="s">
        <v>2602</v>
      </c>
      <c r="F1809" s="9">
        <v>406.50050000000005</v>
      </c>
      <c r="G1809" s="9">
        <v>1098.6500000000001</v>
      </c>
    </row>
    <row r="1810" spans="1:7" x14ac:dyDescent="0.25">
      <c r="A1810" s="24">
        <v>38584</v>
      </c>
      <c r="B1810" s="1" t="s">
        <v>12</v>
      </c>
      <c r="C1810" s="1" t="s">
        <v>3685</v>
      </c>
      <c r="D1810" s="1" t="s">
        <v>24</v>
      </c>
      <c r="E1810" s="1" t="s">
        <v>379</v>
      </c>
      <c r="F1810" s="9">
        <v>196.45839999999998</v>
      </c>
      <c r="G1810" s="9">
        <v>456.88</v>
      </c>
    </row>
    <row r="1811" spans="1:7" x14ac:dyDescent="0.25">
      <c r="A1811" s="24">
        <v>38581</v>
      </c>
      <c r="B1811" s="1" t="s">
        <v>12</v>
      </c>
      <c r="C1811" s="1" t="s">
        <v>3686</v>
      </c>
      <c r="D1811" s="1" t="s">
        <v>126</v>
      </c>
      <c r="E1811" s="1" t="s">
        <v>757</v>
      </c>
      <c r="F1811" s="9">
        <v>3738.9690000000001</v>
      </c>
      <c r="G1811" s="9">
        <v>8308.82</v>
      </c>
    </row>
    <row r="1812" spans="1:7" x14ac:dyDescent="0.25">
      <c r="A1812" s="24">
        <v>38579</v>
      </c>
      <c r="B1812" s="1" t="s">
        <v>12</v>
      </c>
      <c r="C1812" s="1" t="s">
        <v>3691</v>
      </c>
      <c r="D1812" s="1" t="s">
        <v>39</v>
      </c>
      <c r="E1812" s="1" t="s">
        <v>1829</v>
      </c>
      <c r="F1812" s="9">
        <v>3647.28</v>
      </c>
      <c r="G1812" s="9">
        <v>4863.04</v>
      </c>
    </row>
    <row r="1813" spans="1:7" x14ac:dyDescent="0.25">
      <c r="A1813" s="24">
        <v>38574</v>
      </c>
      <c r="B1813" s="1" t="s">
        <v>12</v>
      </c>
      <c r="C1813" s="1" t="s">
        <v>3688</v>
      </c>
      <c r="D1813" s="1" t="s">
        <v>52</v>
      </c>
      <c r="E1813" s="1" t="s">
        <v>970</v>
      </c>
      <c r="F1813" s="9">
        <v>2140.5230000000001</v>
      </c>
      <c r="G1813" s="9">
        <v>3891.86</v>
      </c>
    </row>
    <row r="1814" spans="1:7" x14ac:dyDescent="0.25">
      <c r="A1814" s="24">
        <v>38571</v>
      </c>
      <c r="B1814" s="1" t="s">
        <v>12</v>
      </c>
      <c r="C1814" s="1" t="s">
        <v>3626</v>
      </c>
      <c r="D1814" s="1" t="s">
        <v>126</v>
      </c>
      <c r="E1814" s="1" t="s">
        <v>1723</v>
      </c>
      <c r="F1814" s="9">
        <v>8482.2452000000012</v>
      </c>
      <c r="G1814" s="9">
        <v>9071.92</v>
      </c>
    </row>
    <row r="1815" spans="1:7" x14ac:dyDescent="0.25">
      <c r="A1815" s="24">
        <v>38569</v>
      </c>
      <c r="B1815" s="1" t="s">
        <v>12</v>
      </c>
      <c r="C1815" s="1" t="s">
        <v>3684</v>
      </c>
      <c r="D1815" s="1" t="s">
        <v>64</v>
      </c>
      <c r="E1815" s="1" t="s">
        <v>3501</v>
      </c>
      <c r="F1815" s="9">
        <v>3234.7872000000002</v>
      </c>
      <c r="G1815" s="9">
        <v>4757.04</v>
      </c>
    </row>
    <row r="1816" spans="1:7" x14ac:dyDescent="0.25">
      <c r="A1816" s="24">
        <v>38568</v>
      </c>
      <c r="B1816" s="1" t="s">
        <v>12</v>
      </c>
      <c r="C1816" s="1" t="s">
        <v>3683</v>
      </c>
      <c r="D1816" s="1" t="s">
        <v>39</v>
      </c>
      <c r="E1816" s="1" t="s">
        <v>1349</v>
      </c>
      <c r="F1816" s="9">
        <v>872.39240000000007</v>
      </c>
      <c r="G1816" s="9">
        <v>1282.93</v>
      </c>
    </row>
    <row r="1817" spans="1:7" x14ac:dyDescent="0.25">
      <c r="A1817" s="24">
        <v>38567</v>
      </c>
      <c r="B1817" s="1" t="s">
        <v>12</v>
      </c>
      <c r="C1817" s="1" t="s">
        <v>3684</v>
      </c>
      <c r="D1817" s="1" t="s">
        <v>113</v>
      </c>
      <c r="E1817" s="1" t="s">
        <v>237</v>
      </c>
      <c r="F1817" s="9">
        <v>8814.5722500000011</v>
      </c>
      <c r="G1817" s="9">
        <v>9427.35</v>
      </c>
    </row>
    <row r="1818" spans="1:7" x14ac:dyDescent="0.25">
      <c r="A1818" s="24">
        <v>38566</v>
      </c>
      <c r="B1818" s="1" t="s">
        <v>12</v>
      </c>
      <c r="C1818" s="1" t="s">
        <v>3686</v>
      </c>
      <c r="D1818" s="1" t="s">
        <v>17</v>
      </c>
      <c r="E1818" s="1" t="s">
        <v>657</v>
      </c>
      <c r="F1818" s="9">
        <v>3695.7671999999998</v>
      </c>
      <c r="G1818" s="9">
        <v>9988.56</v>
      </c>
    </row>
    <row r="1819" spans="1:7" x14ac:dyDescent="0.25">
      <c r="A1819" s="24">
        <v>38566</v>
      </c>
      <c r="B1819" s="1" t="s">
        <v>12</v>
      </c>
      <c r="C1819" s="1" t="s">
        <v>3690</v>
      </c>
      <c r="D1819" s="1" t="s">
        <v>24</v>
      </c>
      <c r="E1819" s="1" t="s">
        <v>3109</v>
      </c>
      <c r="F1819" s="9">
        <v>4364.4397500000005</v>
      </c>
      <c r="G1819" s="9">
        <v>4667.8500000000004</v>
      </c>
    </row>
    <row r="1820" spans="1:7" x14ac:dyDescent="0.25">
      <c r="A1820" s="24">
        <v>38565</v>
      </c>
      <c r="B1820" s="1" t="s">
        <v>12</v>
      </c>
      <c r="C1820" s="1" t="s">
        <v>3626</v>
      </c>
      <c r="D1820" s="1" t="s">
        <v>39</v>
      </c>
      <c r="E1820" s="1" t="s">
        <v>3757</v>
      </c>
      <c r="F1820" s="9">
        <v>295.24549999999999</v>
      </c>
      <c r="G1820" s="9">
        <v>536.80999999999995</v>
      </c>
    </row>
    <row r="1821" spans="1:7" x14ac:dyDescent="0.25">
      <c r="A1821" s="24">
        <v>38560</v>
      </c>
      <c r="B1821" s="1" t="s">
        <v>12</v>
      </c>
      <c r="C1821" s="1" t="s">
        <v>3684</v>
      </c>
      <c r="D1821" s="1" t="s">
        <v>13</v>
      </c>
      <c r="E1821" s="1" t="s">
        <v>3758</v>
      </c>
      <c r="F1821" s="9">
        <v>3641.2515000000003</v>
      </c>
      <c r="G1821" s="9">
        <v>8091.67</v>
      </c>
    </row>
    <row r="1822" spans="1:7" x14ac:dyDescent="0.25">
      <c r="A1822" s="24">
        <v>38559</v>
      </c>
      <c r="B1822" s="1" t="s">
        <v>12</v>
      </c>
      <c r="C1822" s="1" t="s">
        <v>3684</v>
      </c>
      <c r="D1822" s="1" t="s">
        <v>42</v>
      </c>
      <c r="E1822" s="1" t="s">
        <v>2762</v>
      </c>
      <c r="F1822" s="9">
        <v>749.505</v>
      </c>
      <c r="G1822" s="9">
        <v>1292.25</v>
      </c>
    </row>
    <row r="1823" spans="1:7" x14ac:dyDescent="0.25">
      <c r="A1823" s="24">
        <v>38558</v>
      </c>
      <c r="B1823" s="1" t="s">
        <v>12</v>
      </c>
      <c r="C1823" s="1" t="s">
        <v>3690</v>
      </c>
      <c r="D1823" s="1" t="s">
        <v>30</v>
      </c>
      <c r="E1823" s="1" t="s">
        <v>1956</v>
      </c>
      <c r="F1823" s="9">
        <v>3287.614</v>
      </c>
      <c r="G1823" s="9">
        <v>5977.48</v>
      </c>
    </row>
    <row r="1824" spans="1:7" x14ac:dyDescent="0.25">
      <c r="A1824" s="24">
        <v>38554</v>
      </c>
      <c r="B1824" s="1" t="s">
        <v>12</v>
      </c>
      <c r="C1824" s="1" t="s">
        <v>3684</v>
      </c>
      <c r="D1824" s="1" t="s">
        <v>9</v>
      </c>
      <c r="E1824" s="1" t="s">
        <v>3019</v>
      </c>
      <c r="F1824" s="9">
        <v>1625.0625</v>
      </c>
      <c r="G1824" s="9">
        <v>2166.75</v>
      </c>
    </row>
    <row r="1825" spans="1:7" x14ac:dyDescent="0.25">
      <c r="A1825" s="24">
        <v>38553</v>
      </c>
      <c r="B1825" s="1" t="s">
        <v>12</v>
      </c>
      <c r="C1825" s="1" t="s">
        <v>3690</v>
      </c>
      <c r="D1825" s="1" t="s">
        <v>39</v>
      </c>
      <c r="E1825" s="1" t="s">
        <v>3759</v>
      </c>
      <c r="F1825" s="9">
        <v>3220.41</v>
      </c>
      <c r="G1825" s="9">
        <v>4293.88</v>
      </c>
    </row>
    <row r="1826" spans="1:7" x14ac:dyDescent="0.25">
      <c r="A1826" s="24">
        <v>38553</v>
      </c>
      <c r="B1826" s="1" t="s">
        <v>12</v>
      </c>
      <c r="C1826" s="1" t="s">
        <v>3685</v>
      </c>
      <c r="D1826" s="1" t="s">
        <v>30</v>
      </c>
      <c r="E1826" s="1" t="s">
        <v>2153</v>
      </c>
      <c r="F1826" s="9">
        <v>1118.2211</v>
      </c>
      <c r="G1826" s="9">
        <v>1895.29</v>
      </c>
    </row>
    <row r="1827" spans="1:7" x14ac:dyDescent="0.25">
      <c r="A1827" s="24">
        <v>38553</v>
      </c>
      <c r="B1827" s="1" t="s">
        <v>12</v>
      </c>
      <c r="C1827" s="1" t="s">
        <v>3684</v>
      </c>
      <c r="D1827" s="1" t="s">
        <v>45</v>
      </c>
      <c r="E1827" s="1" t="s">
        <v>1029</v>
      </c>
      <c r="F1827" s="9">
        <v>983.02499999999998</v>
      </c>
      <c r="G1827" s="9">
        <v>1310.7</v>
      </c>
    </row>
    <row r="1828" spans="1:7" x14ac:dyDescent="0.25">
      <c r="A1828" s="24">
        <v>38552</v>
      </c>
      <c r="B1828" s="1" t="s">
        <v>12</v>
      </c>
      <c r="C1828" s="1" t="s">
        <v>3626</v>
      </c>
      <c r="D1828" s="1" t="s">
        <v>64</v>
      </c>
      <c r="E1828" s="1" t="s">
        <v>1792</v>
      </c>
      <c r="F1828" s="9">
        <v>5046</v>
      </c>
      <c r="G1828" s="9">
        <v>8700</v>
      </c>
    </row>
    <row r="1829" spans="1:7" x14ac:dyDescent="0.25">
      <c r="A1829" s="24">
        <v>38551</v>
      </c>
      <c r="B1829" s="1" t="s">
        <v>12</v>
      </c>
      <c r="C1829" s="1" t="s">
        <v>3686</v>
      </c>
      <c r="D1829" s="1" t="s">
        <v>9</v>
      </c>
      <c r="E1829" s="1" t="s">
        <v>3561</v>
      </c>
      <c r="F1829" s="9">
        <v>1068.597</v>
      </c>
      <c r="G1829" s="9">
        <v>2888.1</v>
      </c>
    </row>
    <row r="1830" spans="1:7" x14ac:dyDescent="0.25">
      <c r="A1830" s="24">
        <v>38544</v>
      </c>
      <c r="B1830" s="1" t="s">
        <v>12</v>
      </c>
      <c r="C1830" s="1" t="s">
        <v>3688</v>
      </c>
      <c r="D1830" s="1" t="s">
        <v>24</v>
      </c>
      <c r="E1830" s="1" t="s">
        <v>537</v>
      </c>
      <c r="F1830" s="9">
        <v>3107.2788999999998</v>
      </c>
      <c r="G1830" s="9">
        <v>7226.23</v>
      </c>
    </row>
    <row r="1831" spans="1:7" x14ac:dyDescent="0.25">
      <c r="A1831" s="24">
        <v>38543</v>
      </c>
      <c r="B1831" s="1" t="s">
        <v>12</v>
      </c>
      <c r="C1831" s="1" t="s">
        <v>3688</v>
      </c>
      <c r="D1831" s="1" t="s">
        <v>64</v>
      </c>
      <c r="E1831" s="1" t="s">
        <v>1732</v>
      </c>
      <c r="F1831" s="9">
        <v>8429.3263999999999</v>
      </c>
      <c r="G1831" s="9">
        <v>9578.7800000000007</v>
      </c>
    </row>
    <row r="1832" spans="1:7" x14ac:dyDescent="0.25">
      <c r="A1832" s="24">
        <v>38543</v>
      </c>
      <c r="B1832" s="1" t="s">
        <v>12</v>
      </c>
      <c r="C1832" s="1" t="s">
        <v>3690</v>
      </c>
      <c r="D1832" s="1" t="s">
        <v>42</v>
      </c>
      <c r="E1832" s="1" t="s">
        <v>826</v>
      </c>
      <c r="F1832" s="9">
        <v>310.10989999999998</v>
      </c>
      <c r="G1832" s="9">
        <v>525.61</v>
      </c>
    </row>
    <row r="1833" spans="1:7" x14ac:dyDescent="0.25">
      <c r="A1833" s="24">
        <v>38539</v>
      </c>
      <c r="B1833" s="1" t="s">
        <v>12</v>
      </c>
      <c r="C1833" s="1" t="s">
        <v>3688</v>
      </c>
      <c r="D1833" s="1" t="s">
        <v>61</v>
      </c>
      <c r="E1833" s="1" t="s">
        <v>2582</v>
      </c>
      <c r="F1833" s="9">
        <v>8824.3991000000005</v>
      </c>
      <c r="G1833" s="9">
        <v>9437.86</v>
      </c>
    </row>
    <row r="1834" spans="1:7" x14ac:dyDescent="0.25">
      <c r="A1834" s="24">
        <v>38537</v>
      </c>
      <c r="B1834" s="1" t="s">
        <v>12</v>
      </c>
      <c r="C1834" s="1" t="s">
        <v>3683</v>
      </c>
      <c r="D1834" s="1" t="s">
        <v>126</v>
      </c>
      <c r="E1834" s="1" t="s">
        <v>884</v>
      </c>
      <c r="F1834" s="9">
        <v>2910.9562000000001</v>
      </c>
      <c r="G1834" s="9">
        <v>5018.8900000000003</v>
      </c>
    </row>
    <row r="1835" spans="1:7" x14ac:dyDescent="0.25">
      <c r="A1835" s="24">
        <v>38535</v>
      </c>
      <c r="B1835" s="1" t="s">
        <v>12</v>
      </c>
      <c r="C1835" s="1" t="s">
        <v>3691</v>
      </c>
      <c r="D1835" s="1" t="s">
        <v>45</v>
      </c>
      <c r="E1835" s="1" t="s">
        <v>359</v>
      </c>
      <c r="F1835" s="9">
        <v>2727.48</v>
      </c>
      <c r="G1835" s="9">
        <v>3636.64</v>
      </c>
    </row>
    <row r="1836" spans="1:7" x14ac:dyDescent="0.25">
      <c r="A1836" s="24">
        <v>38530</v>
      </c>
      <c r="B1836" s="1" t="s">
        <v>12</v>
      </c>
      <c r="C1836" s="1" t="s">
        <v>3626</v>
      </c>
      <c r="D1836" s="1" t="s">
        <v>24</v>
      </c>
      <c r="E1836" s="1" t="s">
        <v>1607</v>
      </c>
      <c r="F1836" s="9">
        <v>2180.67</v>
      </c>
      <c r="G1836" s="9">
        <v>2907.56</v>
      </c>
    </row>
    <row r="1837" spans="1:7" x14ac:dyDescent="0.25">
      <c r="A1837" s="24">
        <v>38530</v>
      </c>
      <c r="B1837" s="1" t="s">
        <v>12</v>
      </c>
      <c r="C1837" s="1" t="s">
        <v>3690</v>
      </c>
      <c r="D1837" s="1" t="s">
        <v>52</v>
      </c>
      <c r="E1837" s="1" t="s">
        <v>3131</v>
      </c>
      <c r="F1837" s="9">
        <v>1647.2456000000002</v>
      </c>
      <c r="G1837" s="9">
        <v>1761.76</v>
      </c>
    </row>
    <row r="1838" spans="1:7" x14ac:dyDescent="0.25">
      <c r="A1838" s="24">
        <v>38520</v>
      </c>
      <c r="B1838" s="1" t="s">
        <v>12</v>
      </c>
      <c r="C1838" s="1" t="s">
        <v>3685</v>
      </c>
      <c r="D1838" s="1" t="s">
        <v>113</v>
      </c>
      <c r="E1838" s="1" t="s">
        <v>2980</v>
      </c>
      <c r="F1838" s="9">
        <v>676.90699999999993</v>
      </c>
      <c r="G1838" s="9">
        <v>1147.3</v>
      </c>
    </row>
    <row r="1839" spans="1:7" x14ac:dyDescent="0.25">
      <c r="A1839" s="24">
        <v>38518</v>
      </c>
      <c r="B1839" s="1" t="s">
        <v>12</v>
      </c>
      <c r="C1839" s="1" t="s">
        <v>3688</v>
      </c>
      <c r="D1839" s="1" t="s">
        <v>45</v>
      </c>
      <c r="E1839" s="1" t="s">
        <v>1681</v>
      </c>
      <c r="F1839" s="9">
        <v>3301.6350000000002</v>
      </c>
      <c r="G1839" s="9">
        <v>4402.18</v>
      </c>
    </row>
    <row r="1840" spans="1:7" x14ac:dyDescent="0.25">
      <c r="A1840" s="24">
        <v>38513</v>
      </c>
      <c r="B1840" s="1" t="s">
        <v>12</v>
      </c>
      <c r="C1840" s="1" t="s">
        <v>3626</v>
      </c>
      <c r="D1840" s="1" t="s">
        <v>126</v>
      </c>
      <c r="E1840" s="1" t="s">
        <v>2953</v>
      </c>
      <c r="F1840" s="9">
        <v>3657.6316000000002</v>
      </c>
      <c r="G1840" s="9">
        <v>8506.1200000000008</v>
      </c>
    </row>
    <row r="1841" spans="1:7" x14ac:dyDescent="0.25">
      <c r="A1841" s="24">
        <v>38510</v>
      </c>
      <c r="B1841" s="1" t="s">
        <v>12</v>
      </c>
      <c r="C1841" s="1" t="s">
        <v>3685</v>
      </c>
      <c r="D1841" s="1" t="s">
        <v>52</v>
      </c>
      <c r="E1841" s="1" t="s">
        <v>2462</v>
      </c>
      <c r="F1841" s="9">
        <v>4687.9021999999995</v>
      </c>
      <c r="G1841" s="9">
        <v>8082.59</v>
      </c>
    </row>
    <row r="1842" spans="1:7" x14ac:dyDescent="0.25">
      <c r="A1842" s="24">
        <v>38507</v>
      </c>
      <c r="B1842" s="1" t="s">
        <v>12</v>
      </c>
      <c r="C1842" s="1" t="s">
        <v>3684</v>
      </c>
      <c r="D1842" s="1" t="s">
        <v>45</v>
      </c>
      <c r="E1842" s="1" t="s">
        <v>2280</v>
      </c>
      <c r="F1842" s="9">
        <v>3178.3290000000002</v>
      </c>
      <c r="G1842" s="9">
        <v>5778.78</v>
      </c>
    </row>
    <row r="1843" spans="1:7" x14ac:dyDescent="0.25">
      <c r="A1843" s="24">
        <v>38504</v>
      </c>
      <c r="B1843" s="1" t="s">
        <v>12</v>
      </c>
      <c r="C1843" s="1" t="s">
        <v>3690</v>
      </c>
      <c r="D1843" s="1" t="s">
        <v>61</v>
      </c>
      <c r="E1843" s="1" t="s">
        <v>639</v>
      </c>
      <c r="F1843" s="9">
        <v>1205.9256</v>
      </c>
      <c r="G1843" s="9">
        <v>1773.42</v>
      </c>
    </row>
    <row r="1844" spans="1:7" x14ac:dyDescent="0.25">
      <c r="A1844" s="24">
        <v>38501</v>
      </c>
      <c r="B1844" s="1" t="s">
        <v>12</v>
      </c>
      <c r="C1844" s="1" t="s">
        <v>3690</v>
      </c>
      <c r="D1844" s="1" t="s">
        <v>126</v>
      </c>
      <c r="E1844" s="1" t="s">
        <v>1653</v>
      </c>
      <c r="F1844" s="9">
        <v>2052.7092000000002</v>
      </c>
      <c r="G1844" s="9">
        <v>3018.69</v>
      </c>
    </row>
    <row r="1845" spans="1:7" x14ac:dyDescent="0.25">
      <c r="A1845" s="24">
        <v>38500</v>
      </c>
      <c r="B1845" s="1" t="s">
        <v>12</v>
      </c>
      <c r="C1845" s="1" t="s">
        <v>3690</v>
      </c>
      <c r="D1845" s="1" t="s">
        <v>42</v>
      </c>
      <c r="E1845" s="1" t="s">
        <v>3003</v>
      </c>
      <c r="F1845" s="9">
        <v>6919.7480000000005</v>
      </c>
      <c r="G1845" s="9">
        <v>7863.35</v>
      </c>
    </row>
    <row r="1846" spans="1:7" x14ac:dyDescent="0.25">
      <c r="A1846" s="24">
        <v>38500</v>
      </c>
      <c r="B1846" s="1" t="s">
        <v>12</v>
      </c>
      <c r="C1846" s="1" t="s">
        <v>3684</v>
      </c>
      <c r="D1846" s="1" t="s">
        <v>45</v>
      </c>
      <c r="E1846" s="1" t="s">
        <v>3772</v>
      </c>
      <c r="F1846" s="9">
        <v>3591.7915000000003</v>
      </c>
      <c r="G1846" s="9">
        <v>6530.53</v>
      </c>
    </row>
    <row r="1847" spans="1:7" x14ac:dyDescent="0.25">
      <c r="A1847" s="24">
        <v>38500</v>
      </c>
      <c r="B1847" s="1" t="s">
        <v>12</v>
      </c>
      <c r="C1847" s="1" t="s">
        <v>3683</v>
      </c>
      <c r="D1847" s="1" t="s">
        <v>13</v>
      </c>
      <c r="E1847" s="1" t="s">
        <v>1595</v>
      </c>
      <c r="F1847" s="9">
        <v>1681.5464999999999</v>
      </c>
      <c r="G1847" s="9">
        <v>3736.77</v>
      </c>
    </row>
    <row r="1848" spans="1:7" x14ac:dyDescent="0.25">
      <c r="A1848" s="24">
        <v>38493</v>
      </c>
      <c r="B1848" s="1" t="s">
        <v>12</v>
      </c>
      <c r="C1848" s="1" t="s">
        <v>3684</v>
      </c>
      <c r="D1848" s="1" t="s">
        <v>13</v>
      </c>
      <c r="E1848" s="1" t="s">
        <v>3520</v>
      </c>
      <c r="F1848" s="9">
        <v>1242.0676000000001</v>
      </c>
      <c r="G1848" s="9">
        <v>1826.57</v>
      </c>
    </row>
    <row r="1849" spans="1:7" x14ac:dyDescent="0.25">
      <c r="A1849" s="24">
        <v>38492</v>
      </c>
      <c r="B1849" s="1" t="s">
        <v>12</v>
      </c>
      <c r="C1849" s="1" t="s">
        <v>3686</v>
      </c>
      <c r="D1849" s="1" t="s">
        <v>39</v>
      </c>
      <c r="E1849" s="1" t="s">
        <v>703</v>
      </c>
      <c r="F1849" s="9">
        <v>3266.3488000000002</v>
      </c>
      <c r="G1849" s="9">
        <v>3711.76</v>
      </c>
    </row>
    <row r="1850" spans="1:7" x14ac:dyDescent="0.25">
      <c r="A1850" s="24">
        <v>38489</v>
      </c>
      <c r="B1850" s="1" t="s">
        <v>12</v>
      </c>
      <c r="C1850" s="1" t="s">
        <v>3685</v>
      </c>
      <c r="D1850" s="1" t="s">
        <v>13</v>
      </c>
      <c r="E1850" s="1" t="s">
        <v>723</v>
      </c>
      <c r="F1850" s="9">
        <v>1123.72975</v>
      </c>
      <c r="G1850" s="9">
        <v>1201.8499999999999</v>
      </c>
    </row>
    <row r="1851" spans="1:7" x14ac:dyDescent="0.25">
      <c r="A1851" s="24">
        <v>38488</v>
      </c>
      <c r="B1851" s="1" t="s">
        <v>12</v>
      </c>
      <c r="C1851" s="1" t="s">
        <v>3691</v>
      </c>
      <c r="D1851" s="1" t="s">
        <v>61</v>
      </c>
      <c r="E1851" s="1" t="s">
        <v>820</v>
      </c>
      <c r="F1851" s="9">
        <v>3632.2319000000002</v>
      </c>
      <c r="G1851" s="9">
        <v>3884.74</v>
      </c>
    </row>
    <row r="1852" spans="1:7" x14ac:dyDescent="0.25">
      <c r="A1852" s="24">
        <v>38485</v>
      </c>
      <c r="B1852" s="1" t="s">
        <v>12</v>
      </c>
      <c r="C1852" s="1" t="s">
        <v>3683</v>
      </c>
      <c r="D1852" s="1" t="s">
        <v>42</v>
      </c>
      <c r="E1852" s="1" t="s">
        <v>2754</v>
      </c>
      <c r="F1852" s="9">
        <v>5089.4166999999989</v>
      </c>
      <c r="G1852" s="9">
        <v>8626.1299999999992</v>
      </c>
    </row>
    <row r="1853" spans="1:7" x14ac:dyDescent="0.25">
      <c r="A1853" s="24">
        <v>38481</v>
      </c>
      <c r="B1853" s="1" t="s">
        <v>12</v>
      </c>
      <c r="C1853" s="1" t="s">
        <v>3626</v>
      </c>
      <c r="D1853" s="1" t="s">
        <v>42</v>
      </c>
      <c r="E1853" s="1" t="s">
        <v>808</v>
      </c>
      <c r="F1853" s="9">
        <v>1059.3137000000002</v>
      </c>
      <c r="G1853" s="9">
        <v>2863.01</v>
      </c>
    </row>
    <row r="1854" spans="1:7" x14ac:dyDescent="0.25">
      <c r="A1854" s="24">
        <v>38476</v>
      </c>
      <c r="B1854" s="1" t="s">
        <v>12</v>
      </c>
      <c r="C1854" s="1" t="s">
        <v>3690</v>
      </c>
      <c r="D1854" s="1" t="s">
        <v>64</v>
      </c>
      <c r="E1854" s="1" t="s">
        <v>3590</v>
      </c>
      <c r="F1854" s="9">
        <v>3987.0540000000005</v>
      </c>
      <c r="G1854" s="9">
        <v>8860.1200000000008</v>
      </c>
    </row>
    <row r="1855" spans="1:7" x14ac:dyDescent="0.25">
      <c r="A1855" s="24">
        <v>38474</v>
      </c>
      <c r="B1855" s="1" t="s">
        <v>12</v>
      </c>
      <c r="C1855" s="1" t="s">
        <v>3686</v>
      </c>
      <c r="D1855" s="1" t="s">
        <v>45</v>
      </c>
      <c r="E1855" s="1" t="s">
        <v>3046</v>
      </c>
      <c r="F1855" s="9">
        <v>4067.1862000000001</v>
      </c>
      <c r="G1855" s="9">
        <v>7012.39</v>
      </c>
    </row>
    <row r="1856" spans="1:7" x14ac:dyDescent="0.25">
      <c r="A1856" s="24">
        <v>38474</v>
      </c>
      <c r="B1856" s="1" t="s">
        <v>12</v>
      </c>
      <c r="C1856" s="1" t="s">
        <v>3686</v>
      </c>
      <c r="D1856" s="1" t="s">
        <v>61</v>
      </c>
      <c r="E1856" s="1" t="s">
        <v>3340</v>
      </c>
      <c r="F1856" s="9">
        <v>1628.9804999999999</v>
      </c>
      <c r="G1856" s="9">
        <v>4402.6499999999996</v>
      </c>
    </row>
    <row r="1857" spans="1:7" x14ac:dyDescent="0.25">
      <c r="A1857" s="24">
        <v>38470</v>
      </c>
      <c r="B1857" s="1" t="s">
        <v>12</v>
      </c>
      <c r="C1857" s="1" t="s">
        <v>3686</v>
      </c>
      <c r="D1857" s="1" t="s">
        <v>21</v>
      </c>
      <c r="E1857" s="1" t="s">
        <v>3780</v>
      </c>
      <c r="F1857" s="9">
        <v>2659.6845999999996</v>
      </c>
      <c r="G1857" s="9">
        <v>4507.9399999999996</v>
      </c>
    </row>
    <row r="1858" spans="1:7" x14ac:dyDescent="0.25">
      <c r="A1858" s="24">
        <v>38469</v>
      </c>
      <c r="B1858" s="1" t="s">
        <v>12</v>
      </c>
      <c r="C1858" s="1" t="s">
        <v>3684</v>
      </c>
      <c r="D1858" s="1" t="s">
        <v>21</v>
      </c>
      <c r="E1858" s="1" t="s">
        <v>1178</v>
      </c>
      <c r="F1858" s="9">
        <v>8079.5033000000003</v>
      </c>
      <c r="G1858" s="9">
        <v>8641.18</v>
      </c>
    </row>
    <row r="1859" spans="1:7" x14ac:dyDescent="0.25">
      <c r="A1859" s="24">
        <v>38468</v>
      </c>
      <c r="B1859" s="1" t="s">
        <v>12</v>
      </c>
      <c r="C1859" s="1" t="s">
        <v>3685</v>
      </c>
      <c r="D1859" s="1" t="s">
        <v>52</v>
      </c>
      <c r="E1859" s="1" t="s">
        <v>906</v>
      </c>
      <c r="F1859" s="9">
        <v>1136.673</v>
      </c>
      <c r="G1859" s="9">
        <v>2525.94</v>
      </c>
    </row>
    <row r="1860" spans="1:7" x14ac:dyDescent="0.25">
      <c r="A1860" s="24">
        <v>38460</v>
      </c>
      <c r="B1860" s="1" t="s">
        <v>12</v>
      </c>
      <c r="C1860" s="1" t="s">
        <v>3691</v>
      </c>
      <c r="D1860" s="1" t="s">
        <v>21</v>
      </c>
      <c r="E1860" s="1" t="s">
        <v>239</v>
      </c>
      <c r="F1860" s="9">
        <v>45.006500000000003</v>
      </c>
      <c r="G1860" s="9">
        <v>81.83</v>
      </c>
    </row>
    <row r="1861" spans="1:7" x14ac:dyDescent="0.25">
      <c r="A1861" s="24">
        <v>38459</v>
      </c>
      <c r="B1861" s="1" t="s">
        <v>12</v>
      </c>
      <c r="C1861" s="1" t="s">
        <v>3685</v>
      </c>
      <c r="D1861" s="1" t="s">
        <v>113</v>
      </c>
      <c r="E1861" s="1" t="s">
        <v>2764</v>
      </c>
      <c r="F1861" s="9">
        <v>1486.2760000000001</v>
      </c>
      <c r="G1861" s="9">
        <v>1589.6</v>
      </c>
    </row>
    <row r="1862" spans="1:7" x14ac:dyDescent="0.25">
      <c r="A1862" s="24">
        <v>38454</v>
      </c>
      <c r="B1862" s="1" t="s">
        <v>12</v>
      </c>
      <c r="C1862" s="1" t="s">
        <v>3684</v>
      </c>
      <c r="D1862" s="1" t="s">
        <v>113</v>
      </c>
      <c r="E1862" s="1" t="s">
        <v>3783</v>
      </c>
      <c r="F1862" s="9">
        <v>7061.4285500000005</v>
      </c>
      <c r="G1862" s="9">
        <v>7552.33</v>
      </c>
    </row>
    <row r="1863" spans="1:7" x14ac:dyDescent="0.25">
      <c r="A1863" s="24">
        <v>38454</v>
      </c>
      <c r="B1863" s="1" t="s">
        <v>12</v>
      </c>
      <c r="C1863" s="1" t="s">
        <v>3684</v>
      </c>
      <c r="D1863" s="1" t="s">
        <v>9</v>
      </c>
      <c r="E1863" s="1" t="s">
        <v>1605</v>
      </c>
      <c r="F1863" s="9">
        <v>3453.9695999999999</v>
      </c>
      <c r="G1863" s="9">
        <v>5955.12</v>
      </c>
    </row>
    <row r="1864" spans="1:7" x14ac:dyDescent="0.25">
      <c r="A1864" s="24">
        <v>38452</v>
      </c>
      <c r="B1864" s="1" t="s">
        <v>12</v>
      </c>
      <c r="C1864" s="1" t="s">
        <v>3684</v>
      </c>
      <c r="D1864" s="1" t="s">
        <v>126</v>
      </c>
      <c r="E1864" s="1" t="s">
        <v>2195</v>
      </c>
      <c r="F1864" s="9">
        <v>2771.3715000000002</v>
      </c>
      <c r="G1864" s="9">
        <v>6445.05</v>
      </c>
    </row>
    <row r="1865" spans="1:7" x14ac:dyDescent="0.25">
      <c r="A1865" s="24">
        <v>38448</v>
      </c>
      <c r="B1865" s="1" t="s">
        <v>12</v>
      </c>
      <c r="C1865" s="1" t="s">
        <v>3691</v>
      </c>
      <c r="D1865" s="1" t="s">
        <v>9</v>
      </c>
      <c r="E1865" s="1" t="s">
        <v>2663</v>
      </c>
      <c r="F1865" s="9">
        <v>2218.6424999999999</v>
      </c>
      <c r="G1865" s="9">
        <v>2958.19</v>
      </c>
    </row>
    <row r="1866" spans="1:7" x14ac:dyDescent="0.25">
      <c r="A1866" s="24">
        <v>38445</v>
      </c>
      <c r="B1866" s="1" t="s">
        <v>12</v>
      </c>
      <c r="C1866" s="1" t="s">
        <v>3688</v>
      </c>
      <c r="D1866" s="1" t="s">
        <v>21</v>
      </c>
      <c r="E1866" s="1" t="s">
        <v>27</v>
      </c>
      <c r="F1866" s="9">
        <v>1174.9770000000001</v>
      </c>
      <c r="G1866" s="9">
        <v>2611.06</v>
      </c>
    </row>
    <row r="1867" spans="1:7" x14ac:dyDescent="0.25">
      <c r="A1867" s="24">
        <v>38442</v>
      </c>
      <c r="B1867" s="1" t="s">
        <v>12</v>
      </c>
      <c r="C1867" s="1" t="s">
        <v>3690</v>
      </c>
      <c r="D1867" s="1" t="s">
        <v>61</v>
      </c>
      <c r="E1867" s="1" t="s">
        <v>293</v>
      </c>
      <c r="F1867" s="9">
        <v>2944.1</v>
      </c>
      <c r="G1867" s="9">
        <v>4990</v>
      </c>
    </row>
    <row r="1868" spans="1:7" x14ac:dyDescent="0.25">
      <c r="A1868" s="24">
        <v>38442</v>
      </c>
      <c r="B1868" s="1" t="s">
        <v>12</v>
      </c>
      <c r="C1868" s="1" t="s">
        <v>3688</v>
      </c>
      <c r="D1868" s="1" t="s">
        <v>45</v>
      </c>
      <c r="E1868" s="1" t="s">
        <v>2484</v>
      </c>
      <c r="F1868" s="9">
        <v>2899.864</v>
      </c>
      <c r="G1868" s="9">
        <v>3295.3</v>
      </c>
    </row>
    <row r="1869" spans="1:7" x14ac:dyDescent="0.25">
      <c r="A1869" s="24">
        <v>38439</v>
      </c>
      <c r="B1869" s="1" t="s">
        <v>12</v>
      </c>
      <c r="C1869" s="1" t="s">
        <v>3686</v>
      </c>
      <c r="D1869" s="1" t="s">
        <v>24</v>
      </c>
      <c r="E1869" s="1" t="s">
        <v>155</v>
      </c>
      <c r="F1869" s="9">
        <v>4341.2245999999996</v>
      </c>
      <c r="G1869" s="9">
        <v>7484.87</v>
      </c>
    </row>
    <row r="1870" spans="1:7" x14ac:dyDescent="0.25">
      <c r="A1870" s="24">
        <v>38439</v>
      </c>
      <c r="B1870" s="1" t="s">
        <v>12</v>
      </c>
      <c r="C1870" s="1" t="s">
        <v>3690</v>
      </c>
      <c r="D1870" s="1" t="s">
        <v>24</v>
      </c>
      <c r="E1870" s="1" t="s">
        <v>2951</v>
      </c>
      <c r="F1870" s="9">
        <v>287.93600000000004</v>
      </c>
      <c r="G1870" s="9">
        <v>523.52</v>
      </c>
    </row>
    <row r="1871" spans="1:7" x14ac:dyDescent="0.25">
      <c r="A1871" s="24">
        <v>38432</v>
      </c>
      <c r="B1871" s="1" t="s">
        <v>12</v>
      </c>
      <c r="C1871" s="1" t="s">
        <v>3685</v>
      </c>
      <c r="D1871" s="1" t="s">
        <v>30</v>
      </c>
      <c r="E1871" s="1" t="s">
        <v>3017</v>
      </c>
      <c r="F1871" s="9">
        <v>5079.6130000000003</v>
      </c>
      <c r="G1871" s="9">
        <v>9235.66</v>
      </c>
    </row>
    <row r="1872" spans="1:7" x14ac:dyDescent="0.25">
      <c r="A1872" s="24">
        <v>38432</v>
      </c>
      <c r="B1872" s="1" t="s">
        <v>12</v>
      </c>
      <c r="C1872" s="1" t="s">
        <v>3688</v>
      </c>
      <c r="D1872" s="1" t="s">
        <v>13</v>
      </c>
      <c r="E1872" s="1" t="s">
        <v>3105</v>
      </c>
      <c r="F1872" s="9">
        <v>3280.3055999999997</v>
      </c>
      <c r="G1872" s="9">
        <v>5559.84</v>
      </c>
    </row>
    <row r="1873" spans="1:7" x14ac:dyDescent="0.25">
      <c r="A1873" s="24">
        <v>38429</v>
      </c>
      <c r="B1873" s="1" t="s">
        <v>12</v>
      </c>
      <c r="C1873" s="1" t="s">
        <v>3683</v>
      </c>
      <c r="D1873" s="1" t="s">
        <v>61</v>
      </c>
      <c r="E1873" s="1" t="s">
        <v>508</v>
      </c>
      <c r="F1873" s="9">
        <v>249.38320000000002</v>
      </c>
      <c r="G1873" s="9">
        <v>366.74</v>
      </c>
    </row>
    <row r="1874" spans="1:7" x14ac:dyDescent="0.25">
      <c r="A1874" s="24">
        <v>38427</v>
      </c>
      <c r="B1874" s="1" t="s">
        <v>12</v>
      </c>
      <c r="C1874" s="1" t="s">
        <v>3691</v>
      </c>
      <c r="D1874" s="1" t="s">
        <v>113</v>
      </c>
      <c r="E1874" s="1" t="s">
        <v>3171</v>
      </c>
      <c r="F1874" s="9">
        <v>4363.1797999999999</v>
      </c>
      <c r="G1874" s="9">
        <v>7395.22</v>
      </c>
    </row>
    <row r="1875" spans="1:7" x14ac:dyDescent="0.25">
      <c r="A1875" s="24">
        <v>38423</v>
      </c>
      <c r="B1875" s="1" t="s">
        <v>12</v>
      </c>
      <c r="C1875" s="1" t="s">
        <v>3690</v>
      </c>
      <c r="D1875" s="1" t="s">
        <v>42</v>
      </c>
      <c r="E1875" s="1" t="s">
        <v>3023</v>
      </c>
      <c r="F1875" s="9">
        <v>4562.5635000000002</v>
      </c>
      <c r="G1875" s="9">
        <v>8295.57</v>
      </c>
    </row>
    <row r="1876" spans="1:7" x14ac:dyDescent="0.25">
      <c r="A1876" s="24">
        <v>38423</v>
      </c>
      <c r="B1876" s="1" t="s">
        <v>12</v>
      </c>
      <c r="C1876" s="1" t="s">
        <v>3686</v>
      </c>
      <c r="D1876" s="1" t="s">
        <v>30</v>
      </c>
      <c r="E1876" s="1" t="s">
        <v>2940</v>
      </c>
      <c r="F1876" s="9">
        <v>2181.6050999999998</v>
      </c>
      <c r="G1876" s="9">
        <v>5896.23</v>
      </c>
    </row>
    <row r="1877" spans="1:7" x14ac:dyDescent="0.25">
      <c r="A1877" s="24">
        <v>38421</v>
      </c>
      <c r="B1877" s="1" t="s">
        <v>12</v>
      </c>
      <c r="C1877" s="1" t="s">
        <v>3688</v>
      </c>
      <c r="D1877" s="1" t="s">
        <v>39</v>
      </c>
      <c r="E1877" s="1" t="s">
        <v>2560</v>
      </c>
      <c r="F1877" s="9">
        <v>113.47499999999999</v>
      </c>
      <c r="G1877" s="9">
        <v>151.30000000000001</v>
      </c>
    </row>
    <row r="1878" spans="1:7" x14ac:dyDescent="0.25">
      <c r="A1878" s="24">
        <v>38420</v>
      </c>
      <c r="B1878" s="1" t="s">
        <v>12</v>
      </c>
      <c r="C1878" s="1" t="s">
        <v>3690</v>
      </c>
      <c r="D1878" s="1" t="s">
        <v>61</v>
      </c>
      <c r="E1878" s="1" t="s">
        <v>1667</v>
      </c>
      <c r="F1878" s="9">
        <v>7634.9014500000003</v>
      </c>
      <c r="G1878" s="9">
        <v>8165.67</v>
      </c>
    </row>
    <row r="1879" spans="1:7" x14ac:dyDescent="0.25">
      <c r="A1879" s="24">
        <v>38418</v>
      </c>
      <c r="B1879" s="1" t="s">
        <v>12</v>
      </c>
      <c r="C1879" s="1" t="s">
        <v>3683</v>
      </c>
      <c r="D1879" s="1" t="s">
        <v>61</v>
      </c>
      <c r="E1879" s="1" t="s">
        <v>1061</v>
      </c>
      <c r="F1879" s="9">
        <v>4769.9258</v>
      </c>
      <c r="G1879" s="9">
        <v>8224.01</v>
      </c>
    </row>
    <row r="1880" spans="1:7" x14ac:dyDescent="0.25">
      <c r="A1880" s="24">
        <v>38418</v>
      </c>
      <c r="B1880" s="1" t="s">
        <v>12</v>
      </c>
      <c r="C1880" s="1" t="s">
        <v>3626</v>
      </c>
      <c r="D1880" s="1" t="s">
        <v>64</v>
      </c>
      <c r="E1880" s="1" t="s">
        <v>2805</v>
      </c>
      <c r="F1880" s="9">
        <v>2921.1075000000001</v>
      </c>
      <c r="G1880" s="9">
        <v>3894.81</v>
      </c>
    </row>
    <row r="1881" spans="1:7" x14ac:dyDescent="0.25">
      <c r="A1881" s="24">
        <v>38413</v>
      </c>
      <c r="B1881" s="1" t="s">
        <v>12</v>
      </c>
      <c r="C1881" s="1" t="s">
        <v>3685</v>
      </c>
      <c r="D1881" s="1" t="s">
        <v>42</v>
      </c>
      <c r="E1881" s="1" t="s">
        <v>1552</v>
      </c>
      <c r="F1881" s="9">
        <v>4427.3895000000002</v>
      </c>
      <c r="G1881" s="9">
        <v>7504.05</v>
      </c>
    </row>
    <row r="1882" spans="1:7" x14ac:dyDescent="0.25">
      <c r="A1882" s="24">
        <v>38412</v>
      </c>
      <c r="B1882" s="1" t="s">
        <v>12</v>
      </c>
      <c r="C1882" s="1" t="s">
        <v>3685</v>
      </c>
      <c r="D1882" s="1" t="s">
        <v>13</v>
      </c>
      <c r="E1882" s="1" t="s">
        <v>2263</v>
      </c>
      <c r="F1882" s="9">
        <v>5672.61</v>
      </c>
      <c r="G1882" s="9">
        <v>7563.48</v>
      </c>
    </row>
    <row r="1883" spans="1:7" x14ac:dyDescent="0.25">
      <c r="A1883" s="24">
        <v>38411</v>
      </c>
      <c r="B1883" s="1" t="s">
        <v>12</v>
      </c>
      <c r="C1883" s="1" t="s">
        <v>3691</v>
      </c>
      <c r="D1883" s="1" t="s">
        <v>17</v>
      </c>
      <c r="E1883" s="1" t="s">
        <v>1428</v>
      </c>
      <c r="F1883" s="9">
        <v>4939.5375000000004</v>
      </c>
      <c r="G1883" s="9">
        <v>6586.05</v>
      </c>
    </row>
    <row r="1884" spans="1:7" x14ac:dyDescent="0.25">
      <c r="A1884" s="24">
        <v>38410</v>
      </c>
      <c r="B1884" s="1" t="s">
        <v>12</v>
      </c>
      <c r="C1884" s="1" t="s">
        <v>3691</v>
      </c>
      <c r="D1884" s="1" t="s">
        <v>13</v>
      </c>
      <c r="E1884" s="1" t="s">
        <v>641</v>
      </c>
      <c r="F1884" s="9">
        <v>2790.2655</v>
      </c>
      <c r="G1884" s="9">
        <v>6200.59</v>
      </c>
    </row>
    <row r="1885" spans="1:7" x14ac:dyDescent="0.25">
      <c r="A1885" s="24">
        <v>38407</v>
      </c>
      <c r="B1885" s="1" t="s">
        <v>12</v>
      </c>
      <c r="C1885" s="1" t="s">
        <v>3684</v>
      </c>
      <c r="D1885" s="1" t="s">
        <v>17</v>
      </c>
      <c r="E1885" s="1" t="s">
        <v>2857</v>
      </c>
      <c r="F1885" s="9">
        <v>1636.9354999999998</v>
      </c>
      <c r="G1885" s="9">
        <v>4424.1499999999996</v>
      </c>
    </row>
    <row r="1886" spans="1:7" x14ac:dyDescent="0.25">
      <c r="A1886" s="24">
        <v>38406</v>
      </c>
      <c r="B1886" s="1" t="s">
        <v>12</v>
      </c>
      <c r="C1886" s="1" t="s">
        <v>3690</v>
      </c>
      <c r="D1886" s="1" t="s">
        <v>13</v>
      </c>
      <c r="E1886" s="1" t="s">
        <v>2957</v>
      </c>
      <c r="F1886" s="9">
        <v>3422.9535999999998</v>
      </c>
      <c r="G1886" s="9">
        <v>3889.72</v>
      </c>
    </row>
    <row r="1887" spans="1:7" x14ac:dyDescent="0.25">
      <c r="A1887" s="24">
        <v>38404</v>
      </c>
      <c r="B1887" s="1" t="s">
        <v>12</v>
      </c>
      <c r="C1887" s="1" t="s">
        <v>3688</v>
      </c>
      <c r="D1887" s="1" t="s">
        <v>17</v>
      </c>
      <c r="E1887" s="1" t="s">
        <v>3575</v>
      </c>
      <c r="F1887" s="9">
        <v>131.8767</v>
      </c>
      <c r="G1887" s="9">
        <v>306.69</v>
      </c>
    </row>
    <row r="1888" spans="1:7" x14ac:dyDescent="0.25">
      <c r="A1888" s="24">
        <v>38403</v>
      </c>
      <c r="B1888" s="1" t="s">
        <v>12</v>
      </c>
      <c r="C1888" s="1" t="s">
        <v>3691</v>
      </c>
      <c r="D1888" s="1" t="s">
        <v>39</v>
      </c>
      <c r="E1888" s="1" t="s">
        <v>1398</v>
      </c>
      <c r="F1888" s="9">
        <v>3261.6914000000002</v>
      </c>
      <c r="G1888" s="9">
        <v>3488.44</v>
      </c>
    </row>
    <row r="1889" spans="1:7" x14ac:dyDescent="0.25">
      <c r="A1889" s="24">
        <v>38397</v>
      </c>
      <c r="B1889" s="1" t="s">
        <v>12</v>
      </c>
      <c r="C1889" s="1" t="s">
        <v>3685</v>
      </c>
      <c r="D1889" s="1" t="s">
        <v>17</v>
      </c>
      <c r="E1889" s="1" t="s">
        <v>2036</v>
      </c>
      <c r="F1889" s="9">
        <v>5433.78</v>
      </c>
      <c r="G1889" s="9">
        <v>7245.04</v>
      </c>
    </row>
    <row r="1890" spans="1:7" x14ac:dyDescent="0.25">
      <c r="A1890" s="24">
        <v>38393</v>
      </c>
      <c r="B1890" s="1" t="s">
        <v>12</v>
      </c>
      <c r="C1890" s="1" t="s">
        <v>3690</v>
      </c>
      <c r="D1890" s="1" t="s">
        <v>52</v>
      </c>
      <c r="E1890" s="1" t="s">
        <v>3790</v>
      </c>
      <c r="F1890" s="9">
        <v>4297.5231999999996</v>
      </c>
      <c r="G1890" s="9">
        <v>9994.24</v>
      </c>
    </row>
    <row r="1891" spans="1:7" x14ac:dyDescent="0.25">
      <c r="A1891" s="24">
        <v>38393</v>
      </c>
      <c r="B1891" s="1" t="s">
        <v>12</v>
      </c>
      <c r="C1891" s="1" t="s">
        <v>3691</v>
      </c>
      <c r="D1891" s="1" t="s">
        <v>13</v>
      </c>
      <c r="E1891" s="1" t="s">
        <v>279</v>
      </c>
      <c r="F1891" s="9">
        <v>3806.2051999999999</v>
      </c>
      <c r="G1891" s="9">
        <v>8851.64</v>
      </c>
    </row>
    <row r="1892" spans="1:7" x14ac:dyDescent="0.25">
      <c r="A1892" s="24">
        <v>38392</v>
      </c>
      <c r="B1892" s="1" t="s">
        <v>12</v>
      </c>
      <c r="C1892" s="1" t="s">
        <v>3686</v>
      </c>
      <c r="D1892" s="1" t="s">
        <v>52</v>
      </c>
      <c r="E1892" s="1" t="s">
        <v>976</v>
      </c>
      <c r="F1892" s="9">
        <v>3654.0524999999998</v>
      </c>
      <c r="G1892" s="9">
        <v>4872.07</v>
      </c>
    </row>
    <row r="1893" spans="1:7" x14ac:dyDescent="0.25">
      <c r="A1893" s="24">
        <v>38390</v>
      </c>
      <c r="B1893" s="1" t="s">
        <v>12</v>
      </c>
      <c r="C1893" s="1" t="s">
        <v>3688</v>
      </c>
      <c r="D1893" s="1" t="s">
        <v>39</v>
      </c>
      <c r="E1893" s="1" t="s">
        <v>2574</v>
      </c>
      <c r="F1893" s="9">
        <v>1000.8943999999999</v>
      </c>
      <c r="G1893" s="9">
        <v>2705.12</v>
      </c>
    </row>
    <row r="1894" spans="1:7" x14ac:dyDescent="0.25">
      <c r="A1894" s="24">
        <v>38387</v>
      </c>
      <c r="B1894" s="1" t="s">
        <v>12</v>
      </c>
      <c r="C1894" s="1" t="s">
        <v>3684</v>
      </c>
      <c r="D1894" s="1" t="s">
        <v>9</v>
      </c>
      <c r="E1894" s="1" t="s">
        <v>2320</v>
      </c>
      <c r="F1894" s="9">
        <v>4457.7246999999998</v>
      </c>
      <c r="G1894" s="9">
        <v>4767.62</v>
      </c>
    </row>
    <row r="1895" spans="1:7" x14ac:dyDescent="0.25">
      <c r="A1895" s="24">
        <v>38386</v>
      </c>
      <c r="B1895" s="1" t="s">
        <v>12</v>
      </c>
      <c r="C1895" s="1" t="s">
        <v>3691</v>
      </c>
      <c r="D1895" s="1" t="s">
        <v>30</v>
      </c>
      <c r="E1895" s="1" t="s">
        <v>267</v>
      </c>
      <c r="F1895" s="9">
        <v>5162.8456000000006</v>
      </c>
      <c r="G1895" s="9">
        <v>5521.76</v>
      </c>
    </row>
    <row r="1896" spans="1:7" x14ac:dyDescent="0.25">
      <c r="A1896" s="24">
        <v>38383</v>
      </c>
      <c r="B1896" s="1" t="s">
        <v>12</v>
      </c>
      <c r="C1896" s="1" t="s">
        <v>3683</v>
      </c>
      <c r="D1896" s="1" t="s">
        <v>126</v>
      </c>
      <c r="E1896" s="1" t="s">
        <v>3791</v>
      </c>
      <c r="F1896" s="9">
        <v>347.11599999999999</v>
      </c>
      <c r="G1896" s="9">
        <v>394.45</v>
      </c>
    </row>
    <row r="1897" spans="1:7" x14ac:dyDescent="0.25">
      <c r="A1897" s="24">
        <v>38380</v>
      </c>
      <c r="B1897" s="1" t="s">
        <v>12</v>
      </c>
      <c r="C1897" s="1" t="s">
        <v>3685</v>
      </c>
      <c r="D1897" s="1" t="s">
        <v>13</v>
      </c>
      <c r="E1897" s="1" t="s">
        <v>2470</v>
      </c>
      <c r="F1897" s="9">
        <v>1917.8987</v>
      </c>
      <c r="G1897" s="9">
        <v>5183.51</v>
      </c>
    </row>
    <row r="1898" spans="1:7" x14ac:dyDescent="0.25">
      <c r="A1898" s="24">
        <v>38377</v>
      </c>
      <c r="B1898" s="1" t="s">
        <v>12</v>
      </c>
      <c r="C1898" s="1" t="s">
        <v>3685</v>
      </c>
      <c r="D1898" s="1" t="s">
        <v>13</v>
      </c>
      <c r="E1898" s="1" t="s">
        <v>1806</v>
      </c>
      <c r="F1898" s="9">
        <v>3998.8349999999996</v>
      </c>
      <c r="G1898" s="9">
        <v>8886.2999999999993</v>
      </c>
    </row>
    <row r="1899" spans="1:7" x14ac:dyDescent="0.25">
      <c r="A1899" s="24">
        <v>38374</v>
      </c>
      <c r="B1899" s="1" t="s">
        <v>12</v>
      </c>
      <c r="C1899" s="1" t="s">
        <v>3626</v>
      </c>
      <c r="D1899" s="1" t="s">
        <v>13</v>
      </c>
      <c r="E1899" s="1" t="s">
        <v>665</v>
      </c>
      <c r="F1899" s="9">
        <v>1735.7340000000002</v>
      </c>
      <c r="G1899" s="9">
        <v>1856.4</v>
      </c>
    </row>
    <row r="1900" spans="1:7" x14ac:dyDescent="0.25">
      <c r="A1900" s="24">
        <v>38369</v>
      </c>
      <c r="B1900" s="1" t="s">
        <v>12</v>
      </c>
      <c r="C1900" s="1" t="s">
        <v>3626</v>
      </c>
      <c r="D1900" s="1" t="s">
        <v>52</v>
      </c>
      <c r="E1900" s="1" t="s">
        <v>587</v>
      </c>
      <c r="F1900" s="9">
        <v>3119.0852000000004</v>
      </c>
      <c r="G1900" s="9">
        <v>3335.92</v>
      </c>
    </row>
    <row r="1901" spans="1:7" x14ac:dyDescent="0.25">
      <c r="A1901" s="24">
        <v>38368</v>
      </c>
      <c r="B1901" s="1" t="s">
        <v>12</v>
      </c>
      <c r="C1901" s="1" t="s">
        <v>3690</v>
      </c>
      <c r="D1901" s="1" t="s">
        <v>30</v>
      </c>
      <c r="E1901" s="1" t="s">
        <v>3796</v>
      </c>
      <c r="F1901" s="9">
        <v>516.01400000000001</v>
      </c>
      <c r="G1901" s="9">
        <v>874.6</v>
      </c>
    </row>
    <row r="1902" spans="1:7" x14ac:dyDescent="0.25">
      <c r="A1902" s="24">
        <v>38367</v>
      </c>
      <c r="B1902" s="1" t="s">
        <v>12</v>
      </c>
      <c r="C1902" s="1" t="s">
        <v>3685</v>
      </c>
      <c r="D1902" s="1" t="s">
        <v>39</v>
      </c>
      <c r="E1902" s="1" t="s">
        <v>3188</v>
      </c>
      <c r="F1902" s="9">
        <v>2585.06</v>
      </c>
      <c r="G1902" s="9">
        <v>4457</v>
      </c>
    </row>
    <row r="1903" spans="1:7" x14ac:dyDescent="0.25">
      <c r="A1903" s="24">
        <v>38367</v>
      </c>
      <c r="B1903" s="1" t="s">
        <v>12</v>
      </c>
      <c r="C1903" s="1" t="s">
        <v>3690</v>
      </c>
      <c r="D1903" s="1" t="s">
        <v>113</v>
      </c>
      <c r="E1903" s="1" t="s">
        <v>2524</v>
      </c>
      <c r="F1903" s="9">
        <v>1559.6140000000003</v>
      </c>
      <c r="G1903" s="9">
        <v>2293.5500000000002</v>
      </c>
    </row>
    <row r="1904" spans="1:7" x14ac:dyDescent="0.25">
      <c r="A1904" s="24">
        <v>38366</v>
      </c>
      <c r="B1904" s="1" t="s">
        <v>12</v>
      </c>
      <c r="C1904" s="1" t="s">
        <v>3685</v>
      </c>
      <c r="D1904" s="1" t="s">
        <v>39</v>
      </c>
      <c r="E1904" s="1" t="s">
        <v>2405</v>
      </c>
      <c r="F1904" s="9">
        <v>7063.1880000000001</v>
      </c>
      <c r="G1904" s="9">
        <v>8026.35</v>
      </c>
    </row>
    <row r="1905" spans="1:7" x14ac:dyDescent="0.25">
      <c r="A1905" s="24">
        <v>38365</v>
      </c>
      <c r="B1905" s="1" t="s">
        <v>12</v>
      </c>
      <c r="C1905" s="1" t="s">
        <v>3690</v>
      </c>
      <c r="D1905" s="1" t="s">
        <v>9</v>
      </c>
      <c r="E1905" s="1" t="s">
        <v>2338</v>
      </c>
      <c r="F1905" s="9">
        <v>1268.0025000000001</v>
      </c>
      <c r="G1905" s="9">
        <v>1690.67</v>
      </c>
    </row>
    <row r="1906" spans="1:7" x14ac:dyDescent="0.25">
      <c r="A1906" s="24">
        <v>38362</v>
      </c>
      <c r="B1906" s="1" t="s">
        <v>12</v>
      </c>
      <c r="C1906" s="1" t="s">
        <v>3683</v>
      </c>
      <c r="D1906" s="1" t="s">
        <v>9</v>
      </c>
      <c r="E1906" s="1" t="s">
        <v>1978</v>
      </c>
      <c r="F1906" s="9">
        <v>988.23890000000006</v>
      </c>
      <c r="G1906" s="9">
        <v>1056.94</v>
      </c>
    </row>
    <row r="1907" spans="1:7" x14ac:dyDescent="0.25">
      <c r="A1907" s="24">
        <v>38361</v>
      </c>
      <c r="B1907" s="1" t="s">
        <v>12</v>
      </c>
      <c r="C1907" s="1" t="s">
        <v>3626</v>
      </c>
      <c r="D1907" s="1" t="s">
        <v>17</v>
      </c>
      <c r="E1907" s="1" t="s">
        <v>2026</v>
      </c>
      <c r="F1907" s="9">
        <v>1205.0756000000001</v>
      </c>
      <c r="G1907" s="9">
        <v>1772.17</v>
      </c>
    </row>
    <row r="1908" spans="1:7" x14ac:dyDescent="0.25">
      <c r="A1908" s="24">
        <v>38357</v>
      </c>
      <c r="B1908" s="1" t="s">
        <v>12</v>
      </c>
      <c r="C1908" s="1" t="s">
        <v>3688</v>
      </c>
      <c r="D1908" s="1" t="s">
        <v>24</v>
      </c>
      <c r="E1908" s="1" t="s">
        <v>440</v>
      </c>
      <c r="F1908" s="9">
        <v>644.46879999999987</v>
      </c>
      <c r="G1908" s="9">
        <v>1092.32</v>
      </c>
    </row>
    <row r="1909" spans="1:7" x14ac:dyDescent="0.25">
      <c r="A1909" s="24">
        <v>38354</v>
      </c>
      <c r="B1909" s="1" t="s">
        <v>12</v>
      </c>
      <c r="C1909" s="1" t="s">
        <v>3685</v>
      </c>
      <c r="D1909" s="1" t="s">
        <v>17</v>
      </c>
      <c r="E1909" s="1" t="s">
        <v>3801</v>
      </c>
      <c r="F1909" s="9">
        <v>2272.1071000000002</v>
      </c>
      <c r="G1909" s="9">
        <v>6140.83</v>
      </c>
    </row>
    <row r="1910" spans="1:7" x14ac:dyDescent="0.25">
      <c r="A1910" s="24">
        <v>38354</v>
      </c>
      <c r="B1910" s="1" t="s">
        <v>12</v>
      </c>
      <c r="C1910" s="1" t="s">
        <v>3688</v>
      </c>
      <c r="D1910" s="1" t="s">
        <v>9</v>
      </c>
      <c r="E1910" s="1" t="s">
        <v>2730</v>
      </c>
      <c r="F1910" s="9">
        <v>3591.4715999999999</v>
      </c>
      <c r="G1910" s="9">
        <v>6087.24</v>
      </c>
    </row>
    <row r="1911" spans="1:7" x14ac:dyDescent="0.25">
      <c r="A1911" s="24">
        <v>38354</v>
      </c>
      <c r="B1911" s="1" t="s">
        <v>12</v>
      </c>
      <c r="C1911" s="1" t="s">
        <v>3686</v>
      </c>
      <c r="D1911" s="1" t="s">
        <v>64</v>
      </c>
      <c r="E1911" s="1" t="s">
        <v>3276</v>
      </c>
      <c r="F1911" s="9">
        <v>1360.41</v>
      </c>
      <c r="G1911" s="9">
        <v>1813.88</v>
      </c>
    </row>
    <row r="1912" spans="1:7" x14ac:dyDescent="0.25">
      <c r="A1912" s="24">
        <v>38353</v>
      </c>
      <c r="B1912" s="1" t="s">
        <v>12</v>
      </c>
      <c r="C1912" s="1" t="s">
        <v>3683</v>
      </c>
      <c r="D1912" s="1" t="s">
        <v>52</v>
      </c>
      <c r="E1912" s="1" t="s">
        <v>655</v>
      </c>
      <c r="F1912" s="9">
        <v>1449.1455000000001</v>
      </c>
      <c r="G1912" s="9">
        <v>2634.81</v>
      </c>
    </row>
    <row r="1913" spans="1:7" x14ac:dyDescent="0.25">
      <c r="A1913" s="24">
        <v>38350</v>
      </c>
      <c r="B1913" s="1" t="s">
        <v>12</v>
      </c>
      <c r="C1913" s="1" t="s">
        <v>3684</v>
      </c>
      <c r="D1913" s="1" t="s">
        <v>113</v>
      </c>
      <c r="E1913" s="1" t="s">
        <v>1055</v>
      </c>
      <c r="F1913" s="9">
        <v>6379.4115000000002</v>
      </c>
      <c r="G1913" s="9">
        <v>6822.9</v>
      </c>
    </row>
    <row r="1914" spans="1:7" x14ac:dyDescent="0.25">
      <c r="A1914" s="24">
        <v>38347</v>
      </c>
      <c r="B1914" s="1" t="s">
        <v>12</v>
      </c>
      <c r="C1914" s="1" t="s">
        <v>3691</v>
      </c>
      <c r="D1914" s="1" t="s">
        <v>9</v>
      </c>
      <c r="E1914" s="1" t="s">
        <v>1630</v>
      </c>
      <c r="F1914" s="9">
        <v>6261.7874999999995</v>
      </c>
      <c r="G1914" s="9">
        <v>8349.0499999999993</v>
      </c>
    </row>
    <row r="1915" spans="1:7" x14ac:dyDescent="0.25">
      <c r="A1915" s="24">
        <v>38347</v>
      </c>
      <c r="B1915" s="1" t="s">
        <v>12</v>
      </c>
      <c r="C1915" s="1" t="s">
        <v>3626</v>
      </c>
      <c r="D1915" s="1" t="s">
        <v>9</v>
      </c>
      <c r="E1915" s="1" t="s">
        <v>3125</v>
      </c>
      <c r="F1915" s="9">
        <v>4914.2984000000006</v>
      </c>
      <c r="G1915" s="9">
        <v>5584.43</v>
      </c>
    </row>
    <row r="1916" spans="1:7" x14ac:dyDescent="0.25">
      <c r="A1916" s="24">
        <v>38346</v>
      </c>
      <c r="B1916" s="1" t="s">
        <v>12</v>
      </c>
      <c r="C1916" s="1" t="s">
        <v>3683</v>
      </c>
      <c r="D1916" s="1" t="s">
        <v>17</v>
      </c>
      <c r="E1916" s="1" t="s">
        <v>2596</v>
      </c>
      <c r="F1916" s="9">
        <v>2184.3060999999998</v>
      </c>
      <c r="G1916" s="9">
        <v>5903.53</v>
      </c>
    </row>
    <row r="1917" spans="1:7" x14ac:dyDescent="0.25">
      <c r="A1917" s="24">
        <v>38343</v>
      </c>
      <c r="B1917" s="1" t="s">
        <v>12</v>
      </c>
      <c r="C1917" s="1" t="s">
        <v>3686</v>
      </c>
      <c r="D1917" s="1" t="s">
        <v>113</v>
      </c>
      <c r="E1917" s="1" t="s">
        <v>1888</v>
      </c>
      <c r="F1917" s="9">
        <v>3786.8863999999999</v>
      </c>
      <c r="G1917" s="9">
        <v>4303.28</v>
      </c>
    </row>
    <row r="1918" spans="1:7" x14ac:dyDescent="0.25">
      <c r="A1918" s="24">
        <v>38339</v>
      </c>
      <c r="B1918" s="1" t="s">
        <v>12</v>
      </c>
      <c r="C1918" s="1" t="s">
        <v>3685</v>
      </c>
      <c r="D1918" s="1" t="s">
        <v>9</v>
      </c>
      <c r="E1918" s="1" t="s">
        <v>669</v>
      </c>
      <c r="F1918" s="9">
        <v>114.453</v>
      </c>
      <c r="G1918" s="9">
        <v>254.34</v>
      </c>
    </row>
    <row r="1919" spans="1:7" x14ac:dyDescent="0.25">
      <c r="A1919" s="24">
        <v>38338</v>
      </c>
      <c r="B1919" s="1" t="s">
        <v>12</v>
      </c>
      <c r="C1919" s="1" t="s">
        <v>3684</v>
      </c>
      <c r="D1919" s="1" t="s">
        <v>39</v>
      </c>
      <c r="E1919" s="1" t="s">
        <v>571</v>
      </c>
      <c r="F1919" s="9">
        <v>758.69640000000004</v>
      </c>
      <c r="G1919" s="9">
        <v>1115.73</v>
      </c>
    </row>
    <row r="1920" spans="1:7" x14ac:dyDescent="0.25">
      <c r="A1920" s="24">
        <v>38337</v>
      </c>
      <c r="B1920" s="1" t="s">
        <v>12</v>
      </c>
      <c r="C1920" s="1" t="s">
        <v>3684</v>
      </c>
      <c r="D1920" s="1" t="s">
        <v>52</v>
      </c>
      <c r="E1920" s="1" t="s">
        <v>514</v>
      </c>
      <c r="F1920" s="9">
        <v>2335.029</v>
      </c>
      <c r="G1920" s="9">
        <v>5430.3</v>
      </c>
    </row>
    <row r="1921" spans="1:7" x14ac:dyDescent="0.25">
      <c r="A1921" s="24">
        <v>38334</v>
      </c>
      <c r="B1921" s="1" t="s">
        <v>12</v>
      </c>
      <c r="C1921" s="1" t="s">
        <v>3684</v>
      </c>
      <c r="D1921" s="1" t="s">
        <v>21</v>
      </c>
      <c r="E1921" s="1" t="s">
        <v>389</v>
      </c>
      <c r="F1921" s="9">
        <v>8046.4510500000006</v>
      </c>
      <c r="G1921" s="9">
        <v>8605.83</v>
      </c>
    </row>
    <row r="1922" spans="1:7" x14ac:dyDescent="0.25">
      <c r="A1922" s="24">
        <v>38331</v>
      </c>
      <c r="B1922" s="1" t="s">
        <v>12</v>
      </c>
      <c r="C1922" s="1" t="s">
        <v>3691</v>
      </c>
      <c r="D1922" s="1" t="s">
        <v>17</v>
      </c>
      <c r="E1922" s="1" t="s">
        <v>454</v>
      </c>
      <c r="F1922" s="9">
        <v>3043.75225</v>
      </c>
      <c r="G1922" s="9">
        <v>3255.35</v>
      </c>
    </row>
    <row r="1923" spans="1:7" x14ac:dyDescent="0.25">
      <c r="A1923" s="24">
        <v>38330</v>
      </c>
      <c r="B1923" s="1" t="s">
        <v>12</v>
      </c>
      <c r="C1923" s="1" t="s">
        <v>3684</v>
      </c>
      <c r="D1923" s="1" t="s">
        <v>13</v>
      </c>
      <c r="E1923" s="1" t="s">
        <v>516</v>
      </c>
      <c r="F1923" s="9">
        <v>627.28200000000004</v>
      </c>
      <c r="G1923" s="9">
        <v>1393.96</v>
      </c>
    </row>
    <row r="1924" spans="1:7" x14ac:dyDescent="0.25">
      <c r="A1924" s="24">
        <v>38329</v>
      </c>
      <c r="B1924" s="1" t="s">
        <v>12</v>
      </c>
      <c r="C1924" s="1" t="s">
        <v>3685</v>
      </c>
      <c r="D1924" s="1" t="s">
        <v>42</v>
      </c>
      <c r="E1924" s="1" t="s">
        <v>671</v>
      </c>
      <c r="F1924" s="9">
        <v>975.5483999999999</v>
      </c>
      <c r="G1924" s="9">
        <v>1681.98</v>
      </c>
    </row>
    <row r="1925" spans="1:7" x14ac:dyDescent="0.25">
      <c r="A1925" s="24">
        <v>38328</v>
      </c>
      <c r="B1925" s="1" t="s">
        <v>12</v>
      </c>
      <c r="C1925" s="1" t="s">
        <v>3684</v>
      </c>
      <c r="D1925" s="1" t="s">
        <v>64</v>
      </c>
      <c r="E1925" s="1" t="s">
        <v>65</v>
      </c>
      <c r="F1925" s="9">
        <v>3845.5505000000003</v>
      </c>
      <c r="G1925" s="9">
        <v>6991.91</v>
      </c>
    </row>
    <row r="1926" spans="1:7" x14ac:dyDescent="0.25">
      <c r="A1926" s="24">
        <v>38327</v>
      </c>
      <c r="B1926" s="1" t="s">
        <v>12</v>
      </c>
      <c r="C1926" s="1" t="s">
        <v>3685</v>
      </c>
      <c r="D1926" s="1" t="s">
        <v>64</v>
      </c>
      <c r="E1926" s="1" t="s">
        <v>221</v>
      </c>
      <c r="F1926" s="9">
        <v>2226.9456</v>
      </c>
      <c r="G1926" s="9">
        <v>2530.62</v>
      </c>
    </row>
    <row r="1927" spans="1:7" x14ac:dyDescent="0.25">
      <c r="A1927" s="24">
        <v>38326</v>
      </c>
      <c r="B1927" s="1" t="s">
        <v>12</v>
      </c>
      <c r="C1927" s="1" t="s">
        <v>3626</v>
      </c>
      <c r="D1927" s="1" t="s">
        <v>39</v>
      </c>
      <c r="E1927" s="1" t="s">
        <v>625</v>
      </c>
      <c r="F1927" s="9">
        <v>2640.1320000000001</v>
      </c>
      <c r="G1927" s="9">
        <v>4800.24</v>
      </c>
    </row>
    <row r="1928" spans="1:7" x14ac:dyDescent="0.25">
      <c r="A1928" s="24">
        <v>38324</v>
      </c>
      <c r="B1928" s="1" t="s">
        <v>12</v>
      </c>
      <c r="C1928" s="1" t="s">
        <v>3685</v>
      </c>
      <c r="D1928" s="1" t="s">
        <v>13</v>
      </c>
      <c r="E1928" s="1" t="s">
        <v>1279</v>
      </c>
      <c r="F1928" s="9">
        <v>1514.9516000000001</v>
      </c>
      <c r="G1928" s="9">
        <v>2227.87</v>
      </c>
    </row>
    <row r="1929" spans="1:7" x14ac:dyDescent="0.25">
      <c r="A1929" s="24">
        <v>38323</v>
      </c>
      <c r="B1929" s="1" t="s">
        <v>12</v>
      </c>
      <c r="C1929" s="1" t="s">
        <v>3683</v>
      </c>
      <c r="D1929" s="1" t="s">
        <v>126</v>
      </c>
      <c r="E1929" s="1" t="s">
        <v>3805</v>
      </c>
      <c r="F1929" s="9">
        <v>6835.9719999999998</v>
      </c>
      <c r="G1929" s="9">
        <v>7768.15</v>
      </c>
    </row>
    <row r="1930" spans="1:7" x14ac:dyDescent="0.25">
      <c r="A1930" s="24">
        <v>38321</v>
      </c>
      <c r="B1930" s="1" t="s">
        <v>12</v>
      </c>
      <c r="C1930" s="1" t="s">
        <v>3685</v>
      </c>
      <c r="D1930" s="1" t="s">
        <v>64</v>
      </c>
      <c r="E1930" s="1" t="s">
        <v>494</v>
      </c>
      <c r="F1930" s="9">
        <v>4760.7907999999998</v>
      </c>
      <c r="G1930" s="9">
        <v>8208.26</v>
      </c>
    </row>
    <row r="1931" spans="1:7" x14ac:dyDescent="0.25">
      <c r="A1931" s="24">
        <v>38321</v>
      </c>
      <c r="B1931" s="1" t="s">
        <v>12</v>
      </c>
      <c r="C1931" s="1" t="s">
        <v>3684</v>
      </c>
      <c r="D1931" s="1" t="s">
        <v>64</v>
      </c>
      <c r="E1931" s="1" t="s">
        <v>866</v>
      </c>
      <c r="F1931" s="9">
        <v>6286.9751999999999</v>
      </c>
      <c r="G1931" s="9">
        <v>7144.29</v>
      </c>
    </row>
    <row r="1932" spans="1:7" x14ac:dyDescent="0.25">
      <c r="A1932" s="24">
        <v>38320</v>
      </c>
      <c r="B1932" s="1" t="s">
        <v>12</v>
      </c>
      <c r="C1932" s="1" t="s">
        <v>3683</v>
      </c>
      <c r="D1932" s="1" t="s">
        <v>52</v>
      </c>
      <c r="E1932" s="1" t="s">
        <v>153</v>
      </c>
      <c r="F1932" s="9">
        <v>2674.6056999999996</v>
      </c>
      <c r="G1932" s="9">
        <v>4533.2299999999996</v>
      </c>
    </row>
    <row r="1933" spans="1:7" x14ac:dyDescent="0.25">
      <c r="A1933" s="24">
        <v>38313</v>
      </c>
      <c r="B1933" s="1" t="s">
        <v>12</v>
      </c>
      <c r="C1933" s="1" t="s">
        <v>3691</v>
      </c>
      <c r="D1933" s="1" t="s">
        <v>52</v>
      </c>
      <c r="E1933" s="1" t="s">
        <v>2623</v>
      </c>
      <c r="F1933" s="9">
        <v>4711.2295999999997</v>
      </c>
      <c r="G1933" s="9">
        <v>5353.67</v>
      </c>
    </row>
    <row r="1934" spans="1:7" x14ac:dyDescent="0.25">
      <c r="A1934" s="24">
        <v>38307</v>
      </c>
      <c r="B1934" s="1" t="s">
        <v>12</v>
      </c>
      <c r="C1934" s="1" t="s">
        <v>3684</v>
      </c>
      <c r="D1934" s="1" t="s">
        <v>61</v>
      </c>
      <c r="E1934" s="1" t="s">
        <v>3807</v>
      </c>
      <c r="F1934" s="9">
        <v>2953.2215999999999</v>
      </c>
      <c r="G1934" s="9">
        <v>7981.68</v>
      </c>
    </row>
    <row r="1935" spans="1:7" x14ac:dyDescent="0.25">
      <c r="A1935" s="24">
        <v>38302</v>
      </c>
      <c r="B1935" s="1" t="s">
        <v>12</v>
      </c>
      <c r="C1935" s="1" t="s">
        <v>3690</v>
      </c>
      <c r="D1935" s="1" t="s">
        <v>64</v>
      </c>
      <c r="E1935" s="1" t="s">
        <v>331</v>
      </c>
      <c r="F1935" s="9">
        <v>3891.0923999999995</v>
      </c>
      <c r="G1935" s="9">
        <v>6708.78</v>
      </c>
    </row>
    <row r="1936" spans="1:7" x14ac:dyDescent="0.25">
      <c r="A1936" s="24">
        <v>38300</v>
      </c>
      <c r="B1936" s="1" t="s">
        <v>12</v>
      </c>
      <c r="C1936" s="1" t="s">
        <v>3626</v>
      </c>
      <c r="D1936" s="1" t="s">
        <v>61</v>
      </c>
      <c r="E1936" s="1" t="s">
        <v>3099</v>
      </c>
      <c r="F1936" s="9">
        <v>3704.6549999999997</v>
      </c>
      <c r="G1936" s="9">
        <v>4939.54</v>
      </c>
    </row>
    <row r="1937" spans="1:7" x14ac:dyDescent="0.25">
      <c r="A1937" s="24">
        <v>38289</v>
      </c>
      <c r="B1937" s="1" t="s">
        <v>12</v>
      </c>
      <c r="C1937" s="1" t="s">
        <v>3683</v>
      </c>
      <c r="D1937" s="1" t="s">
        <v>30</v>
      </c>
      <c r="E1937" s="1" t="s">
        <v>3809</v>
      </c>
      <c r="F1937" s="9">
        <v>3180.6213999999995</v>
      </c>
      <c r="G1937" s="9">
        <v>5483.83</v>
      </c>
    </row>
    <row r="1938" spans="1:7" x14ac:dyDescent="0.25">
      <c r="A1938" s="24">
        <v>38289</v>
      </c>
      <c r="B1938" s="1" t="s">
        <v>12</v>
      </c>
      <c r="C1938" s="1" t="s">
        <v>3691</v>
      </c>
      <c r="D1938" s="1" t="s">
        <v>13</v>
      </c>
      <c r="E1938" s="1" t="s">
        <v>2456</v>
      </c>
      <c r="F1938" s="9">
        <v>89.3673</v>
      </c>
      <c r="G1938" s="9">
        <v>151.47</v>
      </c>
    </row>
    <row r="1939" spans="1:7" x14ac:dyDescent="0.25">
      <c r="A1939" s="24">
        <v>38288</v>
      </c>
      <c r="B1939" s="1" t="s">
        <v>12</v>
      </c>
      <c r="C1939" s="1" t="s">
        <v>3690</v>
      </c>
      <c r="D1939" s="1" t="s">
        <v>13</v>
      </c>
      <c r="E1939" s="1" t="s">
        <v>3810</v>
      </c>
      <c r="F1939" s="9">
        <v>5717.7188000000006</v>
      </c>
      <c r="G1939" s="9">
        <v>8408.41</v>
      </c>
    </row>
    <row r="1940" spans="1:7" x14ac:dyDescent="0.25">
      <c r="A1940" s="24">
        <v>38286</v>
      </c>
      <c r="B1940" s="1" t="s">
        <v>12</v>
      </c>
      <c r="C1940" s="1" t="s">
        <v>3684</v>
      </c>
      <c r="D1940" s="1" t="s">
        <v>13</v>
      </c>
      <c r="E1940" s="1" t="s">
        <v>14</v>
      </c>
      <c r="F1940" s="9">
        <v>3188.9187000000002</v>
      </c>
      <c r="G1940" s="9">
        <v>7416.09</v>
      </c>
    </row>
    <row r="1941" spans="1:7" x14ac:dyDescent="0.25">
      <c r="A1941" s="24">
        <v>38282</v>
      </c>
      <c r="B1941" s="1" t="s">
        <v>12</v>
      </c>
      <c r="C1941" s="1" t="s">
        <v>3684</v>
      </c>
      <c r="D1941" s="1" t="s">
        <v>13</v>
      </c>
      <c r="E1941" s="1" t="s">
        <v>456</v>
      </c>
      <c r="F1941" s="9">
        <v>1721.5523000000001</v>
      </c>
      <c r="G1941" s="9">
        <v>4003.61</v>
      </c>
    </row>
    <row r="1942" spans="1:7" x14ac:dyDescent="0.25">
      <c r="A1942" s="24">
        <v>38274</v>
      </c>
      <c r="B1942" s="1" t="s">
        <v>12</v>
      </c>
      <c r="C1942" s="1" t="s">
        <v>3688</v>
      </c>
      <c r="D1942" s="1" t="s">
        <v>64</v>
      </c>
      <c r="E1942" s="1" t="s">
        <v>2621</v>
      </c>
      <c r="F1942" s="9">
        <v>185.87119999999999</v>
      </c>
      <c r="G1942" s="9">
        <v>273.33999999999997</v>
      </c>
    </row>
    <row r="1943" spans="1:7" x14ac:dyDescent="0.25">
      <c r="A1943" s="24">
        <v>38271</v>
      </c>
      <c r="B1943" s="1" t="s">
        <v>12</v>
      </c>
      <c r="C1943" s="1" t="s">
        <v>3686</v>
      </c>
      <c r="D1943" s="1" t="s">
        <v>21</v>
      </c>
      <c r="E1943" s="1" t="s">
        <v>1922</v>
      </c>
      <c r="F1943" s="9">
        <v>7307.2961500000001</v>
      </c>
      <c r="G1943" s="9">
        <v>7815.29</v>
      </c>
    </row>
    <row r="1944" spans="1:7" x14ac:dyDescent="0.25">
      <c r="A1944" s="24">
        <v>38270</v>
      </c>
      <c r="B1944" s="1" t="s">
        <v>12</v>
      </c>
      <c r="C1944" s="1" t="s">
        <v>3686</v>
      </c>
      <c r="D1944" s="1" t="s">
        <v>42</v>
      </c>
      <c r="E1944" s="1" t="s">
        <v>1392</v>
      </c>
      <c r="F1944" s="9">
        <v>434.61439999999999</v>
      </c>
      <c r="G1944" s="9">
        <v>493.88</v>
      </c>
    </row>
    <row r="1945" spans="1:7" x14ac:dyDescent="0.25">
      <c r="A1945" s="24">
        <v>38268</v>
      </c>
      <c r="B1945" s="1" t="s">
        <v>12</v>
      </c>
      <c r="C1945" s="1" t="s">
        <v>3691</v>
      </c>
      <c r="D1945" s="1" t="s">
        <v>113</v>
      </c>
      <c r="E1945" s="1" t="s">
        <v>2203</v>
      </c>
      <c r="F1945" s="9">
        <v>7750.4768000000004</v>
      </c>
      <c r="G1945" s="9">
        <v>8807.36</v>
      </c>
    </row>
    <row r="1946" spans="1:7" x14ac:dyDescent="0.25">
      <c r="A1946" s="24">
        <v>38266</v>
      </c>
      <c r="B1946" s="1" t="s">
        <v>12</v>
      </c>
      <c r="C1946" s="1" t="s">
        <v>3691</v>
      </c>
      <c r="D1946" s="1" t="s">
        <v>13</v>
      </c>
      <c r="E1946" s="1" t="s">
        <v>3815</v>
      </c>
      <c r="F1946" s="9">
        <v>1547.1495</v>
      </c>
      <c r="G1946" s="9">
        <v>3438.11</v>
      </c>
    </row>
    <row r="1947" spans="1:7" x14ac:dyDescent="0.25">
      <c r="A1947" s="24">
        <v>38262</v>
      </c>
      <c r="B1947" s="1" t="s">
        <v>12</v>
      </c>
      <c r="C1947" s="1" t="s">
        <v>3686</v>
      </c>
      <c r="D1947" s="1" t="s">
        <v>13</v>
      </c>
      <c r="E1947" s="1" t="s">
        <v>3816</v>
      </c>
      <c r="F1947" s="9">
        <v>2578.5144</v>
      </c>
      <c r="G1947" s="9">
        <v>2930.13</v>
      </c>
    </row>
    <row r="1948" spans="1:7" x14ac:dyDescent="0.25">
      <c r="A1948" s="24">
        <v>38261</v>
      </c>
      <c r="B1948" s="1" t="s">
        <v>12</v>
      </c>
      <c r="C1948" s="1" t="s">
        <v>3683</v>
      </c>
      <c r="D1948" s="1" t="s">
        <v>52</v>
      </c>
      <c r="E1948" s="1" t="s">
        <v>2758</v>
      </c>
      <c r="F1948" s="9">
        <v>6615.39</v>
      </c>
      <c r="G1948" s="9">
        <v>8820.52</v>
      </c>
    </row>
    <row r="1949" spans="1:7" x14ac:dyDescent="0.25">
      <c r="A1949" s="24">
        <v>38261</v>
      </c>
      <c r="B1949" s="1" t="s">
        <v>12</v>
      </c>
      <c r="C1949" s="1" t="s">
        <v>3688</v>
      </c>
      <c r="D1949" s="1" t="s">
        <v>9</v>
      </c>
      <c r="E1949" s="1" t="s">
        <v>3351</v>
      </c>
      <c r="F1949" s="9">
        <v>4539.4910000000009</v>
      </c>
      <c r="G1949" s="9">
        <v>8253.6200000000008</v>
      </c>
    </row>
    <row r="1950" spans="1:7" x14ac:dyDescent="0.25">
      <c r="A1950" s="24">
        <v>38260</v>
      </c>
      <c r="B1950" s="1" t="s">
        <v>12</v>
      </c>
      <c r="C1950" s="1" t="s">
        <v>3626</v>
      </c>
      <c r="D1950" s="1" t="s">
        <v>30</v>
      </c>
      <c r="E1950" s="1" t="s">
        <v>3516</v>
      </c>
      <c r="F1950" s="9">
        <v>2844.6118000000001</v>
      </c>
      <c r="G1950" s="9">
        <v>7688.14</v>
      </c>
    </row>
    <row r="1951" spans="1:7" x14ac:dyDescent="0.25">
      <c r="A1951" s="24">
        <v>38254</v>
      </c>
      <c r="B1951" s="1" t="s">
        <v>12</v>
      </c>
      <c r="C1951" s="1" t="s">
        <v>3690</v>
      </c>
      <c r="D1951" s="1" t="s">
        <v>39</v>
      </c>
      <c r="E1951" s="1" t="s">
        <v>91</v>
      </c>
      <c r="F1951" s="9">
        <v>1267.3980000000001</v>
      </c>
      <c r="G1951" s="9">
        <v>2304.36</v>
      </c>
    </row>
    <row r="1952" spans="1:7" x14ac:dyDescent="0.25">
      <c r="A1952" s="24">
        <v>38253</v>
      </c>
      <c r="B1952" s="1" t="s">
        <v>12</v>
      </c>
      <c r="C1952" s="1" t="s">
        <v>3690</v>
      </c>
      <c r="D1952" s="1" t="s">
        <v>13</v>
      </c>
      <c r="E1952" s="1" t="s">
        <v>2564</v>
      </c>
      <c r="F1952" s="9">
        <v>4597.5074999999997</v>
      </c>
      <c r="G1952" s="9">
        <v>6130.01</v>
      </c>
    </row>
    <row r="1953" spans="1:7" x14ac:dyDescent="0.25">
      <c r="A1953" s="24">
        <v>38251</v>
      </c>
      <c r="B1953" s="1" t="s">
        <v>12</v>
      </c>
      <c r="C1953" s="1" t="s">
        <v>3686</v>
      </c>
      <c r="D1953" s="1" t="s">
        <v>42</v>
      </c>
      <c r="E1953" s="1" t="s">
        <v>1908</v>
      </c>
      <c r="F1953" s="9">
        <v>5774.1145999999999</v>
      </c>
      <c r="G1953" s="9">
        <v>9955.3700000000008</v>
      </c>
    </row>
    <row r="1954" spans="1:7" x14ac:dyDescent="0.25">
      <c r="A1954" s="24">
        <v>38248</v>
      </c>
      <c r="B1954" s="1" t="s">
        <v>12</v>
      </c>
      <c r="C1954" s="1" t="s">
        <v>3684</v>
      </c>
      <c r="D1954" s="1" t="s">
        <v>52</v>
      </c>
      <c r="E1954" s="1" t="s">
        <v>3178</v>
      </c>
      <c r="F1954" s="9">
        <v>5773.1677</v>
      </c>
      <c r="G1954" s="9">
        <v>9785.0300000000007</v>
      </c>
    </row>
    <row r="1955" spans="1:7" x14ac:dyDescent="0.25">
      <c r="A1955" s="24">
        <v>38246</v>
      </c>
      <c r="B1955" s="1" t="s">
        <v>12</v>
      </c>
      <c r="C1955" s="1" t="s">
        <v>3684</v>
      </c>
      <c r="D1955" s="1" t="s">
        <v>39</v>
      </c>
      <c r="E1955" s="1" t="s">
        <v>2498</v>
      </c>
      <c r="F1955" s="9">
        <v>5286.0675000000001</v>
      </c>
      <c r="G1955" s="9">
        <v>7048.09</v>
      </c>
    </row>
    <row r="1956" spans="1:7" x14ac:dyDescent="0.25">
      <c r="A1956" s="24">
        <v>38243</v>
      </c>
      <c r="B1956" s="1" t="s">
        <v>12</v>
      </c>
      <c r="C1956" s="1" t="s">
        <v>3690</v>
      </c>
      <c r="D1956" s="1" t="s">
        <v>17</v>
      </c>
      <c r="E1956" s="1" t="s">
        <v>1482</v>
      </c>
      <c r="F1956" s="9">
        <v>2811.7964999999999</v>
      </c>
      <c r="G1956" s="9">
        <v>7599.45</v>
      </c>
    </row>
    <row r="1957" spans="1:7" x14ac:dyDescent="0.25">
      <c r="A1957" s="24">
        <v>38242</v>
      </c>
      <c r="B1957" s="1" t="s">
        <v>12</v>
      </c>
      <c r="C1957" s="1" t="s">
        <v>3685</v>
      </c>
      <c r="D1957" s="1" t="s">
        <v>21</v>
      </c>
      <c r="E1957" s="1" t="s">
        <v>2372</v>
      </c>
      <c r="F1957" s="9">
        <v>1454.76</v>
      </c>
      <c r="G1957" s="9">
        <v>1939.68</v>
      </c>
    </row>
    <row r="1958" spans="1:7" x14ac:dyDescent="0.25">
      <c r="A1958" s="24">
        <v>38239</v>
      </c>
      <c r="B1958" s="1" t="s">
        <v>12</v>
      </c>
      <c r="C1958" s="1" t="s">
        <v>3626</v>
      </c>
      <c r="D1958" s="1" t="s">
        <v>126</v>
      </c>
      <c r="E1958" s="1" t="s">
        <v>215</v>
      </c>
      <c r="F1958" s="9">
        <v>4665.4069</v>
      </c>
      <c r="G1958" s="9">
        <v>4989.74</v>
      </c>
    </row>
    <row r="1959" spans="1:7" x14ac:dyDescent="0.25">
      <c r="A1959" s="24">
        <v>38239</v>
      </c>
      <c r="B1959" s="1" t="s">
        <v>12</v>
      </c>
      <c r="C1959" s="1" t="s">
        <v>3691</v>
      </c>
      <c r="D1959" s="1" t="s">
        <v>126</v>
      </c>
      <c r="E1959" s="1" t="s">
        <v>161</v>
      </c>
      <c r="F1959" s="9">
        <v>1724.0325999999998</v>
      </c>
      <c r="G1959" s="9">
        <v>2972.47</v>
      </c>
    </row>
    <row r="1960" spans="1:7" x14ac:dyDescent="0.25">
      <c r="A1960" s="24">
        <v>38236</v>
      </c>
      <c r="B1960" s="1" t="s">
        <v>12</v>
      </c>
      <c r="C1960" s="1" t="s">
        <v>3688</v>
      </c>
      <c r="D1960" s="1" t="s">
        <v>45</v>
      </c>
      <c r="E1960" s="1" t="s">
        <v>1762</v>
      </c>
      <c r="F1960" s="9">
        <v>826.56804999999997</v>
      </c>
      <c r="G1960" s="9">
        <v>884.03</v>
      </c>
    </row>
    <row r="1961" spans="1:7" x14ac:dyDescent="0.25">
      <c r="A1961" s="24">
        <v>38235</v>
      </c>
      <c r="B1961" s="1" t="s">
        <v>12</v>
      </c>
      <c r="C1961" s="1" t="s">
        <v>3686</v>
      </c>
      <c r="D1961" s="1" t="s">
        <v>17</v>
      </c>
      <c r="E1961" s="1" t="s">
        <v>1564</v>
      </c>
      <c r="F1961" s="9">
        <v>5486.8231000000005</v>
      </c>
      <c r="G1961" s="9">
        <v>5868.26</v>
      </c>
    </row>
    <row r="1962" spans="1:7" x14ac:dyDescent="0.25">
      <c r="A1962" s="24">
        <v>38232</v>
      </c>
      <c r="B1962" s="1" t="s">
        <v>12</v>
      </c>
      <c r="C1962" s="1" t="s">
        <v>3626</v>
      </c>
      <c r="D1962" s="1" t="s">
        <v>42</v>
      </c>
      <c r="E1962" s="1" t="s">
        <v>613</v>
      </c>
      <c r="F1962" s="9">
        <v>3978.6256000000003</v>
      </c>
      <c r="G1962" s="9">
        <v>5850.92</v>
      </c>
    </row>
    <row r="1963" spans="1:7" x14ac:dyDescent="0.25">
      <c r="A1963" s="24">
        <v>38232</v>
      </c>
      <c r="B1963" s="1" t="s">
        <v>12</v>
      </c>
      <c r="C1963" s="1" t="s">
        <v>3691</v>
      </c>
      <c r="D1963" s="1" t="s">
        <v>30</v>
      </c>
      <c r="E1963" s="1" t="s">
        <v>2629</v>
      </c>
      <c r="F1963" s="9">
        <v>1514.0880999999999</v>
      </c>
      <c r="G1963" s="9">
        <v>4092.13</v>
      </c>
    </row>
    <row r="1964" spans="1:7" x14ac:dyDescent="0.25">
      <c r="A1964" s="24">
        <v>38230</v>
      </c>
      <c r="B1964" s="1" t="s">
        <v>12</v>
      </c>
      <c r="C1964" s="1" t="s">
        <v>3626</v>
      </c>
      <c r="D1964" s="1" t="s">
        <v>126</v>
      </c>
      <c r="E1964" s="1" t="s">
        <v>3822</v>
      </c>
      <c r="F1964" s="9">
        <v>2393.5456000000004</v>
      </c>
      <c r="G1964" s="9">
        <v>3519.92</v>
      </c>
    </row>
    <row r="1965" spans="1:7" x14ac:dyDescent="0.25">
      <c r="A1965" s="24">
        <v>38229</v>
      </c>
      <c r="B1965" s="1" t="s">
        <v>12</v>
      </c>
      <c r="C1965" s="1" t="s">
        <v>3690</v>
      </c>
      <c r="D1965" s="1" t="s">
        <v>64</v>
      </c>
      <c r="E1965" s="1" t="s">
        <v>1796</v>
      </c>
      <c r="F1965" s="9">
        <v>141.85600000000002</v>
      </c>
      <c r="G1965" s="9">
        <v>257.92</v>
      </c>
    </row>
    <row r="1966" spans="1:7" x14ac:dyDescent="0.25">
      <c r="A1966" s="24">
        <v>38228</v>
      </c>
      <c r="B1966" s="1" t="s">
        <v>12</v>
      </c>
      <c r="C1966" s="1" t="s">
        <v>3686</v>
      </c>
      <c r="D1966" s="1" t="s">
        <v>52</v>
      </c>
      <c r="E1966" s="1" t="s">
        <v>401</v>
      </c>
      <c r="F1966" s="9">
        <v>3887.3220000000001</v>
      </c>
      <c r="G1966" s="9">
        <v>5716.65</v>
      </c>
    </row>
    <row r="1967" spans="1:7" x14ac:dyDescent="0.25">
      <c r="A1967" s="24">
        <v>38228</v>
      </c>
      <c r="B1967" s="1" t="s">
        <v>12</v>
      </c>
      <c r="C1967" s="1" t="s">
        <v>3688</v>
      </c>
      <c r="D1967" s="1" t="s">
        <v>21</v>
      </c>
      <c r="E1967" s="1" t="s">
        <v>3213</v>
      </c>
      <c r="F1967" s="9">
        <v>1451.1935000000001</v>
      </c>
      <c r="G1967" s="9">
        <v>2459.65</v>
      </c>
    </row>
    <row r="1968" spans="1:7" x14ac:dyDescent="0.25">
      <c r="A1968" s="24">
        <v>38226</v>
      </c>
      <c r="B1968" s="1" t="s">
        <v>12</v>
      </c>
      <c r="C1968" s="1" t="s">
        <v>3691</v>
      </c>
      <c r="D1968" s="1" t="s">
        <v>42</v>
      </c>
      <c r="E1968" s="1" t="s">
        <v>203</v>
      </c>
      <c r="F1968" s="9">
        <v>4832.6850000000004</v>
      </c>
      <c r="G1968" s="9">
        <v>8786.7000000000007</v>
      </c>
    </row>
    <row r="1969" spans="1:7" x14ac:dyDescent="0.25">
      <c r="A1969" s="24">
        <v>38226</v>
      </c>
      <c r="B1969" s="1" t="s">
        <v>12</v>
      </c>
      <c r="C1969" s="1" t="s">
        <v>3684</v>
      </c>
      <c r="D1969" s="1" t="s">
        <v>39</v>
      </c>
      <c r="E1969" s="1" t="s">
        <v>1240</v>
      </c>
      <c r="F1969" s="9">
        <v>757.37750000000005</v>
      </c>
      <c r="G1969" s="9">
        <v>1377.05</v>
      </c>
    </row>
    <row r="1970" spans="1:7" x14ac:dyDescent="0.25">
      <c r="A1970" s="24">
        <v>38224</v>
      </c>
      <c r="B1970" s="1" t="s">
        <v>12</v>
      </c>
      <c r="C1970" s="1" t="s">
        <v>3626</v>
      </c>
      <c r="D1970" s="1" t="s">
        <v>42</v>
      </c>
      <c r="E1970" s="1" t="s">
        <v>609</v>
      </c>
      <c r="F1970" s="9">
        <v>666.74479999999994</v>
      </c>
      <c r="G1970" s="9">
        <v>1149.56</v>
      </c>
    </row>
    <row r="1971" spans="1:7" x14ac:dyDescent="0.25">
      <c r="A1971" s="24">
        <v>38222</v>
      </c>
      <c r="B1971" s="1" t="s">
        <v>12</v>
      </c>
      <c r="C1971" s="1" t="s">
        <v>3685</v>
      </c>
      <c r="D1971" s="1" t="s">
        <v>39</v>
      </c>
      <c r="E1971" s="1" t="s">
        <v>2798</v>
      </c>
      <c r="F1971" s="9">
        <v>3081.9657000000002</v>
      </c>
      <c r="G1971" s="9">
        <v>3296.22</v>
      </c>
    </row>
    <row r="1972" spans="1:7" x14ac:dyDescent="0.25">
      <c r="A1972" s="24">
        <v>38222</v>
      </c>
      <c r="B1972" s="1" t="s">
        <v>12</v>
      </c>
      <c r="C1972" s="1" t="s">
        <v>3684</v>
      </c>
      <c r="D1972" s="1" t="s">
        <v>61</v>
      </c>
      <c r="E1972" s="1" t="s">
        <v>484</v>
      </c>
      <c r="F1972" s="9">
        <v>782.59050000000002</v>
      </c>
      <c r="G1972" s="9">
        <v>1739.09</v>
      </c>
    </row>
    <row r="1973" spans="1:7" x14ac:dyDescent="0.25">
      <c r="A1973" s="24">
        <v>38220</v>
      </c>
      <c r="B1973" s="1" t="s">
        <v>12</v>
      </c>
      <c r="C1973" s="1" t="s">
        <v>3684</v>
      </c>
      <c r="D1973" s="1" t="s">
        <v>24</v>
      </c>
      <c r="E1973" s="1" t="s">
        <v>3824</v>
      </c>
      <c r="F1973" s="9">
        <v>2606.7183999999997</v>
      </c>
      <c r="G1973" s="9">
        <v>2962.18</v>
      </c>
    </row>
    <row r="1974" spans="1:7" x14ac:dyDescent="0.25">
      <c r="A1974" s="24">
        <v>38218</v>
      </c>
      <c r="B1974" s="1" t="s">
        <v>12</v>
      </c>
      <c r="C1974" s="1" t="s">
        <v>3683</v>
      </c>
      <c r="D1974" s="1" t="s">
        <v>52</v>
      </c>
      <c r="E1974" s="1" t="s">
        <v>2480</v>
      </c>
      <c r="F1974" s="9">
        <v>1427.2638999999999</v>
      </c>
      <c r="G1974" s="9">
        <v>3857.47</v>
      </c>
    </row>
    <row r="1975" spans="1:7" x14ac:dyDescent="0.25">
      <c r="A1975" s="24">
        <v>38216</v>
      </c>
      <c r="B1975" s="1" t="s">
        <v>12</v>
      </c>
      <c r="C1975" s="1" t="s">
        <v>3684</v>
      </c>
      <c r="D1975" s="1" t="s">
        <v>9</v>
      </c>
      <c r="E1975" s="1" t="s">
        <v>1257</v>
      </c>
      <c r="F1975" s="9">
        <v>6390.6656000000003</v>
      </c>
      <c r="G1975" s="9">
        <v>7262.12</v>
      </c>
    </row>
    <row r="1976" spans="1:7" x14ac:dyDescent="0.25">
      <c r="A1976" s="24">
        <v>38215</v>
      </c>
      <c r="B1976" s="1" t="s">
        <v>12</v>
      </c>
      <c r="C1976" s="1" t="s">
        <v>3685</v>
      </c>
      <c r="D1976" s="1" t="s">
        <v>30</v>
      </c>
      <c r="E1976" s="1" t="s">
        <v>2003</v>
      </c>
      <c r="F1976" s="9">
        <v>2095.9028000000003</v>
      </c>
      <c r="G1976" s="9">
        <v>3082.21</v>
      </c>
    </row>
    <row r="1977" spans="1:7" x14ac:dyDescent="0.25">
      <c r="A1977" s="24">
        <v>38212</v>
      </c>
      <c r="B1977" s="1" t="s">
        <v>12</v>
      </c>
      <c r="C1977" s="1" t="s">
        <v>3686</v>
      </c>
      <c r="D1977" s="1" t="s">
        <v>9</v>
      </c>
      <c r="E1977" s="1" t="s">
        <v>3338</v>
      </c>
      <c r="F1977" s="9">
        <v>4570.1656000000003</v>
      </c>
      <c r="G1977" s="9">
        <v>5193.37</v>
      </c>
    </row>
    <row r="1978" spans="1:7" x14ac:dyDescent="0.25">
      <c r="A1978" s="24">
        <v>38211</v>
      </c>
      <c r="B1978" s="1" t="s">
        <v>12</v>
      </c>
      <c r="C1978" s="1" t="s">
        <v>3626</v>
      </c>
      <c r="D1978" s="1" t="s">
        <v>39</v>
      </c>
      <c r="E1978" s="1" t="s">
        <v>3011</v>
      </c>
      <c r="F1978" s="9">
        <v>6187.3336000000008</v>
      </c>
      <c r="G1978" s="9">
        <v>9099.02</v>
      </c>
    </row>
    <row r="1979" spans="1:7" x14ac:dyDescent="0.25">
      <c r="A1979" s="24">
        <v>38210</v>
      </c>
      <c r="B1979" s="1" t="s">
        <v>12</v>
      </c>
      <c r="C1979" s="1" t="s">
        <v>3684</v>
      </c>
      <c r="D1979" s="1" t="s">
        <v>17</v>
      </c>
      <c r="E1979" s="1" t="s">
        <v>3267</v>
      </c>
      <c r="F1979" s="9">
        <v>748.44079999999997</v>
      </c>
      <c r="G1979" s="9">
        <v>1740.56</v>
      </c>
    </row>
    <row r="1980" spans="1:7" x14ac:dyDescent="0.25">
      <c r="A1980" s="24">
        <v>38208</v>
      </c>
      <c r="B1980" s="1" t="s">
        <v>12</v>
      </c>
      <c r="C1980" s="1" t="s">
        <v>3690</v>
      </c>
      <c r="D1980" s="1" t="s">
        <v>126</v>
      </c>
      <c r="E1980" s="1" t="s">
        <v>3826</v>
      </c>
      <c r="F1980" s="9">
        <v>1149.2865999999999</v>
      </c>
      <c r="G1980" s="9">
        <v>3106.18</v>
      </c>
    </row>
    <row r="1981" spans="1:7" x14ac:dyDescent="0.25">
      <c r="A1981" s="24">
        <v>38205</v>
      </c>
      <c r="B1981" s="1" t="s">
        <v>12</v>
      </c>
      <c r="C1981" s="1" t="s">
        <v>3685</v>
      </c>
      <c r="D1981" s="1" t="s">
        <v>24</v>
      </c>
      <c r="E1981" s="1" t="s">
        <v>2001</v>
      </c>
      <c r="F1981" s="9">
        <v>3617.0782999999997</v>
      </c>
      <c r="G1981" s="9">
        <v>8411.81</v>
      </c>
    </row>
    <row r="1982" spans="1:7" x14ac:dyDescent="0.25">
      <c r="A1982" s="24">
        <v>38205</v>
      </c>
      <c r="B1982" s="1" t="s">
        <v>12</v>
      </c>
      <c r="C1982" s="1" t="s">
        <v>3690</v>
      </c>
      <c r="D1982" s="1" t="s">
        <v>9</v>
      </c>
      <c r="E1982" s="1" t="s">
        <v>3827</v>
      </c>
      <c r="F1982" s="9">
        <v>1600.3240000000001</v>
      </c>
      <c r="G1982" s="9">
        <v>1818.55</v>
      </c>
    </row>
    <row r="1983" spans="1:7" x14ac:dyDescent="0.25">
      <c r="A1983" s="24">
        <v>38204</v>
      </c>
      <c r="B1983" s="1" t="s">
        <v>12</v>
      </c>
      <c r="C1983" s="1" t="s">
        <v>3683</v>
      </c>
      <c r="D1983" s="1" t="s">
        <v>21</v>
      </c>
      <c r="E1983" s="1" t="s">
        <v>3526</v>
      </c>
      <c r="F1983" s="9">
        <v>4561.1984000000002</v>
      </c>
      <c r="G1983" s="9">
        <v>5183.18</v>
      </c>
    </row>
    <row r="1984" spans="1:7" x14ac:dyDescent="0.25">
      <c r="A1984" s="24">
        <v>38200</v>
      </c>
      <c r="B1984" s="1" t="s">
        <v>12</v>
      </c>
      <c r="C1984" s="1" t="s">
        <v>3690</v>
      </c>
      <c r="D1984" s="1" t="s">
        <v>30</v>
      </c>
      <c r="E1984" s="1" t="s">
        <v>838</v>
      </c>
      <c r="F1984" s="9">
        <v>2222.2552000000001</v>
      </c>
      <c r="G1984" s="9">
        <v>2525.29</v>
      </c>
    </row>
    <row r="1985" spans="1:7" x14ac:dyDescent="0.25">
      <c r="A1985" s="24">
        <v>38199</v>
      </c>
      <c r="B1985" s="1" t="s">
        <v>12</v>
      </c>
      <c r="C1985" s="1" t="s">
        <v>3686</v>
      </c>
      <c r="D1985" s="1" t="s">
        <v>52</v>
      </c>
      <c r="E1985" s="1" t="s">
        <v>3079</v>
      </c>
      <c r="F1985" s="9">
        <v>798.1961</v>
      </c>
      <c r="G1985" s="9">
        <v>1856.27</v>
      </c>
    </row>
    <row r="1986" spans="1:7" x14ac:dyDescent="0.25">
      <c r="A1986" s="24">
        <v>38198</v>
      </c>
      <c r="B1986" s="1" t="s">
        <v>12</v>
      </c>
      <c r="C1986" s="1" t="s">
        <v>3685</v>
      </c>
      <c r="D1986" s="1" t="s">
        <v>21</v>
      </c>
      <c r="E1986" s="1" t="s">
        <v>563</v>
      </c>
      <c r="F1986" s="9">
        <v>816.15215000000001</v>
      </c>
      <c r="G1986" s="9">
        <v>872.89</v>
      </c>
    </row>
    <row r="1987" spans="1:7" x14ac:dyDescent="0.25">
      <c r="A1987" s="24">
        <v>38197</v>
      </c>
      <c r="B1987" s="1" t="s">
        <v>12</v>
      </c>
      <c r="C1987" s="1" t="s">
        <v>3691</v>
      </c>
      <c r="D1987" s="1" t="s">
        <v>39</v>
      </c>
      <c r="E1987" s="1" t="s">
        <v>107</v>
      </c>
      <c r="F1987" s="9">
        <v>4675.335500000001</v>
      </c>
      <c r="G1987" s="9">
        <v>8500.61</v>
      </c>
    </row>
    <row r="1988" spans="1:7" x14ac:dyDescent="0.25">
      <c r="A1988" s="24">
        <v>38193</v>
      </c>
      <c r="B1988" s="1" t="s">
        <v>12</v>
      </c>
      <c r="C1988" s="1" t="s">
        <v>3686</v>
      </c>
      <c r="D1988" s="1" t="s">
        <v>30</v>
      </c>
      <c r="E1988" s="1" t="s">
        <v>1015</v>
      </c>
      <c r="F1988" s="9">
        <v>2898.5697999999998</v>
      </c>
      <c r="G1988" s="9">
        <v>6740.86</v>
      </c>
    </row>
    <row r="1989" spans="1:7" x14ac:dyDescent="0.25">
      <c r="A1989" s="24">
        <v>38190</v>
      </c>
      <c r="B1989" s="1" t="s">
        <v>12</v>
      </c>
      <c r="C1989" s="1" t="s">
        <v>3688</v>
      </c>
      <c r="D1989" s="1" t="s">
        <v>9</v>
      </c>
      <c r="E1989" s="1" t="s">
        <v>3830</v>
      </c>
      <c r="F1989" s="9">
        <v>1476.1112999999998</v>
      </c>
      <c r="G1989" s="9">
        <v>3989.49</v>
      </c>
    </row>
    <row r="1990" spans="1:7" x14ac:dyDescent="0.25">
      <c r="A1990" s="24">
        <v>38189</v>
      </c>
      <c r="B1990" s="1" t="s">
        <v>12</v>
      </c>
      <c r="C1990" s="1" t="s">
        <v>3626</v>
      </c>
      <c r="D1990" s="1" t="s">
        <v>52</v>
      </c>
      <c r="E1990" s="1" t="s">
        <v>553</v>
      </c>
      <c r="F1990" s="9">
        <v>3119.5596999999998</v>
      </c>
      <c r="G1990" s="9">
        <v>7254.79</v>
      </c>
    </row>
    <row r="1991" spans="1:7" x14ac:dyDescent="0.25">
      <c r="A1991" s="24">
        <v>38186</v>
      </c>
      <c r="B1991" s="1" t="s">
        <v>12</v>
      </c>
      <c r="C1991" s="1" t="s">
        <v>3690</v>
      </c>
      <c r="D1991" s="1" t="s">
        <v>45</v>
      </c>
      <c r="E1991" s="1" t="s">
        <v>1719</v>
      </c>
      <c r="F1991" s="9">
        <v>3413.9849999999997</v>
      </c>
      <c r="G1991" s="9">
        <v>4551.9799999999996</v>
      </c>
    </row>
    <row r="1992" spans="1:7" x14ac:dyDescent="0.25">
      <c r="A1992" s="24">
        <v>38184</v>
      </c>
      <c r="B1992" s="1" t="s">
        <v>12</v>
      </c>
      <c r="C1992" s="1" t="s">
        <v>3626</v>
      </c>
      <c r="D1992" s="1" t="s">
        <v>17</v>
      </c>
      <c r="E1992" s="1" t="s">
        <v>1754</v>
      </c>
      <c r="F1992" s="9">
        <v>858.46379999999988</v>
      </c>
      <c r="G1992" s="9">
        <v>1480.11</v>
      </c>
    </row>
    <row r="1993" spans="1:7" x14ac:dyDescent="0.25">
      <c r="A1993" s="24">
        <v>38177</v>
      </c>
      <c r="B1993" s="1" t="s">
        <v>12</v>
      </c>
      <c r="C1993" s="1" t="s">
        <v>3690</v>
      </c>
      <c r="D1993" s="1" t="s">
        <v>126</v>
      </c>
      <c r="E1993" s="1" t="s">
        <v>848</v>
      </c>
      <c r="F1993" s="9">
        <v>1236.6886</v>
      </c>
      <c r="G1993" s="9">
        <v>2876.02</v>
      </c>
    </row>
    <row r="1994" spans="1:7" x14ac:dyDescent="0.25">
      <c r="A1994" s="24">
        <v>38168</v>
      </c>
      <c r="B1994" s="1" t="s">
        <v>12</v>
      </c>
      <c r="C1994" s="1" t="s">
        <v>3684</v>
      </c>
      <c r="D1994" s="1" t="s">
        <v>126</v>
      </c>
      <c r="E1994" s="1" t="s">
        <v>1436</v>
      </c>
      <c r="F1994" s="9">
        <v>5122.0141500000009</v>
      </c>
      <c r="G1994" s="9">
        <v>5478.09</v>
      </c>
    </row>
    <row r="1995" spans="1:7" x14ac:dyDescent="0.25">
      <c r="A1995" s="24">
        <v>38162</v>
      </c>
      <c r="B1995" s="1" t="s">
        <v>12</v>
      </c>
      <c r="C1995" s="1" t="s">
        <v>3688</v>
      </c>
      <c r="D1995" s="1" t="s">
        <v>126</v>
      </c>
      <c r="E1995" s="1" t="s">
        <v>2292</v>
      </c>
      <c r="F1995" s="9">
        <v>2079.8685</v>
      </c>
      <c r="G1995" s="9">
        <v>4621.93</v>
      </c>
    </row>
    <row r="1996" spans="1:7" x14ac:dyDescent="0.25">
      <c r="A1996" s="24">
        <v>38158</v>
      </c>
      <c r="B1996" s="1" t="s">
        <v>12</v>
      </c>
      <c r="C1996" s="1" t="s">
        <v>3686</v>
      </c>
      <c r="D1996" s="1" t="s">
        <v>21</v>
      </c>
      <c r="E1996" s="1" t="s">
        <v>2388</v>
      </c>
      <c r="F1996" s="9">
        <v>8722.3752000000004</v>
      </c>
      <c r="G1996" s="9">
        <v>9911.7900000000009</v>
      </c>
    </row>
    <row r="1997" spans="1:7" x14ac:dyDescent="0.25">
      <c r="A1997" s="24">
        <v>38157</v>
      </c>
      <c r="B1997" s="1" t="s">
        <v>12</v>
      </c>
      <c r="C1997" s="1" t="s">
        <v>3686</v>
      </c>
      <c r="D1997" s="1" t="s">
        <v>45</v>
      </c>
      <c r="E1997" s="1" t="s">
        <v>1122</v>
      </c>
      <c r="F1997" s="9">
        <v>1517.2840000000003</v>
      </c>
      <c r="G1997" s="9">
        <v>2231.3000000000002</v>
      </c>
    </row>
    <row r="1998" spans="1:7" x14ac:dyDescent="0.25">
      <c r="A1998" s="24">
        <v>38157</v>
      </c>
      <c r="B1998" s="1" t="s">
        <v>12</v>
      </c>
      <c r="C1998" s="1" t="s">
        <v>3690</v>
      </c>
      <c r="D1998" s="1" t="s">
        <v>24</v>
      </c>
      <c r="E1998" s="1" t="s">
        <v>2914</v>
      </c>
      <c r="F1998" s="9">
        <v>121.977</v>
      </c>
      <c r="G1998" s="9">
        <v>271.06</v>
      </c>
    </row>
    <row r="1999" spans="1:7" x14ac:dyDescent="0.25">
      <c r="A1999" s="24">
        <v>38156</v>
      </c>
      <c r="B1999" s="1" t="s">
        <v>12</v>
      </c>
      <c r="C1999" s="1" t="s">
        <v>3686</v>
      </c>
      <c r="D1999" s="1" t="s">
        <v>24</v>
      </c>
      <c r="E1999" s="1" t="s">
        <v>874</v>
      </c>
      <c r="F1999" s="9">
        <v>3852.5264999999999</v>
      </c>
      <c r="G1999" s="9">
        <v>8561.17</v>
      </c>
    </row>
    <row r="2000" spans="1:7" x14ac:dyDescent="0.25">
      <c r="A2000" s="24">
        <v>38155</v>
      </c>
      <c r="B2000" s="1" t="s">
        <v>12</v>
      </c>
      <c r="C2000" s="1" t="s">
        <v>3684</v>
      </c>
      <c r="D2000" s="1" t="s">
        <v>13</v>
      </c>
      <c r="E2000" s="1" t="s">
        <v>3444</v>
      </c>
      <c r="F2000" s="9">
        <v>4577.7273999999998</v>
      </c>
      <c r="G2000" s="9">
        <v>7758.86</v>
      </c>
    </row>
    <row r="2001" spans="1:7" x14ac:dyDescent="0.25">
      <c r="A2001" s="24">
        <v>38155</v>
      </c>
      <c r="B2001" s="1" t="s">
        <v>12</v>
      </c>
      <c r="C2001" s="1" t="s">
        <v>3683</v>
      </c>
      <c r="D2001" s="1" t="s">
        <v>42</v>
      </c>
      <c r="E2001" s="1" t="s">
        <v>2407</v>
      </c>
      <c r="F2001" s="9">
        <v>4919.6028000000006</v>
      </c>
      <c r="G2001" s="9">
        <v>7234.71</v>
      </c>
    </row>
  </sheetData>
  <mergeCells count="1">
    <mergeCell ref="A1:H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3">
    <tabColor theme="4"/>
  </sheetPr>
  <dimension ref="A1:N1"/>
  <sheetViews>
    <sheetView workbookViewId="0">
      <selection sqref="A1:N1"/>
    </sheetView>
  </sheetViews>
  <sheetFormatPr defaultRowHeight="15" x14ac:dyDescent="0.25"/>
  <sheetData>
    <row r="1" spans="1:14" ht="409.6" customHeight="1" x14ac:dyDescent="0.25">
      <c r="A1" s="185" t="s">
        <v>3941</v>
      </c>
      <c r="B1" s="185"/>
      <c r="C1" s="185"/>
      <c r="D1" s="185"/>
      <c r="E1" s="185"/>
      <c r="F1" s="185"/>
      <c r="G1" s="185"/>
      <c r="H1" s="185"/>
      <c r="I1" s="185"/>
      <c r="J1" s="185"/>
      <c r="K1" s="185"/>
      <c r="L1" s="185"/>
      <c r="M1" s="185"/>
      <c r="N1" s="185"/>
    </row>
  </sheetData>
  <mergeCells count="1">
    <mergeCell ref="A1:N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4">
    <tabColor theme="5"/>
  </sheetPr>
  <dimension ref="A1:M2021"/>
  <sheetViews>
    <sheetView zoomScaleNormal="100" workbookViewId="0">
      <selection activeCell="L13" sqref="L13"/>
    </sheetView>
  </sheetViews>
  <sheetFormatPr defaultRowHeight="15" x14ac:dyDescent="0.25"/>
  <cols>
    <col min="1" max="1" width="7.5703125" customWidth="1"/>
    <col min="2" max="2" width="11.140625" bestFit="1" customWidth="1"/>
    <col min="3" max="3" width="9.5703125" bestFit="1" customWidth="1"/>
    <col min="4" max="4" width="11.42578125" bestFit="1" customWidth="1"/>
    <col min="5" max="5" width="20.5703125" bestFit="1" customWidth="1"/>
    <col min="7" max="8" width="10.42578125" bestFit="1" customWidth="1"/>
    <col min="12" max="12" width="10.140625" bestFit="1" customWidth="1"/>
    <col min="13" max="13" width="12.42578125" bestFit="1" customWidth="1"/>
  </cols>
  <sheetData>
    <row r="1" spans="1:13" x14ac:dyDescent="0.25">
      <c r="A1">
        <v>83</v>
      </c>
      <c r="B1" s="26" t="s">
        <v>3838</v>
      </c>
      <c r="C1" s="113" t="s">
        <v>3839</v>
      </c>
    </row>
    <row r="2" spans="1:13" x14ac:dyDescent="0.25">
      <c r="A2">
        <v>494</v>
      </c>
      <c r="B2" s="26" t="s">
        <v>3840</v>
      </c>
      <c r="C2" s="113" t="s">
        <v>3841</v>
      </c>
    </row>
    <row r="3" spans="1:13" x14ac:dyDescent="0.25">
      <c r="A3">
        <v>78</v>
      </c>
      <c r="B3" s="26" t="s">
        <v>3842</v>
      </c>
      <c r="C3" s="113" t="s">
        <v>3843</v>
      </c>
    </row>
    <row r="4" spans="1:13" x14ac:dyDescent="0.25">
      <c r="B4" s="26" t="s">
        <v>3844</v>
      </c>
      <c r="C4" t="s">
        <v>3845</v>
      </c>
    </row>
    <row r="5" spans="1:13" x14ac:dyDescent="0.25">
      <c r="B5" s="26" t="s">
        <v>3846</v>
      </c>
      <c r="C5" t="s">
        <v>3847</v>
      </c>
    </row>
    <row r="6" spans="1:13" x14ac:dyDescent="0.25">
      <c r="A6">
        <v>393</v>
      </c>
      <c r="B6" s="26" t="s">
        <v>3848</v>
      </c>
      <c r="C6" s="113" t="s">
        <v>3849</v>
      </c>
    </row>
    <row r="7" spans="1:13" x14ac:dyDescent="0.25">
      <c r="A7">
        <v>642</v>
      </c>
      <c r="B7" s="26" t="s">
        <v>3850</v>
      </c>
      <c r="C7" s="113" t="s">
        <v>3851</v>
      </c>
    </row>
    <row r="8" spans="1:13" x14ac:dyDescent="0.25">
      <c r="A8">
        <v>34</v>
      </c>
      <c r="B8" s="26" t="s">
        <v>4201</v>
      </c>
      <c r="C8" s="113" t="s">
        <v>4203</v>
      </c>
    </row>
    <row r="9" spans="1:13" x14ac:dyDescent="0.25">
      <c r="A9">
        <v>41</v>
      </c>
      <c r="B9" s="26" t="s">
        <v>4202</v>
      </c>
      <c r="C9" t="s">
        <v>4204</v>
      </c>
    </row>
    <row r="10" spans="1:13" x14ac:dyDescent="0.25">
      <c r="B10" s="133"/>
    </row>
    <row r="11" spans="1:13" x14ac:dyDescent="0.25">
      <c r="B11" s="133"/>
      <c r="E11">
        <f>SUBTOTAL(3,C15:C2021)</f>
        <v>2007</v>
      </c>
      <c r="H11" t="str">
        <f ca="1">_xlfn.FORMULATEXT(E11)</f>
        <v>=SUBTOTAL(3,C15:C2021)</v>
      </c>
    </row>
    <row r="12" spans="1:13" x14ac:dyDescent="0.25">
      <c r="B12" s="133"/>
      <c r="L12" t="s">
        <v>4541</v>
      </c>
    </row>
    <row r="14" spans="1:13" x14ac:dyDescent="0.25">
      <c r="B14" s="25" t="s">
        <v>3658</v>
      </c>
      <c r="C14" s="25" t="s">
        <v>2</v>
      </c>
      <c r="D14" s="25" t="s">
        <v>3682</v>
      </c>
      <c r="E14" s="25" t="s">
        <v>3</v>
      </c>
      <c r="F14" s="25" t="s">
        <v>4</v>
      </c>
      <c r="G14" s="25" t="s">
        <v>5</v>
      </c>
      <c r="H14" s="25" t="s">
        <v>6</v>
      </c>
      <c r="L14" s="25" t="s">
        <v>3682</v>
      </c>
      <c r="M14" s="25" t="s">
        <v>3</v>
      </c>
    </row>
    <row r="15" spans="1:13" x14ac:dyDescent="0.25">
      <c r="B15" s="24">
        <v>38883</v>
      </c>
      <c r="C15" s="1" t="s">
        <v>8</v>
      </c>
      <c r="D15" s="1" t="s">
        <v>3626</v>
      </c>
      <c r="E15" s="1" t="s">
        <v>9</v>
      </c>
      <c r="F15" s="1" t="s">
        <v>1310</v>
      </c>
      <c r="G15" s="9">
        <v>5406.2703000000001</v>
      </c>
      <c r="H15" s="9">
        <v>9163.17</v>
      </c>
      <c r="L15" s="1" t="s">
        <v>3626</v>
      </c>
      <c r="M15" s="1" t="s">
        <v>9</v>
      </c>
    </row>
    <row r="16" spans="1:13" x14ac:dyDescent="0.25">
      <c r="B16" s="24">
        <v>38883</v>
      </c>
      <c r="C16" s="1" t="s">
        <v>29</v>
      </c>
      <c r="D16" s="1" t="s">
        <v>3683</v>
      </c>
      <c r="E16" s="1" t="s">
        <v>9</v>
      </c>
      <c r="F16" s="1" t="s">
        <v>1176</v>
      </c>
      <c r="G16" s="9">
        <v>6971.4974999999995</v>
      </c>
      <c r="H16" s="9">
        <v>9295.33</v>
      </c>
      <c r="L16" s="1" t="s">
        <v>3683</v>
      </c>
      <c r="M16" s="1" t="s">
        <v>45</v>
      </c>
    </row>
    <row r="17" spans="2:8" x14ac:dyDescent="0.25">
      <c r="B17" s="24">
        <v>38777</v>
      </c>
      <c r="C17" s="1" t="s">
        <v>8</v>
      </c>
      <c r="D17" s="1" t="s">
        <v>3626</v>
      </c>
      <c r="E17" s="1" t="s">
        <v>9</v>
      </c>
      <c r="F17" s="1" t="s">
        <v>870</v>
      </c>
      <c r="G17" s="9">
        <v>1277.9685999999999</v>
      </c>
      <c r="H17" s="9">
        <v>2972.02</v>
      </c>
    </row>
    <row r="18" spans="2:8" x14ac:dyDescent="0.25">
      <c r="B18" s="24">
        <v>38883</v>
      </c>
      <c r="C18" s="1" t="s">
        <v>8</v>
      </c>
      <c r="D18" s="1" t="s">
        <v>3626</v>
      </c>
      <c r="E18" s="1" t="s">
        <v>61</v>
      </c>
      <c r="F18" s="1" t="s">
        <v>2681</v>
      </c>
      <c r="G18" s="9">
        <v>736.25199999999995</v>
      </c>
      <c r="H18" s="9">
        <v>836.65</v>
      </c>
    </row>
    <row r="19" spans="2:8" x14ac:dyDescent="0.25">
      <c r="B19" s="24">
        <v>38882</v>
      </c>
      <c r="C19" s="1" t="s">
        <v>29</v>
      </c>
      <c r="D19" s="1" t="s">
        <v>3684</v>
      </c>
      <c r="E19" s="1" t="s">
        <v>13</v>
      </c>
      <c r="F19" s="1" t="s">
        <v>1176</v>
      </c>
      <c r="G19" s="9">
        <v>2065.1130000000003</v>
      </c>
      <c r="H19" s="9">
        <v>4589.1400000000003</v>
      </c>
    </row>
    <row r="20" spans="2:8" x14ac:dyDescent="0.25">
      <c r="B20" s="24">
        <v>38882</v>
      </c>
      <c r="C20" s="1" t="s">
        <v>29</v>
      </c>
      <c r="D20" s="1" t="s">
        <v>3685</v>
      </c>
      <c r="E20" s="1" t="s">
        <v>42</v>
      </c>
      <c r="F20" s="1" t="s">
        <v>2625</v>
      </c>
      <c r="G20" s="9">
        <v>2553.2776000000003</v>
      </c>
      <c r="H20" s="9">
        <v>3754.82</v>
      </c>
    </row>
    <row r="21" spans="2:8" x14ac:dyDescent="0.25">
      <c r="B21" s="24">
        <v>38882</v>
      </c>
      <c r="C21" s="1" t="s">
        <v>29</v>
      </c>
      <c r="D21" s="1" t="s">
        <v>3686</v>
      </c>
      <c r="E21" s="1" t="s">
        <v>126</v>
      </c>
      <c r="F21" s="1" t="s">
        <v>3687</v>
      </c>
      <c r="G21" s="9">
        <v>2315.4340000000002</v>
      </c>
      <c r="H21" s="9">
        <v>3405.05</v>
      </c>
    </row>
    <row r="22" spans="2:8" x14ac:dyDescent="0.25">
      <c r="B22" s="24">
        <v>38882</v>
      </c>
      <c r="C22" s="1" t="s">
        <v>8</v>
      </c>
      <c r="D22" s="1" t="s">
        <v>3688</v>
      </c>
      <c r="E22" s="1" t="s">
        <v>45</v>
      </c>
      <c r="F22" s="1" t="s">
        <v>2155</v>
      </c>
      <c r="G22" s="9">
        <v>1233.068</v>
      </c>
      <c r="H22" s="9">
        <v>2867.6</v>
      </c>
    </row>
    <row r="23" spans="2:8" x14ac:dyDescent="0.25">
      <c r="B23" s="24">
        <v>38881</v>
      </c>
      <c r="C23" s="1" t="s">
        <v>12</v>
      </c>
      <c r="D23" s="1" t="s">
        <v>3626</v>
      </c>
      <c r="E23" s="1" t="s">
        <v>30</v>
      </c>
      <c r="F23" s="1" t="s">
        <v>3689</v>
      </c>
      <c r="G23" s="9">
        <v>2187.7136</v>
      </c>
      <c r="H23" s="9">
        <v>3771.92</v>
      </c>
    </row>
    <row r="24" spans="2:8" x14ac:dyDescent="0.25">
      <c r="B24" s="24">
        <v>38880</v>
      </c>
      <c r="C24" s="1" t="s">
        <v>16</v>
      </c>
      <c r="D24" s="1" t="s">
        <v>3688</v>
      </c>
      <c r="E24" s="1" t="s">
        <v>64</v>
      </c>
      <c r="F24" s="1" t="s">
        <v>1073</v>
      </c>
      <c r="G24" s="9">
        <v>3786.4939999999997</v>
      </c>
      <c r="H24" s="9">
        <v>8805.7999999999993</v>
      </c>
    </row>
    <row r="25" spans="2:8" x14ac:dyDescent="0.25">
      <c r="B25" s="24">
        <v>38880</v>
      </c>
      <c r="C25" s="1" t="s">
        <v>29</v>
      </c>
      <c r="D25" s="1" t="s">
        <v>3626</v>
      </c>
      <c r="E25" s="1" t="s">
        <v>42</v>
      </c>
      <c r="F25" s="1" t="s">
        <v>2112</v>
      </c>
      <c r="G25" s="9">
        <v>2964.4780000000001</v>
      </c>
      <c r="H25" s="9">
        <v>5389.96</v>
      </c>
    </row>
    <row r="26" spans="2:8" x14ac:dyDescent="0.25">
      <c r="B26" s="24">
        <v>38880</v>
      </c>
      <c r="C26" s="1" t="s">
        <v>29</v>
      </c>
      <c r="D26" s="1" t="s">
        <v>3684</v>
      </c>
      <c r="E26" s="1" t="s">
        <v>126</v>
      </c>
      <c r="F26" s="1" t="s">
        <v>2967</v>
      </c>
      <c r="G26" s="9">
        <v>2292.2224999999999</v>
      </c>
      <c r="H26" s="9">
        <v>5330.75</v>
      </c>
    </row>
    <row r="27" spans="2:8" x14ac:dyDescent="0.25">
      <c r="B27" s="24">
        <v>38879</v>
      </c>
      <c r="C27" s="1" t="s">
        <v>8</v>
      </c>
      <c r="D27" s="1" t="s">
        <v>3690</v>
      </c>
      <c r="E27" s="1" t="s">
        <v>13</v>
      </c>
      <c r="F27" s="1" t="s">
        <v>1273</v>
      </c>
      <c r="G27" s="9">
        <v>3427.8409999999994</v>
      </c>
      <c r="H27" s="9">
        <v>5809.9</v>
      </c>
    </row>
    <row r="28" spans="2:8" x14ac:dyDescent="0.25">
      <c r="B28" s="24">
        <v>38878</v>
      </c>
      <c r="C28" s="1" t="s">
        <v>16</v>
      </c>
      <c r="D28" s="1" t="s">
        <v>3626</v>
      </c>
      <c r="E28" s="1" t="s">
        <v>45</v>
      </c>
      <c r="F28" s="1" t="s">
        <v>1692</v>
      </c>
      <c r="G28" s="9">
        <v>2681.739</v>
      </c>
      <c r="H28" s="9">
        <v>5959.42</v>
      </c>
    </row>
    <row r="29" spans="2:8" x14ac:dyDescent="0.25">
      <c r="B29" s="24">
        <v>38878</v>
      </c>
      <c r="C29" s="1" t="s">
        <v>20</v>
      </c>
      <c r="D29" s="1" t="s">
        <v>3626</v>
      </c>
      <c r="E29" s="1" t="s">
        <v>17</v>
      </c>
      <c r="F29" s="1" t="s">
        <v>1200</v>
      </c>
      <c r="G29" s="9">
        <v>2336.3963999999996</v>
      </c>
      <c r="H29" s="9">
        <v>5433.48</v>
      </c>
    </row>
    <row r="30" spans="2:8" x14ac:dyDescent="0.25">
      <c r="B30" s="24">
        <v>38878</v>
      </c>
      <c r="C30" s="1" t="s">
        <v>29</v>
      </c>
      <c r="D30" s="1" t="s">
        <v>3685</v>
      </c>
      <c r="E30" s="1" t="s">
        <v>45</v>
      </c>
      <c r="F30" s="1" t="s">
        <v>197</v>
      </c>
      <c r="G30" s="9">
        <v>3411.5625500000001</v>
      </c>
      <c r="H30" s="9">
        <v>3648.73</v>
      </c>
    </row>
    <row r="31" spans="2:8" x14ac:dyDescent="0.25">
      <c r="B31" s="24">
        <v>38878</v>
      </c>
      <c r="C31" s="1" t="s">
        <v>12</v>
      </c>
      <c r="D31" s="1" t="s">
        <v>3690</v>
      </c>
      <c r="E31" s="1" t="s">
        <v>21</v>
      </c>
      <c r="F31" s="1" t="s">
        <v>1898</v>
      </c>
      <c r="G31" s="9">
        <v>209.30459999999999</v>
      </c>
      <c r="H31" s="9">
        <v>360.87</v>
      </c>
    </row>
    <row r="32" spans="2:8" x14ac:dyDescent="0.25">
      <c r="B32" s="24">
        <v>38877</v>
      </c>
      <c r="C32" s="1" t="s">
        <v>29</v>
      </c>
      <c r="D32" s="1" t="s">
        <v>3688</v>
      </c>
      <c r="E32" s="1" t="s">
        <v>113</v>
      </c>
      <c r="F32" s="1" t="s">
        <v>2829</v>
      </c>
      <c r="G32" s="9">
        <v>4426.8998000000001</v>
      </c>
      <c r="H32" s="9">
        <v>7503.22</v>
      </c>
    </row>
    <row r="33" spans="2:8" x14ac:dyDescent="0.25">
      <c r="B33" s="24">
        <v>38877</v>
      </c>
      <c r="C33" s="1" t="s">
        <v>8</v>
      </c>
      <c r="D33" s="1" t="s">
        <v>3626</v>
      </c>
      <c r="E33" s="1" t="s">
        <v>13</v>
      </c>
      <c r="F33" s="1" t="s">
        <v>1263</v>
      </c>
      <c r="G33" s="9">
        <v>6487.5183999999999</v>
      </c>
      <c r="H33" s="9">
        <v>7372.18</v>
      </c>
    </row>
    <row r="34" spans="2:8" x14ac:dyDescent="0.25">
      <c r="B34" s="24">
        <v>38877</v>
      </c>
      <c r="C34" s="1" t="s">
        <v>8</v>
      </c>
      <c r="D34" s="1" t="s">
        <v>3685</v>
      </c>
      <c r="E34" s="1" t="s">
        <v>45</v>
      </c>
      <c r="F34" s="1" t="s">
        <v>1486</v>
      </c>
      <c r="G34" s="9">
        <v>2478.7079999999996</v>
      </c>
      <c r="H34" s="9">
        <v>4201.2</v>
      </c>
    </row>
    <row r="35" spans="2:8" x14ac:dyDescent="0.25">
      <c r="B35" s="24">
        <v>38877</v>
      </c>
      <c r="C35" s="1" t="s">
        <v>29</v>
      </c>
      <c r="D35" s="1" t="s">
        <v>3686</v>
      </c>
      <c r="E35" s="1" t="s">
        <v>45</v>
      </c>
      <c r="F35" s="1" t="s">
        <v>2508</v>
      </c>
      <c r="G35" s="9">
        <v>1381.6759999999997</v>
      </c>
      <c r="H35" s="9">
        <v>2382.1999999999998</v>
      </c>
    </row>
    <row r="36" spans="2:8" x14ac:dyDescent="0.25">
      <c r="B36" s="24">
        <v>38876</v>
      </c>
      <c r="C36" s="1" t="s">
        <v>29</v>
      </c>
      <c r="D36" s="1" t="s">
        <v>3691</v>
      </c>
      <c r="E36" s="1" t="s">
        <v>42</v>
      </c>
      <c r="F36" s="1" t="s">
        <v>407</v>
      </c>
      <c r="G36" s="9">
        <v>4295.7172</v>
      </c>
      <c r="H36" s="9">
        <v>9990.0400000000009</v>
      </c>
    </row>
    <row r="37" spans="2:8" x14ac:dyDescent="0.25">
      <c r="B37" s="24">
        <v>38876</v>
      </c>
      <c r="C37" s="1" t="s">
        <v>12</v>
      </c>
      <c r="D37" s="1" t="s">
        <v>3684</v>
      </c>
      <c r="E37" s="1" t="s">
        <v>39</v>
      </c>
      <c r="F37" s="1" t="s">
        <v>2132</v>
      </c>
      <c r="G37" s="9">
        <v>4949.5336000000007</v>
      </c>
      <c r="H37" s="9">
        <v>8389.0400000000009</v>
      </c>
    </row>
    <row r="38" spans="2:8" x14ac:dyDescent="0.25">
      <c r="B38" s="24">
        <v>38876</v>
      </c>
      <c r="C38" s="1" t="s">
        <v>20</v>
      </c>
      <c r="D38" s="1" t="s">
        <v>3688</v>
      </c>
      <c r="E38" s="1" t="s">
        <v>42</v>
      </c>
      <c r="F38" s="1" t="s">
        <v>3392</v>
      </c>
      <c r="G38" s="9">
        <v>4651.7015999999994</v>
      </c>
      <c r="H38" s="9">
        <v>7884.24</v>
      </c>
    </row>
    <row r="39" spans="2:8" x14ac:dyDescent="0.25">
      <c r="B39" s="24">
        <v>38876</v>
      </c>
      <c r="C39" s="1" t="s">
        <v>16</v>
      </c>
      <c r="D39" s="1" t="s">
        <v>3688</v>
      </c>
      <c r="E39" s="1" t="s">
        <v>17</v>
      </c>
      <c r="F39" s="1" t="s">
        <v>3457</v>
      </c>
      <c r="G39" s="9">
        <v>2605.3515000000002</v>
      </c>
      <c r="H39" s="9">
        <v>5789.67</v>
      </c>
    </row>
    <row r="40" spans="2:8" x14ac:dyDescent="0.25">
      <c r="B40" s="24">
        <v>38876</v>
      </c>
      <c r="C40" s="1" t="s">
        <v>8</v>
      </c>
      <c r="D40" s="1" t="s">
        <v>3685</v>
      </c>
      <c r="E40" s="1" t="s">
        <v>64</v>
      </c>
      <c r="F40" s="1" t="s">
        <v>1894</v>
      </c>
      <c r="G40" s="9">
        <v>1563.0155999999999</v>
      </c>
      <c r="H40" s="9">
        <v>3634.92</v>
      </c>
    </row>
    <row r="41" spans="2:8" x14ac:dyDescent="0.25">
      <c r="B41" s="24">
        <v>38875</v>
      </c>
      <c r="C41" s="1" t="s">
        <v>20</v>
      </c>
      <c r="D41" s="1" t="s">
        <v>3683</v>
      </c>
      <c r="E41" s="1" t="s">
        <v>30</v>
      </c>
      <c r="F41" s="1" t="s">
        <v>355</v>
      </c>
      <c r="G41" s="9">
        <v>5395.1260000000002</v>
      </c>
      <c r="H41" s="9">
        <v>9809.32</v>
      </c>
    </row>
    <row r="42" spans="2:8" x14ac:dyDescent="0.25">
      <c r="B42" s="24">
        <v>38875</v>
      </c>
      <c r="C42" s="1" t="s">
        <v>12</v>
      </c>
      <c r="D42" s="1" t="s">
        <v>3691</v>
      </c>
      <c r="E42" s="1" t="s">
        <v>61</v>
      </c>
      <c r="F42" s="1" t="s">
        <v>3524</v>
      </c>
      <c r="G42" s="9">
        <v>6353.3624000000009</v>
      </c>
      <c r="H42" s="9">
        <v>9343.18</v>
      </c>
    </row>
    <row r="43" spans="2:8" x14ac:dyDescent="0.25">
      <c r="B43" s="24">
        <v>38875</v>
      </c>
      <c r="C43" s="1" t="s">
        <v>16</v>
      </c>
      <c r="D43" s="1" t="s">
        <v>3691</v>
      </c>
      <c r="E43" s="1" t="s">
        <v>21</v>
      </c>
      <c r="F43" s="1" t="s">
        <v>3522</v>
      </c>
      <c r="G43" s="9">
        <v>3401.7208000000001</v>
      </c>
      <c r="H43" s="9">
        <v>9193.84</v>
      </c>
    </row>
    <row r="44" spans="2:8" x14ac:dyDescent="0.25">
      <c r="B44" s="24">
        <v>38875</v>
      </c>
      <c r="C44" s="1" t="s">
        <v>12</v>
      </c>
      <c r="D44" s="1" t="s">
        <v>3683</v>
      </c>
      <c r="E44" s="1" t="s">
        <v>30</v>
      </c>
      <c r="F44" s="1" t="s">
        <v>3129</v>
      </c>
      <c r="G44" s="9">
        <v>3084.5731000000001</v>
      </c>
      <c r="H44" s="9">
        <v>5228.09</v>
      </c>
    </row>
    <row r="45" spans="2:8" x14ac:dyDescent="0.25">
      <c r="B45" s="24">
        <v>38875</v>
      </c>
      <c r="C45" s="1" t="s">
        <v>29</v>
      </c>
      <c r="D45" s="1" t="s">
        <v>3686</v>
      </c>
      <c r="E45" s="1" t="s">
        <v>17</v>
      </c>
      <c r="F45" s="1" t="s">
        <v>3692</v>
      </c>
      <c r="G45" s="9">
        <v>1569.5120999999999</v>
      </c>
      <c r="H45" s="9">
        <v>2660.19</v>
      </c>
    </row>
    <row r="46" spans="2:8" x14ac:dyDescent="0.25">
      <c r="B46" s="24">
        <v>38875</v>
      </c>
      <c r="C46" s="1" t="s">
        <v>29</v>
      </c>
      <c r="D46" s="1" t="s">
        <v>3684</v>
      </c>
      <c r="E46" s="1" t="s">
        <v>45</v>
      </c>
      <c r="F46" s="1" t="s">
        <v>1132</v>
      </c>
      <c r="G46" s="9">
        <v>1155.048</v>
      </c>
      <c r="H46" s="9">
        <v>1698.6</v>
      </c>
    </row>
    <row r="47" spans="2:8" x14ac:dyDescent="0.25">
      <c r="B47" s="24">
        <v>38875</v>
      </c>
      <c r="C47" s="1" t="s">
        <v>29</v>
      </c>
      <c r="D47" s="1" t="s">
        <v>3683</v>
      </c>
      <c r="E47" s="1" t="s">
        <v>9</v>
      </c>
      <c r="F47" s="1" t="s">
        <v>2691</v>
      </c>
      <c r="G47" s="9">
        <v>391.89600000000002</v>
      </c>
      <c r="H47" s="9">
        <v>870.88</v>
      </c>
    </row>
    <row r="48" spans="2:8" x14ac:dyDescent="0.25">
      <c r="B48" s="24">
        <v>38875</v>
      </c>
      <c r="C48" s="1" t="s">
        <v>20</v>
      </c>
      <c r="D48" s="1" t="s">
        <v>3626</v>
      </c>
      <c r="E48" s="1" t="s">
        <v>126</v>
      </c>
      <c r="F48" s="1" t="s">
        <v>2788</v>
      </c>
      <c r="G48" s="9">
        <v>304.81</v>
      </c>
      <c r="H48" s="9">
        <v>326</v>
      </c>
    </row>
    <row r="49" spans="2:8" x14ac:dyDescent="0.25">
      <c r="B49" s="24">
        <v>38874</v>
      </c>
      <c r="C49" s="1" t="s">
        <v>29</v>
      </c>
      <c r="D49" s="1" t="s">
        <v>3626</v>
      </c>
      <c r="E49" s="1" t="s">
        <v>64</v>
      </c>
      <c r="F49" s="1" t="s">
        <v>1426</v>
      </c>
      <c r="G49" s="9">
        <v>5231.1224999999995</v>
      </c>
      <c r="H49" s="9">
        <v>6974.83</v>
      </c>
    </row>
    <row r="50" spans="2:8" x14ac:dyDescent="0.25">
      <c r="B50" s="24">
        <v>38874</v>
      </c>
      <c r="C50" s="1" t="s">
        <v>20</v>
      </c>
      <c r="D50" s="1" t="s">
        <v>3626</v>
      </c>
      <c r="E50" s="1" t="s">
        <v>39</v>
      </c>
      <c r="F50" s="1" t="s">
        <v>886</v>
      </c>
      <c r="G50" s="9">
        <v>1701.5422999999998</v>
      </c>
      <c r="H50" s="9">
        <v>2883.97</v>
      </c>
    </row>
    <row r="51" spans="2:8" x14ac:dyDescent="0.25">
      <c r="B51" s="24">
        <v>38873</v>
      </c>
      <c r="C51" s="1" t="s">
        <v>29</v>
      </c>
      <c r="D51" s="1" t="s">
        <v>3684</v>
      </c>
      <c r="E51" s="1" t="s">
        <v>52</v>
      </c>
      <c r="F51" s="1" t="s">
        <v>2181</v>
      </c>
      <c r="G51" s="9">
        <v>1755.6580000000001</v>
      </c>
      <c r="H51" s="9">
        <v>2581.85</v>
      </c>
    </row>
    <row r="52" spans="2:8" x14ac:dyDescent="0.25">
      <c r="B52" s="24">
        <v>38873</v>
      </c>
      <c r="C52" s="1" t="s">
        <v>29</v>
      </c>
      <c r="D52" s="1" t="s">
        <v>3690</v>
      </c>
      <c r="E52" s="1" t="s">
        <v>126</v>
      </c>
      <c r="F52" s="1" t="s">
        <v>2534</v>
      </c>
      <c r="G52" s="9">
        <v>1012.1468500000001</v>
      </c>
      <c r="H52" s="9">
        <v>1082.51</v>
      </c>
    </row>
    <row r="53" spans="2:8" x14ac:dyDescent="0.25">
      <c r="B53" s="24">
        <v>38871</v>
      </c>
      <c r="C53" s="1" t="s">
        <v>8</v>
      </c>
      <c r="D53" s="1" t="s">
        <v>3691</v>
      </c>
      <c r="E53" s="1" t="s">
        <v>30</v>
      </c>
      <c r="F53" s="1" t="s">
        <v>3459</v>
      </c>
      <c r="G53" s="9">
        <v>3317.4607000000001</v>
      </c>
      <c r="H53" s="9">
        <v>8966.11</v>
      </c>
    </row>
    <row r="54" spans="2:8" x14ac:dyDescent="0.25">
      <c r="B54" s="24">
        <v>38871</v>
      </c>
      <c r="C54" s="1" t="s">
        <v>16</v>
      </c>
      <c r="D54" s="1" t="s">
        <v>3691</v>
      </c>
      <c r="E54" s="1" t="s">
        <v>126</v>
      </c>
      <c r="F54" s="1" t="s">
        <v>1637</v>
      </c>
      <c r="G54" s="9">
        <v>1291.4625000000001</v>
      </c>
      <c r="H54" s="9">
        <v>1721.95</v>
      </c>
    </row>
    <row r="55" spans="2:8" x14ac:dyDescent="0.25">
      <c r="B55" s="24">
        <v>38870</v>
      </c>
      <c r="C55" s="1" t="s">
        <v>29</v>
      </c>
      <c r="D55" s="1" t="s">
        <v>3626</v>
      </c>
      <c r="E55" s="1" t="s">
        <v>21</v>
      </c>
      <c r="F55" s="1" t="s">
        <v>2046</v>
      </c>
      <c r="G55" s="9">
        <v>4304.3099000000002</v>
      </c>
      <c r="H55" s="9">
        <v>4603.54</v>
      </c>
    </row>
    <row r="56" spans="2:8" x14ac:dyDescent="0.25">
      <c r="B56" s="24">
        <v>38869</v>
      </c>
      <c r="C56" s="1" t="s">
        <v>29</v>
      </c>
      <c r="D56" s="1" t="s">
        <v>3686</v>
      </c>
      <c r="E56" s="1" t="s">
        <v>113</v>
      </c>
      <c r="F56" s="1" t="s">
        <v>1326</v>
      </c>
      <c r="G56" s="9">
        <v>1276.155</v>
      </c>
      <c r="H56" s="9">
        <v>1701.54</v>
      </c>
    </row>
    <row r="57" spans="2:8" x14ac:dyDescent="0.25">
      <c r="B57" s="24">
        <v>38869</v>
      </c>
      <c r="C57" s="1" t="s">
        <v>8</v>
      </c>
      <c r="D57" s="1" t="s">
        <v>3626</v>
      </c>
      <c r="E57" s="1" t="s">
        <v>113</v>
      </c>
      <c r="F57" s="1" t="s">
        <v>1573</v>
      </c>
      <c r="G57" s="9">
        <v>296.5985</v>
      </c>
      <c r="H57" s="9">
        <v>539.27</v>
      </c>
    </row>
    <row r="58" spans="2:8" x14ac:dyDescent="0.25">
      <c r="B58" s="24">
        <v>38868</v>
      </c>
      <c r="C58" s="1" t="s">
        <v>29</v>
      </c>
      <c r="D58" s="1" t="s">
        <v>3683</v>
      </c>
      <c r="E58" s="1" t="s">
        <v>64</v>
      </c>
      <c r="F58" s="1" t="s">
        <v>430</v>
      </c>
      <c r="G58" s="9">
        <v>4494.4470000000001</v>
      </c>
      <c r="H58" s="9">
        <v>9987.66</v>
      </c>
    </row>
    <row r="59" spans="2:8" x14ac:dyDescent="0.25">
      <c r="B59" s="24">
        <v>38867</v>
      </c>
      <c r="C59" s="1" t="s">
        <v>12</v>
      </c>
      <c r="D59" s="1" t="s">
        <v>3626</v>
      </c>
      <c r="E59" s="1" t="s">
        <v>21</v>
      </c>
      <c r="F59" s="1" t="s">
        <v>3693</v>
      </c>
      <c r="G59" s="9">
        <v>5224.1909500000002</v>
      </c>
      <c r="H59" s="9">
        <v>5587.37</v>
      </c>
    </row>
    <row r="60" spans="2:8" x14ac:dyDescent="0.25">
      <c r="B60" s="24">
        <v>38867</v>
      </c>
      <c r="C60" s="1" t="s">
        <v>20</v>
      </c>
      <c r="D60" s="1" t="s">
        <v>3691</v>
      </c>
      <c r="E60" s="1" t="s">
        <v>42</v>
      </c>
      <c r="F60" s="1" t="s">
        <v>1675</v>
      </c>
      <c r="G60" s="9">
        <v>4190.1288000000004</v>
      </c>
      <c r="H60" s="9">
        <v>4761.51</v>
      </c>
    </row>
    <row r="61" spans="2:8" x14ac:dyDescent="0.25">
      <c r="B61" s="24">
        <v>38867</v>
      </c>
      <c r="C61" s="1" t="s">
        <v>12</v>
      </c>
      <c r="D61" s="1" t="s">
        <v>3690</v>
      </c>
      <c r="E61" s="1" t="s">
        <v>13</v>
      </c>
      <c r="F61" s="1" t="s">
        <v>341</v>
      </c>
      <c r="G61" s="9">
        <v>1117.5012999999999</v>
      </c>
      <c r="H61" s="9">
        <v>1894.07</v>
      </c>
    </row>
    <row r="62" spans="2:8" x14ac:dyDescent="0.25">
      <c r="B62" s="24">
        <v>38867</v>
      </c>
      <c r="C62" s="1" t="s">
        <v>20</v>
      </c>
      <c r="D62" s="1" t="s">
        <v>3691</v>
      </c>
      <c r="E62" s="1" t="s">
        <v>42</v>
      </c>
      <c r="F62" s="1" t="s">
        <v>1920</v>
      </c>
      <c r="G62" s="9">
        <v>1138.0952</v>
      </c>
      <c r="H62" s="9">
        <v>1293.29</v>
      </c>
    </row>
    <row r="63" spans="2:8" x14ac:dyDescent="0.25">
      <c r="B63" s="24">
        <v>38866</v>
      </c>
      <c r="C63" s="1" t="s">
        <v>8</v>
      </c>
      <c r="D63" s="1" t="s">
        <v>3688</v>
      </c>
      <c r="E63" s="1" t="s">
        <v>30</v>
      </c>
      <c r="F63" s="1" t="s">
        <v>2448</v>
      </c>
      <c r="G63" s="9">
        <v>4263.1784000000007</v>
      </c>
      <c r="H63" s="9">
        <v>6269.38</v>
      </c>
    </row>
    <row r="64" spans="2:8" x14ac:dyDescent="0.25">
      <c r="B64" s="24">
        <v>38866</v>
      </c>
      <c r="C64" s="1" t="s">
        <v>16</v>
      </c>
      <c r="D64" s="1" t="s">
        <v>3688</v>
      </c>
      <c r="E64" s="1" t="s">
        <v>24</v>
      </c>
      <c r="F64" s="1" t="s">
        <v>3694</v>
      </c>
      <c r="G64" s="9">
        <v>295.78559999999999</v>
      </c>
      <c r="H64" s="9">
        <v>336.12</v>
      </c>
    </row>
    <row r="65" spans="2:8" x14ac:dyDescent="0.25">
      <c r="B65" s="24">
        <v>38866</v>
      </c>
      <c r="C65" s="1" t="s">
        <v>29</v>
      </c>
      <c r="D65" s="1" t="s">
        <v>3686</v>
      </c>
      <c r="E65" s="1" t="s">
        <v>39</v>
      </c>
      <c r="F65" s="1" t="s">
        <v>844</v>
      </c>
      <c r="G65" s="9">
        <v>305.01570000000004</v>
      </c>
      <c r="H65" s="9">
        <v>326.22000000000003</v>
      </c>
    </row>
    <row r="66" spans="2:8" x14ac:dyDescent="0.25">
      <c r="B66" s="24">
        <v>38865</v>
      </c>
      <c r="C66" s="1" t="s">
        <v>16</v>
      </c>
      <c r="D66" s="1" t="s">
        <v>3683</v>
      </c>
      <c r="E66" s="1" t="s">
        <v>30</v>
      </c>
      <c r="F66" s="1" t="s">
        <v>3233</v>
      </c>
      <c r="G66" s="9">
        <v>5262.2075000000004</v>
      </c>
      <c r="H66" s="9">
        <v>9567.65</v>
      </c>
    </row>
    <row r="67" spans="2:8" x14ac:dyDescent="0.25">
      <c r="B67" s="24">
        <v>38865</v>
      </c>
      <c r="C67" s="1" t="s">
        <v>8</v>
      </c>
      <c r="D67" s="1" t="s">
        <v>3684</v>
      </c>
      <c r="E67" s="1" t="s">
        <v>64</v>
      </c>
      <c r="F67" s="1" t="s">
        <v>2556</v>
      </c>
      <c r="G67" s="9">
        <v>1075.8901000000001</v>
      </c>
      <c r="H67" s="9">
        <v>2502.0700000000002</v>
      </c>
    </row>
    <row r="68" spans="2:8" x14ac:dyDescent="0.25">
      <c r="B68" s="24">
        <v>38864</v>
      </c>
      <c r="C68" s="1" t="s">
        <v>16</v>
      </c>
      <c r="D68" s="1" t="s">
        <v>3684</v>
      </c>
      <c r="E68" s="1" t="s">
        <v>42</v>
      </c>
      <c r="F68" s="1" t="s">
        <v>2578</v>
      </c>
      <c r="G68" s="9">
        <v>5422.665</v>
      </c>
      <c r="H68" s="9">
        <v>7230.22</v>
      </c>
    </row>
    <row r="69" spans="2:8" x14ac:dyDescent="0.25">
      <c r="B69" s="24">
        <v>38864</v>
      </c>
      <c r="C69" s="1" t="s">
        <v>12</v>
      </c>
      <c r="D69" s="1" t="s">
        <v>3690</v>
      </c>
      <c r="E69" s="1" t="s">
        <v>61</v>
      </c>
      <c r="F69" s="1" t="s">
        <v>2512</v>
      </c>
      <c r="G69" s="9">
        <v>2289.2539999999999</v>
      </c>
      <c r="H69" s="9">
        <v>4162.28</v>
      </c>
    </row>
    <row r="70" spans="2:8" x14ac:dyDescent="0.25">
      <c r="B70" s="24">
        <v>38864</v>
      </c>
      <c r="C70" s="1" t="s">
        <v>16</v>
      </c>
      <c r="D70" s="1" t="s">
        <v>3688</v>
      </c>
      <c r="E70" s="1" t="s">
        <v>113</v>
      </c>
      <c r="F70" s="1" t="s">
        <v>2072</v>
      </c>
      <c r="G70" s="9">
        <v>1067.1624999999999</v>
      </c>
      <c r="H70" s="9">
        <v>1808.75</v>
      </c>
    </row>
    <row r="71" spans="2:8" x14ac:dyDescent="0.25">
      <c r="B71" s="24">
        <v>38864</v>
      </c>
      <c r="C71" s="1" t="s">
        <v>16</v>
      </c>
      <c r="D71" s="1" t="s">
        <v>3686</v>
      </c>
      <c r="E71" s="1" t="s">
        <v>39</v>
      </c>
      <c r="F71" s="1" t="s">
        <v>460</v>
      </c>
      <c r="G71" s="9">
        <v>87.245999999999995</v>
      </c>
      <c r="H71" s="9">
        <v>193.88</v>
      </c>
    </row>
    <row r="72" spans="2:8" x14ac:dyDescent="0.25">
      <c r="B72" s="24">
        <v>38863</v>
      </c>
      <c r="C72" s="1" t="s">
        <v>29</v>
      </c>
      <c r="D72" s="1" t="s">
        <v>3691</v>
      </c>
      <c r="E72" s="1" t="s">
        <v>45</v>
      </c>
      <c r="F72" s="1" t="s">
        <v>2726</v>
      </c>
      <c r="G72" s="9">
        <v>5846.415</v>
      </c>
      <c r="H72" s="9">
        <v>7795.22</v>
      </c>
    </row>
    <row r="73" spans="2:8" x14ac:dyDescent="0.25">
      <c r="B73" s="24">
        <v>38863</v>
      </c>
      <c r="C73" s="1" t="s">
        <v>29</v>
      </c>
      <c r="D73" s="1" t="s">
        <v>3684</v>
      </c>
      <c r="E73" s="1" t="s">
        <v>30</v>
      </c>
      <c r="F73" s="1" t="s">
        <v>1835</v>
      </c>
      <c r="G73" s="9">
        <v>3631.5148999999997</v>
      </c>
      <c r="H73" s="9">
        <v>6155.11</v>
      </c>
    </row>
    <row r="74" spans="2:8" x14ac:dyDescent="0.25">
      <c r="B74" s="24">
        <v>38863</v>
      </c>
      <c r="C74" s="1" t="s">
        <v>29</v>
      </c>
      <c r="D74" s="1" t="s">
        <v>3684</v>
      </c>
      <c r="E74" s="1" t="s">
        <v>42</v>
      </c>
      <c r="F74" s="1" t="s">
        <v>3695</v>
      </c>
      <c r="G74" s="9">
        <v>194.82100000000003</v>
      </c>
      <c r="H74" s="9">
        <v>354.22</v>
      </c>
    </row>
    <row r="75" spans="2:8" x14ac:dyDescent="0.25">
      <c r="B75" s="24">
        <v>38862</v>
      </c>
      <c r="C75" s="1" t="s">
        <v>16</v>
      </c>
      <c r="D75" s="1" t="s">
        <v>3691</v>
      </c>
      <c r="E75" s="1" t="s">
        <v>24</v>
      </c>
      <c r="F75" s="1" t="s">
        <v>2934</v>
      </c>
      <c r="G75" s="9">
        <v>2580.6390000000001</v>
      </c>
      <c r="H75" s="9">
        <v>6974.7</v>
      </c>
    </row>
    <row r="76" spans="2:8" x14ac:dyDescent="0.25">
      <c r="B76" s="24">
        <v>38862</v>
      </c>
      <c r="C76" s="1" t="s">
        <v>12</v>
      </c>
      <c r="D76" s="1" t="s">
        <v>3684</v>
      </c>
      <c r="E76" s="1" t="s">
        <v>113</v>
      </c>
      <c r="F76" s="1" t="s">
        <v>561</v>
      </c>
      <c r="G76" s="9">
        <v>1259.0744</v>
      </c>
      <c r="H76" s="9">
        <v>2928.08</v>
      </c>
    </row>
    <row r="77" spans="2:8" x14ac:dyDescent="0.25">
      <c r="B77" s="24">
        <v>38861</v>
      </c>
      <c r="C77" s="1" t="s">
        <v>8</v>
      </c>
      <c r="D77" s="1" t="s">
        <v>3683</v>
      </c>
      <c r="E77" s="1" t="s">
        <v>39</v>
      </c>
      <c r="F77" s="1" t="s">
        <v>3446</v>
      </c>
      <c r="G77" s="9">
        <v>2175.6752999999999</v>
      </c>
      <c r="H77" s="9">
        <v>5059.71</v>
      </c>
    </row>
    <row r="78" spans="2:8" x14ac:dyDescent="0.25">
      <c r="B78" s="24">
        <v>38861</v>
      </c>
      <c r="C78" s="1" t="s">
        <v>29</v>
      </c>
      <c r="D78" s="1" t="s">
        <v>3684</v>
      </c>
      <c r="E78" s="1" t="s">
        <v>39</v>
      </c>
      <c r="F78" s="1" t="s">
        <v>922</v>
      </c>
      <c r="G78" s="9">
        <v>823.97889999999995</v>
      </c>
      <c r="H78" s="9">
        <v>2226.9699999999998</v>
      </c>
    </row>
    <row r="79" spans="2:8" x14ac:dyDescent="0.25">
      <c r="B79" s="24">
        <v>38860</v>
      </c>
      <c r="C79" s="1" t="s">
        <v>29</v>
      </c>
      <c r="D79" s="1" t="s">
        <v>3684</v>
      </c>
      <c r="E79" s="1" t="s">
        <v>21</v>
      </c>
      <c r="F79" s="1" t="s">
        <v>2897</v>
      </c>
      <c r="G79" s="9">
        <v>6767.5080000000007</v>
      </c>
      <c r="H79" s="9">
        <v>7690.35</v>
      </c>
    </row>
    <row r="80" spans="2:8" x14ac:dyDescent="0.25">
      <c r="B80" s="24">
        <v>38859</v>
      </c>
      <c r="C80" s="1" t="s">
        <v>29</v>
      </c>
      <c r="D80" s="1" t="s">
        <v>3685</v>
      </c>
      <c r="E80" s="1" t="s">
        <v>126</v>
      </c>
      <c r="F80" s="1" t="s">
        <v>2409</v>
      </c>
      <c r="G80" s="9">
        <v>3963.8069999999998</v>
      </c>
      <c r="H80" s="9">
        <v>8808.4599999999991</v>
      </c>
    </row>
    <row r="81" spans="2:8" x14ac:dyDescent="0.25">
      <c r="B81" s="24">
        <v>38859</v>
      </c>
      <c r="C81" s="1" t="s">
        <v>12</v>
      </c>
      <c r="D81" s="1" t="s">
        <v>3683</v>
      </c>
      <c r="E81" s="1" t="s">
        <v>30</v>
      </c>
      <c r="F81" s="1" t="s">
        <v>3696</v>
      </c>
      <c r="G81" s="9">
        <v>4441.3792000000003</v>
      </c>
      <c r="H81" s="9">
        <v>6531.44</v>
      </c>
    </row>
    <row r="82" spans="2:8" x14ac:dyDescent="0.25">
      <c r="B82" s="24">
        <v>38859</v>
      </c>
      <c r="C82" s="1" t="s">
        <v>29</v>
      </c>
      <c r="D82" s="1" t="s">
        <v>3686</v>
      </c>
      <c r="E82" s="1" t="s">
        <v>30</v>
      </c>
      <c r="F82" s="1" t="s">
        <v>3697</v>
      </c>
      <c r="G82" s="9">
        <v>2827.5159999999996</v>
      </c>
      <c r="H82" s="9">
        <v>4792.3999999999996</v>
      </c>
    </row>
    <row r="83" spans="2:8" x14ac:dyDescent="0.25">
      <c r="B83" s="24">
        <v>38859</v>
      </c>
      <c r="C83" s="1" t="s">
        <v>12</v>
      </c>
      <c r="D83" s="1" t="s">
        <v>3684</v>
      </c>
      <c r="E83" s="1" t="s">
        <v>9</v>
      </c>
      <c r="F83" s="1" t="s">
        <v>3394</v>
      </c>
      <c r="G83" s="9">
        <v>776.84849999999994</v>
      </c>
      <c r="H83" s="9">
        <v>1726.33</v>
      </c>
    </row>
    <row r="84" spans="2:8" x14ac:dyDescent="0.25">
      <c r="B84" s="24">
        <v>38858</v>
      </c>
      <c r="C84" s="1" t="s">
        <v>29</v>
      </c>
      <c r="D84" s="1" t="s">
        <v>3683</v>
      </c>
      <c r="E84" s="1" t="s">
        <v>17</v>
      </c>
      <c r="F84" s="1" t="s">
        <v>1808</v>
      </c>
      <c r="G84" s="9">
        <v>3569.8872000000001</v>
      </c>
      <c r="H84" s="9">
        <v>4056.69</v>
      </c>
    </row>
    <row r="85" spans="2:8" x14ac:dyDescent="0.25">
      <c r="B85" s="24">
        <v>38858</v>
      </c>
      <c r="C85" s="1" t="s">
        <v>12</v>
      </c>
      <c r="D85" s="1" t="s">
        <v>3691</v>
      </c>
      <c r="E85" s="1" t="s">
        <v>52</v>
      </c>
      <c r="F85" s="1" t="s">
        <v>2627</v>
      </c>
      <c r="G85" s="9">
        <v>1658.3309999999999</v>
      </c>
      <c r="H85" s="9">
        <v>3685.18</v>
      </c>
    </row>
    <row r="86" spans="2:8" x14ac:dyDescent="0.25">
      <c r="B86" s="24">
        <v>38857</v>
      </c>
      <c r="C86" s="1" t="s">
        <v>8</v>
      </c>
      <c r="D86" s="1" t="s">
        <v>3683</v>
      </c>
      <c r="E86" s="1" t="s">
        <v>113</v>
      </c>
      <c r="F86" s="1" t="s">
        <v>1069</v>
      </c>
      <c r="G86" s="9">
        <v>2950.4429</v>
      </c>
      <c r="H86" s="9">
        <v>7974.17</v>
      </c>
    </row>
    <row r="87" spans="2:8" x14ac:dyDescent="0.25">
      <c r="B87" s="24">
        <v>38856</v>
      </c>
      <c r="C87" s="1" t="s">
        <v>29</v>
      </c>
      <c r="D87" s="1" t="s">
        <v>3690</v>
      </c>
      <c r="E87" s="1" t="s">
        <v>24</v>
      </c>
      <c r="F87" s="1" t="s">
        <v>1302</v>
      </c>
      <c r="G87" s="9">
        <v>3908.8896</v>
      </c>
      <c r="H87" s="9">
        <v>4441.92</v>
      </c>
    </row>
    <row r="88" spans="2:8" x14ac:dyDescent="0.25">
      <c r="B88" s="24">
        <v>38856</v>
      </c>
      <c r="C88" s="1" t="s">
        <v>12</v>
      </c>
      <c r="D88" s="1" t="s">
        <v>3684</v>
      </c>
      <c r="E88" s="1" t="s">
        <v>30</v>
      </c>
      <c r="F88" s="1" t="s">
        <v>87</v>
      </c>
      <c r="G88" s="9">
        <v>1854.6071999999999</v>
      </c>
      <c r="H88" s="9">
        <v>4313.04</v>
      </c>
    </row>
    <row r="89" spans="2:8" x14ac:dyDescent="0.25">
      <c r="B89" s="24">
        <v>38856</v>
      </c>
      <c r="C89" s="1" t="s">
        <v>12</v>
      </c>
      <c r="D89" s="1" t="s">
        <v>3688</v>
      </c>
      <c r="E89" s="1" t="s">
        <v>61</v>
      </c>
      <c r="F89" s="1" t="s">
        <v>1292</v>
      </c>
      <c r="G89" s="9">
        <v>1530.5445</v>
      </c>
      <c r="H89" s="9">
        <v>3401.21</v>
      </c>
    </row>
    <row r="90" spans="2:8" x14ac:dyDescent="0.25">
      <c r="B90" s="24">
        <v>38856</v>
      </c>
      <c r="C90" s="1" t="s">
        <v>12</v>
      </c>
      <c r="D90" s="1" t="s">
        <v>3683</v>
      </c>
      <c r="E90" s="1" t="s">
        <v>61</v>
      </c>
      <c r="F90" s="1" t="s">
        <v>1942</v>
      </c>
      <c r="G90" s="9">
        <v>1798.3015999999998</v>
      </c>
      <c r="H90" s="9">
        <v>3100.52</v>
      </c>
    </row>
    <row r="91" spans="2:8" x14ac:dyDescent="0.25">
      <c r="B91" s="24">
        <v>38856</v>
      </c>
      <c r="C91" s="1" t="s">
        <v>8</v>
      </c>
      <c r="D91" s="1" t="s">
        <v>3626</v>
      </c>
      <c r="E91" s="1" t="s">
        <v>52</v>
      </c>
      <c r="F91" s="1" t="s">
        <v>2778</v>
      </c>
      <c r="G91" s="9">
        <v>1458.2425000000001</v>
      </c>
      <c r="H91" s="9">
        <v>2651.35</v>
      </c>
    </row>
    <row r="92" spans="2:8" x14ac:dyDescent="0.25">
      <c r="B92" s="24">
        <v>38855</v>
      </c>
      <c r="C92" s="1" t="s">
        <v>8</v>
      </c>
      <c r="D92" s="1" t="s">
        <v>3626</v>
      </c>
      <c r="E92" s="1" t="s">
        <v>45</v>
      </c>
      <c r="F92" s="1" t="s">
        <v>1581</v>
      </c>
      <c r="G92" s="9">
        <v>5309.2380000000003</v>
      </c>
      <c r="H92" s="9">
        <v>9653.16</v>
      </c>
    </row>
    <row r="93" spans="2:8" x14ac:dyDescent="0.25">
      <c r="B93" s="24">
        <v>38855</v>
      </c>
      <c r="C93" s="1" t="s">
        <v>20</v>
      </c>
      <c r="D93" s="1" t="s">
        <v>3626</v>
      </c>
      <c r="E93" s="1" t="s">
        <v>52</v>
      </c>
      <c r="F93" s="1" t="s">
        <v>2114</v>
      </c>
      <c r="G93" s="9">
        <v>8649.2829500000007</v>
      </c>
      <c r="H93" s="9">
        <v>9250.57</v>
      </c>
    </row>
    <row r="94" spans="2:8" x14ac:dyDescent="0.25">
      <c r="B94" s="24">
        <v>38855</v>
      </c>
      <c r="C94" s="1" t="s">
        <v>29</v>
      </c>
      <c r="D94" s="1" t="s">
        <v>3684</v>
      </c>
      <c r="E94" s="1" t="s">
        <v>61</v>
      </c>
      <c r="F94" s="1" t="s">
        <v>2895</v>
      </c>
      <c r="G94" s="9">
        <v>3731.0940000000001</v>
      </c>
      <c r="H94" s="9">
        <v>8291.32</v>
      </c>
    </row>
    <row r="95" spans="2:8" x14ac:dyDescent="0.25">
      <c r="B95" s="24">
        <v>38855</v>
      </c>
      <c r="C95" s="1" t="s">
        <v>20</v>
      </c>
      <c r="D95" s="1" t="s">
        <v>3685</v>
      </c>
      <c r="E95" s="1" t="s">
        <v>24</v>
      </c>
      <c r="F95" s="1" t="s">
        <v>287</v>
      </c>
      <c r="G95" s="9">
        <v>2442.518</v>
      </c>
      <c r="H95" s="9">
        <v>6601.4</v>
      </c>
    </row>
    <row r="96" spans="2:8" x14ac:dyDescent="0.25">
      <c r="B96" s="24">
        <v>38855</v>
      </c>
      <c r="C96" s="1" t="s">
        <v>20</v>
      </c>
      <c r="D96" s="1" t="s">
        <v>3690</v>
      </c>
      <c r="E96" s="1" t="s">
        <v>21</v>
      </c>
      <c r="F96" s="1" t="s">
        <v>2833</v>
      </c>
      <c r="G96" s="9">
        <v>3489.6525000000001</v>
      </c>
      <c r="H96" s="9">
        <v>4652.87</v>
      </c>
    </row>
    <row r="97" spans="2:8" x14ac:dyDescent="0.25">
      <c r="B97" s="24">
        <v>38855</v>
      </c>
      <c r="C97" s="1" t="s">
        <v>29</v>
      </c>
      <c r="D97" s="1" t="s">
        <v>3691</v>
      </c>
      <c r="E97" s="1" t="s">
        <v>52</v>
      </c>
      <c r="F97" s="1" t="s">
        <v>315</v>
      </c>
      <c r="G97" s="9">
        <v>4246.5736500000003</v>
      </c>
      <c r="H97" s="9">
        <v>4541.79</v>
      </c>
    </row>
    <row r="98" spans="2:8" x14ac:dyDescent="0.25">
      <c r="B98" s="24">
        <v>38855</v>
      </c>
      <c r="C98" s="1" t="s">
        <v>29</v>
      </c>
      <c r="D98" s="1" t="s">
        <v>3685</v>
      </c>
      <c r="E98" s="1" t="s">
        <v>126</v>
      </c>
      <c r="F98" s="1" t="s">
        <v>725</v>
      </c>
      <c r="G98" s="9">
        <v>406.24650000000003</v>
      </c>
      <c r="H98" s="9">
        <v>738.63</v>
      </c>
    </row>
    <row r="99" spans="2:8" x14ac:dyDescent="0.25">
      <c r="B99" s="24">
        <v>38854</v>
      </c>
      <c r="C99" s="1" t="s">
        <v>29</v>
      </c>
      <c r="D99" s="1" t="s">
        <v>3688</v>
      </c>
      <c r="E99" s="1" t="s">
        <v>42</v>
      </c>
      <c r="F99" s="1" t="s">
        <v>3473</v>
      </c>
      <c r="G99" s="9">
        <v>5365.1730000000007</v>
      </c>
      <c r="H99" s="9">
        <v>9754.86</v>
      </c>
    </row>
    <row r="100" spans="2:8" x14ac:dyDescent="0.25">
      <c r="B100" s="24">
        <v>38854</v>
      </c>
      <c r="C100" s="1" t="s">
        <v>29</v>
      </c>
      <c r="D100" s="1" t="s">
        <v>3683</v>
      </c>
      <c r="E100" s="1" t="s">
        <v>61</v>
      </c>
      <c r="F100" s="1" t="s">
        <v>201</v>
      </c>
      <c r="G100" s="9">
        <v>2764.3959999999997</v>
      </c>
      <c r="H100" s="9">
        <v>4766.2</v>
      </c>
    </row>
    <row r="101" spans="2:8" x14ac:dyDescent="0.25">
      <c r="B101" s="24">
        <v>38854</v>
      </c>
      <c r="C101" s="1" t="s">
        <v>20</v>
      </c>
      <c r="D101" s="1" t="s">
        <v>3688</v>
      </c>
      <c r="E101" s="1" t="s">
        <v>64</v>
      </c>
      <c r="F101" s="1" t="s">
        <v>643</v>
      </c>
      <c r="G101" s="9">
        <v>436.86270000000002</v>
      </c>
      <c r="H101" s="9">
        <v>1180.71</v>
      </c>
    </row>
    <row r="102" spans="2:8" x14ac:dyDescent="0.25">
      <c r="B102" s="24">
        <v>38853</v>
      </c>
      <c r="C102" s="1" t="s">
        <v>20</v>
      </c>
      <c r="D102" s="1" t="s">
        <v>3684</v>
      </c>
      <c r="E102" s="1" t="s">
        <v>13</v>
      </c>
      <c r="F102" s="1" t="s">
        <v>2104</v>
      </c>
      <c r="G102" s="9">
        <v>4533.7574999999997</v>
      </c>
      <c r="H102" s="9">
        <v>6045.01</v>
      </c>
    </row>
    <row r="103" spans="2:8" x14ac:dyDescent="0.25">
      <c r="B103" s="24">
        <v>38853</v>
      </c>
      <c r="C103" s="1" t="s">
        <v>29</v>
      </c>
      <c r="D103" s="1" t="s">
        <v>3688</v>
      </c>
      <c r="E103" s="1" t="s">
        <v>42</v>
      </c>
      <c r="F103" s="1" t="s">
        <v>167</v>
      </c>
      <c r="G103" s="9">
        <v>272.13300000000004</v>
      </c>
      <c r="H103" s="9">
        <v>604.74</v>
      </c>
    </row>
    <row r="104" spans="2:8" x14ac:dyDescent="0.25">
      <c r="B104" s="24">
        <v>38852</v>
      </c>
      <c r="C104" s="1" t="s">
        <v>16</v>
      </c>
      <c r="D104" s="1" t="s">
        <v>3691</v>
      </c>
      <c r="E104" s="1" t="s">
        <v>113</v>
      </c>
      <c r="F104" s="1" t="s">
        <v>3698</v>
      </c>
      <c r="G104" s="9">
        <v>3605.0410000000002</v>
      </c>
      <c r="H104" s="9">
        <v>6554.62</v>
      </c>
    </row>
    <row r="105" spans="2:8" x14ac:dyDescent="0.25">
      <c r="B105" s="24">
        <v>38852</v>
      </c>
      <c r="C105" s="1" t="s">
        <v>29</v>
      </c>
      <c r="D105" s="1" t="s">
        <v>3626</v>
      </c>
      <c r="E105" s="1" t="s">
        <v>21</v>
      </c>
      <c r="F105" s="1" t="s">
        <v>3699</v>
      </c>
      <c r="G105" s="9">
        <v>1018.2511000000001</v>
      </c>
      <c r="H105" s="9">
        <v>2752.03</v>
      </c>
    </row>
    <row r="106" spans="2:8" x14ac:dyDescent="0.25">
      <c r="B106" s="24">
        <v>38851</v>
      </c>
      <c r="C106" s="1" t="s">
        <v>29</v>
      </c>
      <c r="D106" s="1" t="s">
        <v>3688</v>
      </c>
      <c r="E106" s="1" t="s">
        <v>17</v>
      </c>
      <c r="F106" s="1" t="s">
        <v>1818</v>
      </c>
      <c r="G106" s="9">
        <v>5409.0277999999998</v>
      </c>
      <c r="H106" s="9">
        <v>9325.91</v>
      </c>
    </row>
    <row r="107" spans="2:8" x14ac:dyDescent="0.25">
      <c r="B107" s="24">
        <v>38851</v>
      </c>
      <c r="C107" s="1" t="s">
        <v>29</v>
      </c>
      <c r="D107" s="1" t="s">
        <v>3684</v>
      </c>
      <c r="E107" s="1" t="s">
        <v>64</v>
      </c>
      <c r="F107" s="1" t="s">
        <v>3700</v>
      </c>
      <c r="G107" s="9">
        <v>3559.26</v>
      </c>
      <c r="H107" s="9">
        <v>4745.68</v>
      </c>
    </row>
    <row r="108" spans="2:8" x14ac:dyDescent="0.25">
      <c r="B108" s="24">
        <v>38851</v>
      </c>
      <c r="C108" s="1" t="s">
        <v>29</v>
      </c>
      <c r="D108" s="1" t="s">
        <v>3685</v>
      </c>
      <c r="E108" s="1" t="s">
        <v>61</v>
      </c>
      <c r="F108" s="1" t="s">
        <v>834</v>
      </c>
      <c r="G108" s="9">
        <v>692.46749999999997</v>
      </c>
      <c r="H108" s="9">
        <v>923.29</v>
      </c>
    </row>
    <row r="109" spans="2:8" x14ac:dyDescent="0.25">
      <c r="B109" s="24">
        <v>38850</v>
      </c>
      <c r="C109" s="1" t="s">
        <v>16</v>
      </c>
      <c r="D109" s="1" t="s">
        <v>3691</v>
      </c>
      <c r="E109" s="1" t="s">
        <v>30</v>
      </c>
      <c r="F109" s="1" t="s">
        <v>251</v>
      </c>
      <c r="G109" s="9">
        <v>2666.1385999999998</v>
      </c>
      <c r="H109" s="9">
        <v>7205.78</v>
      </c>
    </row>
    <row r="110" spans="2:8" x14ac:dyDescent="0.25">
      <c r="B110" s="24">
        <v>38850</v>
      </c>
      <c r="C110" s="1" t="s">
        <v>29</v>
      </c>
      <c r="D110" s="1" t="s">
        <v>3688</v>
      </c>
      <c r="E110" s="1" t="s">
        <v>21</v>
      </c>
      <c r="F110" s="1" t="s">
        <v>3121</v>
      </c>
      <c r="G110" s="9">
        <v>2076.5250000000001</v>
      </c>
      <c r="H110" s="9">
        <v>4614.5</v>
      </c>
    </row>
    <row r="111" spans="2:8" x14ac:dyDescent="0.25">
      <c r="B111" s="24">
        <v>38850</v>
      </c>
      <c r="C111" s="1" t="s">
        <v>12</v>
      </c>
      <c r="D111" s="1" t="s">
        <v>3626</v>
      </c>
      <c r="E111" s="1" t="s">
        <v>113</v>
      </c>
      <c r="F111" s="1" t="s">
        <v>2328</v>
      </c>
      <c r="G111" s="9">
        <v>927.62330000000009</v>
      </c>
      <c r="H111" s="9">
        <v>2507.09</v>
      </c>
    </row>
    <row r="112" spans="2:8" x14ac:dyDescent="0.25">
      <c r="B112" s="24">
        <v>38849</v>
      </c>
      <c r="C112" s="1" t="s">
        <v>12</v>
      </c>
      <c r="D112" s="1" t="s">
        <v>3685</v>
      </c>
      <c r="E112" s="1" t="s">
        <v>21</v>
      </c>
      <c r="F112" s="1" t="s">
        <v>3375</v>
      </c>
      <c r="G112" s="9">
        <v>4596.9550000000008</v>
      </c>
      <c r="H112" s="9">
        <v>8358.1</v>
      </c>
    </row>
    <row r="113" spans="2:8" x14ac:dyDescent="0.25">
      <c r="B113" s="24">
        <v>38849</v>
      </c>
      <c r="C113" s="1" t="s">
        <v>29</v>
      </c>
      <c r="D113" s="1" t="s">
        <v>3686</v>
      </c>
      <c r="E113" s="1" t="s">
        <v>17</v>
      </c>
      <c r="F113" s="1" t="s">
        <v>105</v>
      </c>
      <c r="G113" s="9">
        <v>4764.9841999999999</v>
      </c>
      <c r="H113" s="9">
        <v>8215.49</v>
      </c>
    </row>
    <row r="114" spans="2:8" x14ac:dyDescent="0.25">
      <c r="B114" s="24">
        <v>38849</v>
      </c>
      <c r="C114" s="1" t="s">
        <v>16</v>
      </c>
      <c r="D114" s="1" t="s">
        <v>3688</v>
      </c>
      <c r="E114" s="1" t="s">
        <v>17</v>
      </c>
      <c r="F114" s="1" t="s">
        <v>3701</v>
      </c>
      <c r="G114" s="9">
        <v>1122.2566999999999</v>
      </c>
      <c r="H114" s="9">
        <v>1902.13</v>
      </c>
    </row>
    <row r="115" spans="2:8" x14ac:dyDescent="0.25">
      <c r="B115" s="24">
        <v>38848</v>
      </c>
      <c r="C115" s="1" t="s">
        <v>20</v>
      </c>
      <c r="D115" s="1" t="s">
        <v>3626</v>
      </c>
      <c r="E115" s="1" t="s">
        <v>13</v>
      </c>
      <c r="F115" s="1" t="s">
        <v>135</v>
      </c>
      <c r="G115" s="9">
        <v>3545.6228500000002</v>
      </c>
      <c r="H115" s="9">
        <v>3792.11</v>
      </c>
    </row>
    <row r="116" spans="2:8" x14ac:dyDescent="0.25">
      <c r="B116" s="24">
        <v>38848</v>
      </c>
      <c r="C116" s="1" t="s">
        <v>16</v>
      </c>
      <c r="D116" s="1" t="s">
        <v>3685</v>
      </c>
      <c r="E116" s="1" t="s">
        <v>24</v>
      </c>
      <c r="F116" s="1" t="s">
        <v>101</v>
      </c>
      <c r="G116" s="9">
        <v>2293.8449999999998</v>
      </c>
      <c r="H116" s="9">
        <v>3058.46</v>
      </c>
    </row>
    <row r="117" spans="2:8" x14ac:dyDescent="0.25">
      <c r="B117" s="24">
        <v>38847</v>
      </c>
      <c r="C117" s="1" t="s">
        <v>29</v>
      </c>
      <c r="D117" s="1" t="s">
        <v>3683</v>
      </c>
      <c r="E117" s="1" t="s">
        <v>42</v>
      </c>
      <c r="F117" s="1" t="s">
        <v>1862</v>
      </c>
      <c r="G117" s="9">
        <v>4030.73</v>
      </c>
      <c r="H117" s="9">
        <v>7328.6</v>
      </c>
    </row>
    <row r="118" spans="2:8" x14ac:dyDescent="0.25">
      <c r="B118" s="24">
        <v>38847</v>
      </c>
      <c r="C118" s="1" t="s">
        <v>16</v>
      </c>
      <c r="D118" s="1" t="s">
        <v>3626</v>
      </c>
      <c r="E118" s="1" t="s">
        <v>21</v>
      </c>
      <c r="F118" s="1" t="s">
        <v>2472</v>
      </c>
      <c r="G118" s="9">
        <v>3475.9285000000004</v>
      </c>
      <c r="H118" s="9">
        <v>6319.87</v>
      </c>
    </row>
    <row r="119" spans="2:8" x14ac:dyDescent="0.25">
      <c r="B119" s="24">
        <v>38847</v>
      </c>
      <c r="C119" s="1" t="s">
        <v>29</v>
      </c>
      <c r="D119" s="1" t="s">
        <v>3684</v>
      </c>
      <c r="E119" s="1" t="s">
        <v>21</v>
      </c>
      <c r="F119" s="1" t="s">
        <v>510</v>
      </c>
      <c r="G119" s="9">
        <v>1855.4204999999999</v>
      </c>
      <c r="H119" s="9">
        <v>5014.6499999999996</v>
      </c>
    </row>
    <row r="120" spans="2:8" x14ac:dyDescent="0.25">
      <c r="B120" s="24">
        <v>38847</v>
      </c>
      <c r="C120" s="1" t="s">
        <v>16</v>
      </c>
      <c r="D120" s="1" t="s">
        <v>3690</v>
      </c>
      <c r="E120" s="1" t="s">
        <v>9</v>
      </c>
      <c r="F120" s="1" t="s">
        <v>842</v>
      </c>
      <c r="G120" s="9">
        <v>2236.3418999999999</v>
      </c>
      <c r="H120" s="9">
        <v>3790.41</v>
      </c>
    </row>
    <row r="121" spans="2:8" x14ac:dyDescent="0.25">
      <c r="B121" s="24">
        <v>38847</v>
      </c>
      <c r="C121" s="1" t="s">
        <v>16</v>
      </c>
      <c r="D121" s="1" t="s">
        <v>3691</v>
      </c>
      <c r="E121" s="1" t="s">
        <v>9</v>
      </c>
      <c r="F121" s="1" t="s">
        <v>792</v>
      </c>
      <c r="G121" s="9">
        <v>2127.2576000000004</v>
      </c>
      <c r="H121" s="9">
        <v>3128.32</v>
      </c>
    </row>
    <row r="122" spans="2:8" x14ac:dyDescent="0.25">
      <c r="B122" s="24">
        <v>38847</v>
      </c>
      <c r="C122" s="1" t="s">
        <v>29</v>
      </c>
      <c r="D122" s="1" t="s">
        <v>3686</v>
      </c>
      <c r="E122" s="1" t="s">
        <v>126</v>
      </c>
      <c r="F122" s="1" t="s">
        <v>1890</v>
      </c>
      <c r="G122" s="9">
        <v>637.44709999999998</v>
      </c>
      <c r="H122" s="9">
        <v>1722.83</v>
      </c>
    </row>
    <row r="123" spans="2:8" x14ac:dyDescent="0.25">
      <c r="B123" s="24">
        <v>38846</v>
      </c>
      <c r="C123" s="1" t="s">
        <v>20</v>
      </c>
      <c r="D123" s="1" t="s">
        <v>3690</v>
      </c>
      <c r="E123" s="1" t="s">
        <v>17</v>
      </c>
      <c r="F123" s="1" t="s">
        <v>1466</v>
      </c>
      <c r="G123" s="9">
        <v>4285.1774999999998</v>
      </c>
      <c r="H123" s="9">
        <v>5713.57</v>
      </c>
    </row>
    <row r="124" spans="2:8" x14ac:dyDescent="0.25">
      <c r="B124" s="24">
        <v>38845</v>
      </c>
      <c r="C124" s="1" t="s">
        <v>12</v>
      </c>
      <c r="D124" s="1" t="s">
        <v>3685</v>
      </c>
      <c r="E124" s="1" t="s">
        <v>113</v>
      </c>
      <c r="F124" s="1" t="s">
        <v>1085</v>
      </c>
      <c r="G124" s="9">
        <v>6255.4949999999999</v>
      </c>
      <c r="H124" s="9">
        <v>8340.66</v>
      </c>
    </row>
    <row r="125" spans="2:8" x14ac:dyDescent="0.25">
      <c r="B125" s="24">
        <v>38845</v>
      </c>
      <c r="C125" s="1" t="s">
        <v>20</v>
      </c>
      <c r="D125" s="1" t="s">
        <v>3626</v>
      </c>
      <c r="E125" s="1" t="s">
        <v>13</v>
      </c>
      <c r="F125" s="1" t="s">
        <v>1432</v>
      </c>
      <c r="G125" s="9">
        <v>1834.0455999999999</v>
      </c>
      <c r="H125" s="9">
        <v>4956.88</v>
      </c>
    </row>
    <row r="126" spans="2:8" x14ac:dyDescent="0.25">
      <c r="B126" s="24">
        <v>38844</v>
      </c>
      <c r="C126" s="1" t="s">
        <v>29</v>
      </c>
      <c r="D126" s="1" t="s">
        <v>3626</v>
      </c>
      <c r="E126" s="1" t="s">
        <v>17</v>
      </c>
      <c r="F126" s="1" t="s">
        <v>759</v>
      </c>
      <c r="G126" s="9">
        <v>5026.5109000000002</v>
      </c>
      <c r="H126" s="9">
        <v>8519.51</v>
      </c>
    </row>
    <row r="127" spans="2:8" x14ac:dyDescent="0.25">
      <c r="B127" s="24">
        <v>38844</v>
      </c>
      <c r="C127" s="1" t="s">
        <v>8</v>
      </c>
      <c r="D127" s="1" t="s">
        <v>3626</v>
      </c>
      <c r="E127" s="1" t="s">
        <v>13</v>
      </c>
      <c r="F127" s="1" t="s">
        <v>3049</v>
      </c>
      <c r="G127" s="9">
        <v>4677.2253000000001</v>
      </c>
      <c r="H127" s="9">
        <v>5002.38</v>
      </c>
    </row>
    <row r="128" spans="2:8" x14ac:dyDescent="0.25">
      <c r="B128" s="24">
        <v>38844</v>
      </c>
      <c r="C128" s="1" t="s">
        <v>12</v>
      </c>
      <c r="D128" s="1" t="s">
        <v>3691</v>
      </c>
      <c r="E128" s="1" t="s">
        <v>42</v>
      </c>
      <c r="F128" s="1" t="s">
        <v>2536</v>
      </c>
      <c r="G128" s="9">
        <v>2018.03855</v>
      </c>
      <c r="H128" s="9">
        <v>2158.33</v>
      </c>
    </row>
    <row r="129" spans="2:8" x14ac:dyDescent="0.25">
      <c r="B129" s="24">
        <v>38843</v>
      </c>
      <c r="C129" s="1" t="s">
        <v>20</v>
      </c>
      <c r="D129" s="1" t="s">
        <v>3690</v>
      </c>
      <c r="E129" s="1" t="s">
        <v>24</v>
      </c>
      <c r="F129" s="1" t="s">
        <v>3450</v>
      </c>
      <c r="G129" s="9">
        <v>3172.0617999999999</v>
      </c>
      <c r="H129" s="9">
        <v>8573.14</v>
      </c>
    </row>
    <row r="130" spans="2:8" x14ac:dyDescent="0.25">
      <c r="B130" s="24">
        <v>38843</v>
      </c>
      <c r="C130" s="1" t="s">
        <v>8</v>
      </c>
      <c r="D130" s="1" t="s">
        <v>3685</v>
      </c>
      <c r="E130" s="1" t="s">
        <v>9</v>
      </c>
      <c r="F130" s="1" t="s">
        <v>1685</v>
      </c>
      <c r="G130" s="9">
        <v>3558.8649</v>
      </c>
      <c r="H130" s="9">
        <v>8276.43</v>
      </c>
    </row>
    <row r="131" spans="2:8" x14ac:dyDescent="0.25">
      <c r="B131" s="24">
        <v>38843</v>
      </c>
      <c r="C131" s="1" t="s">
        <v>16</v>
      </c>
      <c r="D131" s="1" t="s">
        <v>3684</v>
      </c>
      <c r="E131" s="1" t="s">
        <v>17</v>
      </c>
      <c r="F131" s="1" t="s">
        <v>2013</v>
      </c>
      <c r="G131" s="9">
        <v>1558.413</v>
      </c>
      <c r="H131" s="9">
        <v>3463.14</v>
      </c>
    </row>
    <row r="132" spans="2:8" x14ac:dyDescent="0.25">
      <c r="B132" s="24">
        <v>38842</v>
      </c>
      <c r="C132" s="1" t="s">
        <v>8</v>
      </c>
      <c r="D132" s="1" t="s">
        <v>3691</v>
      </c>
      <c r="E132" s="1" t="s">
        <v>39</v>
      </c>
      <c r="F132" s="1" t="s">
        <v>940</v>
      </c>
      <c r="G132" s="9">
        <v>1974.5040999999999</v>
      </c>
      <c r="H132" s="9">
        <v>4591.87</v>
      </c>
    </row>
    <row r="133" spans="2:8" x14ac:dyDescent="0.25">
      <c r="B133" s="24">
        <v>38841</v>
      </c>
      <c r="C133" s="1" t="s">
        <v>12</v>
      </c>
      <c r="D133" s="1" t="s">
        <v>3684</v>
      </c>
      <c r="E133" s="1" t="s">
        <v>64</v>
      </c>
      <c r="F133" s="1" t="s">
        <v>303</v>
      </c>
      <c r="G133" s="9">
        <v>5376.2628999999997</v>
      </c>
      <c r="H133" s="9">
        <v>9112.31</v>
      </c>
    </row>
    <row r="134" spans="2:8" x14ac:dyDescent="0.25">
      <c r="B134" s="24">
        <v>38841</v>
      </c>
      <c r="C134" s="1" t="s">
        <v>29</v>
      </c>
      <c r="D134" s="1" t="s">
        <v>3683</v>
      </c>
      <c r="E134" s="1" t="s">
        <v>42</v>
      </c>
      <c r="F134" s="1" t="s">
        <v>862</v>
      </c>
      <c r="G134" s="9">
        <v>7980.0847500000009</v>
      </c>
      <c r="H134" s="9">
        <v>8534.85</v>
      </c>
    </row>
    <row r="135" spans="2:8" x14ac:dyDescent="0.25">
      <c r="B135" s="24">
        <v>38840</v>
      </c>
      <c r="C135" s="1" t="s">
        <v>16</v>
      </c>
      <c r="D135" s="1" t="s">
        <v>3684</v>
      </c>
      <c r="E135" s="1" t="s">
        <v>64</v>
      </c>
      <c r="F135" s="1" t="s">
        <v>3399</v>
      </c>
      <c r="G135" s="9">
        <v>4468.6187</v>
      </c>
      <c r="H135" s="9">
        <v>7573.93</v>
      </c>
    </row>
    <row r="136" spans="2:8" x14ac:dyDescent="0.25">
      <c r="B136" s="24">
        <v>38840</v>
      </c>
      <c r="C136" s="1" t="s">
        <v>12</v>
      </c>
      <c r="D136" s="1" t="s">
        <v>3688</v>
      </c>
      <c r="E136" s="1" t="s">
        <v>39</v>
      </c>
      <c r="F136" s="1" t="s">
        <v>2142</v>
      </c>
      <c r="G136" s="9">
        <v>3843.0652999999998</v>
      </c>
      <c r="H136" s="9">
        <v>6513.67</v>
      </c>
    </row>
    <row r="137" spans="2:8" x14ac:dyDescent="0.25">
      <c r="B137" s="24">
        <v>38840</v>
      </c>
      <c r="C137" s="1" t="s">
        <v>16</v>
      </c>
      <c r="D137" s="1" t="s">
        <v>3688</v>
      </c>
      <c r="E137" s="1" t="s">
        <v>21</v>
      </c>
      <c r="F137" s="1" t="s">
        <v>3417</v>
      </c>
      <c r="G137" s="9">
        <v>3904.1549999999997</v>
      </c>
      <c r="H137" s="9">
        <v>5205.54</v>
      </c>
    </row>
    <row r="138" spans="2:8" x14ac:dyDescent="0.25">
      <c r="B138" s="24">
        <v>38840</v>
      </c>
      <c r="C138" s="1" t="s">
        <v>29</v>
      </c>
      <c r="D138" s="1" t="s">
        <v>3686</v>
      </c>
      <c r="E138" s="1" t="s">
        <v>21</v>
      </c>
      <c r="F138" s="1" t="s">
        <v>2926</v>
      </c>
      <c r="G138" s="9">
        <v>4846.9558500000003</v>
      </c>
      <c r="H138" s="9">
        <v>5183.91</v>
      </c>
    </row>
    <row r="139" spans="2:8" x14ac:dyDescent="0.25">
      <c r="B139" s="24">
        <v>38840</v>
      </c>
      <c r="C139" s="1" t="s">
        <v>29</v>
      </c>
      <c r="D139" s="1" t="s">
        <v>3691</v>
      </c>
      <c r="E139" s="1" t="s">
        <v>45</v>
      </c>
      <c r="F139" s="1" t="s">
        <v>111</v>
      </c>
      <c r="G139" s="9">
        <v>2075.59</v>
      </c>
      <c r="H139" s="9">
        <v>3773.8</v>
      </c>
    </row>
    <row r="140" spans="2:8" x14ac:dyDescent="0.25">
      <c r="B140" s="24">
        <v>38840</v>
      </c>
      <c r="C140" s="1" t="s">
        <v>8</v>
      </c>
      <c r="D140" s="1" t="s">
        <v>3690</v>
      </c>
      <c r="E140" s="1" t="s">
        <v>13</v>
      </c>
      <c r="F140" s="1" t="s">
        <v>2163</v>
      </c>
      <c r="G140" s="9">
        <v>1978.1514500000001</v>
      </c>
      <c r="H140" s="9">
        <v>2115.67</v>
      </c>
    </row>
    <row r="141" spans="2:8" x14ac:dyDescent="0.25">
      <c r="B141" s="24">
        <v>38839</v>
      </c>
      <c r="C141" s="1" t="s">
        <v>29</v>
      </c>
      <c r="D141" s="1" t="s">
        <v>3683</v>
      </c>
      <c r="E141" s="1" t="s">
        <v>9</v>
      </c>
      <c r="F141" s="1" t="s">
        <v>3536</v>
      </c>
      <c r="G141" s="9">
        <v>5363.0444000000007</v>
      </c>
      <c r="H141" s="9">
        <v>7886.83</v>
      </c>
    </row>
    <row r="142" spans="2:8" x14ac:dyDescent="0.25">
      <c r="B142" s="24">
        <v>38839</v>
      </c>
      <c r="C142" s="1" t="s">
        <v>8</v>
      </c>
      <c r="D142" s="1" t="s">
        <v>3626</v>
      </c>
      <c r="E142" s="1" t="s">
        <v>13</v>
      </c>
      <c r="F142" s="1" t="s">
        <v>3702</v>
      </c>
      <c r="G142" s="9">
        <v>3127.7565</v>
      </c>
      <c r="H142" s="9">
        <v>6950.57</v>
      </c>
    </row>
    <row r="143" spans="2:8" x14ac:dyDescent="0.25">
      <c r="B143" s="24">
        <v>38766</v>
      </c>
      <c r="C143" s="1" t="s">
        <v>16</v>
      </c>
      <c r="D143" s="1" t="s">
        <v>3626</v>
      </c>
      <c r="E143" s="1" t="s">
        <v>9</v>
      </c>
      <c r="F143" s="1" t="s">
        <v>2655</v>
      </c>
      <c r="G143" s="9">
        <v>3718.9650000000001</v>
      </c>
      <c r="H143" s="9">
        <v>4958.62</v>
      </c>
    </row>
    <row r="144" spans="2:8" x14ac:dyDescent="0.25">
      <c r="B144" s="24">
        <v>38839</v>
      </c>
      <c r="C144" s="1" t="s">
        <v>29</v>
      </c>
      <c r="D144" s="1" t="s">
        <v>3685</v>
      </c>
      <c r="E144" s="1" t="s">
        <v>45</v>
      </c>
      <c r="F144" s="1" t="s">
        <v>301</v>
      </c>
      <c r="G144" s="9">
        <v>1775.075</v>
      </c>
      <c r="H144" s="9">
        <v>4797.5</v>
      </c>
    </row>
    <row r="145" spans="2:8" x14ac:dyDescent="0.25">
      <c r="B145" s="24">
        <v>38839</v>
      </c>
      <c r="C145" s="1" t="s">
        <v>8</v>
      </c>
      <c r="D145" s="1" t="s">
        <v>3684</v>
      </c>
      <c r="E145" s="1" t="s">
        <v>21</v>
      </c>
      <c r="F145" s="1" t="s">
        <v>2489</v>
      </c>
      <c r="G145" s="9">
        <v>1265.308</v>
      </c>
      <c r="H145" s="9">
        <v>1437.85</v>
      </c>
    </row>
    <row r="146" spans="2:8" x14ac:dyDescent="0.25">
      <c r="B146" s="24">
        <v>38838</v>
      </c>
      <c r="C146" s="1" t="s">
        <v>16</v>
      </c>
      <c r="D146" s="1" t="s">
        <v>3690</v>
      </c>
      <c r="E146" s="1" t="s">
        <v>61</v>
      </c>
      <c r="F146" s="1" t="s">
        <v>1868</v>
      </c>
      <c r="G146" s="9">
        <v>6605.4974999999995</v>
      </c>
      <c r="H146" s="9">
        <v>8807.33</v>
      </c>
    </row>
    <row r="147" spans="2:8" x14ac:dyDescent="0.25">
      <c r="B147" s="24">
        <v>38838</v>
      </c>
      <c r="C147" s="1" t="s">
        <v>29</v>
      </c>
      <c r="D147" s="1" t="s">
        <v>3690</v>
      </c>
      <c r="E147" s="1" t="s">
        <v>126</v>
      </c>
      <c r="F147" s="1" t="s">
        <v>3409</v>
      </c>
      <c r="G147" s="9">
        <v>3750.0773000000004</v>
      </c>
      <c r="H147" s="9">
        <v>8721.11</v>
      </c>
    </row>
    <row r="148" spans="2:8" x14ac:dyDescent="0.25">
      <c r="B148" s="24">
        <v>38838</v>
      </c>
      <c r="C148" s="1" t="s">
        <v>20</v>
      </c>
      <c r="D148" s="1" t="s">
        <v>3684</v>
      </c>
      <c r="E148" s="1" t="s">
        <v>61</v>
      </c>
      <c r="F148" s="1" t="s">
        <v>1839</v>
      </c>
      <c r="G148" s="9">
        <v>5990.4974999999995</v>
      </c>
      <c r="H148" s="9">
        <v>7987.33</v>
      </c>
    </row>
    <row r="149" spans="2:8" x14ac:dyDescent="0.25">
      <c r="B149" s="24">
        <v>38838</v>
      </c>
      <c r="C149" s="1" t="s">
        <v>29</v>
      </c>
      <c r="D149" s="1" t="s">
        <v>3688</v>
      </c>
      <c r="E149" s="1" t="s">
        <v>45</v>
      </c>
      <c r="F149" s="1" t="s">
        <v>2518</v>
      </c>
      <c r="G149" s="9">
        <v>3297.0465000000004</v>
      </c>
      <c r="H149" s="9">
        <v>7326.77</v>
      </c>
    </row>
    <row r="150" spans="2:8" x14ac:dyDescent="0.25">
      <c r="B150" s="24">
        <v>38838</v>
      </c>
      <c r="C150" s="1" t="s">
        <v>29</v>
      </c>
      <c r="D150" s="1" t="s">
        <v>3688</v>
      </c>
      <c r="E150" s="1" t="s">
        <v>24</v>
      </c>
      <c r="F150" s="1" t="s">
        <v>2631</v>
      </c>
      <c r="G150" s="9">
        <v>3650.8996000000006</v>
      </c>
      <c r="H150" s="9">
        <v>5368.97</v>
      </c>
    </row>
    <row r="151" spans="2:8" x14ac:dyDescent="0.25">
      <c r="B151" s="24">
        <v>38838</v>
      </c>
      <c r="C151" s="1" t="s">
        <v>29</v>
      </c>
      <c r="D151" s="1" t="s">
        <v>3626</v>
      </c>
      <c r="E151" s="1" t="s">
        <v>64</v>
      </c>
      <c r="F151" s="1" t="s">
        <v>785</v>
      </c>
      <c r="G151" s="9">
        <v>3084.0745999999999</v>
      </c>
      <c r="H151" s="9">
        <v>5317.37</v>
      </c>
    </row>
    <row r="152" spans="2:8" x14ac:dyDescent="0.25">
      <c r="B152" s="24">
        <v>38838</v>
      </c>
      <c r="C152" s="1" t="s">
        <v>29</v>
      </c>
      <c r="D152" s="1" t="s">
        <v>3683</v>
      </c>
      <c r="E152" s="1" t="s">
        <v>17</v>
      </c>
      <c r="F152" s="1" t="s">
        <v>2173</v>
      </c>
      <c r="G152" s="9">
        <v>2081.3031999999998</v>
      </c>
      <c r="H152" s="9">
        <v>4840.24</v>
      </c>
    </row>
    <row r="153" spans="2:8" x14ac:dyDescent="0.25">
      <c r="B153" s="24">
        <v>38838</v>
      </c>
      <c r="C153" s="1" t="s">
        <v>29</v>
      </c>
      <c r="D153" s="1" t="s">
        <v>3691</v>
      </c>
      <c r="E153" s="1" t="s">
        <v>24</v>
      </c>
      <c r="F153" s="1" t="s">
        <v>3423</v>
      </c>
      <c r="G153" s="9">
        <v>2347.59</v>
      </c>
      <c r="H153" s="9">
        <v>3130.12</v>
      </c>
    </row>
    <row r="154" spans="2:8" x14ac:dyDescent="0.25">
      <c r="B154" s="24">
        <v>38837</v>
      </c>
      <c r="C154" s="1" t="s">
        <v>16</v>
      </c>
      <c r="D154" s="1" t="s">
        <v>3686</v>
      </c>
      <c r="E154" s="1" t="s">
        <v>9</v>
      </c>
      <c r="F154" s="1" t="s">
        <v>2005</v>
      </c>
      <c r="G154" s="9">
        <v>3233.7251000000001</v>
      </c>
      <c r="H154" s="9">
        <v>5480.89</v>
      </c>
    </row>
    <row r="155" spans="2:8" x14ac:dyDescent="0.25">
      <c r="B155" s="24">
        <v>38837</v>
      </c>
      <c r="C155" s="1" t="s">
        <v>29</v>
      </c>
      <c r="D155" s="1" t="s">
        <v>3626</v>
      </c>
      <c r="E155" s="1" t="s">
        <v>39</v>
      </c>
      <c r="F155" s="1" t="s">
        <v>1874</v>
      </c>
      <c r="G155" s="9">
        <v>2796.4023999999999</v>
      </c>
      <c r="H155" s="9">
        <v>3177.73</v>
      </c>
    </row>
    <row r="156" spans="2:8" x14ac:dyDescent="0.25">
      <c r="B156" s="24">
        <v>38837</v>
      </c>
      <c r="C156" s="1" t="s">
        <v>16</v>
      </c>
      <c r="D156" s="1" t="s">
        <v>3684</v>
      </c>
      <c r="E156" s="1" t="s">
        <v>21</v>
      </c>
      <c r="F156" s="1" t="s">
        <v>3703</v>
      </c>
      <c r="G156" s="9">
        <v>730.46249999999998</v>
      </c>
      <c r="H156" s="9">
        <v>973.95</v>
      </c>
    </row>
    <row r="157" spans="2:8" x14ac:dyDescent="0.25">
      <c r="B157" s="24">
        <v>38836</v>
      </c>
      <c r="C157" s="1" t="s">
        <v>8</v>
      </c>
      <c r="D157" s="1" t="s">
        <v>3688</v>
      </c>
      <c r="E157" s="1" t="s">
        <v>52</v>
      </c>
      <c r="F157" s="1" t="s">
        <v>1314</v>
      </c>
      <c r="G157" s="9">
        <v>3491.3835000000004</v>
      </c>
      <c r="H157" s="9">
        <v>6347.97</v>
      </c>
    </row>
    <row r="158" spans="2:8" x14ac:dyDescent="0.25">
      <c r="B158" s="24">
        <v>38836</v>
      </c>
      <c r="C158" s="1" t="s">
        <v>20</v>
      </c>
      <c r="D158" s="1" t="s">
        <v>3683</v>
      </c>
      <c r="E158" s="1" t="s">
        <v>61</v>
      </c>
      <c r="F158" s="1" t="s">
        <v>3119</v>
      </c>
      <c r="G158" s="9">
        <v>3196.6177999999995</v>
      </c>
      <c r="H158" s="9">
        <v>5511.41</v>
      </c>
    </row>
    <row r="159" spans="2:8" x14ac:dyDescent="0.25">
      <c r="B159" s="24">
        <v>38836</v>
      </c>
      <c r="C159" s="1" t="s">
        <v>20</v>
      </c>
      <c r="D159" s="1" t="s">
        <v>3683</v>
      </c>
      <c r="E159" s="1" t="s">
        <v>21</v>
      </c>
      <c r="F159" s="1" t="s">
        <v>3704</v>
      </c>
      <c r="G159" s="9">
        <v>2714.3696</v>
      </c>
      <c r="H159" s="9">
        <v>3991.72</v>
      </c>
    </row>
    <row r="160" spans="2:8" x14ac:dyDescent="0.25">
      <c r="B160" s="24">
        <v>38836</v>
      </c>
      <c r="C160" s="1" t="s">
        <v>12</v>
      </c>
      <c r="D160" s="1" t="s">
        <v>3685</v>
      </c>
      <c r="E160" s="1" t="s">
        <v>24</v>
      </c>
      <c r="F160" s="1" t="s">
        <v>2677</v>
      </c>
      <c r="G160" s="9">
        <v>195.21899999999999</v>
      </c>
      <c r="H160" s="9">
        <v>433.82</v>
      </c>
    </row>
    <row r="161" spans="2:8" x14ac:dyDescent="0.25">
      <c r="B161" s="24">
        <v>38835</v>
      </c>
      <c r="C161" s="1" t="s">
        <v>16</v>
      </c>
      <c r="D161" s="1" t="s">
        <v>3690</v>
      </c>
      <c r="E161" s="1" t="s">
        <v>17</v>
      </c>
      <c r="F161" s="1" t="s">
        <v>928</v>
      </c>
      <c r="G161" s="9">
        <v>3290.5840000000003</v>
      </c>
      <c r="H161" s="9">
        <v>3739.3</v>
      </c>
    </row>
    <row r="162" spans="2:8" x14ac:dyDescent="0.25">
      <c r="B162" s="24">
        <v>38835</v>
      </c>
      <c r="C162" s="1" t="s">
        <v>8</v>
      </c>
      <c r="D162" s="1" t="s">
        <v>3691</v>
      </c>
      <c r="E162" s="1" t="s">
        <v>9</v>
      </c>
      <c r="F162" s="1" t="s">
        <v>2159</v>
      </c>
      <c r="G162" s="9">
        <v>98.042600000000007</v>
      </c>
      <c r="H162" s="9">
        <v>264.98</v>
      </c>
    </row>
    <row r="163" spans="2:8" x14ac:dyDescent="0.25">
      <c r="B163" s="24">
        <v>38834</v>
      </c>
      <c r="C163" s="1" t="s">
        <v>8</v>
      </c>
      <c r="D163" s="1" t="s">
        <v>3685</v>
      </c>
      <c r="E163" s="1" t="s">
        <v>42</v>
      </c>
      <c r="F163" s="1" t="s">
        <v>643</v>
      </c>
      <c r="G163" s="9">
        <v>1186.6409000000001</v>
      </c>
      <c r="H163" s="9">
        <v>2759.63</v>
      </c>
    </row>
    <row r="164" spans="2:8" x14ac:dyDescent="0.25">
      <c r="B164" s="24">
        <v>38833</v>
      </c>
      <c r="C164" s="1" t="s">
        <v>8</v>
      </c>
      <c r="D164" s="1" t="s">
        <v>3686</v>
      </c>
      <c r="E164" s="1" t="s">
        <v>17</v>
      </c>
      <c r="F164" s="1" t="s">
        <v>414</v>
      </c>
      <c r="G164" s="9">
        <v>7054.7752</v>
      </c>
      <c r="H164" s="9">
        <v>8016.79</v>
      </c>
    </row>
    <row r="165" spans="2:8" x14ac:dyDescent="0.25">
      <c r="B165" s="24">
        <v>38833</v>
      </c>
      <c r="C165" s="1" t="s">
        <v>29</v>
      </c>
      <c r="D165" s="1" t="s">
        <v>3686</v>
      </c>
      <c r="E165" s="1" t="s">
        <v>42</v>
      </c>
      <c r="F165" s="1" t="s">
        <v>3334</v>
      </c>
      <c r="G165" s="9">
        <v>317.27120000000002</v>
      </c>
      <c r="H165" s="9">
        <v>737.84</v>
      </c>
    </row>
    <row r="166" spans="2:8" x14ac:dyDescent="0.25">
      <c r="B166" s="24">
        <v>38832</v>
      </c>
      <c r="C166" s="1" t="s">
        <v>20</v>
      </c>
      <c r="D166" s="1" t="s">
        <v>3691</v>
      </c>
      <c r="E166" s="1" t="s">
        <v>64</v>
      </c>
      <c r="F166" s="1" t="s">
        <v>3267</v>
      </c>
      <c r="G166" s="9">
        <v>8333.411900000001</v>
      </c>
      <c r="H166" s="9">
        <v>8912.74</v>
      </c>
    </row>
    <row r="167" spans="2:8" x14ac:dyDescent="0.25">
      <c r="B167" s="24">
        <v>38832</v>
      </c>
      <c r="C167" s="1" t="s">
        <v>29</v>
      </c>
      <c r="D167" s="1" t="s">
        <v>3686</v>
      </c>
      <c r="E167" s="1" t="s">
        <v>64</v>
      </c>
      <c r="F167" s="1" t="s">
        <v>1383</v>
      </c>
      <c r="G167" s="9">
        <v>3342.2579999999998</v>
      </c>
      <c r="H167" s="9">
        <v>7427.24</v>
      </c>
    </row>
    <row r="168" spans="2:8" x14ac:dyDescent="0.25">
      <c r="B168" s="24">
        <v>38830</v>
      </c>
      <c r="C168" s="1" t="s">
        <v>20</v>
      </c>
      <c r="D168" s="1" t="s">
        <v>3685</v>
      </c>
      <c r="E168" s="1" t="s">
        <v>126</v>
      </c>
      <c r="F168" s="1" t="s">
        <v>1661</v>
      </c>
      <c r="G168" s="9">
        <v>1673.6358</v>
      </c>
      <c r="H168" s="9">
        <v>4523.34</v>
      </c>
    </row>
    <row r="169" spans="2:8" x14ac:dyDescent="0.25">
      <c r="B169" s="24">
        <v>38828</v>
      </c>
      <c r="C169" s="1" t="s">
        <v>29</v>
      </c>
      <c r="D169" s="1" t="s">
        <v>3686</v>
      </c>
      <c r="E169" s="1" t="s">
        <v>30</v>
      </c>
      <c r="F169" s="1" t="s">
        <v>858</v>
      </c>
      <c r="G169" s="9">
        <v>3627.81</v>
      </c>
      <c r="H169" s="9">
        <v>8061.8</v>
      </c>
    </row>
    <row r="170" spans="2:8" x14ac:dyDescent="0.25">
      <c r="B170" s="24">
        <v>38828</v>
      </c>
      <c r="C170" s="1" t="s">
        <v>16</v>
      </c>
      <c r="D170" s="1" t="s">
        <v>3683</v>
      </c>
      <c r="E170" s="1" t="s">
        <v>113</v>
      </c>
      <c r="F170" s="1" t="s">
        <v>3442</v>
      </c>
      <c r="G170" s="9">
        <v>3303.1997999999999</v>
      </c>
      <c r="H170" s="9">
        <v>7681.86</v>
      </c>
    </row>
    <row r="171" spans="2:8" x14ac:dyDescent="0.25">
      <c r="B171" s="24">
        <v>38828</v>
      </c>
      <c r="C171" s="1" t="s">
        <v>16</v>
      </c>
      <c r="D171" s="1" t="s">
        <v>3685</v>
      </c>
      <c r="E171" s="1" t="s">
        <v>42</v>
      </c>
      <c r="F171" s="1" t="s">
        <v>2546</v>
      </c>
      <c r="G171" s="9">
        <v>3122.1255999999998</v>
      </c>
      <c r="H171" s="9">
        <v>3547.87</v>
      </c>
    </row>
    <row r="172" spans="2:8" x14ac:dyDescent="0.25">
      <c r="B172" s="24">
        <v>38827</v>
      </c>
      <c r="C172" s="1" t="s">
        <v>29</v>
      </c>
      <c r="D172" s="1" t="s">
        <v>3685</v>
      </c>
      <c r="E172" s="1" t="s">
        <v>39</v>
      </c>
      <c r="F172" s="1" t="s">
        <v>693</v>
      </c>
      <c r="G172" s="9">
        <v>5717.9141999999993</v>
      </c>
      <c r="H172" s="9">
        <v>9691.3799999999992</v>
      </c>
    </row>
    <row r="173" spans="2:8" x14ac:dyDescent="0.25">
      <c r="B173" s="24">
        <v>38826</v>
      </c>
      <c r="C173" s="1" t="s">
        <v>8</v>
      </c>
      <c r="D173" s="1" t="s">
        <v>3683</v>
      </c>
      <c r="E173" s="1" t="s">
        <v>13</v>
      </c>
      <c r="F173" s="1" t="s">
        <v>2022</v>
      </c>
      <c r="G173" s="9">
        <v>4338.3998000000001</v>
      </c>
      <c r="H173" s="9">
        <v>7353.22</v>
      </c>
    </row>
    <row r="174" spans="2:8" x14ac:dyDescent="0.25">
      <c r="B174" s="24">
        <v>38826</v>
      </c>
      <c r="C174" s="1" t="s">
        <v>29</v>
      </c>
      <c r="D174" s="1" t="s">
        <v>3685</v>
      </c>
      <c r="E174" s="1" t="s">
        <v>21</v>
      </c>
      <c r="F174" s="1" t="s">
        <v>3705</v>
      </c>
      <c r="G174" s="9">
        <v>1741.0227</v>
      </c>
      <c r="H174" s="9">
        <v>4048.89</v>
      </c>
    </row>
    <row r="175" spans="2:8" x14ac:dyDescent="0.25">
      <c r="B175" s="24">
        <v>38826</v>
      </c>
      <c r="C175" s="1" t="s">
        <v>29</v>
      </c>
      <c r="D175" s="1" t="s">
        <v>3626</v>
      </c>
      <c r="E175" s="1" t="s">
        <v>17</v>
      </c>
      <c r="F175" s="1" t="s">
        <v>749</v>
      </c>
      <c r="G175" s="9">
        <v>2382.9450000000002</v>
      </c>
      <c r="H175" s="9">
        <v>3177.26</v>
      </c>
    </row>
    <row r="176" spans="2:8" x14ac:dyDescent="0.25">
      <c r="B176" s="24">
        <v>38825</v>
      </c>
      <c r="C176" s="1" t="s">
        <v>20</v>
      </c>
      <c r="D176" s="1" t="s">
        <v>3690</v>
      </c>
      <c r="E176" s="1" t="s">
        <v>9</v>
      </c>
      <c r="F176" s="1" t="s">
        <v>1760</v>
      </c>
      <c r="G176" s="9">
        <v>2322.1385</v>
      </c>
      <c r="H176" s="9">
        <v>4222.07</v>
      </c>
    </row>
    <row r="177" spans="2:8" x14ac:dyDescent="0.25">
      <c r="B177" s="24">
        <v>38825</v>
      </c>
      <c r="C177" s="1" t="s">
        <v>16</v>
      </c>
      <c r="D177" s="1" t="s">
        <v>3685</v>
      </c>
      <c r="E177" s="1" t="s">
        <v>24</v>
      </c>
      <c r="F177" s="1" t="s">
        <v>1768</v>
      </c>
      <c r="G177" s="9">
        <v>3239.9900500000003</v>
      </c>
      <c r="H177" s="9">
        <v>3465.23</v>
      </c>
    </row>
    <row r="178" spans="2:8" x14ac:dyDescent="0.25">
      <c r="B178" s="24">
        <v>38824</v>
      </c>
      <c r="C178" s="1" t="s">
        <v>8</v>
      </c>
      <c r="D178" s="1" t="s">
        <v>3691</v>
      </c>
      <c r="E178" s="1" t="s">
        <v>21</v>
      </c>
      <c r="F178" s="1" t="s">
        <v>2994</v>
      </c>
      <c r="G178" s="9">
        <v>3781.3185000000003</v>
      </c>
      <c r="H178" s="9">
        <v>8402.93</v>
      </c>
    </row>
    <row r="179" spans="2:8" x14ac:dyDescent="0.25">
      <c r="B179" s="24">
        <v>38823</v>
      </c>
      <c r="C179" s="1" t="s">
        <v>29</v>
      </c>
      <c r="D179" s="1" t="s">
        <v>3690</v>
      </c>
      <c r="E179" s="1" t="s">
        <v>52</v>
      </c>
      <c r="F179" s="1" t="s">
        <v>3101</v>
      </c>
      <c r="G179" s="9">
        <v>6989.4615999999996</v>
      </c>
      <c r="H179" s="9">
        <v>7942.57</v>
      </c>
    </row>
    <row r="180" spans="2:8" x14ac:dyDescent="0.25">
      <c r="B180" s="24">
        <v>38823</v>
      </c>
      <c r="C180" s="1" t="s">
        <v>12</v>
      </c>
      <c r="D180" s="1" t="s">
        <v>3688</v>
      </c>
      <c r="E180" s="1" t="s">
        <v>45</v>
      </c>
      <c r="F180" s="1" t="s">
        <v>1265</v>
      </c>
      <c r="G180" s="9">
        <v>3494.5920000000001</v>
      </c>
      <c r="H180" s="9">
        <v>7765.76</v>
      </c>
    </row>
    <row r="181" spans="2:8" x14ac:dyDescent="0.25">
      <c r="B181" s="24">
        <v>38823</v>
      </c>
      <c r="C181" s="1" t="s">
        <v>16</v>
      </c>
      <c r="D181" s="1" t="s">
        <v>3683</v>
      </c>
      <c r="E181" s="1" t="s">
        <v>126</v>
      </c>
      <c r="F181" s="1" t="s">
        <v>1864</v>
      </c>
      <c r="G181" s="9">
        <v>4473.2474999999995</v>
      </c>
      <c r="H181" s="9">
        <v>5964.33</v>
      </c>
    </row>
    <row r="182" spans="2:8" x14ac:dyDescent="0.25">
      <c r="B182" s="24">
        <v>38823</v>
      </c>
      <c r="C182" s="1" t="s">
        <v>20</v>
      </c>
      <c r="D182" s="1" t="s">
        <v>3684</v>
      </c>
      <c r="E182" s="1" t="s">
        <v>30</v>
      </c>
      <c r="F182" s="1" t="s">
        <v>1774</v>
      </c>
      <c r="G182" s="9">
        <v>2521.9542999999999</v>
      </c>
      <c r="H182" s="9">
        <v>5865.01</v>
      </c>
    </row>
    <row r="183" spans="2:8" x14ac:dyDescent="0.25">
      <c r="B183" s="24">
        <v>38823</v>
      </c>
      <c r="C183" s="1" t="s">
        <v>29</v>
      </c>
      <c r="D183" s="1" t="s">
        <v>3688</v>
      </c>
      <c r="E183" s="1" t="s">
        <v>13</v>
      </c>
      <c r="F183" s="1" t="s">
        <v>3217</v>
      </c>
      <c r="G183" s="9">
        <v>2986.6552000000006</v>
      </c>
      <c r="H183" s="9">
        <v>4392.1400000000003</v>
      </c>
    </row>
    <row r="184" spans="2:8" x14ac:dyDescent="0.25">
      <c r="B184" s="24">
        <v>38823</v>
      </c>
      <c r="C184" s="1" t="s">
        <v>12</v>
      </c>
      <c r="D184" s="1" t="s">
        <v>3685</v>
      </c>
      <c r="E184" s="1" t="s">
        <v>64</v>
      </c>
      <c r="F184" s="1" t="s">
        <v>432</v>
      </c>
      <c r="G184" s="9">
        <v>2350.4615999999996</v>
      </c>
      <c r="H184" s="9">
        <v>4052.52</v>
      </c>
    </row>
    <row r="185" spans="2:8" x14ac:dyDescent="0.25">
      <c r="B185" s="24">
        <v>38822</v>
      </c>
      <c r="C185" s="1" t="s">
        <v>12</v>
      </c>
      <c r="D185" s="1" t="s">
        <v>3688</v>
      </c>
      <c r="E185" s="1" t="s">
        <v>9</v>
      </c>
      <c r="F185" s="1" t="s">
        <v>2334</v>
      </c>
      <c r="G185" s="9">
        <v>3894.4124999999999</v>
      </c>
      <c r="H185" s="9">
        <v>8654.25</v>
      </c>
    </row>
    <row r="186" spans="2:8" x14ac:dyDescent="0.25">
      <c r="B186" s="24">
        <v>38822</v>
      </c>
      <c r="C186" s="1" t="s">
        <v>8</v>
      </c>
      <c r="D186" s="1" t="s">
        <v>3683</v>
      </c>
      <c r="E186" s="1" t="s">
        <v>42</v>
      </c>
      <c r="F186" s="1" t="s">
        <v>1748</v>
      </c>
      <c r="G186" s="9">
        <v>1935.9611</v>
      </c>
      <c r="H186" s="9">
        <v>3281.29</v>
      </c>
    </row>
    <row r="187" spans="2:8" x14ac:dyDescent="0.25">
      <c r="B187" s="24">
        <v>38822</v>
      </c>
      <c r="C187" s="1" t="s">
        <v>29</v>
      </c>
      <c r="D187" s="1" t="s">
        <v>3685</v>
      </c>
      <c r="E187" s="1" t="s">
        <v>13</v>
      </c>
      <c r="F187" s="1" t="s">
        <v>129</v>
      </c>
      <c r="G187" s="9">
        <v>1182.0463999999999</v>
      </c>
      <c r="H187" s="9">
        <v>3194.72</v>
      </c>
    </row>
    <row r="188" spans="2:8" x14ac:dyDescent="0.25">
      <c r="B188" s="24">
        <v>38821</v>
      </c>
      <c r="C188" s="1" t="s">
        <v>29</v>
      </c>
      <c r="D188" s="1" t="s">
        <v>3626</v>
      </c>
      <c r="E188" s="1" t="s">
        <v>21</v>
      </c>
      <c r="F188" s="1" t="s">
        <v>731</v>
      </c>
      <c r="G188" s="9">
        <v>5822.4975999999997</v>
      </c>
      <c r="H188" s="9">
        <v>9868.64</v>
      </c>
    </row>
    <row r="189" spans="2:8" x14ac:dyDescent="0.25">
      <c r="B189" s="24">
        <v>38821</v>
      </c>
      <c r="C189" s="1" t="s">
        <v>8</v>
      </c>
      <c r="D189" s="1" t="s">
        <v>3686</v>
      </c>
      <c r="E189" s="1" t="s">
        <v>52</v>
      </c>
      <c r="F189" s="1" t="s">
        <v>1609</v>
      </c>
      <c r="G189" s="9">
        <v>5082.0752000000002</v>
      </c>
      <c r="H189" s="9">
        <v>7473.64</v>
      </c>
    </row>
    <row r="190" spans="2:8" x14ac:dyDescent="0.25">
      <c r="B190" s="24">
        <v>38821</v>
      </c>
      <c r="C190" s="1" t="s">
        <v>29</v>
      </c>
      <c r="D190" s="1" t="s">
        <v>3684</v>
      </c>
      <c r="E190" s="1" t="s">
        <v>21</v>
      </c>
      <c r="F190" s="1" t="s">
        <v>3505</v>
      </c>
      <c r="G190" s="9">
        <v>6416.8395500000006</v>
      </c>
      <c r="H190" s="9">
        <v>6862.93</v>
      </c>
    </row>
    <row r="191" spans="2:8" x14ac:dyDescent="0.25">
      <c r="B191" s="24">
        <v>38821</v>
      </c>
      <c r="C191" s="1" t="s">
        <v>20</v>
      </c>
      <c r="D191" s="1" t="s">
        <v>3683</v>
      </c>
      <c r="E191" s="1" t="s">
        <v>9</v>
      </c>
      <c r="F191" s="1" t="s">
        <v>3706</v>
      </c>
      <c r="G191" s="9">
        <v>6221.9201000000003</v>
      </c>
      <c r="H191" s="9">
        <v>6654.46</v>
      </c>
    </row>
    <row r="192" spans="2:8" x14ac:dyDescent="0.25">
      <c r="B192" s="24">
        <v>38821</v>
      </c>
      <c r="C192" s="1" t="s">
        <v>29</v>
      </c>
      <c r="D192" s="1" t="s">
        <v>3690</v>
      </c>
      <c r="E192" s="1" t="s">
        <v>126</v>
      </c>
      <c r="F192" s="1" t="s">
        <v>3507</v>
      </c>
      <c r="G192" s="9">
        <v>343.21950000000004</v>
      </c>
      <c r="H192" s="9">
        <v>762.71</v>
      </c>
    </row>
    <row r="193" spans="2:8" x14ac:dyDescent="0.25">
      <c r="B193" s="24">
        <v>38821</v>
      </c>
      <c r="C193" s="1" t="s">
        <v>29</v>
      </c>
      <c r="D193" s="1" t="s">
        <v>3683</v>
      </c>
      <c r="E193" s="1" t="s">
        <v>42</v>
      </c>
      <c r="F193" s="1" t="s">
        <v>3066</v>
      </c>
      <c r="G193" s="9">
        <v>189.83305000000001</v>
      </c>
      <c r="H193" s="9">
        <v>203.03</v>
      </c>
    </row>
    <row r="194" spans="2:8" x14ac:dyDescent="0.25">
      <c r="B194" s="24">
        <v>38820</v>
      </c>
      <c r="C194" s="1" t="s">
        <v>20</v>
      </c>
      <c r="D194" s="1" t="s">
        <v>3684</v>
      </c>
      <c r="E194" s="1" t="s">
        <v>113</v>
      </c>
      <c r="F194" s="1" t="s">
        <v>3707</v>
      </c>
      <c r="G194" s="9">
        <v>5416.9879499999997</v>
      </c>
      <c r="H194" s="9">
        <v>5793.57</v>
      </c>
    </row>
    <row r="195" spans="2:8" x14ac:dyDescent="0.25">
      <c r="B195" s="24">
        <v>38820</v>
      </c>
      <c r="C195" s="1" t="s">
        <v>8</v>
      </c>
      <c r="D195" s="1" t="s">
        <v>3683</v>
      </c>
      <c r="E195" s="1" t="s">
        <v>126</v>
      </c>
      <c r="F195" s="1" t="s">
        <v>1827</v>
      </c>
      <c r="G195" s="9">
        <v>3293.4255999999996</v>
      </c>
      <c r="H195" s="9">
        <v>5678.32</v>
      </c>
    </row>
    <row r="196" spans="2:8" x14ac:dyDescent="0.25">
      <c r="B196" s="24">
        <v>38820</v>
      </c>
      <c r="C196" s="1" t="s">
        <v>29</v>
      </c>
      <c r="D196" s="1" t="s">
        <v>3626</v>
      </c>
      <c r="E196" s="1" t="s">
        <v>64</v>
      </c>
      <c r="F196" s="1" t="s">
        <v>2384</v>
      </c>
      <c r="G196" s="9">
        <v>457.75659999999999</v>
      </c>
      <c r="H196" s="9">
        <v>1237.18</v>
      </c>
    </row>
    <row r="197" spans="2:8" x14ac:dyDescent="0.25">
      <c r="B197" s="24">
        <v>38819</v>
      </c>
      <c r="C197" s="1" t="s">
        <v>29</v>
      </c>
      <c r="D197" s="1" t="s">
        <v>3683</v>
      </c>
      <c r="E197" s="1" t="s">
        <v>113</v>
      </c>
      <c r="F197" s="1" t="s">
        <v>1202</v>
      </c>
      <c r="G197" s="9">
        <v>5261.6081999999997</v>
      </c>
      <c r="H197" s="9">
        <v>8917.98</v>
      </c>
    </row>
    <row r="198" spans="2:8" x14ac:dyDescent="0.25">
      <c r="B198" s="24">
        <v>38819</v>
      </c>
      <c r="C198" s="1" t="s">
        <v>29</v>
      </c>
      <c r="D198" s="1" t="s">
        <v>3691</v>
      </c>
      <c r="E198" s="1" t="s">
        <v>9</v>
      </c>
      <c r="F198" s="1" t="s">
        <v>3708</v>
      </c>
      <c r="G198" s="9">
        <v>4866.6001999999999</v>
      </c>
      <c r="H198" s="9">
        <v>8390.69</v>
      </c>
    </row>
    <row r="199" spans="2:8" x14ac:dyDescent="0.25">
      <c r="B199" s="24">
        <v>38819</v>
      </c>
      <c r="C199" s="1" t="s">
        <v>20</v>
      </c>
      <c r="D199" s="1" t="s">
        <v>3685</v>
      </c>
      <c r="E199" s="1" t="s">
        <v>21</v>
      </c>
      <c r="F199" s="1" t="s">
        <v>2363</v>
      </c>
      <c r="G199" s="9">
        <v>5928.8175000000001</v>
      </c>
      <c r="H199" s="9">
        <v>7905.09</v>
      </c>
    </row>
    <row r="200" spans="2:8" x14ac:dyDescent="0.25">
      <c r="B200" s="24">
        <v>38819</v>
      </c>
      <c r="C200" s="1" t="s">
        <v>20</v>
      </c>
      <c r="D200" s="1" t="s">
        <v>3691</v>
      </c>
      <c r="E200" s="1" t="s">
        <v>126</v>
      </c>
      <c r="F200" s="1" t="s">
        <v>1418</v>
      </c>
      <c r="G200" s="9">
        <v>987.8309999999999</v>
      </c>
      <c r="H200" s="9">
        <v>2195.1799999999998</v>
      </c>
    </row>
    <row r="201" spans="2:8" x14ac:dyDescent="0.25">
      <c r="B201" s="24">
        <v>38819</v>
      </c>
      <c r="C201" s="1" t="s">
        <v>12</v>
      </c>
      <c r="D201" s="1" t="s">
        <v>3683</v>
      </c>
      <c r="E201" s="1" t="s">
        <v>24</v>
      </c>
      <c r="F201" s="1" t="s">
        <v>1394</v>
      </c>
      <c r="G201" s="9">
        <v>751.75649999999996</v>
      </c>
      <c r="H201" s="9">
        <v>1670.57</v>
      </c>
    </row>
    <row r="202" spans="2:8" x14ac:dyDescent="0.25">
      <c r="B202" s="24">
        <v>38818</v>
      </c>
      <c r="C202" s="1" t="s">
        <v>29</v>
      </c>
      <c r="D202" s="1" t="s">
        <v>3690</v>
      </c>
      <c r="E202" s="1" t="s">
        <v>21</v>
      </c>
      <c r="F202" s="1" t="s">
        <v>1995</v>
      </c>
      <c r="G202" s="9">
        <v>3267.6043999999997</v>
      </c>
      <c r="H202" s="9">
        <v>7599.08</v>
      </c>
    </row>
    <row r="203" spans="2:8" x14ac:dyDescent="0.25">
      <c r="B203" s="24">
        <v>38817</v>
      </c>
      <c r="C203" s="1" t="s">
        <v>16</v>
      </c>
      <c r="D203" s="1" t="s">
        <v>3690</v>
      </c>
      <c r="E203" s="1" t="s">
        <v>64</v>
      </c>
      <c r="F203" s="1" t="s">
        <v>3709</v>
      </c>
      <c r="G203" s="9">
        <v>8220.264799999999</v>
      </c>
      <c r="H203" s="9">
        <v>9341.2099999999991</v>
      </c>
    </row>
    <row r="204" spans="2:8" x14ac:dyDescent="0.25">
      <c r="B204" s="24">
        <v>38817</v>
      </c>
      <c r="C204" s="1" t="s">
        <v>20</v>
      </c>
      <c r="D204" s="1" t="s">
        <v>3688</v>
      </c>
      <c r="E204" s="1" t="s">
        <v>39</v>
      </c>
      <c r="F204" s="1" t="s">
        <v>2538</v>
      </c>
      <c r="G204" s="9">
        <v>2373.2788</v>
      </c>
      <c r="H204" s="9">
        <v>4091.86</v>
      </c>
    </row>
    <row r="205" spans="2:8" x14ac:dyDescent="0.25">
      <c r="B205" s="24">
        <v>38816</v>
      </c>
      <c r="C205" s="1" t="s">
        <v>8</v>
      </c>
      <c r="D205" s="1" t="s">
        <v>3690</v>
      </c>
      <c r="E205" s="1" t="s">
        <v>9</v>
      </c>
      <c r="F205" s="1" t="s">
        <v>2576</v>
      </c>
      <c r="G205" s="9">
        <v>3119.4790000000003</v>
      </c>
      <c r="H205" s="9">
        <v>5671.78</v>
      </c>
    </row>
    <row r="206" spans="2:8" x14ac:dyDescent="0.25">
      <c r="B206" s="24">
        <v>38816</v>
      </c>
      <c r="C206" s="1" t="s">
        <v>8</v>
      </c>
      <c r="D206" s="1" t="s">
        <v>3626</v>
      </c>
      <c r="E206" s="1" t="s">
        <v>126</v>
      </c>
      <c r="F206" s="1" t="s">
        <v>488</v>
      </c>
      <c r="G206" s="9">
        <v>2647.4331999999999</v>
      </c>
      <c r="H206" s="9">
        <v>4564.54</v>
      </c>
    </row>
    <row r="207" spans="2:8" x14ac:dyDescent="0.25">
      <c r="B207" s="24">
        <v>38816</v>
      </c>
      <c r="C207" s="1" t="s">
        <v>16</v>
      </c>
      <c r="D207" s="1" t="s">
        <v>3684</v>
      </c>
      <c r="E207" s="1" t="s">
        <v>52</v>
      </c>
      <c r="F207" s="1" t="s">
        <v>2578</v>
      </c>
      <c r="G207" s="9">
        <v>1126.7080000000001</v>
      </c>
      <c r="H207" s="9">
        <v>2048.56</v>
      </c>
    </row>
    <row r="208" spans="2:8" x14ac:dyDescent="0.25">
      <c r="B208" s="24">
        <v>38816</v>
      </c>
      <c r="C208" s="1" t="s">
        <v>29</v>
      </c>
      <c r="D208" s="1" t="s">
        <v>3691</v>
      </c>
      <c r="E208" s="1" t="s">
        <v>17</v>
      </c>
      <c r="F208" s="1" t="s">
        <v>1620</v>
      </c>
      <c r="G208" s="9">
        <v>1786.3472000000002</v>
      </c>
      <c r="H208" s="9">
        <v>2029.94</v>
      </c>
    </row>
    <row r="209" spans="2:8" x14ac:dyDescent="0.25">
      <c r="B209" s="24">
        <v>38814</v>
      </c>
      <c r="C209" s="1" t="s">
        <v>29</v>
      </c>
      <c r="D209" s="1" t="s">
        <v>3626</v>
      </c>
      <c r="E209" s="1" t="s">
        <v>17</v>
      </c>
      <c r="F209" s="1" t="s">
        <v>1116</v>
      </c>
      <c r="G209" s="9">
        <v>3150.2799</v>
      </c>
      <c r="H209" s="9">
        <v>8514.27</v>
      </c>
    </row>
    <row r="210" spans="2:8" x14ac:dyDescent="0.25">
      <c r="B210" s="24">
        <v>38814</v>
      </c>
      <c r="C210" s="1" t="s">
        <v>29</v>
      </c>
      <c r="D210" s="1" t="s">
        <v>3691</v>
      </c>
      <c r="E210" s="1" t="s">
        <v>24</v>
      </c>
      <c r="F210" s="1" t="s">
        <v>3038</v>
      </c>
      <c r="G210" s="9">
        <v>2178.0852999999997</v>
      </c>
      <c r="H210" s="9">
        <v>3691.67</v>
      </c>
    </row>
    <row r="211" spans="2:8" x14ac:dyDescent="0.25">
      <c r="B211" s="24">
        <v>38814</v>
      </c>
      <c r="C211" s="1" t="s">
        <v>29</v>
      </c>
      <c r="D211" s="1" t="s">
        <v>3686</v>
      </c>
      <c r="E211" s="1" t="s">
        <v>9</v>
      </c>
      <c r="F211" s="1" t="s">
        <v>3710</v>
      </c>
      <c r="G211" s="9">
        <v>1664.5013999999999</v>
      </c>
      <c r="H211" s="9">
        <v>2869.83</v>
      </c>
    </row>
    <row r="212" spans="2:8" x14ac:dyDescent="0.25">
      <c r="B212" s="24">
        <v>38814</v>
      </c>
      <c r="C212" s="1" t="s">
        <v>29</v>
      </c>
      <c r="D212" s="1" t="s">
        <v>3626</v>
      </c>
      <c r="E212" s="1" t="s">
        <v>30</v>
      </c>
      <c r="F212" s="1" t="s">
        <v>2637</v>
      </c>
      <c r="G212" s="9">
        <v>913.30279999999993</v>
      </c>
      <c r="H212" s="9">
        <v>1574.66</v>
      </c>
    </row>
    <row r="213" spans="2:8" x14ac:dyDescent="0.25">
      <c r="B213" s="24">
        <v>38814</v>
      </c>
      <c r="C213" s="1" t="s">
        <v>12</v>
      </c>
      <c r="D213" s="1" t="s">
        <v>3626</v>
      </c>
      <c r="E213" s="1" t="s">
        <v>61</v>
      </c>
      <c r="F213" s="1" t="s">
        <v>512</v>
      </c>
      <c r="G213" s="9">
        <v>712.92650000000003</v>
      </c>
      <c r="H213" s="9">
        <v>1296.23</v>
      </c>
    </row>
    <row r="214" spans="2:8" x14ac:dyDescent="0.25">
      <c r="B214" s="24">
        <v>38813</v>
      </c>
      <c r="C214" s="1" t="s">
        <v>16</v>
      </c>
      <c r="D214" s="1" t="s">
        <v>3688</v>
      </c>
      <c r="E214" s="1" t="s">
        <v>24</v>
      </c>
      <c r="F214" s="1" t="s">
        <v>2594</v>
      </c>
      <c r="G214" s="9">
        <v>4686.9570000000003</v>
      </c>
      <c r="H214" s="9">
        <v>8521.74</v>
      </c>
    </row>
    <row r="215" spans="2:8" x14ac:dyDescent="0.25">
      <c r="B215" s="24">
        <v>38813</v>
      </c>
      <c r="C215" s="1" t="s">
        <v>12</v>
      </c>
      <c r="D215" s="1" t="s">
        <v>3683</v>
      </c>
      <c r="E215" s="1" t="s">
        <v>39</v>
      </c>
      <c r="F215" s="1" t="s">
        <v>141</v>
      </c>
      <c r="G215" s="9">
        <v>1934.5303999999999</v>
      </c>
      <c r="H215" s="9">
        <v>2198.33</v>
      </c>
    </row>
    <row r="216" spans="2:8" x14ac:dyDescent="0.25">
      <c r="B216" s="24">
        <v>38812</v>
      </c>
      <c r="C216" s="1" t="s">
        <v>12</v>
      </c>
      <c r="D216" s="1" t="s">
        <v>3688</v>
      </c>
      <c r="E216" s="1" t="s">
        <v>126</v>
      </c>
      <c r="F216" s="1" t="s">
        <v>3013</v>
      </c>
      <c r="G216" s="9">
        <v>5043.5935000000009</v>
      </c>
      <c r="H216" s="9">
        <v>9170.17</v>
      </c>
    </row>
    <row r="217" spans="2:8" x14ac:dyDescent="0.25">
      <c r="B217" s="24">
        <v>38812</v>
      </c>
      <c r="C217" s="1" t="s">
        <v>12</v>
      </c>
      <c r="D217" s="1" t="s">
        <v>3690</v>
      </c>
      <c r="E217" s="1" t="s">
        <v>30</v>
      </c>
      <c r="F217" s="1" t="s">
        <v>1928</v>
      </c>
      <c r="G217" s="9">
        <v>3135.6094000000003</v>
      </c>
      <c r="H217" s="9">
        <v>8474.6200000000008</v>
      </c>
    </row>
    <row r="218" spans="2:8" x14ac:dyDescent="0.25">
      <c r="B218" s="24">
        <v>38812</v>
      </c>
      <c r="C218" s="1" t="s">
        <v>29</v>
      </c>
      <c r="D218" s="1" t="s">
        <v>3684</v>
      </c>
      <c r="E218" s="1" t="s">
        <v>13</v>
      </c>
      <c r="F218" s="1" t="s">
        <v>37</v>
      </c>
      <c r="G218" s="9">
        <v>4647.2855000000009</v>
      </c>
      <c r="H218" s="9">
        <v>8449.61</v>
      </c>
    </row>
    <row r="219" spans="2:8" x14ac:dyDescent="0.25">
      <c r="B219" s="24">
        <v>38812</v>
      </c>
      <c r="C219" s="1" t="s">
        <v>20</v>
      </c>
      <c r="D219" s="1" t="s">
        <v>3686</v>
      </c>
      <c r="E219" s="1" t="s">
        <v>126</v>
      </c>
      <c r="F219" s="1" t="s">
        <v>2863</v>
      </c>
      <c r="G219" s="9">
        <v>1451.0067999999999</v>
      </c>
      <c r="H219" s="9">
        <v>3921.64</v>
      </c>
    </row>
    <row r="220" spans="2:8" x14ac:dyDescent="0.25">
      <c r="B220" s="24">
        <v>38812</v>
      </c>
      <c r="C220" s="1" t="s">
        <v>8</v>
      </c>
      <c r="D220" s="1" t="s">
        <v>3690</v>
      </c>
      <c r="E220" s="1" t="s">
        <v>21</v>
      </c>
      <c r="F220" s="1" t="s">
        <v>2149</v>
      </c>
      <c r="G220" s="9">
        <v>714.63149999999996</v>
      </c>
      <c r="H220" s="9">
        <v>1588.07</v>
      </c>
    </row>
    <row r="221" spans="2:8" x14ac:dyDescent="0.25">
      <c r="B221" s="24">
        <v>38811</v>
      </c>
      <c r="C221" s="1" t="s">
        <v>29</v>
      </c>
      <c r="D221" s="1" t="s">
        <v>3626</v>
      </c>
      <c r="E221" s="1" t="s">
        <v>39</v>
      </c>
      <c r="F221" s="1" t="s">
        <v>2482</v>
      </c>
      <c r="G221" s="9">
        <v>4973.4025000000001</v>
      </c>
      <c r="H221" s="9">
        <v>9042.5499999999993</v>
      </c>
    </row>
    <row r="222" spans="2:8" x14ac:dyDescent="0.25">
      <c r="B222" s="24">
        <v>38811</v>
      </c>
      <c r="C222" s="1" t="s">
        <v>12</v>
      </c>
      <c r="D222" s="1" t="s">
        <v>3626</v>
      </c>
      <c r="E222" s="1" t="s">
        <v>61</v>
      </c>
      <c r="F222" s="1" t="s">
        <v>1744</v>
      </c>
      <c r="G222" s="9">
        <v>5554.4544000000005</v>
      </c>
      <c r="H222" s="9">
        <v>6311.88</v>
      </c>
    </row>
    <row r="223" spans="2:8" x14ac:dyDescent="0.25">
      <c r="B223" s="24">
        <v>38811</v>
      </c>
      <c r="C223" s="1" t="s">
        <v>29</v>
      </c>
      <c r="D223" s="1" t="s">
        <v>3684</v>
      </c>
      <c r="E223" s="1" t="s">
        <v>39</v>
      </c>
      <c r="F223" s="1" t="s">
        <v>539</v>
      </c>
      <c r="G223" s="9">
        <v>1231.7985000000001</v>
      </c>
      <c r="H223" s="9">
        <v>2737.33</v>
      </c>
    </row>
    <row r="224" spans="2:8" x14ac:dyDescent="0.25">
      <c r="B224" s="24">
        <v>38811</v>
      </c>
      <c r="C224" s="1" t="s">
        <v>20</v>
      </c>
      <c r="D224" s="1" t="s">
        <v>3626</v>
      </c>
      <c r="E224" s="1" t="s">
        <v>42</v>
      </c>
      <c r="F224" s="1" t="s">
        <v>3711</v>
      </c>
      <c r="G224" s="9">
        <v>1961.4825000000001</v>
      </c>
      <c r="H224" s="9">
        <v>2615.31</v>
      </c>
    </row>
    <row r="225" spans="2:8" x14ac:dyDescent="0.25">
      <c r="B225" s="24">
        <v>38811</v>
      </c>
      <c r="C225" s="1" t="s">
        <v>29</v>
      </c>
      <c r="D225" s="1" t="s">
        <v>3683</v>
      </c>
      <c r="E225" s="1" t="s">
        <v>30</v>
      </c>
      <c r="F225" s="1" t="s">
        <v>701</v>
      </c>
      <c r="G225" s="9">
        <v>1070.9503</v>
      </c>
      <c r="H225" s="9">
        <v>1815.17</v>
      </c>
    </row>
    <row r="226" spans="2:8" x14ac:dyDescent="0.25">
      <c r="B226" s="24">
        <v>38810</v>
      </c>
      <c r="C226" s="1" t="s">
        <v>20</v>
      </c>
      <c r="D226" s="1" t="s">
        <v>3690</v>
      </c>
      <c r="E226" s="1" t="s">
        <v>13</v>
      </c>
      <c r="F226" s="1" t="s">
        <v>1601</v>
      </c>
      <c r="G226" s="9">
        <v>8792.467200000001</v>
      </c>
      <c r="H226" s="9">
        <v>9991.44</v>
      </c>
    </row>
    <row r="227" spans="2:8" x14ac:dyDescent="0.25">
      <c r="B227" s="24">
        <v>38810</v>
      </c>
      <c r="C227" s="1" t="s">
        <v>29</v>
      </c>
      <c r="D227" s="1" t="s">
        <v>3686</v>
      </c>
      <c r="E227" s="1" t="s">
        <v>9</v>
      </c>
      <c r="F227" s="1" t="s">
        <v>2768</v>
      </c>
      <c r="G227" s="9">
        <v>6397.6814000000004</v>
      </c>
      <c r="H227" s="9">
        <v>6842.44</v>
      </c>
    </row>
    <row r="228" spans="2:8" x14ac:dyDescent="0.25">
      <c r="B228" s="24">
        <v>38810</v>
      </c>
      <c r="C228" s="1" t="s">
        <v>20</v>
      </c>
      <c r="D228" s="1" t="s">
        <v>3684</v>
      </c>
      <c r="E228" s="1" t="s">
        <v>61</v>
      </c>
      <c r="F228" s="1" t="s">
        <v>1245</v>
      </c>
      <c r="G228" s="9">
        <v>3714.3155500000003</v>
      </c>
      <c r="H228" s="9">
        <v>3972.53</v>
      </c>
    </row>
    <row r="229" spans="2:8" x14ac:dyDescent="0.25">
      <c r="B229" s="24">
        <v>38808</v>
      </c>
      <c r="C229" s="1" t="s">
        <v>29</v>
      </c>
      <c r="D229" s="1" t="s">
        <v>3691</v>
      </c>
      <c r="E229" s="1" t="s">
        <v>42</v>
      </c>
      <c r="F229" s="1" t="s">
        <v>3197</v>
      </c>
      <c r="G229" s="9">
        <v>1908.7650000000001</v>
      </c>
      <c r="H229" s="9">
        <v>4241.7</v>
      </c>
    </row>
    <row r="230" spans="2:8" x14ac:dyDescent="0.25">
      <c r="B230" s="24">
        <v>38807</v>
      </c>
      <c r="C230" s="1" t="s">
        <v>16</v>
      </c>
      <c r="D230" s="1" t="s">
        <v>3626</v>
      </c>
      <c r="E230" s="1" t="s">
        <v>45</v>
      </c>
      <c r="F230" s="1" t="s">
        <v>2835</v>
      </c>
      <c r="G230" s="9">
        <v>4453.9949999999999</v>
      </c>
      <c r="H230" s="9">
        <v>5938.66</v>
      </c>
    </row>
    <row r="231" spans="2:8" x14ac:dyDescent="0.25">
      <c r="B231" s="24">
        <v>38807</v>
      </c>
      <c r="C231" s="1" t="s">
        <v>16</v>
      </c>
      <c r="D231" s="1" t="s">
        <v>3691</v>
      </c>
      <c r="E231" s="1" t="s">
        <v>24</v>
      </c>
      <c r="F231" s="1" t="s">
        <v>327</v>
      </c>
      <c r="G231" s="9">
        <v>892.64960000000008</v>
      </c>
      <c r="H231" s="9">
        <v>1312.72</v>
      </c>
    </row>
    <row r="232" spans="2:8" x14ac:dyDescent="0.25">
      <c r="B232" s="24">
        <v>38807</v>
      </c>
      <c r="C232" s="1" t="s">
        <v>29</v>
      </c>
      <c r="D232" s="1" t="s">
        <v>3690</v>
      </c>
      <c r="E232" s="1" t="s">
        <v>17</v>
      </c>
      <c r="F232" s="1" t="s">
        <v>2062</v>
      </c>
      <c r="G232" s="9">
        <v>714.15640000000008</v>
      </c>
      <c r="H232" s="9">
        <v>1050.23</v>
      </c>
    </row>
    <row r="233" spans="2:8" x14ac:dyDescent="0.25">
      <c r="B233" s="24">
        <v>38806</v>
      </c>
      <c r="C233" s="1" t="s">
        <v>20</v>
      </c>
      <c r="D233" s="1" t="s">
        <v>3683</v>
      </c>
      <c r="E233" s="1" t="s">
        <v>42</v>
      </c>
      <c r="F233" s="1" t="s">
        <v>2928</v>
      </c>
      <c r="G233" s="9">
        <v>3133.125</v>
      </c>
      <c r="H233" s="9">
        <v>6962.5</v>
      </c>
    </row>
    <row r="234" spans="2:8" x14ac:dyDescent="0.25">
      <c r="B234" s="24">
        <v>38805</v>
      </c>
      <c r="C234" s="1" t="s">
        <v>8</v>
      </c>
      <c r="D234" s="1" t="s">
        <v>3686</v>
      </c>
      <c r="E234" s="1" t="s">
        <v>52</v>
      </c>
      <c r="F234" s="1" t="s">
        <v>3068</v>
      </c>
      <c r="G234" s="9">
        <v>4241.5408000000007</v>
      </c>
      <c r="H234" s="9">
        <v>6237.56</v>
      </c>
    </row>
    <row r="235" spans="2:8" x14ac:dyDescent="0.25">
      <c r="B235" s="24">
        <v>38805</v>
      </c>
      <c r="C235" s="1" t="s">
        <v>8</v>
      </c>
      <c r="D235" s="1" t="s">
        <v>3626</v>
      </c>
      <c r="E235" s="1" t="s">
        <v>13</v>
      </c>
      <c r="F235" s="1" t="s">
        <v>1180</v>
      </c>
      <c r="G235" s="9">
        <v>1929.2939999999999</v>
      </c>
      <c r="H235" s="9">
        <v>4287.32</v>
      </c>
    </row>
    <row r="236" spans="2:8" x14ac:dyDescent="0.25">
      <c r="B236" s="24">
        <v>38805</v>
      </c>
      <c r="C236" s="1" t="s">
        <v>12</v>
      </c>
      <c r="D236" s="1" t="s">
        <v>3690</v>
      </c>
      <c r="E236" s="1" t="s">
        <v>30</v>
      </c>
      <c r="F236" s="1" t="s">
        <v>2282</v>
      </c>
      <c r="G236" s="9">
        <v>1746.5424</v>
      </c>
      <c r="H236" s="9">
        <v>3011.28</v>
      </c>
    </row>
    <row r="237" spans="2:8" x14ac:dyDescent="0.25">
      <c r="B237" s="24">
        <v>38805</v>
      </c>
      <c r="C237" s="1" t="s">
        <v>29</v>
      </c>
      <c r="D237" s="1" t="s">
        <v>3686</v>
      </c>
      <c r="E237" s="1" t="s">
        <v>24</v>
      </c>
      <c r="F237" s="1" t="s">
        <v>1659</v>
      </c>
      <c r="G237" s="9">
        <v>525.56119999999999</v>
      </c>
      <c r="H237" s="9">
        <v>906.14</v>
      </c>
    </row>
    <row r="238" spans="2:8" x14ac:dyDescent="0.25">
      <c r="B238" s="24">
        <v>38804</v>
      </c>
      <c r="C238" s="1" t="s">
        <v>16</v>
      </c>
      <c r="D238" s="1" t="s">
        <v>3626</v>
      </c>
      <c r="E238" s="1" t="s">
        <v>39</v>
      </c>
      <c r="F238" s="1" t="s">
        <v>1214</v>
      </c>
      <c r="G238" s="9">
        <v>6103.3632000000007</v>
      </c>
      <c r="H238" s="9">
        <v>6935.64</v>
      </c>
    </row>
    <row r="239" spans="2:8" x14ac:dyDescent="0.25">
      <c r="B239" s="24">
        <v>38804</v>
      </c>
      <c r="C239" s="1" t="s">
        <v>20</v>
      </c>
      <c r="D239" s="1" t="s">
        <v>3688</v>
      </c>
      <c r="E239" s="1" t="s">
        <v>126</v>
      </c>
      <c r="F239" s="1" t="s">
        <v>3712</v>
      </c>
      <c r="G239" s="9">
        <v>1539.5333000000001</v>
      </c>
      <c r="H239" s="9">
        <v>3580.31</v>
      </c>
    </row>
    <row r="240" spans="2:8" x14ac:dyDescent="0.25">
      <c r="B240" s="24">
        <v>38803</v>
      </c>
      <c r="C240" s="1" t="s">
        <v>20</v>
      </c>
      <c r="D240" s="1" t="s">
        <v>3686</v>
      </c>
      <c r="E240" s="1" t="s">
        <v>24</v>
      </c>
      <c r="F240" s="1" t="s">
        <v>2500</v>
      </c>
      <c r="G240" s="9">
        <v>5943.5551999999998</v>
      </c>
      <c r="H240" s="9">
        <v>6754.04</v>
      </c>
    </row>
    <row r="241" spans="2:8" x14ac:dyDescent="0.25">
      <c r="B241" s="24">
        <v>38803</v>
      </c>
      <c r="C241" s="1" t="s">
        <v>16</v>
      </c>
      <c r="D241" s="1" t="s">
        <v>3683</v>
      </c>
      <c r="E241" s="1" t="s">
        <v>9</v>
      </c>
      <c r="F241" s="1" t="s">
        <v>2211</v>
      </c>
      <c r="G241" s="9">
        <v>3377.2602999999999</v>
      </c>
      <c r="H241" s="9">
        <v>5724.17</v>
      </c>
    </row>
    <row r="242" spans="2:8" x14ac:dyDescent="0.25">
      <c r="B242" s="24">
        <v>38802</v>
      </c>
      <c r="C242" s="1" t="s">
        <v>29</v>
      </c>
      <c r="D242" s="1" t="s">
        <v>3686</v>
      </c>
      <c r="E242" s="1" t="s">
        <v>113</v>
      </c>
      <c r="F242" s="1" t="s">
        <v>3169</v>
      </c>
      <c r="G242" s="9">
        <v>2736.1545000000001</v>
      </c>
      <c r="H242" s="9">
        <v>4637.55</v>
      </c>
    </row>
    <row r="243" spans="2:8" x14ac:dyDescent="0.25">
      <c r="B243" s="24">
        <v>38802</v>
      </c>
      <c r="C243" s="1" t="s">
        <v>8</v>
      </c>
      <c r="D243" s="1" t="s">
        <v>3684</v>
      </c>
      <c r="E243" s="1" t="s">
        <v>39</v>
      </c>
      <c r="F243" s="1" t="s">
        <v>2965</v>
      </c>
      <c r="G243" s="9">
        <v>3488.5488</v>
      </c>
      <c r="H243" s="9">
        <v>3964.26</v>
      </c>
    </row>
    <row r="244" spans="2:8" x14ac:dyDescent="0.25">
      <c r="B244" s="24">
        <v>38802</v>
      </c>
      <c r="C244" s="1" t="s">
        <v>29</v>
      </c>
      <c r="D244" s="1" t="s">
        <v>3688</v>
      </c>
      <c r="E244" s="1" t="s">
        <v>13</v>
      </c>
      <c r="F244" s="1" t="s">
        <v>2566</v>
      </c>
      <c r="G244" s="9">
        <v>1619.5635000000002</v>
      </c>
      <c r="H244" s="9">
        <v>3599.03</v>
      </c>
    </row>
    <row r="245" spans="2:8" x14ac:dyDescent="0.25">
      <c r="B245" s="24">
        <v>38802</v>
      </c>
      <c r="C245" s="1" t="s">
        <v>20</v>
      </c>
      <c r="D245" s="1" t="s">
        <v>3685</v>
      </c>
      <c r="E245" s="1" t="s">
        <v>39</v>
      </c>
      <c r="F245" s="1" t="s">
        <v>1251</v>
      </c>
      <c r="G245" s="9">
        <v>2675.9324999999999</v>
      </c>
      <c r="H245" s="9">
        <v>3567.91</v>
      </c>
    </row>
    <row r="246" spans="2:8" x14ac:dyDescent="0.25">
      <c r="B246" s="24">
        <v>38802</v>
      </c>
      <c r="C246" s="1" t="s">
        <v>20</v>
      </c>
      <c r="D246" s="1" t="s">
        <v>3683</v>
      </c>
      <c r="E246" s="1" t="s">
        <v>64</v>
      </c>
      <c r="F246" s="1" t="s">
        <v>2548</v>
      </c>
      <c r="G246" s="9">
        <v>1404.5454</v>
      </c>
      <c r="H246" s="9">
        <v>2421.63</v>
      </c>
    </row>
    <row r="247" spans="2:8" x14ac:dyDescent="0.25">
      <c r="B247" s="24">
        <v>38801</v>
      </c>
      <c r="C247" s="1" t="s">
        <v>20</v>
      </c>
      <c r="D247" s="1" t="s">
        <v>3683</v>
      </c>
      <c r="E247" s="1" t="s">
        <v>52</v>
      </c>
      <c r="F247" s="1" t="s">
        <v>1408</v>
      </c>
      <c r="G247" s="9">
        <v>4543.4642000000003</v>
      </c>
      <c r="H247" s="9">
        <v>4859.32</v>
      </c>
    </row>
    <row r="248" spans="2:8" x14ac:dyDescent="0.25">
      <c r="B248" s="24">
        <v>38801</v>
      </c>
      <c r="C248" s="1" t="s">
        <v>29</v>
      </c>
      <c r="D248" s="1" t="s">
        <v>3686</v>
      </c>
      <c r="E248" s="1" t="s">
        <v>126</v>
      </c>
      <c r="F248" s="1" t="s">
        <v>2911</v>
      </c>
      <c r="G248" s="9">
        <v>1044.9780000000001</v>
      </c>
      <c r="H248" s="9">
        <v>1899.96</v>
      </c>
    </row>
    <row r="249" spans="2:8" x14ac:dyDescent="0.25">
      <c r="B249" s="24">
        <v>38800</v>
      </c>
      <c r="C249" s="1" t="s">
        <v>12</v>
      </c>
      <c r="D249" s="1" t="s">
        <v>3686</v>
      </c>
      <c r="E249" s="1" t="s">
        <v>113</v>
      </c>
      <c r="F249" s="1" t="s">
        <v>3259</v>
      </c>
      <c r="G249" s="9">
        <v>4901.4291999999996</v>
      </c>
      <c r="H249" s="9">
        <v>8450.74</v>
      </c>
    </row>
    <row r="250" spans="2:8" x14ac:dyDescent="0.25">
      <c r="B250" s="24">
        <v>38800</v>
      </c>
      <c r="C250" s="1" t="s">
        <v>20</v>
      </c>
      <c r="D250" s="1" t="s">
        <v>3688</v>
      </c>
      <c r="E250" s="1" t="s">
        <v>21</v>
      </c>
      <c r="F250" s="1" t="s">
        <v>3017</v>
      </c>
      <c r="G250" s="9">
        <v>5628.87</v>
      </c>
      <c r="H250" s="9">
        <v>8277.75</v>
      </c>
    </row>
    <row r="251" spans="2:8" x14ac:dyDescent="0.25">
      <c r="B251" s="24">
        <v>38800</v>
      </c>
      <c r="C251" s="1" t="s">
        <v>29</v>
      </c>
      <c r="D251" s="1" t="s">
        <v>3686</v>
      </c>
      <c r="E251" s="1" t="s">
        <v>13</v>
      </c>
      <c r="F251" s="1" t="s">
        <v>2354</v>
      </c>
      <c r="G251" s="9">
        <v>141.084</v>
      </c>
      <c r="H251" s="9">
        <v>313.52</v>
      </c>
    </row>
    <row r="252" spans="2:8" x14ac:dyDescent="0.25">
      <c r="B252" s="24">
        <v>38799</v>
      </c>
      <c r="C252" s="1" t="s">
        <v>29</v>
      </c>
      <c r="D252" s="1" t="s">
        <v>3684</v>
      </c>
      <c r="E252" s="1" t="s">
        <v>113</v>
      </c>
      <c r="F252" s="1" t="s">
        <v>1509</v>
      </c>
      <c r="G252" s="9">
        <v>5256.5046999999995</v>
      </c>
      <c r="H252" s="9">
        <v>8909.33</v>
      </c>
    </row>
    <row r="253" spans="2:8" x14ac:dyDescent="0.25">
      <c r="B253" s="24">
        <v>38799</v>
      </c>
      <c r="C253" s="1" t="s">
        <v>20</v>
      </c>
      <c r="D253" s="1" t="s">
        <v>3685</v>
      </c>
      <c r="E253" s="1" t="s">
        <v>21</v>
      </c>
      <c r="F253" s="1" t="s">
        <v>3461</v>
      </c>
      <c r="G253" s="9">
        <v>3132.0574999999999</v>
      </c>
      <c r="H253" s="9">
        <v>5694.65</v>
      </c>
    </row>
    <row r="254" spans="2:8" x14ac:dyDescent="0.25">
      <c r="B254" s="24">
        <v>38799</v>
      </c>
      <c r="C254" s="1" t="s">
        <v>29</v>
      </c>
      <c r="D254" s="1" t="s">
        <v>3690</v>
      </c>
      <c r="E254" s="1" t="s">
        <v>30</v>
      </c>
      <c r="F254" s="1" t="s">
        <v>1878</v>
      </c>
      <c r="G254" s="9">
        <v>1283.2636</v>
      </c>
      <c r="H254" s="9">
        <v>3468.28</v>
      </c>
    </row>
    <row r="255" spans="2:8" x14ac:dyDescent="0.25">
      <c r="B255" s="24">
        <v>38799</v>
      </c>
      <c r="C255" s="1" t="s">
        <v>29</v>
      </c>
      <c r="D255" s="1" t="s">
        <v>3686</v>
      </c>
      <c r="E255" s="1" t="s">
        <v>39</v>
      </c>
      <c r="F255" s="1" t="s">
        <v>1381</v>
      </c>
      <c r="G255" s="9">
        <v>1050.7852</v>
      </c>
      <c r="H255" s="9">
        <v>2839.96</v>
      </c>
    </row>
    <row r="256" spans="2:8" x14ac:dyDescent="0.25">
      <c r="B256" s="24">
        <v>38799</v>
      </c>
      <c r="C256" s="1" t="s">
        <v>29</v>
      </c>
      <c r="D256" s="1" t="s">
        <v>3685</v>
      </c>
      <c r="E256" s="1" t="s">
        <v>13</v>
      </c>
      <c r="F256" s="1" t="s">
        <v>1736</v>
      </c>
      <c r="G256" s="9">
        <v>1496.6930000000002</v>
      </c>
      <c r="H256" s="9">
        <v>2721.26</v>
      </c>
    </row>
    <row r="257" spans="2:8" x14ac:dyDescent="0.25">
      <c r="B257" s="24">
        <v>38798</v>
      </c>
      <c r="C257" s="1" t="s">
        <v>16</v>
      </c>
      <c r="D257" s="1" t="s">
        <v>3690</v>
      </c>
      <c r="E257" s="1" t="s">
        <v>21</v>
      </c>
      <c r="F257" s="1" t="s">
        <v>3309</v>
      </c>
      <c r="G257" s="9">
        <v>4458.369850000001</v>
      </c>
      <c r="H257" s="9">
        <v>4768.3100000000004</v>
      </c>
    </row>
    <row r="258" spans="2:8" x14ac:dyDescent="0.25">
      <c r="B258" s="24">
        <v>38798</v>
      </c>
      <c r="C258" s="1" t="s">
        <v>29</v>
      </c>
      <c r="D258" s="1" t="s">
        <v>3690</v>
      </c>
      <c r="E258" s="1" t="s">
        <v>24</v>
      </c>
      <c r="F258" s="1" t="s">
        <v>2151</v>
      </c>
      <c r="G258" s="9">
        <v>1547.5295000000001</v>
      </c>
      <c r="H258" s="9">
        <v>2813.69</v>
      </c>
    </row>
    <row r="259" spans="2:8" x14ac:dyDescent="0.25">
      <c r="B259" s="24">
        <v>38798</v>
      </c>
      <c r="C259" s="1" t="s">
        <v>12</v>
      </c>
      <c r="D259" s="1" t="s">
        <v>3683</v>
      </c>
      <c r="E259" s="1" t="s">
        <v>39</v>
      </c>
      <c r="F259" s="1" t="s">
        <v>2120</v>
      </c>
      <c r="G259" s="9">
        <v>2230.5711999999999</v>
      </c>
      <c r="H259" s="9">
        <v>2534.7399999999998</v>
      </c>
    </row>
    <row r="260" spans="2:8" x14ac:dyDescent="0.25">
      <c r="B260" s="24">
        <v>38798</v>
      </c>
      <c r="C260" s="1" t="s">
        <v>8</v>
      </c>
      <c r="D260" s="1" t="s">
        <v>3691</v>
      </c>
      <c r="E260" s="1" t="s">
        <v>45</v>
      </c>
      <c r="F260" s="1" t="s">
        <v>2177</v>
      </c>
      <c r="G260" s="9">
        <v>1828.1823999999999</v>
      </c>
      <c r="H260" s="9">
        <v>2077.48</v>
      </c>
    </row>
    <row r="261" spans="2:8" x14ac:dyDescent="0.25">
      <c r="B261" s="24">
        <v>38798</v>
      </c>
      <c r="C261" s="1" t="s">
        <v>16</v>
      </c>
      <c r="D261" s="1" t="s">
        <v>3690</v>
      </c>
      <c r="E261" s="1" t="s">
        <v>30</v>
      </c>
      <c r="F261" s="1" t="s">
        <v>3713</v>
      </c>
      <c r="G261" s="9">
        <v>899.5376</v>
      </c>
      <c r="H261" s="9">
        <v>1524.64</v>
      </c>
    </row>
    <row r="262" spans="2:8" x14ac:dyDescent="0.25">
      <c r="B262" s="24">
        <v>38797</v>
      </c>
      <c r="C262" s="1" t="s">
        <v>20</v>
      </c>
      <c r="D262" s="1" t="s">
        <v>3684</v>
      </c>
      <c r="E262" s="1" t="s">
        <v>126</v>
      </c>
      <c r="F262" s="1" t="s">
        <v>3563</v>
      </c>
      <c r="G262" s="9">
        <v>4823.6870000000008</v>
      </c>
      <c r="H262" s="9">
        <v>8770.34</v>
      </c>
    </row>
    <row r="263" spans="2:8" x14ac:dyDescent="0.25">
      <c r="B263" s="24">
        <v>38797</v>
      </c>
      <c r="C263" s="1" t="s">
        <v>8</v>
      </c>
      <c r="D263" s="1" t="s">
        <v>3690</v>
      </c>
      <c r="E263" s="1" t="s">
        <v>30</v>
      </c>
      <c r="F263" s="1" t="s">
        <v>697</v>
      </c>
      <c r="G263" s="9">
        <v>4071.1359999999995</v>
      </c>
      <c r="H263" s="9">
        <v>7019.2</v>
      </c>
    </row>
    <row r="264" spans="2:8" x14ac:dyDescent="0.25">
      <c r="B264" s="24">
        <v>38797</v>
      </c>
      <c r="C264" s="1" t="s">
        <v>16</v>
      </c>
      <c r="D264" s="1" t="s">
        <v>3686</v>
      </c>
      <c r="E264" s="1" t="s">
        <v>64</v>
      </c>
      <c r="F264" s="1" t="s">
        <v>319</v>
      </c>
      <c r="G264" s="9">
        <v>2464.9074999999998</v>
      </c>
      <c r="H264" s="9">
        <v>4481.6499999999996</v>
      </c>
    </row>
    <row r="265" spans="2:8" x14ac:dyDescent="0.25">
      <c r="B265" s="24">
        <v>38796</v>
      </c>
      <c r="C265" s="1" t="s">
        <v>8</v>
      </c>
      <c r="D265" s="1" t="s">
        <v>3688</v>
      </c>
      <c r="E265" s="1" t="s">
        <v>30</v>
      </c>
      <c r="F265" s="1" t="s">
        <v>1643</v>
      </c>
      <c r="G265" s="9">
        <v>3175.6136000000006</v>
      </c>
      <c r="H265" s="9">
        <v>4670.0200000000004</v>
      </c>
    </row>
    <row r="266" spans="2:8" x14ac:dyDescent="0.25">
      <c r="B266" s="24">
        <v>38796</v>
      </c>
      <c r="C266" s="1" t="s">
        <v>16</v>
      </c>
      <c r="D266" s="1" t="s">
        <v>3686</v>
      </c>
      <c r="E266" s="1" t="s">
        <v>45</v>
      </c>
      <c r="F266" s="1" t="s">
        <v>1884</v>
      </c>
      <c r="G266" s="9">
        <v>699.2444999999999</v>
      </c>
      <c r="H266" s="9">
        <v>1889.85</v>
      </c>
    </row>
    <row r="267" spans="2:8" x14ac:dyDescent="0.25">
      <c r="B267" s="24">
        <v>38796</v>
      </c>
      <c r="C267" s="1" t="s">
        <v>29</v>
      </c>
      <c r="D267" s="1" t="s">
        <v>3685</v>
      </c>
      <c r="E267" s="1" t="s">
        <v>52</v>
      </c>
      <c r="F267" s="1" t="s">
        <v>840</v>
      </c>
      <c r="G267" s="9">
        <v>86.159099999999995</v>
      </c>
      <c r="H267" s="9">
        <v>200.37</v>
      </c>
    </row>
    <row r="268" spans="2:8" x14ac:dyDescent="0.25">
      <c r="B268" s="24">
        <v>38795</v>
      </c>
      <c r="C268" s="1" t="s">
        <v>20</v>
      </c>
      <c r="D268" s="1" t="s">
        <v>3685</v>
      </c>
      <c r="E268" s="1" t="s">
        <v>52</v>
      </c>
      <c r="F268" s="1" t="s">
        <v>424</v>
      </c>
      <c r="G268" s="9">
        <v>4976.2782999999999</v>
      </c>
      <c r="H268" s="9">
        <v>8434.3700000000008</v>
      </c>
    </row>
    <row r="269" spans="2:8" x14ac:dyDescent="0.25">
      <c r="B269" s="24">
        <v>38795</v>
      </c>
      <c r="C269" s="1" t="s">
        <v>20</v>
      </c>
      <c r="D269" s="1" t="s">
        <v>3688</v>
      </c>
      <c r="E269" s="1" t="s">
        <v>42</v>
      </c>
      <c r="F269" s="1" t="s">
        <v>932</v>
      </c>
      <c r="G269" s="9">
        <v>3434.0249999999996</v>
      </c>
      <c r="H269" s="9">
        <v>4578.7</v>
      </c>
    </row>
    <row r="270" spans="2:8" x14ac:dyDescent="0.25">
      <c r="B270" s="24">
        <v>38794</v>
      </c>
      <c r="C270" s="1" t="s">
        <v>29</v>
      </c>
      <c r="D270" s="1" t="s">
        <v>3684</v>
      </c>
      <c r="E270" s="1" t="s">
        <v>52</v>
      </c>
      <c r="F270" s="1" t="s">
        <v>3511</v>
      </c>
      <c r="G270" s="9">
        <v>4003.0485000000008</v>
      </c>
      <c r="H270" s="9">
        <v>7278.27</v>
      </c>
    </row>
    <row r="271" spans="2:8" x14ac:dyDescent="0.25">
      <c r="B271" s="24">
        <v>38794</v>
      </c>
      <c r="C271" s="1" t="s">
        <v>8</v>
      </c>
      <c r="D271" s="1" t="s">
        <v>3685</v>
      </c>
      <c r="E271" s="1" t="s">
        <v>17</v>
      </c>
      <c r="F271" s="1" t="s">
        <v>1912</v>
      </c>
      <c r="G271" s="9">
        <v>3495.9450000000002</v>
      </c>
      <c r="H271" s="9">
        <v>4661.26</v>
      </c>
    </row>
    <row r="272" spans="2:8" x14ac:dyDescent="0.25">
      <c r="B272" s="24">
        <v>38794</v>
      </c>
      <c r="C272" s="1" t="s">
        <v>8</v>
      </c>
      <c r="D272" s="1" t="s">
        <v>3683</v>
      </c>
      <c r="E272" s="1" t="s">
        <v>24</v>
      </c>
      <c r="F272" s="1" t="s">
        <v>3261</v>
      </c>
      <c r="G272" s="9">
        <v>2962.5288</v>
      </c>
      <c r="H272" s="9">
        <v>4356.66</v>
      </c>
    </row>
    <row r="273" spans="2:8" x14ac:dyDescent="0.25">
      <c r="B273" s="24">
        <v>38793</v>
      </c>
      <c r="C273" s="1" t="s">
        <v>29</v>
      </c>
      <c r="D273" s="1" t="s">
        <v>3686</v>
      </c>
      <c r="E273" s="1" t="s">
        <v>42</v>
      </c>
      <c r="F273" s="1" t="s">
        <v>649</v>
      </c>
      <c r="G273" s="9">
        <v>3308.4067999999997</v>
      </c>
      <c r="H273" s="9">
        <v>8941.64</v>
      </c>
    </row>
    <row r="274" spans="2:8" x14ac:dyDescent="0.25">
      <c r="B274" s="24">
        <v>38793</v>
      </c>
      <c r="C274" s="1" t="s">
        <v>16</v>
      </c>
      <c r="D274" s="1" t="s">
        <v>3684</v>
      </c>
      <c r="E274" s="1" t="s">
        <v>42</v>
      </c>
      <c r="F274" s="1" t="s">
        <v>3714</v>
      </c>
      <c r="G274" s="9">
        <v>6362.7404500000002</v>
      </c>
      <c r="H274" s="9">
        <v>6805.07</v>
      </c>
    </row>
    <row r="275" spans="2:8" x14ac:dyDescent="0.25">
      <c r="B275" s="24">
        <v>38792</v>
      </c>
      <c r="C275" s="1" t="s">
        <v>29</v>
      </c>
      <c r="D275" s="1" t="s">
        <v>3626</v>
      </c>
      <c r="E275" s="1" t="s">
        <v>45</v>
      </c>
      <c r="F275" s="1" t="s">
        <v>1387</v>
      </c>
      <c r="G275" s="9">
        <v>9007.0513499999997</v>
      </c>
      <c r="H275" s="9">
        <v>9633.2099999999991</v>
      </c>
    </row>
    <row r="276" spans="2:8" x14ac:dyDescent="0.25">
      <c r="B276" s="24">
        <v>38792</v>
      </c>
      <c r="C276" s="1" t="s">
        <v>8</v>
      </c>
      <c r="D276" s="1" t="s">
        <v>3626</v>
      </c>
      <c r="E276" s="1" t="s">
        <v>52</v>
      </c>
      <c r="F276" s="1" t="s">
        <v>1294</v>
      </c>
      <c r="G276" s="9">
        <v>3494.4615000000003</v>
      </c>
      <c r="H276" s="9">
        <v>7765.47</v>
      </c>
    </row>
    <row r="277" spans="2:8" x14ac:dyDescent="0.25">
      <c r="B277" s="24">
        <v>38791</v>
      </c>
      <c r="C277" s="1" t="s">
        <v>29</v>
      </c>
      <c r="D277" s="1" t="s">
        <v>3690</v>
      </c>
      <c r="E277" s="1" t="s">
        <v>9</v>
      </c>
      <c r="F277" s="1" t="s">
        <v>2586</v>
      </c>
      <c r="G277" s="9">
        <v>5948.1664000000001</v>
      </c>
      <c r="H277" s="9">
        <v>6759.28</v>
      </c>
    </row>
    <row r="278" spans="2:8" x14ac:dyDescent="0.25">
      <c r="B278" s="24">
        <v>38791</v>
      </c>
      <c r="C278" s="1" t="s">
        <v>20</v>
      </c>
      <c r="D278" s="1" t="s">
        <v>3684</v>
      </c>
      <c r="E278" s="1" t="s">
        <v>9</v>
      </c>
      <c r="F278" s="1" t="s">
        <v>3283</v>
      </c>
      <c r="G278" s="9">
        <v>3260.0040000000004</v>
      </c>
      <c r="H278" s="9">
        <v>3704.55</v>
      </c>
    </row>
    <row r="279" spans="2:8" x14ac:dyDescent="0.25">
      <c r="B279" s="24">
        <v>38790</v>
      </c>
      <c r="C279" s="1" t="s">
        <v>8</v>
      </c>
      <c r="D279" s="1" t="s">
        <v>3691</v>
      </c>
      <c r="E279" s="1" t="s">
        <v>126</v>
      </c>
      <c r="F279" s="1" t="s">
        <v>317</v>
      </c>
      <c r="G279" s="9">
        <v>4846.16</v>
      </c>
      <c r="H279" s="9">
        <v>5507</v>
      </c>
    </row>
    <row r="280" spans="2:8" x14ac:dyDescent="0.25">
      <c r="B280" s="24">
        <v>38790</v>
      </c>
      <c r="C280" s="1" t="s">
        <v>12</v>
      </c>
      <c r="D280" s="1" t="s">
        <v>3684</v>
      </c>
      <c r="E280" s="1" t="s">
        <v>42</v>
      </c>
      <c r="F280" s="1" t="s">
        <v>3319</v>
      </c>
      <c r="G280" s="9">
        <v>1804.0170500000002</v>
      </c>
      <c r="H280" s="9">
        <v>1929.43</v>
      </c>
    </row>
    <row r="281" spans="2:8" x14ac:dyDescent="0.25">
      <c r="B281" s="24">
        <v>38788</v>
      </c>
      <c r="C281" s="1" t="s">
        <v>20</v>
      </c>
      <c r="D281" s="1" t="s">
        <v>3626</v>
      </c>
      <c r="E281" s="1" t="s">
        <v>45</v>
      </c>
      <c r="F281" s="1" t="s">
        <v>2736</v>
      </c>
      <c r="G281" s="9">
        <v>3445.1291999999999</v>
      </c>
      <c r="H281" s="9">
        <v>9311.16</v>
      </c>
    </row>
    <row r="282" spans="2:8" x14ac:dyDescent="0.25">
      <c r="B282" s="24">
        <v>38788</v>
      </c>
      <c r="C282" s="1" t="s">
        <v>12</v>
      </c>
      <c r="D282" s="1" t="s">
        <v>3686</v>
      </c>
      <c r="E282" s="1" t="s">
        <v>61</v>
      </c>
      <c r="F282" s="1" t="s">
        <v>2750</v>
      </c>
      <c r="G282" s="9">
        <v>3499.5866000000001</v>
      </c>
      <c r="H282" s="9">
        <v>6033.77</v>
      </c>
    </row>
    <row r="283" spans="2:8" x14ac:dyDescent="0.25">
      <c r="B283" s="24">
        <v>38788</v>
      </c>
      <c r="C283" s="1" t="s">
        <v>16</v>
      </c>
      <c r="D283" s="1" t="s">
        <v>3688</v>
      </c>
      <c r="E283" s="1" t="s">
        <v>30</v>
      </c>
      <c r="F283" s="1" t="s">
        <v>2701</v>
      </c>
      <c r="G283" s="9">
        <v>4265.7031999999999</v>
      </c>
      <c r="H283" s="9">
        <v>4847.3900000000003</v>
      </c>
    </row>
    <row r="284" spans="2:8" x14ac:dyDescent="0.25">
      <c r="B284" s="24">
        <v>38788</v>
      </c>
      <c r="C284" s="1" t="s">
        <v>8</v>
      </c>
      <c r="D284" s="1" t="s">
        <v>3684</v>
      </c>
      <c r="E284" s="1" t="s">
        <v>61</v>
      </c>
      <c r="F284" s="1" t="s">
        <v>1814</v>
      </c>
      <c r="G284" s="9">
        <v>411.52140000000003</v>
      </c>
      <c r="H284" s="9">
        <v>1112.22</v>
      </c>
    </row>
    <row r="285" spans="2:8" x14ac:dyDescent="0.25">
      <c r="B285" s="24">
        <v>38787</v>
      </c>
      <c r="C285" s="1" t="s">
        <v>29</v>
      </c>
      <c r="D285" s="1" t="s">
        <v>3691</v>
      </c>
      <c r="E285" s="1" t="s">
        <v>45</v>
      </c>
      <c r="F285" s="1" t="s">
        <v>2411</v>
      </c>
      <c r="G285" s="9">
        <v>3255.3096000000005</v>
      </c>
      <c r="H285" s="9">
        <v>4787.22</v>
      </c>
    </row>
    <row r="286" spans="2:8" x14ac:dyDescent="0.25">
      <c r="B286" s="24">
        <v>38786</v>
      </c>
      <c r="C286" s="1" t="s">
        <v>12</v>
      </c>
      <c r="D286" s="1" t="s">
        <v>3684</v>
      </c>
      <c r="E286" s="1" t="s">
        <v>126</v>
      </c>
      <c r="F286" s="1" t="s">
        <v>3715</v>
      </c>
      <c r="G286" s="9">
        <v>4264.0992999999999</v>
      </c>
      <c r="H286" s="9">
        <v>9916.51</v>
      </c>
    </row>
    <row r="287" spans="2:8" x14ac:dyDescent="0.25">
      <c r="B287" s="24">
        <v>38786</v>
      </c>
      <c r="C287" s="1" t="s">
        <v>29</v>
      </c>
      <c r="D287" s="1" t="s">
        <v>3686</v>
      </c>
      <c r="E287" s="1" t="s">
        <v>17</v>
      </c>
      <c r="F287" s="1" t="s">
        <v>1341</v>
      </c>
      <c r="G287" s="9">
        <v>2963.2338</v>
      </c>
      <c r="H287" s="9">
        <v>8008.74</v>
      </c>
    </row>
    <row r="288" spans="2:8" x14ac:dyDescent="0.25">
      <c r="B288" s="24">
        <v>38786</v>
      </c>
      <c r="C288" s="1" t="s">
        <v>20</v>
      </c>
      <c r="D288" s="1" t="s">
        <v>3691</v>
      </c>
      <c r="E288" s="1" t="s">
        <v>61</v>
      </c>
      <c r="F288" s="1" t="s">
        <v>2814</v>
      </c>
      <c r="G288" s="9">
        <v>4378.3432000000003</v>
      </c>
      <c r="H288" s="9">
        <v>4682.72</v>
      </c>
    </row>
    <row r="289" spans="2:8" x14ac:dyDescent="0.25">
      <c r="B289" s="24">
        <v>38784</v>
      </c>
      <c r="C289" s="1" t="s">
        <v>16</v>
      </c>
      <c r="D289" s="1" t="s">
        <v>3685</v>
      </c>
      <c r="E289" s="1" t="s">
        <v>64</v>
      </c>
      <c r="F289" s="1" t="s">
        <v>3386</v>
      </c>
      <c r="G289" s="9">
        <v>4014.9744999999998</v>
      </c>
      <c r="H289" s="9">
        <v>9337.15</v>
      </c>
    </row>
    <row r="290" spans="2:8" x14ac:dyDescent="0.25">
      <c r="B290" s="24">
        <v>38784</v>
      </c>
      <c r="C290" s="1" t="s">
        <v>12</v>
      </c>
      <c r="D290" s="1" t="s">
        <v>3691</v>
      </c>
      <c r="E290" s="1" t="s">
        <v>9</v>
      </c>
      <c r="F290" s="1" t="s">
        <v>470</v>
      </c>
      <c r="G290" s="9">
        <v>1701.144</v>
      </c>
      <c r="H290" s="9">
        <v>3780.32</v>
      </c>
    </row>
    <row r="291" spans="2:8" x14ac:dyDescent="0.25">
      <c r="B291" s="24">
        <v>38784</v>
      </c>
      <c r="C291" s="1" t="s">
        <v>29</v>
      </c>
      <c r="D291" s="1" t="s">
        <v>3686</v>
      </c>
      <c r="E291" s="1" t="s">
        <v>61</v>
      </c>
      <c r="F291" s="1" t="s">
        <v>1306</v>
      </c>
      <c r="G291" s="9">
        <v>975.73850000000004</v>
      </c>
      <c r="H291" s="9">
        <v>1774.07</v>
      </c>
    </row>
    <row r="292" spans="2:8" x14ac:dyDescent="0.25">
      <c r="B292" s="24">
        <v>38784</v>
      </c>
      <c r="C292" s="1" t="s">
        <v>29</v>
      </c>
      <c r="D292" s="1" t="s">
        <v>3626</v>
      </c>
      <c r="E292" s="1" t="s">
        <v>21</v>
      </c>
      <c r="F292" s="1" t="s">
        <v>3716</v>
      </c>
      <c r="G292" s="9">
        <v>218.27250000000001</v>
      </c>
      <c r="H292" s="9">
        <v>291.02999999999997</v>
      </c>
    </row>
    <row r="293" spans="2:8" x14ac:dyDescent="0.25">
      <c r="B293" s="24">
        <v>38783</v>
      </c>
      <c r="C293" s="1" t="s">
        <v>16</v>
      </c>
      <c r="D293" s="1" t="s">
        <v>3626</v>
      </c>
      <c r="E293" s="1" t="s">
        <v>64</v>
      </c>
      <c r="F293" s="1" t="s">
        <v>165</v>
      </c>
      <c r="G293" s="9">
        <v>2672.1805000000004</v>
      </c>
      <c r="H293" s="9">
        <v>4858.51</v>
      </c>
    </row>
    <row r="294" spans="2:8" x14ac:dyDescent="0.25">
      <c r="B294" s="24">
        <v>38782</v>
      </c>
      <c r="C294" s="1" t="s">
        <v>29</v>
      </c>
      <c r="D294" s="1" t="s">
        <v>3685</v>
      </c>
      <c r="E294" s="1" t="s">
        <v>61</v>
      </c>
      <c r="F294" s="1" t="s">
        <v>2528</v>
      </c>
      <c r="G294" s="9">
        <v>7657.3321000000005</v>
      </c>
      <c r="H294" s="9">
        <v>8189.66</v>
      </c>
    </row>
    <row r="295" spans="2:8" x14ac:dyDescent="0.25">
      <c r="B295" s="24">
        <v>38782</v>
      </c>
      <c r="C295" s="1" t="s">
        <v>12</v>
      </c>
      <c r="D295" s="1" t="s">
        <v>3685</v>
      </c>
      <c r="E295" s="1" t="s">
        <v>42</v>
      </c>
      <c r="F295" s="1" t="s">
        <v>2902</v>
      </c>
      <c r="G295" s="9">
        <v>4512.3936000000003</v>
      </c>
      <c r="H295" s="9">
        <v>5127.72</v>
      </c>
    </row>
    <row r="296" spans="2:8" x14ac:dyDescent="0.25">
      <c r="B296" s="24">
        <v>38782</v>
      </c>
      <c r="C296" s="1" t="s">
        <v>29</v>
      </c>
      <c r="D296" s="1" t="s">
        <v>3685</v>
      </c>
      <c r="E296" s="1" t="s">
        <v>39</v>
      </c>
      <c r="F296" s="1" t="s">
        <v>3717</v>
      </c>
      <c r="G296" s="9">
        <v>1880.9747999999997</v>
      </c>
      <c r="H296" s="9">
        <v>4374.3599999999997</v>
      </c>
    </row>
    <row r="297" spans="2:8" x14ac:dyDescent="0.25">
      <c r="B297" s="24">
        <v>38782</v>
      </c>
      <c r="C297" s="1" t="s">
        <v>29</v>
      </c>
      <c r="D297" s="1" t="s">
        <v>3683</v>
      </c>
      <c r="E297" s="1" t="s">
        <v>61</v>
      </c>
      <c r="F297" s="1" t="s">
        <v>607</v>
      </c>
      <c r="G297" s="9">
        <v>2356.6840000000002</v>
      </c>
      <c r="H297" s="9">
        <v>4284.88</v>
      </c>
    </row>
    <row r="298" spans="2:8" x14ac:dyDescent="0.25">
      <c r="B298" s="24">
        <v>38782</v>
      </c>
      <c r="C298" s="1" t="s">
        <v>20</v>
      </c>
      <c r="D298" s="1" t="s">
        <v>3691</v>
      </c>
      <c r="E298" s="1" t="s">
        <v>113</v>
      </c>
      <c r="F298" s="1" t="s">
        <v>3061</v>
      </c>
      <c r="G298" s="9">
        <v>925.96050000000002</v>
      </c>
      <c r="H298" s="9">
        <v>2057.69</v>
      </c>
    </row>
    <row r="299" spans="2:8" x14ac:dyDescent="0.25">
      <c r="B299" s="24">
        <v>38781</v>
      </c>
      <c r="C299" s="1" t="s">
        <v>12</v>
      </c>
      <c r="D299" s="1" t="s">
        <v>3688</v>
      </c>
      <c r="E299" s="1" t="s">
        <v>30</v>
      </c>
      <c r="F299" s="1" t="s">
        <v>3718</v>
      </c>
      <c r="G299" s="9">
        <v>4802.7132000000001</v>
      </c>
      <c r="H299" s="9">
        <v>8280.5400000000009</v>
      </c>
    </row>
    <row r="300" spans="2:8" x14ac:dyDescent="0.25">
      <c r="B300" s="24">
        <v>38781</v>
      </c>
      <c r="C300" s="1" t="s">
        <v>8</v>
      </c>
      <c r="D300" s="1" t="s">
        <v>3626</v>
      </c>
      <c r="E300" s="1" t="s">
        <v>61</v>
      </c>
      <c r="F300" s="1" t="s">
        <v>1366</v>
      </c>
      <c r="G300" s="9">
        <v>1200.8757000000001</v>
      </c>
      <c r="H300" s="9">
        <v>3245.61</v>
      </c>
    </row>
    <row r="301" spans="2:8" x14ac:dyDescent="0.25">
      <c r="B301" s="24">
        <v>38781</v>
      </c>
      <c r="C301" s="1" t="s">
        <v>16</v>
      </c>
      <c r="D301" s="1" t="s">
        <v>3684</v>
      </c>
      <c r="E301" s="1" t="s">
        <v>21</v>
      </c>
      <c r="F301" s="1" t="s">
        <v>2861</v>
      </c>
      <c r="G301" s="9">
        <v>1032.2926</v>
      </c>
      <c r="H301" s="9">
        <v>2789.98</v>
      </c>
    </row>
    <row r="302" spans="2:8" x14ac:dyDescent="0.25">
      <c r="B302" s="24">
        <v>38781</v>
      </c>
      <c r="C302" s="1" t="s">
        <v>16</v>
      </c>
      <c r="D302" s="1" t="s">
        <v>3685</v>
      </c>
      <c r="E302" s="1" t="s">
        <v>9</v>
      </c>
      <c r="F302" s="1" t="s">
        <v>2693</v>
      </c>
      <c r="G302" s="9">
        <v>755.2985000000001</v>
      </c>
      <c r="H302" s="9">
        <v>1373.27</v>
      </c>
    </row>
    <row r="303" spans="2:8" x14ac:dyDescent="0.25">
      <c r="B303" s="24">
        <v>38780</v>
      </c>
      <c r="C303" s="1" t="s">
        <v>29</v>
      </c>
      <c r="D303" s="1" t="s">
        <v>3684</v>
      </c>
      <c r="E303" s="1" t="s">
        <v>64</v>
      </c>
      <c r="F303" s="1" t="s">
        <v>2183</v>
      </c>
      <c r="G303" s="9">
        <v>5659.9349999999995</v>
      </c>
      <c r="H303" s="9">
        <v>7546.58</v>
      </c>
    </row>
    <row r="304" spans="2:8" x14ac:dyDescent="0.25">
      <c r="B304" s="24">
        <v>38780</v>
      </c>
      <c r="C304" s="1" t="s">
        <v>29</v>
      </c>
      <c r="D304" s="1" t="s">
        <v>3691</v>
      </c>
      <c r="E304" s="1" t="s">
        <v>52</v>
      </c>
      <c r="F304" s="1" t="s">
        <v>2782</v>
      </c>
      <c r="G304" s="9">
        <v>361.3383</v>
      </c>
      <c r="H304" s="9">
        <v>976.59</v>
      </c>
    </row>
    <row r="305" spans="2:8" x14ac:dyDescent="0.25">
      <c r="B305" s="24">
        <v>38779</v>
      </c>
      <c r="C305" s="1" t="s">
        <v>12</v>
      </c>
      <c r="D305" s="1" t="s">
        <v>3691</v>
      </c>
      <c r="E305" s="1" t="s">
        <v>61</v>
      </c>
      <c r="F305" s="1" t="s">
        <v>2905</v>
      </c>
      <c r="G305" s="9">
        <v>5971.7849999999999</v>
      </c>
      <c r="H305" s="9">
        <v>7962.38</v>
      </c>
    </row>
    <row r="306" spans="2:8" x14ac:dyDescent="0.25">
      <c r="B306" s="24">
        <v>38779</v>
      </c>
      <c r="C306" s="1" t="s">
        <v>12</v>
      </c>
      <c r="D306" s="1" t="s">
        <v>3685</v>
      </c>
      <c r="E306" s="1" t="s">
        <v>64</v>
      </c>
      <c r="F306" s="1" t="s">
        <v>265</v>
      </c>
      <c r="G306" s="9">
        <v>426.47829999999999</v>
      </c>
      <c r="H306" s="9">
        <v>991.81</v>
      </c>
    </row>
    <row r="307" spans="2:8" x14ac:dyDescent="0.25">
      <c r="B307" s="24">
        <v>38779</v>
      </c>
      <c r="C307" s="1" t="s">
        <v>29</v>
      </c>
      <c r="D307" s="1" t="s">
        <v>3688</v>
      </c>
      <c r="E307" s="1" t="s">
        <v>52</v>
      </c>
      <c r="F307" s="1" t="s">
        <v>3719</v>
      </c>
      <c r="G307" s="9">
        <v>428.12119999999999</v>
      </c>
      <c r="H307" s="9">
        <v>738.14</v>
      </c>
    </row>
    <row r="308" spans="2:8" x14ac:dyDescent="0.25">
      <c r="B308" s="24">
        <v>38778</v>
      </c>
      <c r="C308" s="1" t="s">
        <v>16</v>
      </c>
      <c r="D308" s="1" t="s">
        <v>3688</v>
      </c>
      <c r="E308" s="1" t="s">
        <v>61</v>
      </c>
      <c r="F308" s="1" t="s">
        <v>159</v>
      </c>
      <c r="G308" s="9">
        <v>3827.0385000000006</v>
      </c>
      <c r="H308" s="9">
        <v>8504.5300000000007</v>
      </c>
    </row>
    <row r="309" spans="2:8" x14ac:dyDescent="0.25">
      <c r="B309" s="24">
        <v>38778</v>
      </c>
      <c r="C309" s="1" t="s">
        <v>29</v>
      </c>
      <c r="D309" s="1" t="s">
        <v>3686</v>
      </c>
      <c r="E309" s="1" t="s">
        <v>24</v>
      </c>
      <c r="F309" s="1" t="s">
        <v>2018</v>
      </c>
      <c r="G309" s="9">
        <v>3802.8859999999995</v>
      </c>
      <c r="H309" s="9">
        <v>6556.7</v>
      </c>
    </row>
    <row r="310" spans="2:8" x14ac:dyDescent="0.25">
      <c r="B310" s="24">
        <v>38778</v>
      </c>
      <c r="C310" s="1" t="s">
        <v>20</v>
      </c>
      <c r="D310" s="1" t="s">
        <v>3686</v>
      </c>
      <c r="E310" s="1" t="s">
        <v>64</v>
      </c>
      <c r="F310" s="1" t="s">
        <v>1708</v>
      </c>
      <c r="G310" s="9">
        <v>1850.7735</v>
      </c>
      <c r="H310" s="9">
        <v>4112.83</v>
      </c>
    </row>
    <row r="311" spans="2:8" x14ac:dyDescent="0.25">
      <c r="B311" s="24">
        <v>38778</v>
      </c>
      <c r="C311" s="1" t="s">
        <v>16</v>
      </c>
      <c r="D311" s="1" t="s">
        <v>3683</v>
      </c>
      <c r="E311" s="1" t="s">
        <v>52</v>
      </c>
      <c r="F311" s="1" t="s">
        <v>1135</v>
      </c>
      <c r="G311" s="9">
        <v>2450.7608</v>
      </c>
      <c r="H311" s="9">
        <v>3604.06</v>
      </c>
    </row>
    <row r="312" spans="2:8" x14ac:dyDescent="0.25">
      <c r="B312" s="24">
        <v>38778</v>
      </c>
      <c r="C312" s="1" t="s">
        <v>16</v>
      </c>
      <c r="D312" s="1" t="s">
        <v>3685</v>
      </c>
      <c r="E312" s="1" t="s">
        <v>17</v>
      </c>
      <c r="F312" s="1" t="s">
        <v>3569</v>
      </c>
      <c r="G312" s="9">
        <v>2916.7138</v>
      </c>
      <c r="H312" s="9">
        <v>3119.48</v>
      </c>
    </row>
    <row r="313" spans="2:8" x14ac:dyDescent="0.25">
      <c r="B313" s="24">
        <v>38778</v>
      </c>
      <c r="C313" s="1" t="s">
        <v>29</v>
      </c>
      <c r="D313" s="1" t="s">
        <v>3688</v>
      </c>
      <c r="E313" s="1" t="s">
        <v>30</v>
      </c>
      <c r="F313" s="1" t="s">
        <v>3289</v>
      </c>
      <c r="G313" s="9">
        <v>2779.3623000000002</v>
      </c>
      <c r="H313" s="9">
        <v>2972.58</v>
      </c>
    </row>
    <row r="314" spans="2:8" x14ac:dyDescent="0.25">
      <c r="B314" s="24">
        <v>38777</v>
      </c>
      <c r="C314" s="1" t="s">
        <v>20</v>
      </c>
      <c r="D314" s="1" t="s">
        <v>3690</v>
      </c>
      <c r="E314" s="1" t="s">
        <v>21</v>
      </c>
      <c r="F314" s="1" t="s">
        <v>163</v>
      </c>
      <c r="G314" s="9">
        <v>3185.7074000000002</v>
      </c>
      <c r="H314" s="9">
        <v>8610.02</v>
      </c>
    </row>
    <row r="315" spans="2:8" x14ac:dyDescent="0.25">
      <c r="B315" s="24">
        <v>38777</v>
      </c>
      <c r="C315" s="1" t="s">
        <v>20</v>
      </c>
      <c r="D315" s="1" t="s">
        <v>3626</v>
      </c>
      <c r="E315" s="1" t="s">
        <v>21</v>
      </c>
      <c r="F315" s="1" t="s">
        <v>617</v>
      </c>
      <c r="G315" s="9">
        <v>4421.1944999999996</v>
      </c>
      <c r="H315" s="9">
        <v>7493.55</v>
      </c>
    </row>
    <row r="316" spans="2:8" x14ac:dyDescent="0.25">
      <c r="B316" s="24">
        <v>38777</v>
      </c>
      <c r="C316" s="1" t="s">
        <v>16</v>
      </c>
      <c r="D316" s="1" t="s">
        <v>3691</v>
      </c>
      <c r="E316" s="1" t="s">
        <v>42</v>
      </c>
      <c r="F316" s="1" t="s">
        <v>2916</v>
      </c>
      <c r="G316" s="9">
        <v>4976.1312000000007</v>
      </c>
      <c r="H316" s="9">
        <v>7317.84</v>
      </c>
    </row>
    <row r="317" spans="2:8" x14ac:dyDescent="0.25">
      <c r="B317" s="24">
        <v>38777</v>
      </c>
      <c r="C317" s="1" t="s">
        <v>29</v>
      </c>
      <c r="D317" s="1" t="s">
        <v>3691</v>
      </c>
      <c r="E317" s="1" t="s">
        <v>42</v>
      </c>
      <c r="F317" s="1" t="s">
        <v>273</v>
      </c>
      <c r="G317" s="9">
        <v>1885.7070000000001</v>
      </c>
      <c r="H317" s="9">
        <v>4190.46</v>
      </c>
    </row>
    <row r="318" spans="2:8" x14ac:dyDescent="0.25">
      <c r="B318" s="24">
        <v>38777</v>
      </c>
      <c r="C318" s="1" t="s">
        <v>16</v>
      </c>
      <c r="D318" s="1" t="s">
        <v>3685</v>
      </c>
      <c r="E318" s="1" t="s">
        <v>52</v>
      </c>
      <c r="F318" s="1" t="s">
        <v>1999</v>
      </c>
      <c r="G318" s="9">
        <v>1843.8420000000001</v>
      </c>
      <c r="H318" s="9">
        <v>3352.44</v>
      </c>
    </row>
    <row r="319" spans="2:8" x14ac:dyDescent="0.25">
      <c r="B319" s="24">
        <v>38765</v>
      </c>
      <c r="C319" s="1" t="s">
        <v>29</v>
      </c>
      <c r="D319" s="1" t="s">
        <v>3626</v>
      </c>
      <c r="E319" s="1" t="s">
        <v>9</v>
      </c>
      <c r="F319" s="1" t="s">
        <v>3379</v>
      </c>
      <c r="G319" s="9">
        <v>1350.0629999999999</v>
      </c>
      <c r="H319" s="9">
        <v>3000.14</v>
      </c>
    </row>
    <row r="320" spans="2:8" x14ac:dyDescent="0.25">
      <c r="B320" s="24">
        <v>38777</v>
      </c>
      <c r="C320" s="1" t="s">
        <v>20</v>
      </c>
      <c r="D320" s="1" t="s">
        <v>3686</v>
      </c>
      <c r="E320" s="1" t="s">
        <v>9</v>
      </c>
      <c r="F320" s="1" t="s">
        <v>1790</v>
      </c>
      <c r="G320" s="9">
        <v>1049.8713</v>
      </c>
      <c r="H320" s="9">
        <v>2837.49</v>
      </c>
    </row>
    <row r="321" spans="2:8" x14ac:dyDescent="0.25">
      <c r="B321" s="24">
        <v>38776</v>
      </c>
      <c r="C321" s="1" t="s">
        <v>20</v>
      </c>
      <c r="D321" s="1" t="s">
        <v>3691</v>
      </c>
      <c r="E321" s="1" t="s">
        <v>24</v>
      </c>
      <c r="F321" s="1" t="s">
        <v>1991</v>
      </c>
      <c r="G321" s="9">
        <v>8702.3376000000007</v>
      </c>
      <c r="H321" s="9">
        <v>9889.02</v>
      </c>
    </row>
    <row r="322" spans="2:8" x14ac:dyDescent="0.25">
      <c r="B322" s="24">
        <v>38776</v>
      </c>
      <c r="C322" s="1" t="s">
        <v>16</v>
      </c>
      <c r="D322" s="1" t="s">
        <v>3690</v>
      </c>
      <c r="E322" s="1" t="s">
        <v>45</v>
      </c>
      <c r="F322" s="1" t="s">
        <v>1554</v>
      </c>
      <c r="G322" s="9">
        <v>213.42189999999999</v>
      </c>
      <c r="H322" s="9">
        <v>496.33</v>
      </c>
    </row>
    <row r="323" spans="2:8" x14ac:dyDescent="0.25">
      <c r="B323" s="24">
        <v>38776</v>
      </c>
      <c r="C323" s="1" t="s">
        <v>16</v>
      </c>
      <c r="D323" s="1" t="s">
        <v>3685</v>
      </c>
      <c r="E323" s="1" t="s">
        <v>113</v>
      </c>
      <c r="F323" s="1" t="s">
        <v>2922</v>
      </c>
      <c r="G323" s="9">
        <v>125.89989999999999</v>
      </c>
      <c r="H323" s="9">
        <v>340.27</v>
      </c>
    </row>
    <row r="324" spans="2:8" x14ac:dyDescent="0.25">
      <c r="B324" s="24">
        <v>38776</v>
      </c>
      <c r="C324" s="1" t="s">
        <v>29</v>
      </c>
      <c r="D324" s="1" t="s">
        <v>3683</v>
      </c>
      <c r="E324" s="1" t="s">
        <v>52</v>
      </c>
      <c r="F324" s="1" t="s">
        <v>2938</v>
      </c>
      <c r="G324" s="9">
        <v>206.6925</v>
      </c>
      <c r="H324" s="9">
        <v>275.58999999999997</v>
      </c>
    </row>
    <row r="325" spans="2:8" x14ac:dyDescent="0.25">
      <c r="B325" s="24">
        <v>38774</v>
      </c>
      <c r="C325" s="1" t="s">
        <v>16</v>
      </c>
      <c r="D325" s="1" t="s">
        <v>3684</v>
      </c>
      <c r="E325" s="1" t="s">
        <v>64</v>
      </c>
      <c r="F325" s="1" t="s">
        <v>2118</v>
      </c>
      <c r="G325" s="9">
        <v>2746.3432000000003</v>
      </c>
      <c r="H325" s="9">
        <v>4038.74</v>
      </c>
    </row>
    <row r="326" spans="2:8" x14ac:dyDescent="0.25">
      <c r="B326" s="24">
        <v>38774</v>
      </c>
      <c r="C326" s="1" t="s">
        <v>8</v>
      </c>
      <c r="D326" s="1" t="s">
        <v>3684</v>
      </c>
      <c r="E326" s="1" t="s">
        <v>17</v>
      </c>
      <c r="F326" s="1" t="s">
        <v>33</v>
      </c>
      <c r="G326" s="9">
        <v>15.061999999999999</v>
      </c>
      <c r="H326" s="9">
        <v>22.15</v>
      </c>
    </row>
    <row r="327" spans="2:8" x14ac:dyDescent="0.25">
      <c r="B327" s="24">
        <v>38773</v>
      </c>
      <c r="C327" s="1" t="s">
        <v>29</v>
      </c>
      <c r="D327" s="1" t="s">
        <v>3685</v>
      </c>
      <c r="E327" s="1" t="s">
        <v>45</v>
      </c>
      <c r="F327" s="1" t="s">
        <v>3720</v>
      </c>
      <c r="G327" s="9">
        <v>4071.8318999999997</v>
      </c>
      <c r="H327" s="9">
        <v>6901.41</v>
      </c>
    </row>
    <row r="328" spans="2:8" x14ac:dyDescent="0.25">
      <c r="B328" s="24">
        <v>38773</v>
      </c>
      <c r="C328" s="1" t="s">
        <v>12</v>
      </c>
      <c r="D328" s="1" t="s">
        <v>3626</v>
      </c>
      <c r="E328" s="1" t="s">
        <v>113</v>
      </c>
      <c r="F328" s="1" t="s">
        <v>2368</v>
      </c>
      <c r="G328" s="9">
        <v>2306.7687000000001</v>
      </c>
      <c r="H328" s="9">
        <v>6234.51</v>
      </c>
    </row>
    <row r="329" spans="2:8" x14ac:dyDescent="0.25">
      <c r="B329" s="24">
        <v>38773</v>
      </c>
      <c r="C329" s="1" t="s">
        <v>29</v>
      </c>
      <c r="D329" s="1" t="s">
        <v>3685</v>
      </c>
      <c r="E329" s="1" t="s">
        <v>64</v>
      </c>
      <c r="F329" s="1" t="s">
        <v>741</v>
      </c>
      <c r="G329" s="9">
        <v>1315.10555</v>
      </c>
      <c r="H329" s="9">
        <v>1406.53</v>
      </c>
    </row>
    <row r="330" spans="2:8" x14ac:dyDescent="0.25">
      <c r="B330" s="24">
        <v>38772</v>
      </c>
      <c r="C330" s="1" t="s">
        <v>8</v>
      </c>
      <c r="D330" s="1" t="s">
        <v>3626</v>
      </c>
      <c r="E330" s="1" t="s">
        <v>42</v>
      </c>
      <c r="F330" s="1" t="s">
        <v>3463</v>
      </c>
      <c r="G330" s="9">
        <v>5772.3440500000006</v>
      </c>
      <c r="H330" s="9">
        <v>6173.63</v>
      </c>
    </row>
    <row r="331" spans="2:8" x14ac:dyDescent="0.25">
      <c r="B331" s="24">
        <v>38771</v>
      </c>
      <c r="C331" s="1" t="s">
        <v>8</v>
      </c>
      <c r="D331" s="1" t="s">
        <v>3686</v>
      </c>
      <c r="E331" s="1" t="s">
        <v>126</v>
      </c>
      <c r="F331" s="1" t="s">
        <v>854</v>
      </c>
      <c r="G331" s="9">
        <v>3682.6287999999995</v>
      </c>
      <c r="H331" s="9">
        <v>6349.36</v>
      </c>
    </row>
    <row r="332" spans="2:8" x14ac:dyDescent="0.25">
      <c r="B332" s="24">
        <v>38771</v>
      </c>
      <c r="C332" s="1" t="s">
        <v>29</v>
      </c>
      <c r="D332" s="1" t="s">
        <v>3688</v>
      </c>
      <c r="E332" s="1" t="s">
        <v>9</v>
      </c>
      <c r="F332" s="1" t="s">
        <v>1261</v>
      </c>
      <c r="G332" s="9">
        <v>2010.0104999999999</v>
      </c>
      <c r="H332" s="9">
        <v>4466.6899999999996</v>
      </c>
    </row>
    <row r="333" spans="2:8" x14ac:dyDescent="0.25">
      <c r="B333" s="24">
        <v>38771</v>
      </c>
      <c r="C333" s="1" t="s">
        <v>12</v>
      </c>
      <c r="D333" s="1" t="s">
        <v>3683</v>
      </c>
      <c r="E333" s="1" t="s">
        <v>113</v>
      </c>
      <c r="F333" s="1" t="s">
        <v>2946</v>
      </c>
      <c r="G333" s="9">
        <v>1776.6</v>
      </c>
      <c r="H333" s="9">
        <v>2368.8000000000002</v>
      </c>
    </row>
    <row r="334" spans="2:8" x14ac:dyDescent="0.25">
      <c r="B334" s="24">
        <v>38770</v>
      </c>
      <c r="C334" s="1" t="s">
        <v>29</v>
      </c>
      <c r="D334" s="1" t="s">
        <v>3684</v>
      </c>
      <c r="E334" s="1" t="s">
        <v>9</v>
      </c>
      <c r="F334" s="1" t="s">
        <v>771</v>
      </c>
      <c r="G334" s="9">
        <v>793.90680000000009</v>
      </c>
      <c r="H334" s="9">
        <v>1167.51</v>
      </c>
    </row>
    <row r="335" spans="2:8" x14ac:dyDescent="0.25">
      <c r="B335" s="24">
        <v>38770</v>
      </c>
      <c r="C335" s="1" t="s">
        <v>12</v>
      </c>
      <c r="D335" s="1" t="s">
        <v>3688</v>
      </c>
      <c r="E335" s="1" t="s">
        <v>9</v>
      </c>
      <c r="F335" s="1" t="s">
        <v>2054</v>
      </c>
      <c r="G335" s="9">
        <v>283.11800000000005</v>
      </c>
      <c r="H335" s="9">
        <v>302.8</v>
      </c>
    </row>
    <row r="336" spans="2:8" x14ac:dyDescent="0.25">
      <c r="B336" s="24">
        <v>38769</v>
      </c>
      <c r="C336" s="1" t="s">
        <v>12</v>
      </c>
      <c r="D336" s="1" t="s">
        <v>3684</v>
      </c>
      <c r="E336" s="1" t="s">
        <v>45</v>
      </c>
      <c r="F336" s="1" t="s">
        <v>1334</v>
      </c>
      <c r="G336" s="9">
        <v>1860.2527</v>
      </c>
      <c r="H336" s="9">
        <v>5027.71</v>
      </c>
    </row>
    <row r="337" spans="2:8" x14ac:dyDescent="0.25">
      <c r="B337" s="24">
        <v>38768</v>
      </c>
      <c r="C337" s="1" t="s">
        <v>12</v>
      </c>
      <c r="D337" s="1" t="s">
        <v>3683</v>
      </c>
      <c r="E337" s="1" t="s">
        <v>21</v>
      </c>
      <c r="F337" s="1" t="s">
        <v>2110</v>
      </c>
      <c r="G337" s="9">
        <v>5014.6275000000005</v>
      </c>
      <c r="H337" s="9">
        <v>6686.17</v>
      </c>
    </row>
    <row r="338" spans="2:8" x14ac:dyDescent="0.25">
      <c r="B338" s="24">
        <v>38768</v>
      </c>
      <c r="C338" s="1" t="s">
        <v>16</v>
      </c>
      <c r="D338" s="1" t="s">
        <v>3686</v>
      </c>
      <c r="E338" s="1" t="s">
        <v>61</v>
      </c>
      <c r="F338" s="1" t="s">
        <v>1746</v>
      </c>
      <c r="G338" s="9">
        <v>2423.79</v>
      </c>
      <c r="H338" s="9">
        <v>5386.2</v>
      </c>
    </row>
    <row r="339" spans="2:8" x14ac:dyDescent="0.25">
      <c r="B339" s="24">
        <v>38768</v>
      </c>
      <c r="C339" s="1" t="s">
        <v>8</v>
      </c>
      <c r="D339" s="1" t="s">
        <v>3683</v>
      </c>
      <c r="E339" s="1" t="s">
        <v>42</v>
      </c>
      <c r="F339" s="1" t="s">
        <v>2213</v>
      </c>
      <c r="G339" s="9">
        <v>2350.1340000000005</v>
      </c>
      <c r="H339" s="9">
        <v>5222.5200000000004</v>
      </c>
    </row>
    <row r="340" spans="2:8" x14ac:dyDescent="0.25">
      <c r="B340" s="24">
        <v>38768</v>
      </c>
      <c r="C340" s="1" t="s">
        <v>12</v>
      </c>
      <c r="D340" s="1" t="s">
        <v>3626</v>
      </c>
      <c r="E340" s="1" t="s">
        <v>52</v>
      </c>
      <c r="F340" s="1" t="s">
        <v>3721</v>
      </c>
      <c r="G340" s="9">
        <v>3507.3016000000002</v>
      </c>
      <c r="H340" s="9">
        <v>3985.57</v>
      </c>
    </row>
    <row r="341" spans="2:8" x14ac:dyDescent="0.25">
      <c r="B341" s="24">
        <v>38768</v>
      </c>
      <c r="C341" s="1" t="s">
        <v>12</v>
      </c>
      <c r="D341" s="1" t="s">
        <v>3684</v>
      </c>
      <c r="E341" s="1" t="s">
        <v>21</v>
      </c>
      <c r="F341" s="1" t="s">
        <v>3117</v>
      </c>
      <c r="G341" s="9">
        <v>1279.0194999999999</v>
      </c>
      <c r="H341" s="9">
        <v>2325.4899999999998</v>
      </c>
    </row>
    <row r="342" spans="2:8" x14ac:dyDescent="0.25">
      <c r="B342" s="24">
        <v>38768</v>
      </c>
      <c r="C342" s="1" t="s">
        <v>29</v>
      </c>
      <c r="D342" s="1" t="s">
        <v>3686</v>
      </c>
      <c r="E342" s="1" t="s">
        <v>39</v>
      </c>
      <c r="F342" s="1" t="s">
        <v>1166</v>
      </c>
      <c r="G342" s="9">
        <v>1003.5073999999998</v>
      </c>
      <c r="H342" s="9">
        <v>1700.86</v>
      </c>
    </row>
    <row r="343" spans="2:8" x14ac:dyDescent="0.25">
      <c r="B343" s="24">
        <v>38768</v>
      </c>
      <c r="C343" s="1" t="s">
        <v>20</v>
      </c>
      <c r="D343" s="1" t="s">
        <v>3626</v>
      </c>
      <c r="E343" s="1" t="s">
        <v>64</v>
      </c>
      <c r="F343" s="1" t="s">
        <v>3722</v>
      </c>
      <c r="G343" s="9">
        <v>1201.3275000000001</v>
      </c>
      <c r="H343" s="9">
        <v>1601.77</v>
      </c>
    </row>
    <row r="344" spans="2:8" x14ac:dyDescent="0.25">
      <c r="B344" s="24">
        <v>38767</v>
      </c>
      <c r="C344" s="1" t="s">
        <v>16</v>
      </c>
      <c r="D344" s="1" t="s">
        <v>3685</v>
      </c>
      <c r="E344" s="1" t="s">
        <v>64</v>
      </c>
      <c r="F344" s="1" t="s">
        <v>75</v>
      </c>
      <c r="G344" s="9">
        <v>7657.5664000000006</v>
      </c>
      <c r="H344" s="9">
        <v>8701.7800000000007</v>
      </c>
    </row>
    <row r="345" spans="2:8" x14ac:dyDescent="0.25">
      <c r="B345" s="24">
        <v>38767</v>
      </c>
      <c r="C345" s="1" t="s">
        <v>12</v>
      </c>
      <c r="D345" s="1" t="s">
        <v>3683</v>
      </c>
      <c r="E345" s="1" t="s">
        <v>21</v>
      </c>
      <c r="F345" s="1" t="s">
        <v>783</v>
      </c>
      <c r="G345" s="9">
        <v>1530.2003999999999</v>
      </c>
      <c r="H345" s="9">
        <v>2593.56</v>
      </c>
    </row>
    <row r="346" spans="2:8" x14ac:dyDescent="0.25">
      <c r="B346" s="24">
        <v>38767</v>
      </c>
      <c r="C346" s="1" t="s">
        <v>20</v>
      </c>
      <c r="D346" s="1" t="s">
        <v>3685</v>
      </c>
      <c r="E346" s="1" t="s">
        <v>113</v>
      </c>
      <c r="F346" s="1" t="s">
        <v>1804</v>
      </c>
      <c r="G346" s="9">
        <v>949.51800000000003</v>
      </c>
      <c r="H346" s="9">
        <v>2110.04</v>
      </c>
    </row>
    <row r="347" spans="2:8" x14ac:dyDescent="0.25">
      <c r="B347" s="24">
        <v>38766</v>
      </c>
      <c r="C347" s="1" t="s">
        <v>29</v>
      </c>
      <c r="D347" s="1" t="s">
        <v>3688</v>
      </c>
      <c r="E347" s="1" t="s">
        <v>42</v>
      </c>
      <c r="F347" s="1" t="s">
        <v>846</v>
      </c>
      <c r="G347" s="9">
        <v>6112.9084499999999</v>
      </c>
      <c r="H347" s="9">
        <v>6537.87</v>
      </c>
    </row>
    <row r="348" spans="2:8" x14ac:dyDescent="0.25">
      <c r="B348" s="24">
        <v>38736</v>
      </c>
      <c r="C348" s="1" t="s">
        <v>29</v>
      </c>
      <c r="D348" s="1" t="s">
        <v>3626</v>
      </c>
      <c r="E348" s="1" t="s">
        <v>9</v>
      </c>
      <c r="F348" s="1" t="s">
        <v>2867</v>
      </c>
      <c r="G348" s="9">
        <v>5358.7672000000002</v>
      </c>
      <c r="H348" s="9">
        <v>7880.54</v>
      </c>
    </row>
    <row r="349" spans="2:8" x14ac:dyDescent="0.25">
      <c r="B349" s="24">
        <v>38765</v>
      </c>
      <c r="C349" s="1" t="s">
        <v>12</v>
      </c>
      <c r="D349" s="1" t="s">
        <v>3686</v>
      </c>
      <c r="E349" s="1" t="s">
        <v>126</v>
      </c>
      <c r="F349" s="1" t="s">
        <v>926</v>
      </c>
      <c r="G349" s="9">
        <v>2865.1244000000002</v>
      </c>
      <c r="H349" s="9">
        <v>6663.08</v>
      </c>
    </row>
    <row r="350" spans="2:8" x14ac:dyDescent="0.25">
      <c r="B350" s="24">
        <v>38718</v>
      </c>
      <c r="C350" s="1" t="s">
        <v>16</v>
      </c>
      <c r="D350" s="1" t="s">
        <v>3626</v>
      </c>
      <c r="E350" s="1" t="s">
        <v>9</v>
      </c>
      <c r="F350" s="1" t="s">
        <v>1249</v>
      </c>
      <c r="G350" s="9">
        <v>2791.4493000000002</v>
      </c>
      <c r="H350" s="9">
        <v>4731.2700000000004</v>
      </c>
    </row>
    <row r="351" spans="2:8" x14ac:dyDescent="0.25">
      <c r="B351" s="24">
        <v>38764</v>
      </c>
      <c r="C351" s="1" t="s">
        <v>20</v>
      </c>
      <c r="D351" s="1" t="s">
        <v>3684</v>
      </c>
      <c r="E351" s="1" t="s">
        <v>113</v>
      </c>
      <c r="F351" s="1" t="s">
        <v>2060</v>
      </c>
      <c r="G351" s="9">
        <v>83.82</v>
      </c>
      <c r="H351" s="9">
        <v>95.25</v>
      </c>
    </row>
    <row r="352" spans="2:8" x14ac:dyDescent="0.25">
      <c r="B352" s="24">
        <v>38763</v>
      </c>
      <c r="C352" s="1" t="s">
        <v>29</v>
      </c>
      <c r="D352" s="1" t="s">
        <v>3626</v>
      </c>
      <c r="E352" s="1" t="s">
        <v>13</v>
      </c>
      <c r="F352" s="1" t="s">
        <v>259</v>
      </c>
      <c r="G352" s="9">
        <v>58.759700000000002</v>
      </c>
      <c r="H352" s="9">
        <v>158.81</v>
      </c>
    </row>
    <row r="353" spans="2:8" x14ac:dyDescent="0.25">
      <c r="B353" s="24">
        <v>38762</v>
      </c>
      <c r="C353" s="1" t="s">
        <v>29</v>
      </c>
      <c r="D353" s="1" t="s">
        <v>3683</v>
      </c>
      <c r="E353" s="1" t="s">
        <v>52</v>
      </c>
      <c r="F353" s="1" t="s">
        <v>3127</v>
      </c>
      <c r="G353" s="9">
        <v>7539.5969000000005</v>
      </c>
      <c r="H353" s="9">
        <v>8063.74</v>
      </c>
    </row>
    <row r="354" spans="2:8" x14ac:dyDescent="0.25">
      <c r="B354" s="24">
        <v>38762</v>
      </c>
      <c r="C354" s="1" t="s">
        <v>29</v>
      </c>
      <c r="D354" s="1" t="s">
        <v>3683</v>
      </c>
      <c r="E354" s="1" t="s">
        <v>126</v>
      </c>
      <c r="F354" s="1" t="s">
        <v>381</v>
      </c>
      <c r="G354" s="9">
        <v>4800.8884000000007</v>
      </c>
      <c r="H354" s="9">
        <v>7060.13</v>
      </c>
    </row>
    <row r="355" spans="2:8" x14ac:dyDescent="0.25">
      <c r="B355" s="24">
        <v>38761</v>
      </c>
      <c r="C355" s="1" t="s">
        <v>29</v>
      </c>
      <c r="D355" s="1" t="s">
        <v>3690</v>
      </c>
      <c r="E355" s="1" t="s">
        <v>39</v>
      </c>
      <c r="F355" s="1" t="s">
        <v>1780</v>
      </c>
      <c r="G355" s="9">
        <v>4096.3993</v>
      </c>
      <c r="H355" s="9">
        <v>9526.51</v>
      </c>
    </row>
    <row r="356" spans="2:8" x14ac:dyDescent="0.25">
      <c r="B356" s="24">
        <v>38761</v>
      </c>
      <c r="C356" s="1" t="s">
        <v>8</v>
      </c>
      <c r="D356" s="1" t="s">
        <v>3684</v>
      </c>
      <c r="E356" s="1" t="s">
        <v>42</v>
      </c>
      <c r="F356" s="1" t="s">
        <v>2530</v>
      </c>
      <c r="G356" s="9">
        <v>6647.9774999999991</v>
      </c>
      <c r="H356" s="9">
        <v>8863.9699999999993</v>
      </c>
    </row>
    <row r="357" spans="2:8" x14ac:dyDescent="0.25">
      <c r="B357" s="24">
        <v>38761</v>
      </c>
      <c r="C357" s="1" t="s">
        <v>29</v>
      </c>
      <c r="D357" s="1" t="s">
        <v>3626</v>
      </c>
      <c r="E357" s="1" t="s">
        <v>21</v>
      </c>
      <c r="F357" s="1" t="s">
        <v>2873</v>
      </c>
      <c r="G357" s="9">
        <v>5856.6904000000013</v>
      </c>
      <c r="H357" s="9">
        <v>8612.7800000000007</v>
      </c>
    </row>
    <row r="358" spans="2:8" x14ac:dyDescent="0.25">
      <c r="B358" s="24">
        <v>38760</v>
      </c>
      <c r="C358" s="1" t="s">
        <v>29</v>
      </c>
      <c r="D358" s="1" t="s">
        <v>3686</v>
      </c>
      <c r="E358" s="1" t="s">
        <v>24</v>
      </c>
      <c r="F358" s="1" t="s">
        <v>3115</v>
      </c>
      <c r="G358" s="9">
        <v>5925.915</v>
      </c>
      <c r="H358" s="9">
        <v>7901.22</v>
      </c>
    </row>
    <row r="359" spans="2:8" x14ac:dyDescent="0.25">
      <c r="B359" s="24">
        <v>38760</v>
      </c>
      <c r="C359" s="1" t="s">
        <v>29</v>
      </c>
      <c r="D359" s="1" t="s">
        <v>3690</v>
      </c>
      <c r="E359" s="1" t="s">
        <v>39</v>
      </c>
      <c r="F359" s="1" t="s">
        <v>1007</v>
      </c>
      <c r="G359" s="9">
        <v>236.19035000000002</v>
      </c>
      <c r="H359" s="9">
        <v>252.61</v>
      </c>
    </row>
    <row r="360" spans="2:8" x14ac:dyDescent="0.25">
      <c r="B360" s="24">
        <v>38759</v>
      </c>
      <c r="C360" s="1" t="s">
        <v>16</v>
      </c>
      <c r="D360" s="1" t="s">
        <v>3688</v>
      </c>
      <c r="E360" s="1" t="s">
        <v>126</v>
      </c>
      <c r="F360" s="1" t="s">
        <v>930</v>
      </c>
      <c r="G360" s="9">
        <v>4972.22</v>
      </c>
      <c r="H360" s="9">
        <v>9040.4</v>
      </c>
    </row>
    <row r="361" spans="2:8" x14ac:dyDescent="0.25">
      <c r="B361" s="24">
        <v>38759</v>
      </c>
      <c r="C361" s="1" t="s">
        <v>16</v>
      </c>
      <c r="D361" s="1" t="s">
        <v>3690</v>
      </c>
      <c r="E361" s="1" t="s">
        <v>113</v>
      </c>
      <c r="F361" s="1" t="s">
        <v>2999</v>
      </c>
      <c r="G361" s="9">
        <v>2623.2334000000001</v>
      </c>
      <c r="H361" s="9">
        <v>7089.82</v>
      </c>
    </row>
    <row r="362" spans="2:8" x14ac:dyDescent="0.25">
      <c r="B362" s="24">
        <v>38759</v>
      </c>
      <c r="C362" s="1" t="s">
        <v>8</v>
      </c>
      <c r="D362" s="1" t="s">
        <v>3691</v>
      </c>
      <c r="E362" s="1" t="s">
        <v>9</v>
      </c>
      <c r="F362" s="1" t="s">
        <v>2909</v>
      </c>
      <c r="G362" s="9">
        <v>2570.7332000000001</v>
      </c>
      <c r="H362" s="9">
        <v>3780.49</v>
      </c>
    </row>
    <row r="363" spans="2:8" x14ac:dyDescent="0.25">
      <c r="B363" s="24">
        <v>38758</v>
      </c>
      <c r="C363" s="1" t="s">
        <v>20</v>
      </c>
      <c r="D363" s="1" t="s">
        <v>3626</v>
      </c>
      <c r="E363" s="1" t="s">
        <v>24</v>
      </c>
      <c r="F363" s="1" t="s">
        <v>2382</v>
      </c>
      <c r="G363" s="9">
        <v>3235.2345</v>
      </c>
      <c r="H363" s="9">
        <v>7189.41</v>
      </c>
    </row>
    <row r="364" spans="2:8" x14ac:dyDescent="0.25">
      <c r="B364" s="24">
        <v>38758</v>
      </c>
      <c r="C364" s="1" t="s">
        <v>16</v>
      </c>
      <c r="D364" s="1" t="s">
        <v>3686</v>
      </c>
      <c r="E364" s="1" t="s">
        <v>21</v>
      </c>
      <c r="F364" s="1" t="s">
        <v>363</v>
      </c>
      <c r="G364" s="9">
        <v>2542.4395</v>
      </c>
      <c r="H364" s="9">
        <v>5912.65</v>
      </c>
    </row>
    <row r="365" spans="2:8" x14ac:dyDescent="0.25">
      <c r="B365" s="24">
        <v>38758</v>
      </c>
      <c r="C365" s="1" t="s">
        <v>20</v>
      </c>
      <c r="D365" s="1" t="s">
        <v>3691</v>
      </c>
      <c r="E365" s="1" t="s">
        <v>17</v>
      </c>
      <c r="F365" s="1" t="s">
        <v>1946</v>
      </c>
      <c r="G365" s="9">
        <v>1088.6912</v>
      </c>
      <c r="H365" s="9">
        <v>2531.84</v>
      </c>
    </row>
    <row r="366" spans="2:8" x14ac:dyDescent="0.25">
      <c r="B366" s="24">
        <v>38758</v>
      </c>
      <c r="C366" s="1" t="s">
        <v>8</v>
      </c>
      <c r="D366" s="1" t="s">
        <v>3688</v>
      </c>
      <c r="E366" s="1" t="s">
        <v>61</v>
      </c>
      <c r="F366" s="1" t="s">
        <v>2875</v>
      </c>
      <c r="G366" s="9">
        <v>1022.85</v>
      </c>
      <c r="H366" s="9">
        <v>2273</v>
      </c>
    </row>
    <row r="367" spans="2:8" x14ac:dyDescent="0.25">
      <c r="B367" s="24">
        <v>38758</v>
      </c>
      <c r="C367" s="1" t="s">
        <v>29</v>
      </c>
      <c r="D367" s="1" t="s">
        <v>3685</v>
      </c>
      <c r="E367" s="1" t="s">
        <v>61</v>
      </c>
      <c r="F367" s="1" t="s">
        <v>2359</v>
      </c>
      <c r="G367" s="9">
        <v>521.67279999999994</v>
      </c>
      <c r="H367" s="9">
        <v>592.80999999999995</v>
      </c>
    </row>
    <row r="368" spans="2:8" x14ac:dyDescent="0.25">
      <c r="B368" s="24">
        <v>38758</v>
      </c>
      <c r="C368" s="1" t="s">
        <v>12</v>
      </c>
      <c r="D368" s="1" t="s">
        <v>3684</v>
      </c>
      <c r="E368" s="1" t="s">
        <v>45</v>
      </c>
      <c r="F368" s="1" t="s">
        <v>1302</v>
      </c>
      <c r="G368" s="9">
        <v>178.7475</v>
      </c>
      <c r="H368" s="9">
        <v>238.33</v>
      </c>
    </row>
    <row r="369" spans="2:8" x14ac:dyDescent="0.25">
      <c r="B369" s="24">
        <v>38757</v>
      </c>
      <c r="C369" s="1" t="s">
        <v>8</v>
      </c>
      <c r="D369" s="1" t="s">
        <v>3688</v>
      </c>
      <c r="E369" s="1" t="s">
        <v>42</v>
      </c>
      <c r="F369" s="1" t="s">
        <v>2318</v>
      </c>
      <c r="G369" s="9">
        <v>2711.1329999999998</v>
      </c>
      <c r="H369" s="9">
        <v>6024.74</v>
      </c>
    </row>
    <row r="370" spans="2:8" x14ac:dyDescent="0.25">
      <c r="B370" s="24">
        <v>38757</v>
      </c>
      <c r="C370" s="1" t="s">
        <v>12</v>
      </c>
      <c r="D370" s="1" t="s">
        <v>3690</v>
      </c>
      <c r="E370" s="1" t="s">
        <v>24</v>
      </c>
      <c r="F370" s="1" t="s">
        <v>2665</v>
      </c>
      <c r="G370" s="9">
        <v>1140.2730000000001</v>
      </c>
      <c r="H370" s="9">
        <v>2533.94</v>
      </c>
    </row>
    <row r="371" spans="2:8" x14ac:dyDescent="0.25">
      <c r="B371" s="24">
        <v>38756</v>
      </c>
      <c r="C371" s="1" t="s">
        <v>29</v>
      </c>
      <c r="D371" s="1" t="s">
        <v>3684</v>
      </c>
      <c r="E371" s="1" t="s">
        <v>30</v>
      </c>
      <c r="F371" s="1" t="s">
        <v>1758</v>
      </c>
      <c r="G371" s="9">
        <v>2764.6918000000001</v>
      </c>
      <c r="H371" s="9">
        <v>7472.14</v>
      </c>
    </row>
    <row r="372" spans="2:8" x14ac:dyDescent="0.25">
      <c r="B372" s="24">
        <v>38755</v>
      </c>
      <c r="C372" s="1" t="s">
        <v>29</v>
      </c>
      <c r="D372" s="1" t="s">
        <v>3688</v>
      </c>
      <c r="E372" s="1" t="s">
        <v>39</v>
      </c>
      <c r="F372" s="1" t="s">
        <v>2843</v>
      </c>
      <c r="G372" s="9">
        <v>4087.6949999999997</v>
      </c>
      <c r="H372" s="9">
        <v>7047.75</v>
      </c>
    </row>
    <row r="373" spans="2:8" x14ac:dyDescent="0.25">
      <c r="B373" s="24">
        <v>38755</v>
      </c>
      <c r="C373" s="1" t="s">
        <v>8</v>
      </c>
      <c r="D373" s="1" t="s">
        <v>3626</v>
      </c>
      <c r="E373" s="1" t="s">
        <v>45</v>
      </c>
      <c r="F373" s="1" t="s">
        <v>3440</v>
      </c>
      <c r="G373" s="9">
        <v>4002.6749999999997</v>
      </c>
      <c r="H373" s="9">
        <v>5336.9</v>
      </c>
    </row>
    <row r="374" spans="2:8" x14ac:dyDescent="0.25">
      <c r="B374" s="24">
        <v>38755</v>
      </c>
      <c r="C374" s="1" t="s">
        <v>20</v>
      </c>
      <c r="D374" s="1" t="s">
        <v>3683</v>
      </c>
      <c r="E374" s="1" t="s">
        <v>17</v>
      </c>
      <c r="F374" s="1" t="s">
        <v>878</v>
      </c>
      <c r="G374" s="9">
        <v>2895.18075</v>
      </c>
      <c r="H374" s="9">
        <v>3096.45</v>
      </c>
    </row>
    <row r="375" spans="2:8" x14ac:dyDescent="0.25">
      <c r="B375" s="24">
        <v>38755</v>
      </c>
      <c r="C375" s="1" t="s">
        <v>20</v>
      </c>
      <c r="D375" s="1" t="s">
        <v>3690</v>
      </c>
      <c r="E375" s="1" t="s">
        <v>113</v>
      </c>
      <c r="F375" s="1" t="s">
        <v>918</v>
      </c>
      <c r="G375" s="9">
        <v>297.93509999999998</v>
      </c>
      <c r="H375" s="9">
        <v>805.23</v>
      </c>
    </row>
    <row r="376" spans="2:8" x14ac:dyDescent="0.25">
      <c r="B376" s="24">
        <v>38754</v>
      </c>
      <c r="C376" s="1" t="s">
        <v>20</v>
      </c>
      <c r="D376" s="1" t="s">
        <v>3688</v>
      </c>
      <c r="E376" s="1" t="s">
        <v>42</v>
      </c>
      <c r="F376" s="1" t="s">
        <v>3587</v>
      </c>
      <c r="G376" s="9">
        <v>4349.0474999999997</v>
      </c>
      <c r="H376" s="9">
        <v>9664.5499999999993</v>
      </c>
    </row>
    <row r="377" spans="2:8" x14ac:dyDescent="0.25">
      <c r="B377" s="24">
        <v>38754</v>
      </c>
      <c r="C377" s="1" t="s">
        <v>29</v>
      </c>
      <c r="D377" s="1" t="s">
        <v>3688</v>
      </c>
      <c r="E377" s="1" t="s">
        <v>126</v>
      </c>
      <c r="F377" s="1" t="s">
        <v>343</v>
      </c>
      <c r="G377" s="9">
        <v>3446.4241999999999</v>
      </c>
      <c r="H377" s="9">
        <v>8014.94</v>
      </c>
    </row>
    <row r="378" spans="2:8" x14ac:dyDescent="0.25">
      <c r="B378" s="24">
        <v>38754</v>
      </c>
      <c r="C378" s="1" t="s">
        <v>20</v>
      </c>
      <c r="D378" s="1" t="s">
        <v>3691</v>
      </c>
      <c r="E378" s="1" t="s">
        <v>24</v>
      </c>
      <c r="F378" s="1" t="s">
        <v>1377</v>
      </c>
      <c r="G378" s="9">
        <v>7334.8599500000009</v>
      </c>
      <c r="H378" s="9">
        <v>7844.77</v>
      </c>
    </row>
    <row r="379" spans="2:8" x14ac:dyDescent="0.25">
      <c r="B379" s="24">
        <v>38754</v>
      </c>
      <c r="C379" s="1" t="s">
        <v>12</v>
      </c>
      <c r="D379" s="1" t="s">
        <v>3691</v>
      </c>
      <c r="E379" s="1" t="s">
        <v>39</v>
      </c>
      <c r="F379" s="1" t="s">
        <v>500</v>
      </c>
      <c r="G379" s="9">
        <v>3138.5097999999998</v>
      </c>
      <c r="H379" s="9">
        <v>7298.86</v>
      </c>
    </row>
    <row r="380" spans="2:8" x14ac:dyDescent="0.25">
      <c r="B380" s="24">
        <v>38754</v>
      </c>
      <c r="C380" s="1" t="s">
        <v>29</v>
      </c>
      <c r="D380" s="1" t="s">
        <v>3684</v>
      </c>
      <c r="E380" s="1" t="s">
        <v>45</v>
      </c>
      <c r="F380" s="1" t="s">
        <v>257</v>
      </c>
      <c r="G380" s="9">
        <v>1549.9743999999998</v>
      </c>
      <c r="H380" s="9">
        <v>4189.12</v>
      </c>
    </row>
    <row r="381" spans="2:8" x14ac:dyDescent="0.25">
      <c r="B381" s="24">
        <v>38754</v>
      </c>
      <c r="C381" s="1" t="s">
        <v>16</v>
      </c>
      <c r="D381" s="1" t="s">
        <v>3691</v>
      </c>
      <c r="E381" s="1" t="s">
        <v>17</v>
      </c>
      <c r="F381" s="1" t="s">
        <v>305</v>
      </c>
      <c r="G381" s="9">
        <v>1297.0133999999998</v>
      </c>
      <c r="H381" s="9">
        <v>2236.23</v>
      </c>
    </row>
    <row r="382" spans="2:8" x14ac:dyDescent="0.25">
      <c r="B382" s="24">
        <v>38753</v>
      </c>
      <c r="C382" s="1" t="s">
        <v>20</v>
      </c>
      <c r="D382" s="1" t="s">
        <v>3626</v>
      </c>
      <c r="E382" s="1" t="s">
        <v>64</v>
      </c>
      <c r="F382" s="1" t="s">
        <v>3419</v>
      </c>
      <c r="G382" s="9">
        <v>486.17090000000002</v>
      </c>
      <c r="H382" s="9">
        <v>1130.6300000000001</v>
      </c>
    </row>
    <row r="383" spans="2:8" x14ac:dyDescent="0.25">
      <c r="B383" s="24">
        <v>38753</v>
      </c>
      <c r="C383" s="1" t="s">
        <v>8</v>
      </c>
      <c r="D383" s="1" t="s">
        <v>3626</v>
      </c>
      <c r="E383" s="1" t="s">
        <v>113</v>
      </c>
      <c r="F383" s="1" t="s">
        <v>894</v>
      </c>
      <c r="G383" s="9">
        <v>375.84969999999998</v>
      </c>
      <c r="H383" s="9">
        <v>1015.81</v>
      </c>
    </row>
    <row r="384" spans="2:8" x14ac:dyDescent="0.25">
      <c r="B384" s="24">
        <v>38752</v>
      </c>
      <c r="C384" s="1" t="s">
        <v>20</v>
      </c>
      <c r="D384" s="1" t="s">
        <v>3683</v>
      </c>
      <c r="E384" s="1" t="s">
        <v>30</v>
      </c>
      <c r="F384" s="1" t="s">
        <v>1857</v>
      </c>
      <c r="G384" s="9">
        <v>4114.4076999999997</v>
      </c>
      <c r="H384" s="9">
        <v>9568.39</v>
      </c>
    </row>
    <row r="385" spans="2:8" x14ac:dyDescent="0.25">
      <c r="B385" s="24">
        <v>38752</v>
      </c>
      <c r="C385" s="1" t="s">
        <v>29</v>
      </c>
      <c r="D385" s="1" t="s">
        <v>3684</v>
      </c>
      <c r="E385" s="1" t="s">
        <v>52</v>
      </c>
      <c r="F385" s="1" t="s">
        <v>2891</v>
      </c>
      <c r="G385" s="9">
        <v>3381.4929000000002</v>
      </c>
      <c r="H385" s="9">
        <v>9139.17</v>
      </c>
    </row>
    <row r="386" spans="2:8" x14ac:dyDescent="0.25">
      <c r="B386" s="24">
        <v>38752</v>
      </c>
      <c r="C386" s="1" t="s">
        <v>16</v>
      </c>
      <c r="D386" s="1" t="s">
        <v>3626</v>
      </c>
      <c r="E386" s="1" t="s">
        <v>39</v>
      </c>
      <c r="F386" s="1" t="s">
        <v>321</v>
      </c>
      <c r="G386" s="9">
        <v>1142.9829999999999</v>
      </c>
      <c r="H386" s="9">
        <v>2658.1</v>
      </c>
    </row>
    <row r="387" spans="2:8" x14ac:dyDescent="0.25">
      <c r="B387" s="24">
        <v>38752</v>
      </c>
      <c r="C387" s="1" t="s">
        <v>20</v>
      </c>
      <c r="D387" s="1" t="s">
        <v>3626</v>
      </c>
      <c r="E387" s="1" t="s">
        <v>13</v>
      </c>
      <c r="F387" s="1" t="s">
        <v>2746</v>
      </c>
      <c r="G387" s="9">
        <v>1465.0916</v>
      </c>
      <c r="H387" s="9">
        <v>2526.02</v>
      </c>
    </row>
    <row r="388" spans="2:8" x14ac:dyDescent="0.25">
      <c r="B388" s="24">
        <v>38752</v>
      </c>
      <c r="C388" s="1" t="s">
        <v>12</v>
      </c>
      <c r="D388" s="1" t="s">
        <v>3684</v>
      </c>
      <c r="E388" s="1" t="s">
        <v>45</v>
      </c>
      <c r="F388" s="1" t="s">
        <v>2633</v>
      </c>
      <c r="G388" s="9">
        <v>217.49035000000003</v>
      </c>
      <c r="H388" s="9">
        <v>232.61</v>
      </c>
    </row>
    <row r="389" spans="2:8" x14ac:dyDescent="0.25">
      <c r="B389" s="24">
        <v>38750</v>
      </c>
      <c r="C389" s="1" t="s">
        <v>29</v>
      </c>
      <c r="D389" s="1" t="s">
        <v>3626</v>
      </c>
      <c r="E389" s="1" t="s">
        <v>52</v>
      </c>
      <c r="F389" s="1" t="s">
        <v>2774</v>
      </c>
      <c r="G389" s="9">
        <v>3025.7628500000001</v>
      </c>
      <c r="H389" s="9">
        <v>3236.11</v>
      </c>
    </row>
    <row r="390" spans="2:8" x14ac:dyDescent="0.25">
      <c r="B390" s="24">
        <v>38750</v>
      </c>
      <c r="C390" s="1" t="s">
        <v>29</v>
      </c>
      <c r="D390" s="1" t="s">
        <v>3685</v>
      </c>
      <c r="E390" s="1" t="s">
        <v>64</v>
      </c>
      <c r="F390" s="1" t="s">
        <v>3723</v>
      </c>
      <c r="G390" s="9">
        <v>7.4104000000000001</v>
      </c>
      <c r="H390" s="9">
        <v>12.56</v>
      </c>
    </row>
    <row r="391" spans="2:8" x14ac:dyDescent="0.25">
      <c r="B391" s="24">
        <v>38749</v>
      </c>
      <c r="C391" s="1" t="s">
        <v>8</v>
      </c>
      <c r="D391" s="1" t="s">
        <v>3626</v>
      </c>
      <c r="E391" s="1" t="s">
        <v>64</v>
      </c>
      <c r="F391" s="1" t="s">
        <v>1568</v>
      </c>
      <c r="G391" s="9">
        <v>3031.5374999999999</v>
      </c>
      <c r="H391" s="9">
        <v>6736.75</v>
      </c>
    </row>
    <row r="392" spans="2:8" x14ac:dyDescent="0.25">
      <c r="B392" s="24">
        <v>38749</v>
      </c>
      <c r="C392" s="1" t="s">
        <v>20</v>
      </c>
      <c r="D392" s="1" t="s">
        <v>3684</v>
      </c>
      <c r="E392" s="1" t="s">
        <v>126</v>
      </c>
      <c r="F392" s="1" t="s">
        <v>1677</v>
      </c>
      <c r="G392" s="9">
        <v>4422.4548000000004</v>
      </c>
      <c r="H392" s="9">
        <v>6503.61</v>
      </c>
    </row>
    <row r="393" spans="2:8" x14ac:dyDescent="0.25">
      <c r="B393" s="24">
        <v>38749</v>
      </c>
      <c r="C393" s="1" t="s">
        <v>29</v>
      </c>
      <c r="D393" s="1" t="s">
        <v>3684</v>
      </c>
      <c r="E393" s="1" t="s">
        <v>113</v>
      </c>
      <c r="F393" s="1" t="s">
        <v>3509</v>
      </c>
      <c r="G393" s="9">
        <v>2812.1368000000002</v>
      </c>
      <c r="H393" s="9">
        <v>3195.61</v>
      </c>
    </row>
    <row r="394" spans="2:8" x14ac:dyDescent="0.25">
      <c r="B394" s="24">
        <v>38749</v>
      </c>
      <c r="C394" s="1" t="s">
        <v>29</v>
      </c>
      <c r="D394" s="1" t="s">
        <v>3688</v>
      </c>
      <c r="E394" s="1" t="s">
        <v>45</v>
      </c>
      <c r="F394" s="1" t="s">
        <v>2713</v>
      </c>
      <c r="G394" s="9">
        <v>141.7664</v>
      </c>
      <c r="H394" s="9">
        <v>208.48</v>
      </c>
    </row>
    <row r="395" spans="2:8" x14ac:dyDescent="0.25">
      <c r="B395" s="24">
        <v>38748</v>
      </c>
      <c r="C395" s="1" t="s">
        <v>29</v>
      </c>
      <c r="D395" s="1" t="s">
        <v>3690</v>
      </c>
      <c r="E395" s="1" t="s">
        <v>39</v>
      </c>
      <c r="F395" s="1" t="s">
        <v>3724</v>
      </c>
      <c r="G395" s="9">
        <v>3047.44</v>
      </c>
      <c r="H395" s="9">
        <v>5540.8</v>
      </c>
    </row>
    <row r="396" spans="2:8" x14ac:dyDescent="0.25">
      <c r="B396" s="24">
        <v>38748</v>
      </c>
      <c r="C396" s="1" t="s">
        <v>12</v>
      </c>
      <c r="D396" s="1" t="s">
        <v>3684</v>
      </c>
      <c r="E396" s="1" t="s">
        <v>45</v>
      </c>
      <c r="F396" s="1" t="s">
        <v>1778</v>
      </c>
      <c r="G396" s="9">
        <v>568.52760000000012</v>
      </c>
      <c r="H396" s="9">
        <v>836.07</v>
      </c>
    </row>
    <row r="397" spans="2:8" x14ac:dyDescent="0.25">
      <c r="B397" s="24">
        <v>38747</v>
      </c>
      <c r="C397" s="1" t="s">
        <v>8</v>
      </c>
      <c r="D397" s="1" t="s">
        <v>3686</v>
      </c>
      <c r="E397" s="1" t="s">
        <v>42</v>
      </c>
      <c r="F397" s="1" t="s">
        <v>3032</v>
      </c>
      <c r="G397" s="9">
        <v>1418.9641999999997</v>
      </c>
      <c r="H397" s="9">
        <v>2446.4899999999998</v>
      </c>
    </row>
    <row r="398" spans="2:8" x14ac:dyDescent="0.25">
      <c r="B398" s="24">
        <v>38746</v>
      </c>
      <c r="C398" s="1" t="s">
        <v>29</v>
      </c>
      <c r="D398" s="1" t="s">
        <v>3685</v>
      </c>
      <c r="E398" s="1" t="s">
        <v>64</v>
      </c>
      <c r="F398" s="1" t="s">
        <v>3146</v>
      </c>
      <c r="G398" s="9">
        <v>2809.7498000000001</v>
      </c>
      <c r="H398" s="9">
        <v>3005.08</v>
      </c>
    </row>
    <row r="399" spans="2:8" x14ac:dyDescent="0.25">
      <c r="B399" s="24">
        <v>38746</v>
      </c>
      <c r="C399" s="1" t="s">
        <v>16</v>
      </c>
      <c r="D399" s="1" t="s">
        <v>3691</v>
      </c>
      <c r="E399" s="1" t="s">
        <v>39</v>
      </c>
      <c r="F399" s="1" t="s">
        <v>1847</v>
      </c>
      <c r="G399" s="9">
        <v>429.60445000000004</v>
      </c>
      <c r="H399" s="9">
        <v>459.47</v>
      </c>
    </row>
    <row r="400" spans="2:8" x14ac:dyDescent="0.25">
      <c r="B400" s="24">
        <v>38745</v>
      </c>
      <c r="C400" s="1" t="s">
        <v>12</v>
      </c>
      <c r="D400" s="1" t="s">
        <v>3684</v>
      </c>
      <c r="E400" s="1" t="s">
        <v>30</v>
      </c>
      <c r="F400" s="1" t="s">
        <v>3111</v>
      </c>
      <c r="G400" s="9">
        <v>6513.69</v>
      </c>
      <c r="H400" s="9">
        <v>8684.92</v>
      </c>
    </row>
    <row r="401" spans="2:8" x14ac:dyDescent="0.25">
      <c r="B401" s="24">
        <v>38745</v>
      </c>
      <c r="C401" s="1" t="s">
        <v>8</v>
      </c>
      <c r="D401" s="1" t="s">
        <v>3686</v>
      </c>
      <c r="E401" s="1" t="s">
        <v>24</v>
      </c>
      <c r="F401" s="1" t="s">
        <v>629</v>
      </c>
      <c r="G401" s="9">
        <v>3479.96</v>
      </c>
      <c r="H401" s="9">
        <v>3954.5</v>
      </c>
    </row>
    <row r="402" spans="2:8" x14ac:dyDescent="0.25">
      <c r="B402" s="24">
        <v>38745</v>
      </c>
      <c r="C402" s="1" t="s">
        <v>8</v>
      </c>
      <c r="D402" s="1" t="s">
        <v>3684</v>
      </c>
      <c r="E402" s="1" t="s">
        <v>64</v>
      </c>
      <c r="F402" s="1" t="s">
        <v>2722</v>
      </c>
      <c r="G402" s="9">
        <v>3277.4461500000002</v>
      </c>
      <c r="H402" s="9">
        <v>3505.29</v>
      </c>
    </row>
    <row r="403" spans="2:8" x14ac:dyDescent="0.25">
      <c r="B403" s="24">
        <v>38744</v>
      </c>
      <c r="C403" s="1" t="s">
        <v>20</v>
      </c>
      <c r="D403" s="1" t="s">
        <v>3626</v>
      </c>
      <c r="E403" s="1" t="s">
        <v>42</v>
      </c>
      <c r="F403" s="1" t="s">
        <v>1043</v>
      </c>
      <c r="G403" s="9">
        <v>6011.984550000001</v>
      </c>
      <c r="H403" s="9">
        <v>6429.93</v>
      </c>
    </row>
    <row r="404" spans="2:8" x14ac:dyDescent="0.25">
      <c r="B404" s="24">
        <v>38744</v>
      </c>
      <c r="C404" s="1" t="s">
        <v>20</v>
      </c>
      <c r="D404" s="1" t="s">
        <v>3691</v>
      </c>
      <c r="E404" s="1" t="s">
        <v>52</v>
      </c>
      <c r="F404" s="1" t="s">
        <v>3530</v>
      </c>
      <c r="G404" s="9">
        <v>4128.8250000000007</v>
      </c>
      <c r="H404" s="9">
        <v>5505.1</v>
      </c>
    </row>
    <row r="405" spans="2:8" x14ac:dyDescent="0.25">
      <c r="B405" s="24">
        <v>38743</v>
      </c>
      <c r="C405" s="1" t="s">
        <v>29</v>
      </c>
      <c r="D405" s="1" t="s">
        <v>3626</v>
      </c>
      <c r="E405" s="1" t="s">
        <v>17</v>
      </c>
      <c r="F405" s="1" t="s">
        <v>1484</v>
      </c>
      <c r="G405" s="9">
        <v>6225.6312000000007</v>
      </c>
      <c r="H405" s="9">
        <v>9155.34</v>
      </c>
    </row>
    <row r="406" spans="2:8" x14ac:dyDescent="0.25">
      <c r="B406" s="24">
        <v>38743</v>
      </c>
      <c r="C406" s="1" t="s">
        <v>16</v>
      </c>
      <c r="D406" s="1" t="s">
        <v>3685</v>
      </c>
      <c r="E406" s="1" t="s">
        <v>24</v>
      </c>
      <c r="F406" s="1" t="s">
        <v>1372</v>
      </c>
      <c r="G406" s="9">
        <v>6053.5950000000003</v>
      </c>
      <c r="H406" s="9">
        <v>8071.46</v>
      </c>
    </row>
    <row r="407" spans="2:8" x14ac:dyDescent="0.25">
      <c r="B407" s="24">
        <v>38743</v>
      </c>
      <c r="C407" s="1" t="s">
        <v>8</v>
      </c>
      <c r="D407" s="1" t="s">
        <v>3683</v>
      </c>
      <c r="E407" s="1" t="s">
        <v>52</v>
      </c>
      <c r="F407" s="1" t="s">
        <v>2191</v>
      </c>
      <c r="G407" s="9">
        <v>3501.0956000000001</v>
      </c>
      <c r="H407" s="9">
        <v>5148.67</v>
      </c>
    </row>
    <row r="408" spans="2:8" x14ac:dyDescent="0.25">
      <c r="B408" s="24">
        <v>38743</v>
      </c>
      <c r="C408" s="1" t="s">
        <v>16</v>
      </c>
      <c r="D408" s="1" t="s">
        <v>3685</v>
      </c>
      <c r="E408" s="1" t="s">
        <v>21</v>
      </c>
      <c r="F408" s="1" t="s">
        <v>978</v>
      </c>
      <c r="G408" s="9">
        <v>1404.8010000000002</v>
      </c>
      <c r="H408" s="9">
        <v>3121.78</v>
      </c>
    </row>
    <row r="409" spans="2:8" x14ac:dyDescent="0.25">
      <c r="B409" s="24">
        <v>38742</v>
      </c>
      <c r="C409" s="1" t="s">
        <v>8</v>
      </c>
      <c r="D409" s="1" t="s">
        <v>3684</v>
      </c>
      <c r="E409" s="1" t="s">
        <v>61</v>
      </c>
      <c r="F409" s="1" t="s">
        <v>2697</v>
      </c>
      <c r="G409" s="9">
        <v>1457.8520000000001</v>
      </c>
      <c r="H409" s="9">
        <v>2143.9</v>
      </c>
    </row>
    <row r="410" spans="2:8" x14ac:dyDescent="0.25">
      <c r="B410" s="24">
        <v>38742</v>
      </c>
      <c r="C410" s="1" t="s">
        <v>8</v>
      </c>
      <c r="D410" s="1" t="s">
        <v>3688</v>
      </c>
      <c r="E410" s="1" t="s">
        <v>17</v>
      </c>
      <c r="F410" s="1" t="s">
        <v>2386</v>
      </c>
      <c r="G410" s="9">
        <v>517.7645</v>
      </c>
      <c r="H410" s="9">
        <v>941.39</v>
      </c>
    </row>
    <row r="411" spans="2:8" x14ac:dyDescent="0.25">
      <c r="B411" s="24">
        <v>38741</v>
      </c>
      <c r="C411" s="1" t="s">
        <v>12</v>
      </c>
      <c r="D411" s="1" t="s">
        <v>3683</v>
      </c>
      <c r="E411" s="1" t="s">
        <v>64</v>
      </c>
      <c r="F411" s="1" t="s">
        <v>759</v>
      </c>
      <c r="G411" s="9">
        <v>4083.1811000000002</v>
      </c>
      <c r="H411" s="9">
        <v>9495.77</v>
      </c>
    </row>
    <row r="412" spans="2:8" x14ac:dyDescent="0.25">
      <c r="B412" s="24">
        <v>38741</v>
      </c>
      <c r="C412" s="1" t="s">
        <v>29</v>
      </c>
      <c r="D412" s="1" t="s">
        <v>3688</v>
      </c>
      <c r="E412" s="1" t="s">
        <v>45</v>
      </c>
      <c r="F412" s="1" t="s">
        <v>715</v>
      </c>
      <c r="G412" s="9">
        <v>8339.5488000000005</v>
      </c>
      <c r="H412" s="9">
        <v>9476.76</v>
      </c>
    </row>
    <row r="413" spans="2:8" x14ac:dyDescent="0.25">
      <c r="B413" s="24">
        <v>38741</v>
      </c>
      <c r="C413" s="1" t="s">
        <v>29</v>
      </c>
      <c r="D413" s="1" t="s">
        <v>3686</v>
      </c>
      <c r="E413" s="1" t="s">
        <v>45</v>
      </c>
      <c r="F413" s="1" t="s">
        <v>2232</v>
      </c>
      <c r="G413" s="9">
        <v>7774.0481500000005</v>
      </c>
      <c r="H413" s="9">
        <v>8314.49</v>
      </c>
    </row>
    <row r="414" spans="2:8" x14ac:dyDescent="0.25">
      <c r="B414" s="24">
        <v>38741</v>
      </c>
      <c r="C414" s="1" t="s">
        <v>20</v>
      </c>
      <c r="D414" s="1" t="s">
        <v>3685</v>
      </c>
      <c r="E414" s="1" t="s">
        <v>61</v>
      </c>
      <c r="F414" s="1" t="s">
        <v>2770</v>
      </c>
      <c r="G414" s="9">
        <v>1149.0890000000002</v>
      </c>
      <c r="H414" s="9">
        <v>2672.3</v>
      </c>
    </row>
    <row r="415" spans="2:8" x14ac:dyDescent="0.25">
      <c r="B415" s="24">
        <v>38740</v>
      </c>
      <c r="C415" s="1" t="s">
        <v>16</v>
      </c>
      <c r="D415" s="1" t="s">
        <v>3683</v>
      </c>
      <c r="E415" s="1" t="s">
        <v>113</v>
      </c>
      <c r="F415" s="1" t="s">
        <v>3064</v>
      </c>
      <c r="G415" s="9">
        <v>6394.5092000000004</v>
      </c>
      <c r="H415" s="9">
        <v>9403.69</v>
      </c>
    </row>
    <row r="416" spans="2:8" x14ac:dyDescent="0.25">
      <c r="B416" s="24">
        <v>38739</v>
      </c>
      <c r="C416" s="1" t="s">
        <v>8</v>
      </c>
      <c r="D416" s="1" t="s">
        <v>3685</v>
      </c>
      <c r="E416" s="1" t="s">
        <v>9</v>
      </c>
      <c r="F416" s="1" t="s">
        <v>2246</v>
      </c>
      <c r="G416" s="9">
        <v>4517.7975999999999</v>
      </c>
      <c r="H416" s="9">
        <v>6643.82</v>
      </c>
    </row>
    <row r="417" spans="2:8" x14ac:dyDescent="0.25">
      <c r="B417" s="24">
        <v>38739</v>
      </c>
      <c r="C417" s="1" t="s">
        <v>29</v>
      </c>
      <c r="D417" s="1" t="s">
        <v>3684</v>
      </c>
      <c r="E417" s="1" t="s">
        <v>61</v>
      </c>
      <c r="F417" s="1" t="s">
        <v>3190</v>
      </c>
      <c r="G417" s="9">
        <v>1334.4362000000001</v>
      </c>
      <c r="H417" s="9">
        <v>3103.34</v>
      </c>
    </row>
    <row r="418" spans="2:8" x14ac:dyDescent="0.25">
      <c r="B418" s="24">
        <v>38739</v>
      </c>
      <c r="C418" s="1" t="s">
        <v>29</v>
      </c>
      <c r="D418" s="1" t="s">
        <v>3684</v>
      </c>
      <c r="E418" s="1" t="s">
        <v>24</v>
      </c>
      <c r="F418" s="1" t="s">
        <v>458</v>
      </c>
      <c r="G418" s="9">
        <v>1385.8965000000001</v>
      </c>
      <c r="H418" s="9">
        <v>3079.77</v>
      </c>
    </row>
    <row r="419" spans="2:8" x14ac:dyDescent="0.25">
      <c r="B419" s="24">
        <v>38738</v>
      </c>
      <c r="C419" s="1" t="s">
        <v>16</v>
      </c>
      <c r="D419" s="1" t="s">
        <v>3686</v>
      </c>
      <c r="E419" s="1" t="s">
        <v>52</v>
      </c>
      <c r="F419" s="1" t="s">
        <v>1338</v>
      </c>
      <c r="G419" s="9">
        <v>7438.0680000000002</v>
      </c>
      <c r="H419" s="9">
        <v>8452.35</v>
      </c>
    </row>
    <row r="420" spans="2:8" x14ac:dyDescent="0.25">
      <c r="B420" s="24">
        <v>38738</v>
      </c>
      <c r="C420" s="1" t="s">
        <v>29</v>
      </c>
      <c r="D420" s="1" t="s">
        <v>3688</v>
      </c>
      <c r="E420" s="1" t="s">
        <v>17</v>
      </c>
      <c r="F420" s="1" t="s">
        <v>729</v>
      </c>
      <c r="G420" s="9">
        <v>1438.4040000000002</v>
      </c>
      <c r="H420" s="9">
        <v>2615.2800000000002</v>
      </c>
    </row>
    <row r="421" spans="2:8" x14ac:dyDescent="0.25">
      <c r="B421" s="24">
        <v>38738</v>
      </c>
      <c r="C421" s="1" t="s">
        <v>16</v>
      </c>
      <c r="D421" s="1" t="s">
        <v>3683</v>
      </c>
      <c r="E421" s="1" t="s">
        <v>9</v>
      </c>
      <c r="F421" s="1" t="s">
        <v>1694</v>
      </c>
      <c r="G421" s="9">
        <v>600.01840000000004</v>
      </c>
      <c r="H421" s="9">
        <v>882.38</v>
      </c>
    </row>
    <row r="422" spans="2:8" x14ac:dyDescent="0.25">
      <c r="B422" s="24">
        <v>38737</v>
      </c>
      <c r="C422" s="1" t="s">
        <v>16</v>
      </c>
      <c r="D422" s="1" t="s">
        <v>3683</v>
      </c>
      <c r="E422" s="1" t="s">
        <v>42</v>
      </c>
      <c r="F422" s="1" t="s">
        <v>735</v>
      </c>
      <c r="G422" s="9">
        <v>5095.41</v>
      </c>
      <c r="H422" s="9">
        <v>6793.88</v>
      </c>
    </row>
    <row r="423" spans="2:8" x14ac:dyDescent="0.25">
      <c r="B423" s="24">
        <v>38737</v>
      </c>
      <c r="C423" s="1" t="s">
        <v>29</v>
      </c>
      <c r="D423" s="1" t="s">
        <v>3684</v>
      </c>
      <c r="E423" s="1" t="s">
        <v>30</v>
      </c>
      <c r="F423" s="1" t="s">
        <v>31</v>
      </c>
      <c r="G423" s="9">
        <v>2790.6525999999999</v>
      </c>
      <c r="H423" s="9">
        <v>4811.47</v>
      </c>
    </row>
    <row r="424" spans="2:8" x14ac:dyDescent="0.25">
      <c r="B424" s="24">
        <v>38737</v>
      </c>
      <c r="C424" s="1" t="s">
        <v>29</v>
      </c>
      <c r="D424" s="1" t="s">
        <v>3685</v>
      </c>
      <c r="E424" s="1" t="s">
        <v>52</v>
      </c>
      <c r="F424" s="1" t="s">
        <v>215</v>
      </c>
      <c r="G424" s="9">
        <v>2705.4448000000002</v>
      </c>
      <c r="H424" s="9">
        <v>4664.5600000000004</v>
      </c>
    </row>
    <row r="425" spans="2:8" x14ac:dyDescent="0.25">
      <c r="B425" s="24">
        <v>38737</v>
      </c>
      <c r="C425" s="1" t="s">
        <v>29</v>
      </c>
      <c r="D425" s="1" t="s">
        <v>3626</v>
      </c>
      <c r="E425" s="1" t="s">
        <v>126</v>
      </c>
      <c r="F425" s="1" t="s">
        <v>1336</v>
      </c>
      <c r="G425" s="9">
        <v>871.21759999999995</v>
      </c>
      <c r="H425" s="9">
        <v>990.02</v>
      </c>
    </row>
    <row r="426" spans="2:8" x14ac:dyDescent="0.25">
      <c r="B426" s="24">
        <v>38737</v>
      </c>
      <c r="C426" s="1" t="s">
        <v>29</v>
      </c>
      <c r="D426" s="1" t="s">
        <v>3683</v>
      </c>
      <c r="E426" s="1" t="s">
        <v>64</v>
      </c>
      <c r="F426" s="1" t="s">
        <v>1851</v>
      </c>
      <c r="G426" s="9">
        <v>669.45</v>
      </c>
      <c r="H426" s="9">
        <v>892.6</v>
      </c>
    </row>
    <row r="427" spans="2:8" x14ac:dyDescent="0.25">
      <c r="B427" s="24">
        <v>38712</v>
      </c>
      <c r="C427" s="1" t="s">
        <v>29</v>
      </c>
      <c r="D427" s="1" t="s">
        <v>3626</v>
      </c>
      <c r="E427" s="1" t="s">
        <v>9</v>
      </c>
      <c r="F427" s="1" t="s">
        <v>2516</v>
      </c>
      <c r="G427" s="9">
        <v>3309.46</v>
      </c>
      <c r="H427" s="9">
        <v>3760.75</v>
      </c>
    </row>
    <row r="428" spans="2:8" x14ac:dyDescent="0.25">
      <c r="B428" s="24">
        <v>38736</v>
      </c>
      <c r="C428" s="1" t="s">
        <v>8</v>
      </c>
      <c r="D428" s="1" t="s">
        <v>3691</v>
      </c>
      <c r="E428" s="1" t="s">
        <v>61</v>
      </c>
      <c r="F428" s="1" t="s">
        <v>549</v>
      </c>
      <c r="G428" s="9">
        <v>3345.5524000000005</v>
      </c>
      <c r="H428" s="9">
        <v>4919.93</v>
      </c>
    </row>
    <row r="429" spans="2:8" x14ac:dyDescent="0.25">
      <c r="B429" s="24">
        <v>38736</v>
      </c>
      <c r="C429" s="1" t="s">
        <v>20</v>
      </c>
      <c r="D429" s="1" t="s">
        <v>3686</v>
      </c>
      <c r="E429" s="1" t="s">
        <v>126</v>
      </c>
      <c r="F429" s="1" t="s">
        <v>1033</v>
      </c>
      <c r="G429" s="9">
        <v>1247.7436</v>
      </c>
      <c r="H429" s="9">
        <v>3372.28</v>
      </c>
    </row>
    <row r="430" spans="2:8" x14ac:dyDescent="0.25">
      <c r="B430" s="24">
        <v>38736</v>
      </c>
      <c r="C430" s="1" t="s">
        <v>16</v>
      </c>
      <c r="D430" s="1" t="s">
        <v>3626</v>
      </c>
      <c r="E430" s="1" t="s">
        <v>52</v>
      </c>
      <c r="F430" s="1" t="s">
        <v>1184</v>
      </c>
      <c r="G430" s="9">
        <v>913.61879999999996</v>
      </c>
      <c r="H430" s="9">
        <v>2469.2399999999998</v>
      </c>
    </row>
    <row r="431" spans="2:8" x14ac:dyDescent="0.25">
      <c r="B431" s="24">
        <v>38735</v>
      </c>
      <c r="C431" s="1" t="s">
        <v>20</v>
      </c>
      <c r="D431" s="1" t="s">
        <v>3626</v>
      </c>
      <c r="E431" s="1" t="s">
        <v>30</v>
      </c>
      <c r="F431" s="1" t="s">
        <v>2138</v>
      </c>
      <c r="G431" s="9">
        <v>3651.7105000000001</v>
      </c>
      <c r="H431" s="9">
        <v>8492.35</v>
      </c>
    </row>
    <row r="432" spans="2:8" x14ac:dyDescent="0.25">
      <c r="B432" s="24">
        <v>38734</v>
      </c>
      <c r="C432" s="1" t="s">
        <v>20</v>
      </c>
      <c r="D432" s="1" t="s">
        <v>3688</v>
      </c>
      <c r="E432" s="1" t="s">
        <v>39</v>
      </c>
      <c r="F432" s="1" t="s">
        <v>2140</v>
      </c>
      <c r="G432" s="9">
        <v>746.97149999999999</v>
      </c>
      <c r="H432" s="9">
        <v>798.9</v>
      </c>
    </row>
    <row r="433" spans="2:8" x14ac:dyDescent="0.25">
      <c r="B433" s="24">
        <v>38734</v>
      </c>
      <c r="C433" s="1" t="s">
        <v>29</v>
      </c>
      <c r="D433" s="1" t="s">
        <v>3685</v>
      </c>
      <c r="E433" s="1" t="s">
        <v>52</v>
      </c>
      <c r="F433" s="1" t="s">
        <v>412</v>
      </c>
      <c r="G433" s="9">
        <v>345.51579999999996</v>
      </c>
      <c r="H433" s="9">
        <v>585.62</v>
      </c>
    </row>
    <row r="434" spans="2:8" x14ac:dyDescent="0.25">
      <c r="B434" s="24">
        <v>38734</v>
      </c>
      <c r="C434" s="1" t="s">
        <v>16</v>
      </c>
      <c r="D434" s="1" t="s">
        <v>3690</v>
      </c>
      <c r="E434" s="1" t="s">
        <v>113</v>
      </c>
      <c r="F434" s="1" t="s">
        <v>1013</v>
      </c>
      <c r="G434" s="9">
        <v>259.29750000000001</v>
      </c>
      <c r="H434" s="9">
        <v>471.45</v>
      </c>
    </row>
    <row r="435" spans="2:8" x14ac:dyDescent="0.25">
      <c r="B435" s="24">
        <v>38733</v>
      </c>
      <c r="C435" s="1" t="s">
        <v>20</v>
      </c>
      <c r="D435" s="1" t="s">
        <v>3684</v>
      </c>
      <c r="E435" s="1" t="s">
        <v>64</v>
      </c>
      <c r="F435" s="1" t="s">
        <v>1238</v>
      </c>
      <c r="G435" s="9">
        <v>3206.4777999999997</v>
      </c>
      <c r="H435" s="9">
        <v>5528.41</v>
      </c>
    </row>
    <row r="436" spans="2:8" x14ac:dyDescent="0.25">
      <c r="B436" s="24">
        <v>38732</v>
      </c>
      <c r="C436" s="1" t="s">
        <v>12</v>
      </c>
      <c r="D436" s="1" t="s">
        <v>3688</v>
      </c>
      <c r="E436" s="1" t="s">
        <v>64</v>
      </c>
      <c r="F436" s="1" t="s">
        <v>1690</v>
      </c>
      <c r="G436" s="9">
        <v>5056.9152000000004</v>
      </c>
      <c r="H436" s="9">
        <v>7436.64</v>
      </c>
    </row>
    <row r="437" spans="2:8" x14ac:dyDescent="0.25">
      <c r="B437" s="24">
        <v>38732</v>
      </c>
      <c r="C437" s="1" t="s">
        <v>8</v>
      </c>
      <c r="D437" s="1" t="s">
        <v>3686</v>
      </c>
      <c r="E437" s="1" t="s">
        <v>21</v>
      </c>
      <c r="F437" s="1" t="s">
        <v>999</v>
      </c>
      <c r="G437" s="9">
        <v>78.909300000000002</v>
      </c>
      <c r="H437" s="9">
        <v>183.51</v>
      </c>
    </row>
    <row r="438" spans="2:8" x14ac:dyDescent="0.25">
      <c r="B438" s="24">
        <v>38730</v>
      </c>
      <c r="C438" s="1" t="s">
        <v>29</v>
      </c>
      <c r="D438" s="1" t="s">
        <v>3688</v>
      </c>
      <c r="E438" s="1" t="s">
        <v>42</v>
      </c>
      <c r="F438" s="1" t="s">
        <v>2097</v>
      </c>
      <c r="G438" s="9">
        <v>5389.2784000000001</v>
      </c>
      <c r="H438" s="9">
        <v>6124.18</v>
      </c>
    </row>
    <row r="439" spans="2:8" x14ac:dyDescent="0.25">
      <c r="B439" s="24">
        <v>38729</v>
      </c>
      <c r="C439" s="1" t="s">
        <v>12</v>
      </c>
      <c r="D439" s="1" t="s">
        <v>3683</v>
      </c>
      <c r="E439" s="1" t="s">
        <v>21</v>
      </c>
      <c r="F439" s="1" t="s">
        <v>2304</v>
      </c>
      <c r="G439" s="9">
        <v>2809.5705000000003</v>
      </c>
      <c r="H439" s="9">
        <v>5108.3100000000004</v>
      </c>
    </row>
    <row r="440" spans="2:8" x14ac:dyDescent="0.25">
      <c r="B440" s="24">
        <v>38728</v>
      </c>
      <c r="C440" s="1" t="s">
        <v>16</v>
      </c>
      <c r="D440" s="1" t="s">
        <v>3683</v>
      </c>
      <c r="E440" s="1" t="s">
        <v>13</v>
      </c>
      <c r="F440" s="1" t="s">
        <v>3133</v>
      </c>
      <c r="G440" s="9">
        <v>3163.7775000000001</v>
      </c>
      <c r="H440" s="9">
        <v>4218.37</v>
      </c>
    </row>
    <row r="441" spans="2:8" x14ac:dyDescent="0.25">
      <c r="B441" s="24">
        <v>38728</v>
      </c>
      <c r="C441" s="1" t="s">
        <v>16</v>
      </c>
      <c r="D441" s="1" t="s">
        <v>3684</v>
      </c>
      <c r="E441" s="1" t="s">
        <v>9</v>
      </c>
      <c r="F441" s="1" t="s">
        <v>243</v>
      </c>
      <c r="G441" s="9">
        <v>3249.5644499999999</v>
      </c>
      <c r="H441" s="9">
        <v>3475.47</v>
      </c>
    </row>
    <row r="442" spans="2:8" x14ac:dyDescent="0.25">
      <c r="B442" s="24">
        <v>38727</v>
      </c>
      <c r="C442" s="1" t="s">
        <v>12</v>
      </c>
      <c r="D442" s="1" t="s">
        <v>3690</v>
      </c>
      <c r="E442" s="1" t="s">
        <v>17</v>
      </c>
      <c r="F442" s="1" t="s">
        <v>3465</v>
      </c>
      <c r="G442" s="9">
        <v>5931.3544000000002</v>
      </c>
      <c r="H442" s="9">
        <v>8722.58</v>
      </c>
    </row>
    <row r="443" spans="2:8" x14ac:dyDescent="0.25">
      <c r="B443" s="24">
        <v>38727</v>
      </c>
      <c r="C443" s="1" t="s">
        <v>12</v>
      </c>
      <c r="D443" s="1" t="s">
        <v>3690</v>
      </c>
      <c r="E443" s="1" t="s">
        <v>17</v>
      </c>
      <c r="F443" s="1" t="s">
        <v>3093</v>
      </c>
      <c r="G443" s="9">
        <v>4785.2089999999998</v>
      </c>
      <c r="H443" s="9">
        <v>8700.3799999999992</v>
      </c>
    </row>
    <row r="444" spans="2:8" x14ac:dyDescent="0.25">
      <c r="B444" s="24">
        <v>38727</v>
      </c>
      <c r="C444" s="1" t="s">
        <v>16</v>
      </c>
      <c r="D444" s="1" t="s">
        <v>3683</v>
      </c>
      <c r="E444" s="1" t="s">
        <v>24</v>
      </c>
      <c r="F444" s="1" t="s">
        <v>3421</v>
      </c>
      <c r="G444" s="9">
        <v>7176.7327500000001</v>
      </c>
      <c r="H444" s="9">
        <v>7675.65</v>
      </c>
    </row>
    <row r="445" spans="2:8" x14ac:dyDescent="0.25">
      <c r="B445" s="24">
        <v>38726</v>
      </c>
      <c r="C445" s="1" t="s">
        <v>12</v>
      </c>
      <c r="D445" s="1" t="s">
        <v>3688</v>
      </c>
      <c r="E445" s="1" t="s">
        <v>42</v>
      </c>
      <c r="F445" s="1" t="s">
        <v>2240</v>
      </c>
      <c r="G445" s="9">
        <v>8206.4202000000005</v>
      </c>
      <c r="H445" s="9">
        <v>8776.92</v>
      </c>
    </row>
    <row r="446" spans="2:8" x14ac:dyDescent="0.25">
      <c r="B446" s="24">
        <v>38726</v>
      </c>
      <c r="C446" s="1" t="s">
        <v>20</v>
      </c>
      <c r="D446" s="1" t="s">
        <v>3685</v>
      </c>
      <c r="E446" s="1" t="s">
        <v>30</v>
      </c>
      <c r="F446" s="1" t="s">
        <v>2217</v>
      </c>
      <c r="G446" s="9">
        <v>7340.2923000000001</v>
      </c>
      <c r="H446" s="9">
        <v>7850.58</v>
      </c>
    </row>
    <row r="447" spans="2:8" x14ac:dyDescent="0.25">
      <c r="B447" s="24">
        <v>38726</v>
      </c>
      <c r="C447" s="1" t="s">
        <v>20</v>
      </c>
      <c r="D447" s="1" t="s">
        <v>3684</v>
      </c>
      <c r="E447" s="1" t="s">
        <v>45</v>
      </c>
      <c r="F447" s="1" t="s">
        <v>520</v>
      </c>
      <c r="G447" s="9">
        <v>2070.5570000000002</v>
      </c>
      <c r="H447" s="9">
        <v>5596.1</v>
      </c>
    </row>
    <row r="448" spans="2:8" x14ac:dyDescent="0.25">
      <c r="B448" s="24">
        <v>38726</v>
      </c>
      <c r="C448" s="1" t="s">
        <v>8</v>
      </c>
      <c r="D448" s="1" t="s">
        <v>3685</v>
      </c>
      <c r="E448" s="1" t="s">
        <v>113</v>
      </c>
      <c r="F448" s="1" t="s">
        <v>1535</v>
      </c>
      <c r="G448" s="9">
        <v>1222.6199999999999</v>
      </c>
      <c r="H448" s="9">
        <v>1630.16</v>
      </c>
    </row>
    <row r="449" spans="2:8" x14ac:dyDescent="0.25">
      <c r="B449" s="24">
        <v>38726</v>
      </c>
      <c r="C449" s="1" t="s">
        <v>29</v>
      </c>
      <c r="D449" s="1" t="s">
        <v>3691</v>
      </c>
      <c r="E449" s="1" t="s">
        <v>61</v>
      </c>
      <c r="F449" s="1" t="s">
        <v>253</v>
      </c>
      <c r="G449" s="9">
        <v>725.55250000000001</v>
      </c>
      <c r="H449" s="9">
        <v>1229.75</v>
      </c>
    </row>
    <row r="450" spans="2:8" x14ac:dyDescent="0.25">
      <c r="B450" s="24">
        <v>38725</v>
      </c>
      <c r="C450" s="1" t="s">
        <v>16</v>
      </c>
      <c r="D450" s="1" t="s">
        <v>3690</v>
      </c>
      <c r="E450" s="1" t="s">
        <v>21</v>
      </c>
      <c r="F450" s="1" t="s">
        <v>2374</v>
      </c>
      <c r="G450" s="9">
        <v>4349.1008000000002</v>
      </c>
      <c r="H450" s="9">
        <v>4942.16</v>
      </c>
    </row>
    <row r="451" spans="2:8" x14ac:dyDescent="0.25">
      <c r="B451" s="24">
        <v>38725</v>
      </c>
      <c r="C451" s="1" t="s">
        <v>16</v>
      </c>
      <c r="D451" s="1" t="s">
        <v>3691</v>
      </c>
      <c r="E451" s="1" t="s">
        <v>61</v>
      </c>
      <c r="F451" s="1" t="s">
        <v>191</v>
      </c>
      <c r="G451" s="9">
        <v>2173.2177999999999</v>
      </c>
      <c r="H451" s="9">
        <v>3683.42</v>
      </c>
    </row>
    <row r="452" spans="2:8" x14ac:dyDescent="0.25">
      <c r="B452" s="24">
        <v>38725</v>
      </c>
      <c r="C452" s="1" t="s">
        <v>20</v>
      </c>
      <c r="D452" s="1" t="s">
        <v>3684</v>
      </c>
      <c r="E452" s="1" t="s">
        <v>24</v>
      </c>
      <c r="F452" s="1" t="s">
        <v>3725</v>
      </c>
      <c r="G452" s="9">
        <v>1201.9445999999998</v>
      </c>
      <c r="H452" s="9">
        <v>2795.22</v>
      </c>
    </row>
    <row r="453" spans="2:8" x14ac:dyDescent="0.25">
      <c r="B453" s="24">
        <v>38725</v>
      </c>
      <c r="C453" s="1" t="s">
        <v>16</v>
      </c>
      <c r="D453" s="1" t="s">
        <v>3686</v>
      </c>
      <c r="E453" s="1" t="s">
        <v>17</v>
      </c>
      <c r="F453" s="1" t="s">
        <v>2009</v>
      </c>
      <c r="G453" s="9">
        <v>1194.3855000000001</v>
      </c>
      <c r="H453" s="9">
        <v>2654.19</v>
      </c>
    </row>
    <row r="454" spans="2:8" x14ac:dyDescent="0.25">
      <c r="B454" s="24">
        <v>38723</v>
      </c>
      <c r="C454" s="1" t="s">
        <v>20</v>
      </c>
      <c r="D454" s="1" t="s">
        <v>3691</v>
      </c>
      <c r="E454" s="1" t="s">
        <v>9</v>
      </c>
      <c r="F454" s="1" t="s">
        <v>1003</v>
      </c>
      <c r="G454" s="9">
        <v>8498.8227499999994</v>
      </c>
      <c r="H454" s="9">
        <v>9089.65</v>
      </c>
    </row>
    <row r="455" spans="2:8" x14ac:dyDescent="0.25">
      <c r="B455" s="24">
        <v>38723</v>
      </c>
      <c r="C455" s="1" t="s">
        <v>29</v>
      </c>
      <c r="D455" s="1" t="s">
        <v>3691</v>
      </c>
      <c r="E455" s="1" t="s">
        <v>42</v>
      </c>
      <c r="F455" s="1" t="s">
        <v>3287</v>
      </c>
      <c r="G455" s="9">
        <v>6567.72</v>
      </c>
      <c r="H455" s="9">
        <v>8756.9599999999991</v>
      </c>
    </row>
    <row r="456" spans="2:8" x14ac:dyDescent="0.25">
      <c r="B456" s="24">
        <v>38723</v>
      </c>
      <c r="C456" s="1" t="s">
        <v>12</v>
      </c>
      <c r="D456" s="1" t="s">
        <v>3684</v>
      </c>
      <c r="E456" s="1" t="s">
        <v>45</v>
      </c>
      <c r="F456" s="1" t="s">
        <v>1420</v>
      </c>
      <c r="G456" s="9">
        <v>8136.2671499999997</v>
      </c>
      <c r="H456" s="9">
        <v>8701.89</v>
      </c>
    </row>
    <row r="457" spans="2:8" x14ac:dyDescent="0.25">
      <c r="B457" s="24">
        <v>38723</v>
      </c>
      <c r="C457" s="1" t="s">
        <v>29</v>
      </c>
      <c r="D457" s="1" t="s">
        <v>3690</v>
      </c>
      <c r="E457" s="1" t="s">
        <v>113</v>
      </c>
      <c r="F457" s="1" t="s">
        <v>3726</v>
      </c>
      <c r="G457" s="9">
        <v>124.45950000000001</v>
      </c>
      <c r="H457" s="9">
        <v>226.29</v>
      </c>
    </row>
    <row r="458" spans="2:8" x14ac:dyDescent="0.25">
      <c r="B458" s="24">
        <v>38722</v>
      </c>
      <c r="C458" s="1" t="s">
        <v>12</v>
      </c>
      <c r="D458" s="1" t="s">
        <v>3688</v>
      </c>
      <c r="E458" s="1" t="s">
        <v>24</v>
      </c>
      <c r="F458" s="1" t="s">
        <v>2930</v>
      </c>
      <c r="G458" s="9">
        <v>9284.3816999999999</v>
      </c>
      <c r="H458" s="9">
        <v>9929.82</v>
      </c>
    </row>
    <row r="459" spans="2:8" x14ac:dyDescent="0.25">
      <c r="B459" s="24">
        <v>38722</v>
      </c>
      <c r="C459" s="1" t="s">
        <v>20</v>
      </c>
      <c r="D459" s="1" t="s">
        <v>3684</v>
      </c>
      <c r="E459" s="1" t="s">
        <v>42</v>
      </c>
      <c r="F459" s="1" t="s">
        <v>2219</v>
      </c>
      <c r="G459" s="9">
        <v>5672.0121999999992</v>
      </c>
      <c r="H459" s="9">
        <v>9613.58</v>
      </c>
    </row>
    <row r="460" spans="2:8" x14ac:dyDescent="0.25">
      <c r="B460" s="24">
        <v>38722</v>
      </c>
      <c r="C460" s="1" t="s">
        <v>16</v>
      </c>
      <c r="D460" s="1" t="s">
        <v>3683</v>
      </c>
      <c r="E460" s="1" t="s">
        <v>13</v>
      </c>
      <c r="F460" s="1" t="s">
        <v>3727</v>
      </c>
      <c r="G460" s="9">
        <v>3253.4849999999997</v>
      </c>
      <c r="H460" s="9">
        <v>4337.9799999999996</v>
      </c>
    </row>
    <row r="461" spans="2:8" x14ac:dyDescent="0.25">
      <c r="B461" s="24">
        <v>38722</v>
      </c>
      <c r="C461" s="1" t="s">
        <v>8</v>
      </c>
      <c r="D461" s="1" t="s">
        <v>3684</v>
      </c>
      <c r="E461" s="1" t="s">
        <v>39</v>
      </c>
      <c r="F461" s="1" t="s">
        <v>1387</v>
      </c>
      <c r="G461" s="9">
        <v>1349.8265999999999</v>
      </c>
      <c r="H461" s="9">
        <v>3648.18</v>
      </c>
    </row>
    <row r="462" spans="2:8" x14ac:dyDescent="0.25">
      <c r="B462" s="24">
        <v>38722</v>
      </c>
      <c r="C462" s="1" t="s">
        <v>20</v>
      </c>
      <c r="D462" s="1" t="s">
        <v>3691</v>
      </c>
      <c r="E462" s="1" t="s">
        <v>126</v>
      </c>
      <c r="F462" s="1" t="s">
        <v>753</v>
      </c>
      <c r="G462" s="9">
        <v>3128.8279000000002</v>
      </c>
      <c r="H462" s="9">
        <v>3346.34</v>
      </c>
    </row>
    <row r="463" spans="2:8" x14ac:dyDescent="0.25">
      <c r="B463" s="24">
        <v>38700</v>
      </c>
      <c r="C463" s="1" t="s">
        <v>29</v>
      </c>
      <c r="D463" s="1" t="s">
        <v>3626</v>
      </c>
      <c r="E463" s="1" t="s">
        <v>9</v>
      </c>
      <c r="F463" s="1" t="s">
        <v>169</v>
      </c>
      <c r="G463" s="9">
        <v>947.63829999999996</v>
      </c>
      <c r="H463" s="9">
        <v>2203.81</v>
      </c>
    </row>
    <row r="464" spans="2:8" x14ac:dyDescent="0.25">
      <c r="B464" s="24">
        <v>38722</v>
      </c>
      <c r="C464" s="1" t="s">
        <v>29</v>
      </c>
      <c r="D464" s="1" t="s">
        <v>3690</v>
      </c>
      <c r="E464" s="1" t="s">
        <v>39</v>
      </c>
      <c r="F464" s="1" t="s">
        <v>55</v>
      </c>
      <c r="G464" s="9">
        <v>241.6575</v>
      </c>
      <c r="H464" s="9">
        <v>322.20999999999998</v>
      </c>
    </row>
    <row r="465" spans="2:8" x14ac:dyDescent="0.25">
      <c r="B465" s="24">
        <v>38722</v>
      </c>
      <c r="C465" s="1" t="s">
        <v>29</v>
      </c>
      <c r="D465" s="1" t="s">
        <v>3690</v>
      </c>
      <c r="E465" s="1" t="s">
        <v>13</v>
      </c>
      <c r="F465" s="1" t="s">
        <v>2607</v>
      </c>
      <c r="G465" s="9">
        <v>122.82160000000002</v>
      </c>
      <c r="H465" s="9">
        <v>131.36000000000001</v>
      </c>
    </row>
    <row r="466" spans="2:8" x14ac:dyDescent="0.25">
      <c r="B466" s="24">
        <v>38721</v>
      </c>
      <c r="C466" s="1" t="s">
        <v>16</v>
      </c>
      <c r="D466" s="1" t="s">
        <v>3684</v>
      </c>
      <c r="E466" s="1" t="s">
        <v>42</v>
      </c>
      <c r="F466" s="1" t="s">
        <v>1394</v>
      </c>
      <c r="G466" s="9">
        <v>3082.1712000000002</v>
      </c>
      <c r="H466" s="9">
        <v>7167.84</v>
      </c>
    </row>
    <row r="467" spans="2:8" x14ac:dyDescent="0.25">
      <c r="B467" s="24">
        <v>38721</v>
      </c>
      <c r="C467" s="1" t="s">
        <v>29</v>
      </c>
      <c r="D467" s="1" t="s">
        <v>3685</v>
      </c>
      <c r="E467" s="1" t="s">
        <v>30</v>
      </c>
      <c r="F467" s="1" t="s">
        <v>2554</v>
      </c>
      <c r="G467" s="9">
        <v>3864.6443999999997</v>
      </c>
      <c r="H467" s="9">
        <v>6663.18</v>
      </c>
    </row>
    <row r="468" spans="2:8" x14ac:dyDescent="0.25">
      <c r="B468" s="24">
        <v>38721</v>
      </c>
      <c r="C468" s="1" t="s">
        <v>12</v>
      </c>
      <c r="D468" s="1" t="s">
        <v>3684</v>
      </c>
      <c r="E468" s="1" t="s">
        <v>13</v>
      </c>
      <c r="F468" s="1" t="s">
        <v>2336</v>
      </c>
      <c r="G468" s="9">
        <v>2693.556</v>
      </c>
      <c r="H468" s="9">
        <v>5985.68</v>
      </c>
    </row>
    <row r="469" spans="2:8" x14ac:dyDescent="0.25">
      <c r="B469" s="24">
        <v>38721</v>
      </c>
      <c r="C469" s="1" t="s">
        <v>8</v>
      </c>
      <c r="D469" s="1" t="s">
        <v>3690</v>
      </c>
      <c r="E469" s="1" t="s">
        <v>61</v>
      </c>
      <c r="F469" s="1" t="s">
        <v>1560</v>
      </c>
      <c r="G469" s="9">
        <v>4158.1724999999997</v>
      </c>
      <c r="H469" s="9">
        <v>5544.23</v>
      </c>
    </row>
    <row r="470" spans="2:8" x14ac:dyDescent="0.25">
      <c r="B470" s="24">
        <v>38695</v>
      </c>
      <c r="C470" s="1" t="s">
        <v>8</v>
      </c>
      <c r="D470" s="1" t="s">
        <v>3626</v>
      </c>
      <c r="E470" s="1" t="s">
        <v>9</v>
      </c>
      <c r="F470" s="1" t="s">
        <v>1222</v>
      </c>
      <c r="G470" s="9">
        <v>3923.2192</v>
      </c>
      <c r="H470" s="9">
        <v>5769.44</v>
      </c>
    </row>
    <row r="471" spans="2:8" x14ac:dyDescent="0.25">
      <c r="B471" s="24">
        <v>38720</v>
      </c>
      <c r="C471" s="1" t="s">
        <v>29</v>
      </c>
      <c r="D471" s="1" t="s">
        <v>3626</v>
      </c>
      <c r="E471" s="1" t="s">
        <v>61</v>
      </c>
      <c r="F471" s="1" t="s">
        <v>3514</v>
      </c>
      <c r="G471" s="9">
        <v>3072.9336000000003</v>
      </c>
      <c r="H471" s="9">
        <v>3286.56</v>
      </c>
    </row>
    <row r="472" spans="2:8" x14ac:dyDescent="0.25">
      <c r="B472" s="24">
        <v>38719</v>
      </c>
      <c r="C472" s="1" t="s">
        <v>12</v>
      </c>
      <c r="D472" s="1" t="s">
        <v>3684</v>
      </c>
      <c r="E472" s="1" t="s">
        <v>126</v>
      </c>
      <c r="F472" s="1" t="s">
        <v>3317</v>
      </c>
      <c r="G472" s="9">
        <v>3217.3424999999997</v>
      </c>
      <c r="H472" s="9">
        <v>7149.65</v>
      </c>
    </row>
    <row r="473" spans="2:8" x14ac:dyDescent="0.25">
      <c r="B473" s="24">
        <v>38718</v>
      </c>
      <c r="C473" s="1" t="s">
        <v>12</v>
      </c>
      <c r="D473" s="1" t="s">
        <v>3690</v>
      </c>
      <c r="E473" s="1" t="s">
        <v>45</v>
      </c>
      <c r="F473" s="1" t="s">
        <v>472</v>
      </c>
      <c r="G473" s="9">
        <v>4341.1787000000004</v>
      </c>
      <c r="H473" s="9">
        <v>7357.93</v>
      </c>
    </row>
    <row r="474" spans="2:8" x14ac:dyDescent="0.25">
      <c r="B474" s="24">
        <v>38653</v>
      </c>
      <c r="C474" s="1" t="s">
        <v>20</v>
      </c>
      <c r="D474" s="1" t="s">
        <v>3626</v>
      </c>
      <c r="E474" s="1" t="s">
        <v>9</v>
      </c>
      <c r="F474" s="1" t="s">
        <v>271</v>
      </c>
      <c r="G474" s="9">
        <v>2714.0059000000001</v>
      </c>
      <c r="H474" s="9">
        <v>4600.01</v>
      </c>
    </row>
    <row r="475" spans="2:8" x14ac:dyDescent="0.25">
      <c r="B475" s="24">
        <v>38718</v>
      </c>
      <c r="C475" s="1" t="s">
        <v>29</v>
      </c>
      <c r="D475" s="1" t="s">
        <v>3685</v>
      </c>
      <c r="E475" s="1" t="s">
        <v>21</v>
      </c>
      <c r="F475" s="1" t="s">
        <v>229</v>
      </c>
      <c r="G475" s="9">
        <v>1251.6849999999999</v>
      </c>
      <c r="H475" s="9">
        <v>2121.5</v>
      </c>
    </row>
    <row r="476" spans="2:8" x14ac:dyDescent="0.25">
      <c r="B476" s="24">
        <v>38718</v>
      </c>
      <c r="C476" s="1" t="s">
        <v>29</v>
      </c>
      <c r="D476" s="1" t="s">
        <v>3691</v>
      </c>
      <c r="E476" s="1" t="s">
        <v>30</v>
      </c>
      <c r="F476" s="1" t="s">
        <v>3728</v>
      </c>
      <c r="G476" s="9">
        <v>727.48259999999993</v>
      </c>
      <c r="H476" s="9">
        <v>1691.82</v>
      </c>
    </row>
    <row r="477" spans="2:8" x14ac:dyDescent="0.25">
      <c r="B477" s="24">
        <v>38636</v>
      </c>
      <c r="C477" s="1" t="s">
        <v>12</v>
      </c>
      <c r="D477" s="1" t="s">
        <v>3626</v>
      </c>
      <c r="E477" s="1" t="s">
        <v>9</v>
      </c>
      <c r="F477" s="1" t="s">
        <v>1144</v>
      </c>
      <c r="G477" s="9">
        <v>396.12650000000002</v>
      </c>
      <c r="H477" s="9">
        <v>720.23</v>
      </c>
    </row>
    <row r="478" spans="2:8" x14ac:dyDescent="0.25">
      <c r="B478" s="24">
        <v>38717</v>
      </c>
      <c r="C478" s="1" t="s">
        <v>29</v>
      </c>
      <c r="D478" s="1" t="s">
        <v>3686</v>
      </c>
      <c r="E478" s="1" t="s">
        <v>24</v>
      </c>
      <c r="F478" s="1" t="s">
        <v>769</v>
      </c>
      <c r="G478" s="9">
        <v>8192.4656000000014</v>
      </c>
      <c r="H478" s="9">
        <v>9309.6200000000008</v>
      </c>
    </row>
    <row r="479" spans="2:8" x14ac:dyDescent="0.25">
      <c r="B479" s="24">
        <v>38717</v>
      </c>
      <c r="C479" s="1" t="s">
        <v>16</v>
      </c>
      <c r="D479" s="1" t="s">
        <v>3688</v>
      </c>
      <c r="E479" s="1" t="s">
        <v>13</v>
      </c>
      <c r="F479" s="1" t="s">
        <v>2380</v>
      </c>
      <c r="G479" s="9">
        <v>4764.7050000000008</v>
      </c>
      <c r="H479" s="9">
        <v>8663.1</v>
      </c>
    </row>
    <row r="480" spans="2:8" x14ac:dyDescent="0.25">
      <c r="B480" s="24">
        <v>38717</v>
      </c>
      <c r="C480" s="1" t="s">
        <v>29</v>
      </c>
      <c r="D480" s="1" t="s">
        <v>3685</v>
      </c>
      <c r="E480" s="1" t="s">
        <v>45</v>
      </c>
      <c r="F480" s="1" t="s">
        <v>3373</v>
      </c>
      <c r="G480" s="9">
        <v>6969.4713000000002</v>
      </c>
      <c r="H480" s="9">
        <v>7453.98</v>
      </c>
    </row>
    <row r="481" spans="2:8" x14ac:dyDescent="0.25">
      <c r="B481" s="24">
        <v>38717</v>
      </c>
      <c r="C481" s="1" t="s">
        <v>16</v>
      </c>
      <c r="D481" s="1" t="s">
        <v>3685</v>
      </c>
      <c r="E481" s="1" t="s">
        <v>13</v>
      </c>
      <c r="F481" s="1" t="s">
        <v>575</v>
      </c>
      <c r="G481" s="9">
        <v>2963.6761999999999</v>
      </c>
      <c r="H481" s="9">
        <v>5023.18</v>
      </c>
    </row>
    <row r="482" spans="2:8" x14ac:dyDescent="0.25">
      <c r="B482" s="24">
        <v>38716</v>
      </c>
      <c r="C482" s="1" t="s">
        <v>8</v>
      </c>
      <c r="D482" s="1" t="s">
        <v>3685</v>
      </c>
      <c r="E482" s="1" t="s">
        <v>30</v>
      </c>
      <c r="F482" s="1" t="s">
        <v>131</v>
      </c>
      <c r="G482" s="9">
        <v>5338.44</v>
      </c>
      <c r="H482" s="9">
        <v>7117.92</v>
      </c>
    </row>
    <row r="483" spans="2:8" x14ac:dyDescent="0.25">
      <c r="B483" s="24">
        <v>38715</v>
      </c>
      <c r="C483" s="1" t="s">
        <v>29</v>
      </c>
      <c r="D483" s="1" t="s">
        <v>3688</v>
      </c>
      <c r="E483" s="1" t="s">
        <v>30</v>
      </c>
      <c r="F483" s="1" t="s">
        <v>1507</v>
      </c>
      <c r="G483" s="9">
        <v>5622.9713999999994</v>
      </c>
      <c r="H483" s="9">
        <v>9530.4599999999991</v>
      </c>
    </row>
    <row r="484" spans="2:8" x14ac:dyDescent="0.25">
      <c r="B484" s="24">
        <v>38715</v>
      </c>
      <c r="C484" s="1" t="s">
        <v>29</v>
      </c>
      <c r="D484" s="1" t="s">
        <v>3626</v>
      </c>
      <c r="E484" s="1" t="s">
        <v>42</v>
      </c>
      <c r="F484" s="1" t="s">
        <v>377</v>
      </c>
      <c r="G484" s="9">
        <v>3132.6833000000001</v>
      </c>
      <c r="H484" s="9">
        <v>7285.31</v>
      </c>
    </row>
    <row r="485" spans="2:8" x14ac:dyDescent="0.25">
      <c r="B485" s="24">
        <v>38715</v>
      </c>
      <c r="C485" s="1" t="s">
        <v>29</v>
      </c>
      <c r="D485" s="1" t="s">
        <v>3626</v>
      </c>
      <c r="E485" s="1" t="s">
        <v>17</v>
      </c>
      <c r="F485" s="1" t="s">
        <v>2803</v>
      </c>
      <c r="G485" s="9">
        <v>3964.5145999999995</v>
      </c>
      <c r="H485" s="9">
        <v>6835.37</v>
      </c>
    </row>
    <row r="486" spans="2:8" x14ac:dyDescent="0.25">
      <c r="B486" s="24">
        <v>38715</v>
      </c>
      <c r="C486" s="1" t="s">
        <v>12</v>
      </c>
      <c r="D486" s="1" t="s">
        <v>3688</v>
      </c>
      <c r="E486" s="1" t="s">
        <v>61</v>
      </c>
      <c r="F486" s="1" t="s">
        <v>3254</v>
      </c>
      <c r="G486" s="9">
        <v>3249.6449999999995</v>
      </c>
      <c r="H486" s="9">
        <v>4332.8599999999997</v>
      </c>
    </row>
    <row r="487" spans="2:8" x14ac:dyDescent="0.25">
      <c r="B487" s="24">
        <v>38715</v>
      </c>
      <c r="C487" s="1" t="s">
        <v>20</v>
      </c>
      <c r="D487" s="1" t="s">
        <v>3690</v>
      </c>
      <c r="E487" s="1" t="s">
        <v>126</v>
      </c>
      <c r="F487" s="1" t="s">
        <v>3729</v>
      </c>
      <c r="G487" s="9">
        <v>822.26530000000002</v>
      </c>
      <c r="H487" s="9">
        <v>1393.67</v>
      </c>
    </row>
    <row r="488" spans="2:8" x14ac:dyDescent="0.25">
      <c r="B488" s="24">
        <v>38715</v>
      </c>
      <c r="C488" s="1" t="s">
        <v>8</v>
      </c>
      <c r="D488" s="1" t="s">
        <v>3690</v>
      </c>
      <c r="E488" s="1" t="s">
        <v>126</v>
      </c>
      <c r="F488" s="1" t="s">
        <v>787</v>
      </c>
      <c r="G488" s="9">
        <v>788.8771999999999</v>
      </c>
      <c r="H488" s="9">
        <v>1337.08</v>
      </c>
    </row>
    <row r="489" spans="2:8" x14ac:dyDescent="0.25">
      <c r="B489" s="24">
        <v>38715</v>
      </c>
      <c r="C489" s="1" t="s">
        <v>29</v>
      </c>
      <c r="D489" s="1" t="s">
        <v>3685</v>
      </c>
      <c r="E489" s="1" t="s">
        <v>24</v>
      </c>
      <c r="F489" s="1" t="s">
        <v>3596</v>
      </c>
      <c r="G489" s="9">
        <v>687.20850000000007</v>
      </c>
      <c r="H489" s="9">
        <v>1249.47</v>
      </c>
    </row>
    <row r="490" spans="2:8" x14ac:dyDescent="0.25">
      <c r="B490" s="24">
        <v>38715</v>
      </c>
      <c r="C490" s="1" t="s">
        <v>29</v>
      </c>
      <c r="D490" s="1" t="s">
        <v>3686</v>
      </c>
      <c r="E490" s="1" t="s">
        <v>21</v>
      </c>
      <c r="F490" s="1" t="s">
        <v>101</v>
      </c>
      <c r="G490" s="9">
        <v>359.26359999999994</v>
      </c>
      <c r="H490" s="9">
        <v>619.41999999999996</v>
      </c>
    </row>
    <row r="491" spans="2:8" x14ac:dyDescent="0.25">
      <c r="B491" s="24">
        <v>38715</v>
      </c>
      <c r="C491" s="1" t="s">
        <v>29</v>
      </c>
      <c r="D491" s="1" t="s">
        <v>3686</v>
      </c>
      <c r="E491" s="1" t="s">
        <v>64</v>
      </c>
      <c r="F491" s="1" t="s">
        <v>3730</v>
      </c>
      <c r="G491" s="9">
        <v>13.895999999999999</v>
      </c>
      <c r="H491" s="9">
        <v>30.88</v>
      </c>
    </row>
    <row r="492" spans="2:8" x14ac:dyDescent="0.25">
      <c r="B492" s="24">
        <v>38714</v>
      </c>
      <c r="C492" s="1" t="s">
        <v>29</v>
      </c>
      <c r="D492" s="1" t="s">
        <v>3685</v>
      </c>
      <c r="E492" s="1" t="s">
        <v>64</v>
      </c>
      <c r="F492" s="1" t="s">
        <v>1639</v>
      </c>
      <c r="G492" s="9">
        <v>6404.2725000000009</v>
      </c>
      <c r="H492" s="9">
        <v>8539.0300000000007</v>
      </c>
    </row>
    <row r="493" spans="2:8" x14ac:dyDescent="0.25">
      <c r="B493" s="24">
        <v>38714</v>
      </c>
      <c r="C493" s="1" t="s">
        <v>12</v>
      </c>
      <c r="D493" s="1" t="s">
        <v>3691</v>
      </c>
      <c r="E493" s="1" t="s">
        <v>45</v>
      </c>
      <c r="F493" s="1" t="s">
        <v>3731</v>
      </c>
      <c r="G493" s="9">
        <v>5129.13</v>
      </c>
      <c r="H493" s="9">
        <v>6838.84</v>
      </c>
    </row>
    <row r="494" spans="2:8" x14ac:dyDescent="0.25">
      <c r="B494" s="24">
        <v>38714</v>
      </c>
      <c r="C494" s="1" t="s">
        <v>29</v>
      </c>
      <c r="D494" s="1" t="s">
        <v>3683</v>
      </c>
      <c r="E494" s="1" t="s">
        <v>52</v>
      </c>
      <c r="F494" s="1" t="s">
        <v>2649</v>
      </c>
      <c r="G494" s="9">
        <v>3728.6642999999999</v>
      </c>
      <c r="H494" s="9">
        <v>6319.77</v>
      </c>
    </row>
    <row r="495" spans="2:8" x14ac:dyDescent="0.25">
      <c r="B495" s="24">
        <v>38714</v>
      </c>
      <c r="C495" s="1" t="s">
        <v>8</v>
      </c>
      <c r="D495" s="1" t="s">
        <v>3686</v>
      </c>
      <c r="E495" s="1" t="s">
        <v>42</v>
      </c>
      <c r="F495" s="1" t="s">
        <v>2064</v>
      </c>
      <c r="G495" s="9">
        <v>2215.5341000000003</v>
      </c>
      <c r="H495" s="9">
        <v>5987.93</v>
      </c>
    </row>
    <row r="496" spans="2:8" x14ac:dyDescent="0.25">
      <c r="B496" s="24">
        <v>38714</v>
      </c>
      <c r="C496" s="1" t="s">
        <v>20</v>
      </c>
      <c r="D496" s="1" t="s">
        <v>3626</v>
      </c>
      <c r="E496" s="1" t="s">
        <v>52</v>
      </c>
      <c r="F496" s="1" t="s">
        <v>3732</v>
      </c>
      <c r="G496" s="9">
        <v>1774.5371</v>
      </c>
      <c r="H496" s="9">
        <v>3007.69</v>
      </c>
    </row>
    <row r="497" spans="2:8" x14ac:dyDescent="0.25">
      <c r="B497" s="24">
        <v>38713</v>
      </c>
      <c r="C497" s="1" t="s">
        <v>16</v>
      </c>
      <c r="D497" s="1" t="s">
        <v>3686</v>
      </c>
      <c r="E497" s="1" t="s">
        <v>13</v>
      </c>
      <c r="F497" s="1" t="s">
        <v>1497</v>
      </c>
      <c r="G497" s="9">
        <v>6101.0960000000014</v>
      </c>
      <c r="H497" s="9">
        <v>8972.2000000000007</v>
      </c>
    </row>
    <row r="498" spans="2:8" x14ac:dyDescent="0.25">
      <c r="B498" s="24">
        <v>38713</v>
      </c>
      <c r="C498" s="1" t="s">
        <v>20</v>
      </c>
      <c r="D498" s="1" t="s">
        <v>3626</v>
      </c>
      <c r="E498" s="1" t="s">
        <v>42</v>
      </c>
      <c r="F498" s="1" t="s">
        <v>2458</v>
      </c>
      <c r="G498" s="9">
        <v>2325.6495</v>
      </c>
      <c r="H498" s="9">
        <v>5168.1099999999997</v>
      </c>
    </row>
    <row r="499" spans="2:8" x14ac:dyDescent="0.25">
      <c r="B499" s="24">
        <v>38713</v>
      </c>
      <c r="C499" s="1" t="s">
        <v>8</v>
      </c>
      <c r="D499" s="1" t="s">
        <v>3691</v>
      </c>
      <c r="E499" s="1" t="s">
        <v>61</v>
      </c>
      <c r="F499" s="1" t="s">
        <v>1412</v>
      </c>
      <c r="G499" s="9">
        <v>1270.9277999999999</v>
      </c>
      <c r="H499" s="9">
        <v>3434.94</v>
      </c>
    </row>
    <row r="500" spans="2:8" x14ac:dyDescent="0.25">
      <c r="B500" s="24">
        <v>38713</v>
      </c>
      <c r="C500" s="1" t="s">
        <v>12</v>
      </c>
      <c r="D500" s="1" t="s">
        <v>3688</v>
      </c>
      <c r="E500" s="1" t="s">
        <v>30</v>
      </c>
      <c r="F500" s="1" t="s">
        <v>605</v>
      </c>
      <c r="G500" s="9">
        <v>1390.5881000000002</v>
      </c>
      <c r="H500" s="9">
        <v>1487.26</v>
      </c>
    </row>
    <row r="501" spans="2:8" x14ac:dyDescent="0.25">
      <c r="B501" s="24">
        <v>38712</v>
      </c>
      <c r="C501" s="1" t="s">
        <v>16</v>
      </c>
      <c r="D501" s="1" t="s">
        <v>3688</v>
      </c>
      <c r="E501" s="1" t="s">
        <v>45</v>
      </c>
      <c r="F501" s="1" t="s">
        <v>1556</v>
      </c>
      <c r="G501" s="9">
        <v>8598.605950000001</v>
      </c>
      <c r="H501" s="9">
        <v>9196.3700000000008</v>
      </c>
    </row>
    <row r="502" spans="2:8" x14ac:dyDescent="0.25">
      <c r="B502" s="24">
        <v>38712</v>
      </c>
      <c r="C502" s="1" t="s">
        <v>29</v>
      </c>
      <c r="D502" s="1" t="s">
        <v>3626</v>
      </c>
      <c r="E502" s="1" t="s">
        <v>30</v>
      </c>
      <c r="F502" s="1" t="s">
        <v>747</v>
      </c>
      <c r="G502" s="9">
        <v>5533.4048000000003</v>
      </c>
      <c r="H502" s="9">
        <v>5918.08</v>
      </c>
    </row>
    <row r="503" spans="2:8" x14ac:dyDescent="0.25">
      <c r="B503" s="24">
        <v>38634</v>
      </c>
      <c r="C503" s="1" t="s">
        <v>20</v>
      </c>
      <c r="D503" s="1" t="s">
        <v>3626</v>
      </c>
      <c r="E503" s="1" t="s">
        <v>9</v>
      </c>
      <c r="F503" s="1" t="s">
        <v>733</v>
      </c>
      <c r="G503" s="9">
        <v>373.66500000000002</v>
      </c>
      <c r="H503" s="9">
        <v>498.22</v>
      </c>
    </row>
    <row r="504" spans="2:8" x14ac:dyDescent="0.25">
      <c r="B504" s="24">
        <v>38712</v>
      </c>
      <c r="C504" s="1" t="s">
        <v>16</v>
      </c>
      <c r="D504" s="1" t="s">
        <v>3685</v>
      </c>
      <c r="E504" s="1" t="s">
        <v>13</v>
      </c>
      <c r="F504" s="1" t="s">
        <v>3733</v>
      </c>
      <c r="G504" s="9">
        <v>1063.7899</v>
      </c>
      <c r="H504" s="9">
        <v>2473.9299999999998</v>
      </c>
    </row>
    <row r="505" spans="2:8" x14ac:dyDescent="0.25">
      <c r="B505" s="24">
        <v>38711</v>
      </c>
      <c r="C505" s="1" t="s">
        <v>8</v>
      </c>
      <c r="D505" s="1" t="s">
        <v>3684</v>
      </c>
      <c r="E505" s="1" t="s">
        <v>45</v>
      </c>
      <c r="F505" s="1" t="s">
        <v>2324</v>
      </c>
      <c r="G505" s="9">
        <v>5914.3986000000004</v>
      </c>
      <c r="H505" s="9">
        <v>6325.56</v>
      </c>
    </row>
    <row r="506" spans="2:8" x14ac:dyDescent="0.25">
      <c r="B506" s="24">
        <v>38711</v>
      </c>
      <c r="C506" s="1" t="s">
        <v>20</v>
      </c>
      <c r="D506" s="1" t="s">
        <v>3686</v>
      </c>
      <c r="E506" s="1" t="s">
        <v>24</v>
      </c>
      <c r="F506" s="1" t="s">
        <v>2080</v>
      </c>
      <c r="G506" s="9">
        <v>3106.86</v>
      </c>
      <c r="H506" s="9">
        <v>4142.4799999999996</v>
      </c>
    </row>
    <row r="507" spans="2:8" x14ac:dyDescent="0.25">
      <c r="B507" s="24">
        <v>38711</v>
      </c>
      <c r="C507" s="1" t="s">
        <v>29</v>
      </c>
      <c r="D507" s="1" t="s">
        <v>3691</v>
      </c>
      <c r="E507" s="1" t="s">
        <v>113</v>
      </c>
      <c r="F507" s="1" t="s">
        <v>1396</v>
      </c>
      <c r="G507" s="9">
        <v>1812.1424999999999</v>
      </c>
      <c r="H507" s="9">
        <v>2416.19</v>
      </c>
    </row>
    <row r="508" spans="2:8" x14ac:dyDescent="0.25">
      <c r="B508" s="24">
        <v>38709</v>
      </c>
      <c r="C508" s="1" t="s">
        <v>8</v>
      </c>
      <c r="D508" s="1" t="s">
        <v>3686</v>
      </c>
      <c r="E508" s="1" t="s">
        <v>42</v>
      </c>
      <c r="F508" s="1" t="s">
        <v>639</v>
      </c>
      <c r="G508" s="9">
        <v>7134.1248000000005</v>
      </c>
      <c r="H508" s="9">
        <v>8106.96</v>
      </c>
    </row>
    <row r="509" spans="2:8" x14ac:dyDescent="0.25">
      <c r="B509" s="24">
        <v>38709</v>
      </c>
      <c r="C509" s="1" t="s">
        <v>20</v>
      </c>
      <c r="D509" s="1" t="s">
        <v>3626</v>
      </c>
      <c r="E509" s="1" t="s">
        <v>61</v>
      </c>
      <c r="F509" s="1" t="s">
        <v>2403</v>
      </c>
      <c r="G509" s="9">
        <v>4489.32</v>
      </c>
      <c r="H509" s="9">
        <v>5985.76</v>
      </c>
    </row>
    <row r="510" spans="2:8" x14ac:dyDescent="0.25">
      <c r="B510" s="24">
        <v>38709</v>
      </c>
      <c r="C510" s="1" t="s">
        <v>8</v>
      </c>
      <c r="D510" s="1" t="s">
        <v>3683</v>
      </c>
      <c r="E510" s="1" t="s">
        <v>126</v>
      </c>
      <c r="F510" s="1" t="s">
        <v>3495</v>
      </c>
      <c r="G510" s="9">
        <v>1609.9559999999999</v>
      </c>
      <c r="H510" s="9">
        <v>3577.68</v>
      </c>
    </row>
    <row r="511" spans="2:8" x14ac:dyDescent="0.25">
      <c r="B511" s="24">
        <v>38708</v>
      </c>
      <c r="C511" s="1" t="s">
        <v>20</v>
      </c>
      <c r="D511" s="1" t="s">
        <v>3690</v>
      </c>
      <c r="E511" s="1" t="s">
        <v>24</v>
      </c>
      <c r="F511" s="1" t="s">
        <v>3555</v>
      </c>
      <c r="G511" s="9">
        <v>4847.2629999999999</v>
      </c>
      <c r="H511" s="9">
        <v>8215.7000000000007</v>
      </c>
    </row>
    <row r="512" spans="2:8" x14ac:dyDescent="0.25">
      <c r="B512" s="24">
        <v>38708</v>
      </c>
      <c r="C512" s="1" t="s">
        <v>16</v>
      </c>
      <c r="D512" s="1" t="s">
        <v>3683</v>
      </c>
      <c r="E512" s="1" t="s">
        <v>13</v>
      </c>
      <c r="F512" s="1" t="s">
        <v>2101</v>
      </c>
      <c r="G512" s="9">
        <v>4382.9456</v>
      </c>
      <c r="H512" s="9">
        <v>4980.62</v>
      </c>
    </row>
    <row r="513" spans="2:8" x14ac:dyDescent="0.25">
      <c r="B513" s="24">
        <v>38708</v>
      </c>
      <c r="C513" s="1" t="s">
        <v>29</v>
      </c>
      <c r="D513" s="1" t="s">
        <v>3684</v>
      </c>
      <c r="E513" s="1" t="s">
        <v>30</v>
      </c>
      <c r="F513" s="1" t="s">
        <v>3475</v>
      </c>
      <c r="G513" s="9">
        <v>2974.3004500000002</v>
      </c>
      <c r="H513" s="9">
        <v>3181.07</v>
      </c>
    </row>
    <row r="514" spans="2:8" x14ac:dyDescent="0.25">
      <c r="B514" s="24">
        <v>38707</v>
      </c>
      <c r="C514" s="1" t="s">
        <v>8</v>
      </c>
      <c r="D514" s="1" t="s">
        <v>3686</v>
      </c>
      <c r="E514" s="1" t="s">
        <v>17</v>
      </c>
      <c r="F514" s="1" t="s">
        <v>2269</v>
      </c>
      <c r="G514" s="9">
        <v>2032.7170999999998</v>
      </c>
      <c r="H514" s="9">
        <v>5493.83</v>
      </c>
    </row>
    <row r="515" spans="2:8" x14ac:dyDescent="0.25">
      <c r="B515" s="24">
        <v>38707</v>
      </c>
      <c r="C515" s="1" t="s">
        <v>20</v>
      </c>
      <c r="D515" s="1" t="s">
        <v>3684</v>
      </c>
      <c r="E515" s="1" t="s">
        <v>17</v>
      </c>
      <c r="F515" s="1" t="s">
        <v>2845</v>
      </c>
      <c r="G515" s="9">
        <v>189.27350000000001</v>
      </c>
      <c r="H515" s="9">
        <v>511.55</v>
      </c>
    </row>
    <row r="516" spans="2:8" x14ac:dyDescent="0.25">
      <c r="B516" s="24">
        <v>38706</v>
      </c>
      <c r="C516" s="1" t="s">
        <v>12</v>
      </c>
      <c r="D516" s="1" t="s">
        <v>3684</v>
      </c>
      <c r="E516" s="1" t="s">
        <v>126</v>
      </c>
      <c r="F516" s="1" t="s">
        <v>775</v>
      </c>
      <c r="G516" s="9">
        <v>5489.8360000000002</v>
      </c>
      <c r="H516" s="9">
        <v>6238.45</v>
      </c>
    </row>
    <row r="517" spans="2:8" x14ac:dyDescent="0.25">
      <c r="B517" s="24">
        <v>38706</v>
      </c>
      <c r="C517" s="1" t="s">
        <v>12</v>
      </c>
      <c r="D517" s="1" t="s">
        <v>3688</v>
      </c>
      <c r="E517" s="1" t="s">
        <v>61</v>
      </c>
      <c r="F517" s="1" t="s">
        <v>1906</v>
      </c>
      <c r="G517" s="9">
        <v>2696.922</v>
      </c>
      <c r="H517" s="9">
        <v>5993.16</v>
      </c>
    </row>
    <row r="518" spans="2:8" x14ac:dyDescent="0.25">
      <c r="B518" s="24">
        <v>38706</v>
      </c>
      <c r="C518" s="1" t="s">
        <v>29</v>
      </c>
      <c r="D518" s="1" t="s">
        <v>3683</v>
      </c>
      <c r="E518" s="1" t="s">
        <v>113</v>
      </c>
      <c r="F518" s="1" t="s">
        <v>3734</v>
      </c>
      <c r="G518" s="9">
        <v>2212.8230000000003</v>
      </c>
      <c r="H518" s="9">
        <v>5146.1000000000004</v>
      </c>
    </row>
    <row r="519" spans="2:8" x14ac:dyDescent="0.25">
      <c r="B519" s="24">
        <v>38706</v>
      </c>
      <c r="C519" s="1" t="s">
        <v>29</v>
      </c>
      <c r="D519" s="1" t="s">
        <v>3626</v>
      </c>
      <c r="E519" s="1" t="s">
        <v>39</v>
      </c>
      <c r="F519" s="1" t="s">
        <v>3285</v>
      </c>
      <c r="G519" s="9">
        <v>653.47150000000011</v>
      </c>
      <c r="H519" s="9">
        <v>1188.1300000000001</v>
      </c>
    </row>
    <row r="520" spans="2:8" x14ac:dyDescent="0.25">
      <c r="B520" s="24">
        <v>38706</v>
      </c>
      <c r="C520" s="1" t="s">
        <v>16</v>
      </c>
      <c r="D520" s="1" t="s">
        <v>3626</v>
      </c>
      <c r="E520" s="1" t="s">
        <v>42</v>
      </c>
      <c r="F520" s="1" t="s">
        <v>2310</v>
      </c>
      <c r="G520" s="9">
        <v>608.66359999999997</v>
      </c>
      <c r="H520" s="9">
        <v>1049.42</v>
      </c>
    </row>
    <row r="521" spans="2:8" x14ac:dyDescent="0.25">
      <c r="B521" s="24">
        <v>38705</v>
      </c>
      <c r="C521" s="1" t="s">
        <v>12</v>
      </c>
      <c r="D521" s="1" t="s">
        <v>3683</v>
      </c>
      <c r="E521" s="1" t="s">
        <v>113</v>
      </c>
      <c r="F521" s="1" t="s">
        <v>18</v>
      </c>
      <c r="G521" s="9">
        <v>5848.9125000000004</v>
      </c>
      <c r="H521" s="9">
        <v>7798.55</v>
      </c>
    </row>
    <row r="522" spans="2:8" x14ac:dyDescent="0.25">
      <c r="B522" s="24">
        <v>38705</v>
      </c>
      <c r="C522" s="1" t="s">
        <v>20</v>
      </c>
      <c r="D522" s="1" t="s">
        <v>3686</v>
      </c>
      <c r="E522" s="1" t="s">
        <v>17</v>
      </c>
      <c r="F522" s="1" t="s">
        <v>2900</v>
      </c>
      <c r="G522" s="9">
        <v>2986.3084000000003</v>
      </c>
      <c r="H522" s="9">
        <v>4391.63</v>
      </c>
    </row>
    <row r="523" spans="2:8" x14ac:dyDescent="0.25">
      <c r="B523" s="24">
        <v>38705</v>
      </c>
      <c r="C523" s="1" t="s">
        <v>12</v>
      </c>
      <c r="D523" s="1" t="s">
        <v>3686</v>
      </c>
      <c r="E523" s="1" t="s">
        <v>39</v>
      </c>
      <c r="F523" s="1" t="s">
        <v>2259</v>
      </c>
      <c r="G523" s="9">
        <v>1619.3485000000001</v>
      </c>
      <c r="H523" s="9">
        <v>2944.27</v>
      </c>
    </row>
    <row r="524" spans="2:8" x14ac:dyDescent="0.25">
      <c r="B524" s="24">
        <v>38705</v>
      </c>
      <c r="C524" s="1" t="s">
        <v>20</v>
      </c>
      <c r="D524" s="1" t="s">
        <v>3690</v>
      </c>
      <c r="E524" s="1" t="s">
        <v>61</v>
      </c>
      <c r="F524" s="1" t="s">
        <v>1663</v>
      </c>
      <c r="G524" s="9">
        <v>1081.3165000000001</v>
      </c>
      <c r="H524" s="9">
        <v>1966.03</v>
      </c>
    </row>
    <row r="525" spans="2:8" x14ac:dyDescent="0.25">
      <c r="B525" s="24">
        <v>38704</v>
      </c>
      <c r="C525" s="1" t="s">
        <v>16</v>
      </c>
      <c r="D525" s="1" t="s">
        <v>3686</v>
      </c>
      <c r="E525" s="1" t="s">
        <v>13</v>
      </c>
      <c r="F525" s="1" t="s">
        <v>3401</v>
      </c>
      <c r="G525" s="9">
        <v>3553.8092999999999</v>
      </c>
      <c r="H525" s="9">
        <v>9604.89</v>
      </c>
    </row>
    <row r="526" spans="2:8" x14ac:dyDescent="0.25">
      <c r="B526" s="24">
        <v>38704</v>
      </c>
      <c r="C526" s="1" t="s">
        <v>20</v>
      </c>
      <c r="D526" s="1" t="s">
        <v>3626</v>
      </c>
      <c r="E526" s="1" t="s">
        <v>113</v>
      </c>
      <c r="F526" s="1" t="s">
        <v>1544</v>
      </c>
      <c r="G526" s="9">
        <v>4920.1225999999997</v>
      </c>
      <c r="H526" s="9">
        <v>8482.9699999999993</v>
      </c>
    </row>
    <row r="527" spans="2:8" x14ac:dyDescent="0.25">
      <c r="B527" s="24">
        <v>38704</v>
      </c>
      <c r="C527" s="1" t="s">
        <v>12</v>
      </c>
      <c r="D527" s="1" t="s">
        <v>3691</v>
      </c>
      <c r="E527" s="1" t="s">
        <v>52</v>
      </c>
      <c r="F527" s="1" t="s">
        <v>1902</v>
      </c>
      <c r="G527" s="9">
        <v>829.79959999999994</v>
      </c>
      <c r="H527" s="9">
        <v>1406.44</v>
      </c>
    </row>
    <row r="528" spans="2:8" x14ac:dyDescent="0.25">
      <c r="B528" s="24">
        <v>38703</v>
      </c>
      <c r="C528" s="1" t="s">
        <v>16</v>
      </c>
      <c r="D528" s="1" t="s">
        <v>3686</v>
      </c>
      <c r="E528" s="1" t="s">
        <v>21</v>
      </c>
      <c r="F528" s="1" t="s">
        <v>990</v>
      </c>
      <c r="G528" s="9">
        <v>8077.5304500000002</v>
      </c>
      <c r="H528" s="9">
        <v>8639.07</v>
      </c>
    </row>
    <row r="529" spans="2:8" x14ac:dyDescent="0.25">
      <c r="B529" s="24">
        <v>38703</v>
      </c>
      <c r="C529" s="1" t="s">
        <v>29</v>
      </c>
      <c r="D529" s="1" t="s">
        <v>3688</v>
      </c>
      <c r="E529" s="1" t="s">
        <v>39</v>
      </c>
      <c r="F529" s="1" t="s">
        <v>2308</v>
      </c>
      <c r="G529" s="9">
        <v>3549.915</v>
      </c>
      <c r="H529" s="9">
        <v>7888.7</v>
      </c>
    </row>
    <row r="530" spans="2:8" x14ac:dyDescent="0.25">
      <c r="B530" s="24">
        <v>38703</v>
      </c>
      <c r="C530" s="1" t="s">
        <v>12</v>
      </c>
      <c r="D530" s="1" t="s">
        <v>3685</v>
      </c>
      <c r="E530" s="1" t="s">
        <v>126</v>
      </c>
      <c r="F530" s="1" t="s">
        <v>3137</v>
      </c>
      <c r="G530" s="9">
        <v>3823.4241999999999</v>
      </c>
      <c r="H530" s="9">
        <v>6480.38</v>
      </c>
    </row>
    <row r="531" spans="2:8" x14ac:dyDescent="0.25">
      <c r="B531" s="24">
        <v>38703</v>
      </c>
      <c r="C531" s="1" t="s">
        <v>29</v>
      </c>
      <c r="D531" s="1" t="s">
        <v>3691</v>
      </c>
      <c r="E531" s="1" t="s">
        <v>39</v>
      </c>
      <c r="F531" s="1" t="s">
        <v>3274</v>
      </c>
      <c r="G531" s="9">
        <v>1693.7860000000001</v>
      </c>
      <c r="H531" s="9">
        <v>4577.8</v>
      </c>
    </row>
    <row r="532" spans="2:8" x14ac:dyDescent="0.25">
      <c r="B532" s="24">
        <v>38703</v>
      </c>
      <c r="C532" s="1" t="s">
        <v>29</v>
      </c>
      <c r="D532" s="1" t="s">
        <v>3691</v>
      </c>
      <c r="E532" s="1" t="s">
        <v>39</v>
      </c>
      <c r="F532" s="1" t="s">
        <v>1916</v>
      </c>
      <c r="G532" s="9">
        <v>1382.0285999999999</v>
      </c>
      <c r="H532" s="9">
        <v>3214.02</v>
      </c>
    </row>
    <row r="533" spans="2:8" x14ac:dyDescent="0.25">
      <c r="B533" s="24">
        <v>38703</v>
      </c>
      <c r="C533" s="1" t="s">
        <v>29</v>
      </c>
      <c r="D533" s="1" t="s">
        <v>3688</v>
      </c>
      <c r="E533" s="1" t="s">
        <v>13</v>
      </c>
      <c r="F533" s="1" t="s">
        <v>448</v>
      </c>
      <c r="G533" s="9">
        <v>1528.835</v>
      </c>
      <c r="H533" s="9">
        <v>2779.7</v>
      </c>
    </row>
    <row r="534" spans="2:8" x14ac:dyDescent="0.25">
      <c r="B534" s="24">
        <v>38703</v>
      </c>
      <c r="C534" s="1" t="s">
        <v>29</v>
      </c>
      <c r="D534" s="1" t="s">
        <v>3685</v>
      </c>
      <c r="E534" s="1" t="s">
        <v>30</v>
      </c>
      <c r="F534" s="1" t="s">
        <v>1312</v>
      </c>
      <c r="G534" s="9">
        <v>1496.0616</v>
      </c>
      <c r="H534" s="9">
        <v>1700.07</v>
      </c>
    </row>
    <row r="535" spans="2:8" x14ac:dyDescent="0.25">
      <c r="B535" s="24">
        <v>38702</v>
      </c>
      <c r="C535" s="1" t="s">
        <v>20</v>
      </c>
      <c r="D535" s="1" t="s">
        <v>3690</v>
      </c>
      <c r="E535" s="1" t="s">
        <v>13</v>
      </c>
      <c r="F535" s="1" t="s">
        <v>313</v>
      </c>
      <c r="G535" s="9">
        <v>3978.1851999999994</v>
      </c>
      <c r="H535" s="9">
        <v>6858.94</v>
      </c>
    </row>
    <row r="536" spans="2:8" x14ac:dyDescent="0.25">
      <c r="B536" s="24">
        <v>38701</v>
      </c>
      <c r="C536" s="1" t="s">
        <v>8</v>
      </c>
      <c r="D536" s="1" t="s">
        <v>3688</v>
      </c>
      <c r="E536" s="1" t="s">
        <v>24</v>
      </c>
      <c r="F536" s="1" t="s">
        <v>2604</v>
      </c>
      <c r="G536" s="9">
        <v>5964</v>
      </c>
      <c r="H536" s="9">
        <v>7952</v>
      </c>
    </row>
    <row r="537" spans="2:8" x14ac:dyDescent="0.25">
      <c r="B537" s="24">
        <v>38700</v>
      </c>
      <c r="C537" s="1" t="s">
        <v>8</v>
      </c>
      <c r="D537" s="1" t="s">
        <v>3683</v>
      </c>
      <c r="E537" s="1" t="s">
        <v>9</v>
      </c>
      <c r="F537" s="1" t="s">
        <v>359</v>
      </c>
      <c r="G537" s="9">
        <v>3963.24</v>
      </c>
      <c r="H537" s="9">
        <v>8807.2000000000007</v>
      </c>
    </row>
    <row r="538" spans="2:8" x14ac:dyDescent="0.25">
      <c r="B538" s="24">
        <v>38700</v>
      </c>
      <c r="C538" s="1" t="s">
        <v>29</v>
      </c>
      <c r="D538" s="1" t="s">
        <v>3686</v>
      </c>
      <c r="E538" s="1" t="s">
        <v>9</v>
      </c>
      <c r="F538" s="1" t="s">
        <v>2590</v>
      </c>
      <c r="G538" s="9">
        <v>2964.7575000000002</v>
      </c>
      <c r="H538" s="9">
        <v>6588.35</v>
      </c>
    </row>
    <row r="539" spans="2:8" x14ac:dyDescent="0.25">
      <c r="B539" s="24">
        <v>38700</v>
      </c>
      <c r="C539" s="1" t="s">
        <v>12</v>
      </c>
      <c r="D539" s="1" t="s">
        <v>3683</v>
      </c>
      <c r="E539" s="1" t="s">
        <v>52</v>
      </c>
      <c r="F539" s="1" t="s">
        <v>2314</v>
      </c>
      <c r="G539" s="9">
        <v>2416.6485000000002</v>
      </c>
      <c r="H539" s="9">
        <v>5370.33</v>
      </c>
    </row>
    <row r="540" spans="2:8" x14ac:dyDescent="0.25">
      <c r="B540" s="24">
        <v>38611</v>
      </c>
      <c r="C540" s="1" t="s">
        <v>12</v>
      </c>
      <c r="D540" s="1" t="s">
        <v>3626</v>
      </c>
      <c r="E540" s="1" t="s">
        <v>9</v>
      </c>
      <c r="F540" s="1" t="s">
        <v>381</v>
      </c>
      <c r="G540" s="9">
        <v>266.30239999999998</v>
      </c>
      <c r="H540" s="9">
        <v>451.36</v>
      </c>
    </row>
    <row r="541" spans="2:8" x14ac:dyDescent="0.25">
      <c r="B541" s="24">
        <v>38700</v>
      </c>
      <c r="C541" s="1" t="s">
        <v>29</v>
      </c>
      <c r="D541" s="1" t="s">
        <v>3685</v>
      </c>
      <c r="E541" s="1" t="s">
        <v>13</v>
      </c>
      <c r="F541" s="1" t="s">
        <v>3025</v>
      </c>
      <c r="G541" s="9">
        <v>1066.2850000000001</v>
      </c>
      <c r="H541" s="9">
        <v>1938.7</v>
      </c>
    </row>
    <row r="542" spans="2:8" x14ac:dyDescent="0.25">
      <c r="B542" s="24">
        <v>38699</v>
      </c>
      <c r="C542" s="1" t="s">
        <v>12</v>
      </c>
      <c r="D542" s="1" t="s">
        <v>3690</v>
      </c>
      <c r="E542" s="1" t="s">
        <v>30</v>
      </c>
      <c r="F542" s="1" t="s">
        <v>2643</v>
      </c>
      <c r="G542" s="9">
        <v>3799.8368999999998</v>
      </c>
      <c r="H542" s="9">
        <v>8836.83</v>
      </c>
    </row>
    <row r="543" spans="2:8" x14ac:dyDescent="0.25">
      <c r="B543" s="24">
        <v>38699</v>
      </c>
      <c r="C543" s="1" t="s">
        <v>8</v>
      </c>
      <c r="D543" s="1" t="s">
        <v>3683</v>
      </c>
      <c r="E543" s="1" t="s">
        <v>30</v>
      </c>
      <c r="F543" s="1" t="s">
        <v>450</v>
      </c>
      <c r="G543" s="9">
        <v>1191.2445999999998</v>
      </c>
      <c r="H543" s="9">
        <v>2053.87</v>
      </c>
    </row>
    <row r="544" spans="2:8" x14ac:dyDescent="0.25">
      <c r="B544" s="24">
        <v>38698</v>
      </c>
      <c r="C544" s="1" t="s">
        <v>8</v>
      </c>
      <c r="D544" s="1" t="s">
        <v>3683</v>
      </c>
      <c r="E544" s="1" t="s">
        <v>42</v>
      </c>
      <c r="F544" s="1" t="s">
        <v>2879</v>
      </c>
      <c r="G544" s="9">
        <v>2004.9227000000001</v>
      </c>
      <c r="H544" s="9">
        <v>5418.71</v>
      </c>
    </row>
    <row r="545" spans="2:8" x14ac:dyDescent="0.25">
      <c r="B545" s="24">
        <v>38698</v>
      </c>
      <c r="C545" s="1" t="s">
        <v>8</v>
      </c>
      <c r="D545" s="1" t="s">
        <v>3684</v>
      </c>
      <c r="E545" s="1" t="s">
        <v>21</v>
      </c>
      <c r="F545" s="1" t="s">
        <v>972</v>
      </c>
      <c r="G545" s="9">
        <v>1853.2217999999998</v>
      </c>
      <c r="H545" s="9">
        <v>3195.21</v>
      </c>
    </row>
    <row r="546" spans="2:8" x14ac:dyDescent="0.25">
      <c r="B546" s="24">
        <v>38698</v>
      </c>
      <c r="C546" s="1" t="s">
        <v>29</v>
      </c>
      <c r="D546" s="1" t="s">
        <v>3690</v>
      </c>
      <c r="E546" s="1" t="s">
        <v>61</v>
      </c>
      <c r="F546" s="1" t="s">
        <v>333</v>
      </c>
      <c r="G546" s="9">
        <v>92.275999999999996</v>
      </c>
      <c r="H546" s="9">
        <v>135.69999999999999</v>
      </c>
    </row>
    <row r="547" spans="2:8" x14ac:dyDescent="0.25">
      <c r="B547" s="24">
        <v>38697</v>
      </c>
      <c r="C547" s="1" t="s">
        <v>29</v>
      </c>
      <c r="D547" s="1" t="s">
        <v>3684</v>
      </c>
      <c r="E547" s="1" t="s">
        <v>17</v>
      </c>
      <c r="F547" s="1" t="s">
        <v>77</v>
      </c>
      <c r="G547" s="9">
        <v>3140.5781999999999</v>
      </c>
      <c r="H547" s="9">
        <v>5414.79</v>
      </c>
    </row>
    <row r="548" spans="2:8" x14ac:dyDescent="0.25">
      <c r="B548" s="24">
        <v>38695</v>
      </c>
      <c r="C548" s="1" t="s">
        <v>20</v>
      </c>
      <c r="D548" s="1" t="s">
        <v>3691</v>
      </c>
      <c r="E548" s="1" t="s">
        <v>13</v>
      </c>
      <c r="F548" s="1" t="s">
        <v>464</v>
      </c>
      <c r="G548" s="9">
        <v>6619.0860000000011</v>
      </c>
      <c r="H548" s="9">
        <v>9733.9500000000007</v>
      </c>
    </row>
    <row r="549" spans="2:8" x14ac:dyDescent="0.25">
      <c r="B549" s="24">
        <v>38695</v>
      </c>
      <c r="C549" s="1" t="s">
        <v>12</v>
      </c>
      <c r="D549" s="1" t="s">
        <v>3688</v>
      </c>
      <c r="E549" s="1" t="s">
        <v>126</v>
      </c>
      <c r="F549" s="1" t="s">
        <v>1802</v>
      </c>
      <c r="G549" s="9">
        <v>6544.0144</v>
      </c>
      <c r="H549" s="9">
        <v>7436.38</v>
      </c>
    </row>
    <row r="550" spans="2:8" x14ac:dyDescent="0.25">
      <c r="B550" s="24">
        <v>38598</v>
      </c>
      <c r="C550" s="1" t="s">
        <v>12</v>
      </c>
      <c r="D550" s="1" t="s">
        <v>3626</v>
      </c>
      <c r="E550" s="1" t="s">
        <v>9</v>
      </c>
      <c r="F550" s="1" t="s">
        <v>1228</v>
      </c>
      <c r="G550" s="9">
        <v>2499.6289999999999</v>
      </c>
      <c r="H550" s="9">
        <v>4544.78</v>
      </c>
    </row>
    <row r="551" spans="2:8" x14ac:dyDescent="0.25">
      <c r="B551" s="24">
        <v>38695</v>
      </c>
      <c r="C551" s="1" t="s">
        <v>29</v>
      </c>
      <c r="D551" s="1" t="s">
        <v>3683</v>
      </c>
      <c r="E551" s="1" t="s">
        <v>9</v>
      </c>
      <c r="F551" s="1" t="s">
        <v>275</v>
      </c>
      <c r="G551" s="9">
        <v>1479.2355</v>
      </c>
      <c r="H551" s="9">
        <v>3287.19</v>
      </c>
    </row>
    <row r="552" spans="2:8" x14ac:dyDescent="0.25">
      <c r="B552" s="24">
        <v>38693</v>
      </c>
      <c r="C552" s="1" t="s">
        <v>16</v>
      </c>
      <c r="D552" s="1" t="s">
        <v>3626</v>
      </c>
      <c r="E552" s="1" t="s">
        <v>39</v>
      </c>
      <c r="F552" s="1" t="s">
        <v>773</v>
      </c>
      <c r="G552" s="9">
        <v>5858.1040999999996</v>
      </c>
      <c r="H552" s="9">
        <v>9928.99</v>
      </c>
    </row>
    <row r="553" spans="2:8" x14ac:dyDescent="0.25">
      <c r="B553" s="24">
        <v>38693</v>
      </c>
      <c r="C553" s="1" t="s">
        <v>8</v>
      </c>
      <c r="D553" s="1" t="s">
        <v>3684</v>
      </c>
      <c r="E553" s="1" t="s">
        <v>61</v>
      </c>
      <c r="F553" s="1" t="s">
        <v>2679</v>
      </c>
      <c r="G553" s="9">
        <v>4050.9999000000003</v>
      </c>
      <c r="H553" s="9">
        <v>9420.93</v>
      </c>
    </row>
    <row r="554" spans="2:8" x14ac:dyDescent="0.25">
      <c r="B554" s="24">
        <v>38693</v>
      </c>
      <c r="C554" s="1" t="s">
        <v>29</v>
      </c>
      <c r="D554" s="1" t="s">
        <v>3688</v>
      </c>
      <c r="E554" s="1" t="s">
        <v>64</v>
      </c>
      <c r="F554" s="1" t="s">
        <v>547</v>
      </c>
      <c r="G554" s="9">
        <v>4257.4391999999998</v>
      </c>
      <c r="H554" s="9">
        <v>6260.94</v>
      </c>
    </row>
    <row r="555" spans="2:8" x14ac:dyDescent="0.25">
      <c r="B555" s="24">
        <v>38693</v>
      </c>
      <c r="C555" s="1" t="s">
        <v>8</v>
      </c>
      <c r="D555" s="1" t="s">
        <v>3684</v>
      </c>
      <c r="E555" s="1" t="s">
        <v>113</v>
      </c>
      <c r="F555" s="1" t="s">
        <v>3483</v>
      </c>
      <c r="G555" s="9">
        <v>1857.4970000000001</v>
      </c>
      <c r="H555" s="9">
        <v>3148.3</v>
      </c>
    </row>
    <row r="556" spans="2:8" x14ac:dyDescent="0.25">
      <c r="B556" s="24">
        <v>38692</v>
      </c>
      <c r="C556" s="1" t="s">
        <v>16</v>
      </c>
      <c r="D556" s="1" t="s">
        <v>3686</v>
      </c>
      <c r="E556" s="1" t="s">
        <v>45</v>
      </c>
      <c r="F556" s="1" t="s">
        <v>577</v>
      </c>
      <c r="G556" s="9">
        <v>1518.2024999999999</v>
      </c>
      <c r="H556" s="9">
        <v>2024.27</v>
      </c>
    </row>
    <row r="557" spans="2:8" x14ac:dyDescent="0.25">
      <c r="B557" s="24">
        <v>38691</v>
      </c>
      <c r="C557" s="1" t="s">
        <v>29</v>
      </c>
      <c r="D557" s="1" t="s">
        <v>3683</v>
      </c>
      <c r="E557" s="1" t="s">
        <v>42</v>
      </c>
      <c r="F557" s="1" t="s">
        <v>2278</v>
      </c>
      <c r="G557" s="9">
        <v>851.62159999999994</v>
      </c>
      <c r="H557" s="9">
        <v>2301.6799999999998</v>
      </c>
    </row>
    <row r="558" spans="2:8" x14ac:dyDescent="0.25">
      <c r="B558" s="24">
        <v>38691</v>
      </c>
      <c r="C558" s="1" t="s">
        <v>29</v>
      </c>
      <c r="D558" s="1" t="s">
        <v>3684</v>
      </c>
      <c r="E558" s="1" t="s">
        <v>42</v>
      </c>
      <c r="F558" s="1" t="s">
        <v>353</v>
      </c>
      <c r="G558" s="9">
        <v>1323.1163000000001</v>
      </c>
      <c r="H558" s="9">
        <v>2242.5700000000002</v>
      </c>
    </row>
    <row r="559" spans="2:8" x14ac:dyDescent="0.25">
      <c r="B559" s="24">
        <v>38690</v>
      </c>
      <c r="C559" s="1" t="s">
        <v>20</v>
      </c>
      <c r="D559" s="1" t="s">
        <v>3686</v>
      </c>
      <c r="E559" s="1" t="s">
        <v>17</v>
      </c>
      <c r="F559" s="1" t="s">
        <v>561</v>
      </c>
      <c r="G559" s="9">
        <v>2741.0130000000004</v>
      </c>
      <c r="H559" s="9">
        <v>6091.14</v>
      </c>
    </row>
    <row r="560" spans="2:8" x14ac:dyDescent="0.25">
      <c r="B560" s="24">
        <v>38690</v>
      </c>
      <c r="C560" s="1" t="s">
        <v>29</v>
      </c>
      <c r="D560" s="1" t="s">
        <v>3685</v>
      </c>
      <c r="E560" s="1" t="s">
        <v>45</v>
      </c>
      <c r="F560" s="1" t="s">
        <v>1356</v>
      </c>
      <c r="G560" s="9">
        <v>5219.7310000000007</v>
      </c>
      <c r="H560" s="9">
        <v>5582.6</v>
      </c>
    </row>
    <row r="561" spans="2:8" x14ac:dyDescent="0.25">
      <c r="B561" s="24">
        <v>38690</v>
      </c>
      <c r="C561" s="1" t="s">
        <v>29</v>
      </c>
      <c r="D561" s="1" t="s">
        <v>3686</v>
      </c>
      <c r="E561" s="1" t="s">
        <v>126</v>
      </c>
      <c r="F561" s="1" t="s">
        <v>2871</v>
      </c>
      <c r="G561" s="9">
        <v>5053.6095500000001</v>
      </c>
      <c r="H561" s="9">
        <v>5404.93</v>
      </c>
    </row>
    <row r="562" spans="2:8" x14ac:dyDescent="0.25">
      <c r="B562" s="24">
        <v>38690</v>
      </c>
      <c r="C562" s="1" t="s">
        <v>29</v>
      </c>
      <c r="D562" s="1" t="s">
        <v>3691</v>
      </c>
      <c r="E562" s="1" t="s">
        <v>113</v>
      </c>
      <c r="F562" s="1" t="s">
        <v>2070</v>
      </c>
      <c r="G562" s="9">
        <v>3171.5980999999997</v>
      </c>
      <c r="H562" s="9">
        <v>5375.59</v>
      </c>
    </row>
    <row r="563" spans="2:8" x14ac:dyDescent="0.25">
      <c r="B563" s="24">
        <v>38690</v>
      </c>
      <c r="C563" s="1" t="s">
        <v>29</v>
      </c>
      <c r="D563" s="1" t="s">
        <v>3688</v>
      </c>
      <c r="E563" s="1" t="s">
        <v>61</v>
      </c>
      <c r="F563" s="1" t="s">
        <v>1776</v>
      </c>
      <c r="G563" s="9">
        <v>2348.5953</v>
      </c>
      <c r="H563" s="9">
        <v>3980.67</v>
      </c>
    </row>
    <row r="564" spans="2:8" x14ac:dyDescent="0.25">
      <c r="B564" s="24">
        <v>38689</v>
      </c>
      <c r="C564" s="1" t="s">
        <v>16</v>
      </c>
      <c r="D564" s="1" t="s">
        <v>3686</v>
      </c>
      <c r="E564" s="1" t="s">
        <v>30</v>
      </c>
      <c r="F564" s="1" t="s">
        <v>2086</v>
      </c>
      <c r="G564" s="9">
        <v>2650.3393999999998</v>
      </c>
      <c r="H564" s="9">
        <v>6163.58</v>
      </c>
    </row>
    <row r="565" spans="2:8" x14ac:dyDescent="0.25">
      <c r="B565" s="24">
        <v>38689</v>
      </c>
      <c r="C565" s="1" t="s">
        <v>16</v>
      </c>
      <c r="D565" s="1" t="s">
        <v>3685</v>
      </c>
      <c r="E565" s="1" t="s">
        <v>45</v>
      </c>
      <c r="F565" s="1" t="s">
        <v>3239</v>
      </c>
      <c r="G565" s="9">
        <v>2314.6083000000003</v>
      </c>
      <c r="H565" s="9">
        <v>5382.81</v>
      </c>
    </row>
    <row r="566" spans="2:8" x14ac:dyDescent="0.25">
      <c r="B566" s="24">
        <v>38689</v>
      </c>
      <c r="C566" s="1" t="s">
        <v>12</v>
      </c>
      <c r="D566" s="1" t="s">
        <v>3683</v>
      </c>
      <c r="E566" s="1" t="s">
        <v>24</v>
      </c>
      <c r="F566" s="1" t="s">
        <v>3381</v>
      </c>
      <c r="G566" s="9">
        <v>2044.5682999999999</v>
      </c>
      <c r="H566" s="9">
        <v>3465.37</v>
      </c>
    </row>
    <row r="567" spans="2:8" x14ac:dyDescent="0.25">
      <c r="B567" s="24">
        <v>38689</v>
      </c>
      <c r="C567" s="1" t="s">
        <v>29</v>
      </c>
      <c r="D567" s="1" t="s">
        <v>3686</v>
      </c>
      <c r="E567" s="1" t="s">
        <v>13</v>
      </c>
      <c r="F567" s="1" t="s">
        <v>1649</v>
      </c>
      <c r="G567" s="9">
        <v>1011.2484000000002</v>
      </c>
      <c r="H567" s="9">
        <v>1487.13</v>
      </c>
    </row>
    <row r="568" spans="2:8" x14ac:dyDescent="0.25">
      <c r="B568" s="24">
        <v>38688</v>
      </c>
      <c r="C568" s="1" t="s">
        <v>8</v>
      </c>
      <c r="D568" s="1" t="s">
        <v>3683</v>
      </c>
      <c r="E568" s="1" t="s">
        <v>39</v>
      </c>
      <c r="F568" s="1" t="s">
        <v>1186</v>
      </c>
      <c r="G568" s="9">
        <v>3290.2645999999995</v>
      </c>
      <c r="H568" s="9">
        <v>5672.87</v>
      </c>
    </row>
    <row r="569" spans="2:8" x14ac:dyDescent="0.25">
      <c r="B569" s="24">
        <v>38688</v>
      </c>
      <c r="C569" s="1" t="s">
        <v>29</v>
      </c>
      <c r="D569" s="1" t="s">
        <v>3690</v>
      </c>
      <c r="E569" s="1" t="s">
        <v>39</v>
      </c>
      <c r="F569" s="1" t="s">
        <v>3735</v>
      </c>
      <c r="G569" s="9">
        <v>2579.6320000000001</v>
      </c>
      <c r="H569" s="9">
        <v>4690.24</v>
      </c>
    </row>
    <row r="570" spans="2:8" x14ac:dyDescent="0.25">
      <c r="B570" s="24">
        <v>38687</v>
      </c>
      <c r="C570" s="1" t="s">
        <v>8</v>
      </c>
      <c r="D570" s="1" t="s">
        <v>3686</v>
      </c>
      <c r="E570" s="1" t="s">
        <v>39</v>
      </c>
      <c r="F570" s="1" t="s">
        <v>1128</v>
      </c>
      <c r="G570" s="9">
        <v>5728.7471999999998</v>
      </c>
      <c r="H570" s="9">
        <v>6509.94</v>
      </c>
    </row>
    <row r="571" spans="2:8" x14ac:dyDescent="0.25">
      <c r="B571" s="24">
        <v>38687</v>
      </c>
      <c r="C571" s="1" t="s">
        <v>29</v>
      </c>
      <c r="D571" s="1" t="s">
        <v>3685</v>
      </c>
      <c r="E571" s="1" t="s">
        <v>24</v>
      </c>
      <c r="F571" s="1" t="s">
        <v>2058</v>
      </c>
      <c r="G571" s="9">
        <v>3436.89</v>
      </c>
      <c r="H571" s="9">
        <v>4582.5200000000004</v>
      </c>
    </row>
    <row r="572" spans="2:8" x14ac:dyDescent="0.25">
      <c r="B572" s="24">
        <v>38687</v>
      </c>
      <c r="C572" s="1" t="s">
        <v>16</v>
      </c>
      <c r="D572" s="1" t="s">
        <v>3626</v>
      </c>
      <c r="E572" s="1" t="s">
        <v>64</v>
      </c>
      <c r="F572" s="1" t="s">
        <v>3223</v>
      </c>
      <c r="G572" s="9">
        <v>1459.52565</v>
      </c>
      <c r="H572" s="9">
        <v>1560.99</v>
      </c>
    </row>
    <row r="573" spans="2:8" x14ac:dyDescent="0.25">
      <c r="B573" s="24">
        <v>38686</v>
      </c>
      <c r="C573" s="1" t="s">
        <v>8</v>
      </c>
      <c r="D573" s="1" t="s">
        <v>3690</v>
      </c>
      <c r="E573" s="1" t="s">
        <v>42</v>
      </c>
      <c r="F573" s="1" t="s">
        <v>852</v>
      </c>
      <c r="G573" s="9">
        <v>1279.4209000000001</v>
      </c>
      <c r="H573" s="9">
        <v>2168.5100000000002</v>
      </c>
    </row>
    <row r="574" spans="2:8" x14ac:dyDescent="0.25">
      <c r="B574" s="24">
        <v>38686</v>
      </c>
      <c r="C574" s="1" t="s">
        <v>29</v>
      </c>
      <c r="D574" s="1" t="s">
        <v>3685</v>
      </c>
      <c r="E574" s="1" t="s">
        <v>42</v>
      </c>
      <c r="F574" s="1" t="s">
        <v>3034</v>
      </c>
      <c r="G574" s="9">
        <v>218.4443</v>
      </c>
      <c r="H574" s="9">
        <v>508.01</v>
      </c>
    </row>
    <row r="575" spans="2:8" x14ac:dyDescent="0.25">
      <c r="B575" s="24">
        <v>38685</v>
      </c>
      <c r="C575" s="1" t="s">
        <v>16</v>
      </c>
      <c r="D575" s="1" t="s">
        <v>3685</v>
      </c>
      <c r="E575" s="1" t="s">
        <v>21</v>
      </c>
      <c r="F575" s="1" t="s">
        <v>1422</v>
      </c>
      <c r="G575" s="9">
        <v>840.7795000000001</v>
      </c>
      <c r="H575" s="9">
        <v>1528.69</v>
      </c>
    </row>
    <row r="576" spans="2:8" x14ac:dyDescent="0.25">
      <c r="B576" s="24">
        <v>38684</v>
      </c>
      <c r="C576" s="1" t="s">
        <v>29</v>
      </c>
      <c r="D576" s="1" t="s">
        <v>3690</v>
      </c>
      <c r="E576" s="1" t="s">
        <v>61</v>
      </c>
      <c r="F576" s="1" t="s">
        <v>3209</v>
      </c>
      <c r="G576" s="9">
        <v>150.73850000000002</v>
      </c>
      <c r="H576" s="9">
        <v>274.07</v>
      </c>
    </row>
    <row r="577" spans="2:8" x14ac:dyDescent="0.25">
      <c r="B577" s="24">
        <v>38683</v>
      </c>
      <c r="C577" s="1" t="s">
        <v>8</v>
      </c>
      <c r="D577" s="1" t="s">
        <v>3691</v>
      </c>
      <c r="E577" s="1" t="s">
        <v>52</v>
      </c>
      <c r="F577" s="1" t="s">
        <v>2201</v>
      </c>
      <c r="G577" s="9">
        <v>1483.9257</v>
      </c>
      <c r="H577" s="9">
        <v>4010.61</v>
      </c>
    </row>
    <row r="578" spans="2:8" x14ac:dyDescent="0.25">
      <c r="B578" s="24">
        <v>38683</v>
      </c>
      <c r="C578" s="1" t="s">
        <v>8</v>
      </c>
      <c r="D578" s="1" t="s">
        <v>3690</v>
      </c>
      <c r="E578" s="1" t="s">
        <v>52</v>
      </c>
      <c r="F578" s="1" t="s">
        <v>2514</v>
      </c>
      <c r="G578" s="9">
        <v>1173.8271999999999</v>
      </c>
      <c r="H578" s="9">
        <v>2023.84</v>
      </c>
    </row>
    <row r="579" spans="2:8" x14ac:dyDescent="0.25">
      <c r="B579" s="24">
        <v>38682</v>
      </c>
      <c r="C579" s="1" t="s">
        <v>16</v>
      </c>
      <c r="D579" s="1" t="s">
        <v>3683</v>
      </c>
      <c r="E579" s="1" t="s">
        <v>24</v>
      </c>
      <c r="F579" s="1" t="s">
        <v>1488</v>
      </c>
      <c r="G579" s="9">
        <v>3184.4638999999997</v>
      </c>
      <c r="H579" s="9">
        <v>7405.73</v>
      </c>
    </row>
    <row r="580" spans="2:8" x14ac:dyDescent="0.25">
      <c r="B580" s="24">
        <v>38681</v>
      </c>
      <c r="C580" s="1" t="s">
        <v>20</v>
      </c>
      <c r="D580" s="1" t="s">
        <v>3684</v>
      </c>
      <c r="E580" s="1" t="s">
        <v>24</v>
      </c>
      <c r="F580" s="1" t="s">
        <v>1456</v>
      </c>
      <c r="G580" s="9">
        <v>4280.7875999999997</v>
      </c>
      <c r="H580" s="9">
        <v>9955.32</v>
      </c>
    </row>
    <row r="581" spans="2:8" x14ac:dyDescent="0.25">
      <c r="B581" s="24">
        <v>38681</v>
      </c>
      <c r="C581" s="1" t="s">
        <v>16</v>
      </c>
      <c r="D581" s="1" t="s">
        <v>3686</v>
      </c>
      <c r="E581" s="1" t="s">
        <v>30</v>
      </c>
      <c r="F581" s="1" t="s">
        <v>1914</v>
      </c>
      <c r="G581" s="9">
        <v>3202.8527999999997</v>
      </c>
      <c r="H581" s="9">
        <v>5522.16</v>
      </c>
    </row>
    <row r="582" spans="2:8" x14ac:dyDescent="0.25">
      <c r="B582" s="24">
        <v>38680</v>
      </c>
      <c r="C582" s="1" t="s">
        <v>20</v>
      </c>
      <c r="D582" s="1" t="s">
        <v>3683</v>
      </c>
      <c r="E582" s="1" t="s">
        <v>17</v>
      </c>
      <c r="F582" s="1" t="s">
        <v>2544</v>
      </c>
      <c r="G582" s="9">
        <v>8476.7232000000004</v>
      </c>
      <c r="H582" s="9">
        <v>9632.64</v>
      </c>
    </row>
    <row r="583" spans="2:8" x14ac:dyDescent="0.25">
      <c r="B583" s="24">
        <v>38680</v>
      </c>
      <c r="C583" s="1" t="s">
        <v>16</v>
      </c>
      <c r="D583" s="1" t="s">
        <v>3686</v>
      </c>
      <c r="E583" s="1" t="s">
        <v>39</v>
      </c>
      <c r="F583" s="1" t="s">
        <v>2780</v>
      </c>
      <c r="G583" s="9">
        <v>3269.8447000000001</v>
      </c>
      <c r="H583" s="9">
        <v>7604.29</v>
      </c>
    </row>
    <row r="584" spans="2:8" x14ac:dyDescent="0.25">
      <c r="B584" s="24">
        <v>38680</v>
      </c>
      <c r="C584" s="1" t="s">
        <v>29</v>
      </c>
      <c r="D584" s="1" t="s">
        <v>3685</v>
      </c>
      <c r="E584" s="1" t="s">
        <v>113</v>
      </c>
      <c r="F584" s="1" t="s">
        <v>1501</v>
      </c>
      <c r="G584" s="9">
        <v>2959.0962</v>
      </c>
      <c r="H584" s="9">
        <v>5101.8900000000003</v>
      </c>
    </row>
    <row r="585" spans="2:8" x14ac:dyDescent="0.25">
      <c r="B585" s="24">
        <v>38680</v>
      </c>
      <c r="C585" s="1" t="s">
        <v>20</v>
      </c>
      <c r="D585" s="1" t="s">
        <v>3626</v>
      </c>
      <c r="E585" s="1" t="s">
        <v>113</v>
      </c>
      <c r="F585" s="1" t="s">
        <v>1647</v>
      </c>
      <c r="G585" s="9">
        <v>3276.3989500000002</v>
      </c>
      <c r="H585" s="9">
        <v>3504.17</v>
      </c>
    </row>
    <row r="586" spans="2:8" x14ac:dyDescent="0.25">
      <c r="B586" s="24">
        <v>38680</v>
      </c>
      <c r="C586" s="1" t="s">
        <v>8</v>
      </c>
      <c r="D586" s="1" t="s">
        <v>3691</v>
      </c>
      <c r="E586" s="1" t="s">
        <v>24</v>
      </c>
      <c r="F586" s="1" t="s">
        <v>3332</v>
      </c>
      <c r="G586" s="9">
        <v>744.48440000000005</v>
      </c>
      <c r="H586" s="9">
        <v>1094.83</v>
      </c>
    </row>
    <row r="587" spans="2:8" x14ac:dyDescent="0.25">
      <c r="B587" s="24">
        <v>38679</v>
      </c>
      <c r="C587" s="1" t="s">
        <v>29</v>
      </c>
      <c r="D587" s="1" t="s">
        <v>3688</v>
      </c>
      <c r="E587" s="1" t="s">
        <v>64</v>
      </c>
      <c r="F587" s="1" t="s">
        <v>1374</v>
      </c>
      <c r="G587" s="9">
        <v>3256.9667999999997</v>
      </c>
      <c r="H587" s="9">
        <v>5615.46</v>
      </c>
    </row>
    <row r="588" spans="2:8" x14ac:dyDescent="0.25">
      <c r="B588" s="24">
        <v>38679</v>
      </c>
      <c r="C588" s="1" t="s">
        <v>29</v>
      </c>
      <c r="D588" s="1" t="s">
        <v>3690</v>
      </c>
      <c r="E588" s="1" t="s">
        <v>9</v>
      </c>
      <c r="F588" s="1" t="s">
        <v>1579</v>
      </c>
      <c r="G588" s="9">
        <v>3666.6375000000003</v>
      </c>
      <c r="H588" s="9">
        <v>4888.8500000000004</v>
      </c>
    </row>
    <row r="589" spans="2:8" x14ac:dyDescent="0.25">
      <c r="B589" s="24">
        <v>38679</v>
      </c>
      <c r="C589" s="1" t="s">
        <v>16</v>
      </c>
      <c r="D589" s="1" t="s">
        <v>3691</v>
      </c>
      <c r="E589" s="1" t="s">
        <v>64</v>
      </c>
      <c r="F589" s="1" t="s">
        <v>2434</v>
      </c>
      <c r="G589" s="9">
        <v>1103.6693</v>
      </c>
      <c r="H589" s="9">
        <v>2982.89</v>
      </c>
    </row>
    <row r="590" spans="2:8" x14ac:dyDescent="0.25">
      <c r="B590" s="24">
        <v>38678</v>
      </c>
      <c r="C590" s="1" t="s">
        <v>29</v>
      </c>
      <c r="D590" s="1" t="s">
        <v>3684</v>
      </c>
      <c r="E590" s="1" t="s">
        <v>13</v>
      </c>
      <c r="F590" s="1" t="s">
        <v>1104</v>
      </c>
      <c r="G590" s="9">
        <v>5646.1288999999988</v>
      </c>
      <c r="H590" s="9">
        <v>9569.7099999999991</v>
      </c>
    </row>
    <row r="591" spans="2:8" x14ac:dyDescent="0.25">
      <c r="B591" s="24">
        <v>38678</v>
      </c>
      <c r="C591" s="1" t="s">
        <v>12</v>
      </c>
      <c r="D591" s="1" t="s">
        <v>3684</v>
      </c>
      <c r="E591" s="1" t="s">
        <v>9</v>
      </c>
      <c r="F591" s="1" t="s">
        <v>3407</v>
      </c>
      <c r="G591" s="9">
        <v>5273.7960000000003</v>
      </c>
      <c r="H591" s="9">
        <v>5992.95</v>
      </c>
    </row>
    <row r="592" spans="2:8" x14ac:dyDescent="0.25">
      <c r="B592" s="24">
        <v>38678</v>
      </c>
      <c r="C592" s="1" t="s">
        <v>20</v>
      </c>
      <c r="D592" s="1" t="s">
        <v>3688</v>
      </c>
      <c r="E592" s="1" t="s">
        <v>113</v>
      </c>
      <c r="F592" s="1" t="s">
        <v>3051</v>
      </c>
      <c r="G592" s="9">
        <v>1014.3213999999999</v>
      </c>
      <c r="H592" s="9">
        <v>1748.83</v>
      </c>
    </row>
    <row r="593" spans="2:8" x14ac:dyDescent="0.25">
      <c r="B593" s="24">
        <v>38677</v>
      </c>
      <c r="C593" s="1" t="s">
        <v>29</v>
      </c>
      <c r="D593" s="1" t="s">
        <v>3691</v>
      </c>
      <c r="E593" s="1" t="s">
        <v>13</v>
      </c>
      <c r="F593" s="1" t="s">
        <v>765</v>
      </c>
      <c r="G593" s="9">
        <v>3180.8159999999998</v>
      </c>
      <c r="H593" s="9">
        <v>8596.7999999999993</v>
      </c>
    </row>
    <row r="594" spans="2:8" x14ac:dyDescent="0.25">
      <c r="B594" s="24">
        <v>38426</v>
      </c>
      <c r="C594" s="1" t="s">
        <v>29</v>
      </c>
      <c r="D594" s="1" t="s">
        <v>3626</v>
      </c>
      <c r="E594" s="1" t="s">
        <v>9</v>
      </c>
      <c r="F594" s="1" t="s">
        <v>647</v>
      </c>
      <c r="G594" s="9">
        <v>3491.8708999999999</v>
      </c>
      <c r="H594" s="9">
        <v>8120.63</v>
      </c>
    </row>
    <row r="595" spans="2:8" x14ac:dyDescent="0.25">
      <c r="B595" s="24">
        <v>38677</v>
      </c>
      <c r="C595" s="1" t="s">
        <v>12</v>
      </c>
      <c r="D595" s="1" t="s">
        <v>3685</v>
      </c>
      <c r="E595" s="1" t="s">
        <v>113</v>
      </c>
      <c r="F595" s="1" t="s">
        <v>966</v>
      </c>
      <c r="G595" s="9">
        <v>396.89530000000002</v>
      </c>
      <c r="H595" s="9">
        <v>1072.69</v>
      </c>
    </row>
    <row r="596" spans="2:8" x14ac:dyDescent="0.25">
      <c r="B596" s="24">
        <v>38676</v>
      </c>
      <c r="C596" s="1" t="s">
        <v>16</v>
      </c>
      <c r="D596" s="1" t="s">
        <v>3685</v>
      </c>
      <c r="E596" s="1" t="s">
        <v>9</v>
      </c>
      <c r="F596" s="1" t="s">
        <v>1626</v>
      </c>
      <c r="G596" s="9">
        <v>6202.6778000000004</v>
      </c>
      <c r="H596" s="9">
        <v>6633.88</v>
      </c>
    </row>
    <row r="597" spans="2:8" x14ac:dyDescent="0.25">
      <c r="B597" s="24">
        <v>38676</v>
      </c>
      <c r="C597" s="1" t="s">
        <v>12</v>
      </c>
      <c r="D597" s="1" t="s">
        <v>3684</v>
      </c>
      <c r="E597" s="1" t="s">
        <v>21</v>
      </c>
      <c r="F597" s="1" t="s">
        <v>1275</v>
      </c>
      <c r="G597" s="9">
        <v>4490.4888000000001</v>
      </c>
      <c r="H597" s="9">
        <v>6603.66</v>
      </c>
    </row>
    <row r="598" spans="2:8" x14ac:dyDescent="0.25">
      <c r="B598" s="24">
        <v>38676</v>
      </c>
      <c r="C598" s="1" t="s">
        <v>29</v>
      </c>
      <c r="D598" s="1" t="s">
        <v>3690</v>
      </c>
      <c r="E598" s="1" t="s">
        <v>52</v>
      </c>
      <c r="F598" s="1" t="s">
        <v>3736</v>
      </c>
      <c r="G598" s="9">
        <v>1950.3045000000002</v>
      </c>
      <c r="H598" s="9">
        <v>4334.01</v>
      </c>
    </row>
    <row r="599" spans="2:8" x14ac:dyDescent="0.25">
      <c r="B599" s="24">
        <v>38676</v>
      </c>
      <c r="C599" s="1" t="s">
        <v>16</v>
      </c>
      <c r="D599" s="1" t="s">
        <v>3626</v>
      </c>
      <c r="E599" s="1" t="s">
        <v>17</v>
      </c>
      <c r="F599" s="1" t="s">
        <v>426</v>
      </c>
      <c r="G599" s="9">
        <v>1531.2128</v>
      </c>
      <c r="H599" s="9">
        <v>3560.96</v>
      </c>
    </row>
    <row r="600" spans="2:8" x14ac:dyDescent="0.25">
      <c r="B600" s="24">
        <v>38675</v>
      </c>
      <c r="C600" s="1" t="s">
        <v>16</v>
      </c>
      <c r="D600" s="1" t="s">
        <v>3685</v>
      </c>
      <c r="E600" s="1" t="s">
        <v>17</v>
      </c>
      <c r="F600" s="1" t="s">
        <v>2248</v>
      </c>
      <c r="G600" s="9">
        <v>5560.9779500000004</v>
      </c>
      <c r="H600" s="9">
        <v>5947.57</v>
      </c>
    </row>
    <row r="601" spans="2:8" x14ac:dyDescent="0.25">
      <c r="B601" s="24">
        <v>38675</v>
      </c>
      <c r="C601" s="1" t="s">
        <v>29</v>
      </c>
      <c r="D601" s="1" t="s">
        <v>3684</v>
      </c>
      <c r="E601" s="1" t="s">
        <v>13</v>
      </c>
      <c r="F601" s="1" t="s">
        <v>486</v>
      </c>
      <c r="G601" s="9">
        <v>1193.4675</v>
      </c>
      <c r="H601" s="9">
        <v>1591.29</v>
      </c>
    </row>
    <row r="602" spans="2:8" x14ac:dyDescent="0.25">
      <c r="B602" s="24">
        <v>38675</v>
      </c>
      <c r="C602" s="1" t="s">
        <v>16</v>
      </c>
      <c r="D602" s="1" t="s">
        <v>3683</v>
      </c>
      <c r="E602" s="1" t="s">
        <v>113</v>
      </c>
      <c r="F602" s="1" t="s">
        <v>3001</v>
      </c>
      <c r="G602" s="9">
        <v>399.95249999999999</v>
      </c>
      <c r="H602" s="9">
        <v>533.27</v>
      </c>
    </row>
    <row r="603" spans="2:8" x14ac:dyDescent="0.25">
      <c r="B603" s="24">
        <v>38674</v>
      </c>
      <c r="C603" s="1" t="s">
        <v>29</v>
      </c>
      <c r="D603" s="1" t="s">
        <v>3688</v>
      </c>
      <c r="E603" s="1" t="s">
        <v>21</v>
      </c>
      <c r="F603" s="1" t="s">
        <v>1665</v>
      </c>
      <c r="G603" s="9">
        <v>1059.2836</v>
      </c>
      <c r="H603" s="9">
        <v>1557.77</v>
      </c>
    </row>
    <row r="604" spans="2:8" x14ac:dyDescent="0.25">
      <c r="B604" s="24">
        <v>38673</v>
      </c>
      <c r="C604" s="1" t="s">
        <v>29</v>
      </c>
      <c r="D604" s="1" t="s">
        <v>3686</v>
      </c>
      <c r="E604" s="1" t="s">
        <v>13</v>
      </c>
      <c r="F604" s="1" t="s">
        <v>689</v>
      </c>
      <c r="G604" s="9">
        <v>4276.9175999999998</v>
      </c>
      <c r="H604" s="9">
        <v>9946.32</v>
      </c>
    </row>
    <row r="605" spans="2:8" x14ac:dyDescent="0.25">
      <c r="B605" s="24">
        <v>38673</v>
      </c>
      <c r="C605" s="1" t="s">
        <v>29</v>
      </c>
      <c r="D605" s="1" t="s">
        <v>3626</v>
      </c>
      <c r="E605" s="1" t="s">
        <v>61</v>
      </c>
      <c r="F605" s="1" t="s">
        <v>2476</v>
      </c>
      <c r="G605" s="9">
        <v>4996.3206</v>
      </c>
      <c r="H605" s="9">
        <v>8468.34</v>
      </c>
    </row>
    <row r="606" spans="2:8" x14ac:dyDescent="0.25">
      <c r="B606" s="24">
        <v>38672</v>
      </c>
      <c r="C606" s="1" t="s">
        <v>29</v>
      </c>
      <c r="D606" s="1" t="s">
        <v>3688</v>
      </c>
      <c r="E606" s="1" t="s">
        <v>9</v>
      </c>
      <c r="F606" s="1" t="s">
        <v>2228</v>
      </c>
      <c r="G606" s="9">
        <v>3606.3604</v>
      </c>
      <c r="H606" s="9">
        <v>9746.92</v>
      </c>
    </row>
    <row r="607" spans="2:8" x14ac:dyDescent="0.25">
      <c r="B607" s="24">
        <v>38672</v>
      </c>
      <c r="C607" s="1" t="s">
        <v>16</v>
      </c>
      <c r="D607" s="1" t="s">
        <v>3686</v>
      </c>
      <c r="E607" s="1" t="s">
        <v>113</v>
      </c>
      <c r="F607" s="1" t="s">
        <v>1517</v>
      </c>
      <c r="G607" s="9">
        <v>4919.2220000000007</v>
      </c>
      <c r="H607" s="9">
        <v>8944.0400000000009</v>
      </c>
    </row>
    <row r="608" spans="2:8" x14ac:dyDescent="0.25">
      <c r="B608" s="24">
        <v>38672</v>
      </c>
      <c r="C608" s="1" t="s">
        <v>20</v>
      </c>
      <c r="D608" s="1" t="s">
        <v>3691</v>
      </c>
      <c r="E608" s="1" t="s">
        <v>45</v>
      </c>
      <c r="F608" s="1" t="s">
        <v>3737</v>
      </c>
      <c r="G608" s="9">
        <v>5142.9207500000002</v>
      </c>
      <c r="H608" s="9">
        <v>5500.45</v>
      </c>
    </row>
    <row r="609" spans="2:8" x14ac:dyDescent="0.25">
      <c r="B609" s="24">
        <v>38672</v>
      </c>
      <c r="C609" s="1" t="s">
        <v>29</v>
      </c>
      <c r="D609" s="1" t="s">
        <v>3686</v>
      </c>
      <c r="E609" s="1" t="s">
        <v>24</v>
      </c>
      <c r="F609" s="1" t="s">
        <v>1585</v>
      </c>
      <c r="G609" s="9">
        <v>816.17020000000002</v>
      </c>
      <c r="H609" s="9">
        <v>1407.19</v>
      </c>
    </row>
    <row r="610" spans="2:8" x14ac:dyDescent="0.25">
      <c r="B610" s="24">
        <v>38671</v>
      </c>
      <c r="C610" s="1" t="s">
        <v>16</v>
      </c>
      <c r="D610" s="1" t="s">
        <v>3684</v>
      </c>
      <c r="E610" s="1" t="s">
        <v>30</v>
      </c>
      <c r="F610" s="1" t="s">
        <v>559</v>
      </c>
      <c r="G610" s="9">
        <v>4854.3364000000001</v>
      </c>
      <c r="H610" s="9">
        <v>7138.73</v>
      </c>
    </row>
    <row r="611" spans="2:8" x14ac:dyDescent="0.25">
      <c r="B611" s="24">
        <v>38671</v>
      </c>
      <c r="C611" s="1" t="s">
        <v>16</v>
      </c>
      <c r="D611" s="1" t="s">
        <v>3686</v>
      </c>
      <c r="E611" s="1" t="s">
        <v>24</v>
      </c>
      <c r="F611" s="1" t="s">
        <v>1182</v>
      </c>
      <c r="G611" s="9">
        <v>2345.6158</v>
      </c>
      <c r="H611" s="9">
        <v>2508.6799999999998</v>
      </c>
    </row>
    <row r="612" spans="2:8" x14ac:dyDescent="0.25">
      <c r="B612" s="24">
        <v>38670</v>
      </c>
      <c r="C612" s="1" t="s">
        <v>12</v>
      </c>
      <c r="D612" s="1" t="s">
        <v>3686</v>
      </c>
      <c r="E612" s="1" t="s">
        <v>126</v>
      </c>
      <c r="F612" s="1" t="s">
        <v>1001</v>
      </c>
      <c r="G612" s="9">
        <v>4520.3884000000007</v>
      </c>
      <c r="H612" s="9">
        <v>6647.63</v>
      </c>
    </row>
    <row r="613" spans="2:8" x14ac:dyDescent="0.25">
      <c r="B613" s="24">
        <v>38670</v>
      </c>
      <c r="C613" s="1" t="s">
        <v>8</v>
      </c>
      <c r="D613" s="1" t="s">
        <v>3626</v>
      </c>
      <c r="E613" s="1" t="s">
        <v>64</v>
      </c>
      <c r="F613" s="1" t="s">
        <v>1198</v>
      </c>
      <c r="G613" s="9">
        <v>4295.3100000000004</v>
      </c>
      <c r="H613" s="9">
        <v>5727.08</v>
      </c>
    </row>
    <row r="614" spans="2:8" x14ac:dyDescent="0.25">
      <c r="B614" s="24">
        <v>38669</v>
      </c>
      <c r="C614" s="1" t="s">
        <v>16</v>
      </c>
      <c r="D614" s="1" t="s">
        <v>3686</v>
      </c>
      <c r="E614" s="1" t="s">
        <v>30</v>
      </c>
      <c r="F614" s="1" t="s">
        <v>1228</v>
      </c>
      <c r="G614" s="9">
        <v>3653.6353000000004</v>
      </c>
      <c r="H614" s="9">
        <v>9874.69</v>
      </c>
    </row>
    <row r="615" spans="2:8" x14ac:dyDescent="0.25">
      <c r="B615" s="24">
        <v>38669</v>
      </c>
      <c r="C615" s="1" t="s">
        <v>29</v>
      </c>
      <c r="D615" s="1" t="s">
        <v>3688</v>
      </c>
      <c r="E615" s="1" t="s">
        <v>21</v>
      </c>
      <c r="F615" s="1" t="s">
        <v>551</v>
      </c>
      <c r="G615" s="9">
        <v>4231.4634999999998</v>
      </c>
      <c r="H615" s="9">
        <v>7693.57</v>
      </c>
    </row>
    <row r="616" spans="2:8" x14ac:dyDescent="0.25">
      <c r="B616" s="24">
        <v>38669</v>
      </c>
      <c r="C616" s="1" t="s">
        <v>29</v>
      </c>
      <c r="D616" s="1" t="s">
        <v>3626</v>
      </c>
      <c r="E616" s="1" t="s">
        <v>13</v>
      </c>
      <c r="F616" s="1" t="s">
        <v>1027</v>
      </c>
      <c r="G616" s="9">
        <v>833.04759999999999</v>
      </c>
      <c r="H616" s="9">
        <v>1937.32</v>
      </c>
    </row>
    <row r="617" spans="2:8" x14ac:dyDescent="0.25">
      <c r="B617" s="24">
        <v>38669</v>
      </c>
      <c r="C617" s="1" t="s">
        <v>20</v>
      </c>
      <c r="D617" s="1" t="s">
        <v>3688</v>
      </c>
      <c r="E617" s="1" t="s">
        <v>61</v>
      </c>
      <c r="F617" s="1" t="s">
        <v>1318</v>
      </c>
      <c r="G617" s="9">
        <v>176.18659999999997</v>
      </c>
      <c r="H617" s="9">
        <v>303.77</v>
      </c>
    </row>
    <row r="618" spans="2:8" x14ac:dyDescent="0.25">
      <c r="B618" s="24">
        <v>38667</v>
      </c>
      <c r="C618" s="1" t="s">
        <v>29</v>
      </c>
      <c r="D618" s="1" t="s">
        <v>3688</v>
      </c>
      <c r="E618" s="1" t="s">
        <v>24</v>
      </c>
      <c r="F618" s="1" t="s">
        <v>1550</v>
      </c>
      <c r="G618" s="9">
        <v>1803.8388</v>
      </c>
      <c r="H618" s="9">
        <v>4875.24</v>
      </c>
    </row>
    <row r="619" spans="2:8" x14ac:dyDescent="0.25">
      <c r="B619" s="24">
        <v>38666</v>
      </c>
      <c r="C619" s="1" t="s">
        <v>29</v>
      </c>
      <c r="D619" s="1" t="s">
        <v>3683</v>
      </c>
      <c r="E619" s="1" t="s">
        <v>21</v>
      </c>
      <c r="F619" s="1" t="s">
        <v>1092</v>
      </c>
      <c r="G619" s="9">
        <v>8311.6</v>
      </c>
      <c r="H619" s="9">
        <v>9445</v>
      </c>
    </row>
    <row r="620" spans="2:8" x14ac:dyDescent="0.25">
      <c r="B620" s="24">
        <v>38666</v>
      </c>
      <c r="C620" s="1" t="s">
        <v>8</v>
      </c>
      <c r="D620" s="1" t="s">
        <v>3686</v>
      </c>
      <c r="E620" s="1" t="s">
        <v>30</v>
      </c>
      <c r="F620" s="1" t="s">
        <v>1170</v>
      </c>
      <c r="G620" s="9">
        <v>4551.2830000000004</v>
      </c>
      <c r="H620" s="9">
        <v>8275.06</v>
      </c>
    </row>
    <row r="621" spans="2:8" x14ac:dyDescent="0.25">
      <c r="B621" s="24">
        <v>38665</v>
      </c>
      <c r="C621" s="1" t="s">
        <v>8</v>
      </c>
      <c r="D621" s="1" t="s">
        <v>3626</v>
      </c>
      <c r="E621" s="1" t="s">
        <v>126</v>
      </c>
      <c r="F621" s="1" t="s">
        <v>2438</v>
      </c>
      <c r="G621" s="9">
        <v>3090.3966</v>
      </c>
      <c r="H621" s="9">
        <v>5328.27</v>
      </c>
    </row>
    <row r="622" spans="2:8" x14ac:dyDescent="0.25">
      <c r="B622" s="24">
        <v>38665</v>
      </c>
      <c r="C622" s="1" t="s">
        <v>29</v>
      </c>
      <c r="D622" s="1" t="s">
        <v>3684</v>
      </c>
      <c r="E622" s="1" t="s">
        <v>30</v>
      </c>
      <c r="F622" s="1" t="s">
        <v>2427</v>
      </c>
      <c r="G622" s="9">
        <v>2245.1492000000003</v>
      </c>
      <c r="H622" s="9">
        <v>3301.69</v>
      </c>
    </row>
    <row r="623" spans="2:8" x14ac:dyDescent="0.25">
      <c r="B623" s="24">
        <v>38665</v>
      </c>
      <c r="C623" s="1" t="s">
        <v>29</v>
      </c>
      <c r="D623" s="1" t="s">
        <v>3690</v>
      </c>
      <c r="E623" s="1" t="s">
        <v>45</v>
      </c>
      <c r="F623" s="1" t="s">
        <v>46</v>
      </c>
      <c r="G623" s="9">
        <v>203.685</v>
      </c>
      <c r="H623" s="9">
        <v>271.58</v>
      </c>
    </row>
    <row r="624" spans="2:8" x14ac:dyDescent="0.25">
      <c r="B624" s="24">
        <v>38665</v>
      </c>
      <c r="C624" s="1" t="s">
        <v>20</v>
      </c>
      <c r="D624" s="1" t="s">
        <v>3688</v>
      </c>
      <c r="E624" s="1" t="s">
        <v>64</v>
      </c>
      <c r="F624" s="1" t="s">
        <v>3738</v>
      </c>
      <c r="G624" s="9">
        <v>126.852</v>
      </c>
      <c r="H624" s="9">
        <v>144.15</v>
      </c>
    </row>
    <row r="625" spans="2:8" x14ac:dyDescent="0.25">
      <c r="B625" s="24">
        <v>38664</v>
      </c>
      <c r="C625" s="1" t="s">
        <v>29</v>
      </c>
      <c r="D625" s="1" t="s">
        <v>3691</v>
      </c>
      <c r="E625" s="1" t="s">
        <v>64</v>
      </c>
      <c r="F625" s="1" t="s">
        <v>836</v>
      </c>
      <c r="G625" s="9">
        <v>7205.11</v>
      </c>
      <c r="H625" s="9">
        <v>7706</v>
      </c>
    </row>
    <row r="626" spans="2:8" x14ac:dyDescent="0.25">
      <c r="B626" s="24">
        <v>38664</v>
      </c>
      <c r="C626" s="1" t="s">
        <v>16</v>
      </c>
      <c r="D626" s="1" t="s">
        <v>3686</v>
      </c>
      <c r="E626" s="1" t="s">
        <v>52</v>
      </c>
      <c r="F626" s="1" t="s">
        <v>2068</v>
      </c>
      <c r="G626" s="9">
        <v>3336.1549999999997</v>
      </c>
      <c r="H626" s="9">
        <v>5654.5</v>
      </c>
    </row>
    <row r="627" spans="2:8" x14ac:dyDescent="0.25">
      <c r="B627" s="24">
        <v>38663</v>
      </c>
      <c r="C627" s="1" t="s">
        <v>16</v>
      </c>
      <c r="D627" s="1" t="s">
        <v>3683</v>
      </c>
      <c r="E627" s="1" t="s">
        <v>17</v>
      </c>
      <c r="F627" s="1" t="s">
        <v>802</v>
      </c>
      <c r="G627" s="9">
        <v>5885.6925000000001</v>
      </c>
      <c r="H627" s="9">
        <v>9975.75</v>
      </c>
    </row>
    <row r="628" spans="2:8" x14ac:dyDescent="0.25">
      <c r="B628" s="24">
        <v>38663</v>
      </c>
      <c r="C628" s="1" t="s">
        <v>12</v>
      </c>
      <c r="D628" s="1" t="s">
        <v>3626</v>
      </c>
      <c r="E628" s="1" t="s">
        <v>42</v>
      </c>
      <c r="F628" s="1" t="s">
        <v>2728</v>
      </c>
      <c r="G628" s="9">
        <v>5664.7255500000001</v>
      </c>
      <c r="H628" s="9">
        <v>6058.53</v>
      </c>
    </row>
    <row r="629" spans="2:8" x14ac:dyDescent="0.25">
      <c r="B629" s="24">
        <v>38662</v>
      </c>
      <c r="C629" s="1" t="s">
        <v>16</v>
      </c>
      <c r="D629" s="1" t="s">
        <v>3683</v>
      </c>
      <c r="E629" s="1" t="s">
        <v>30</v>
      </c>
      <c r="F629" s="1" t="s">
        <v>1810</v>
      </c>
      <c r="G629" s="9">
        <v>2922.2858999999999</v>
      </c>
      <c r="H629" s="9">
        <v>7898.07</v>
      </c>
    </row>
    <row r="630" spans="2:8" x14ac:dyDescent="0.25">
      <c r="B630" s="24">
        <v>38662</v>
      </c>
      <c r="C630" s="1" t="s">
        <v>8</v>
      </c>
      <c r="D630" s="1" t="s">
        <v>3691</v>
      </c>
      <c r="E630" s="1" t="s">
        <v>61</v>
      </c>
      <c r="F630" s="1" t="s">
        <v>3739</v>
      </c>
      <c r="G630" s="9">
        <v>3919.1460000000002</v>
      </c>
      <c r="H630" s="9">
        <v>5763.45</v>
      </c>
    </row>
    <row r="631" spans="2:8" x14ac:dyDescent="0.25">
      <c r="B631" s="24">
        <v>38662</v>
      </c>
      <c r="C631" s="1" t="s">
        <v>20</v>
      </c>
      <c r="D631" s="1" t="s">
        <v>3690</v>
      </c>
      <c r="E631" s="1" t="s">
        <v>9</v>
      </c>
      <c r="F631" s="1" t="s">
        <v>3036</v>
      </c>
      <c r="G631" s="9">
        <v>3078.6660000000002</v>
      </c>
      <c r="H631" s="9">
        <v>4527.45</v>
      </c>
    </row>
    <row r="632" spans="2:8" x14ac:dyDescent="0.25">
      <c r="B632" s="24">
        <v>38661</v>
      </c>
      <c r="C632" s="1" t="s">
        <v>20</v>
      </c>
      <c r="D632" s="1" t="s">
        <v>3626</v>
      </c>
      <c r="E632" s="1" t="s">
        <v>45</v>
      </c>
      <c r="F632" s="1" t="s">
        <v>1126</v>
      </c>
      <c r="G632" s="9">
        <v>7261.4696000000004</v>
      </c>
      <c r="H632" s="9">
        <v>8251.67</v>
      </c>
    </row>
    <row r="633" spans="2:8" x14ac:dyDescent="0.25">
      <c r="B633" s="24">
        <v>38661</v>
      </c>
      <c r="C633" s="1" t="s">
        <v>16</v>
      </c>
      <c r="D633" s="1" t="s">
        <v>3686</v>
      </c>
      <c r="E633" s="1" t="s">
        <v>52</v>
      </c>
      <c r="F633" s="1" t="s">
        <v>67</v>
      </c>
      <c r="G633" s="9">
        <v>2510.1938</v>
      </c>
      <c r="H633" s="9">
        <v>5837.66</v>
      </c>
    </row>
    <row r="634" spans="2:8" x14ac:dyDescent="0.25">
      <c r="B634" s="24">
        <v>38660</v>
      </c>
      <c r="C634" s="1" t="s">
        <v>12</v>
      </c>
      <c r="D634" s="1" t="s">
        <v>3691</v>
      </c>
      <c r="E634" s="1" t="s">
        <v>24</v>
      </c>
      <c r="F634" s="1" t="s">
        <v>1622</v>
      </c>
      <c r="G634" s="9">
        <v>6525.3</v>
      </c>
      <c r="H634" s="9">
        <v>8700.4</v>
      </c>
    </row>
    <row r="635" spans="2:8" x14ac:dyDescent="0.25">
      <c r="B635" s="24">
        <v>38660</v>
      </c>
      <c r="C635" s="1" t="s">
        <v>12</v>
      </c>
      <c r="D635" s="1" t="s">
        <v>3685</v>
      </c>
      <c r="E635" s="1" t="s">
        <v>45</v>
      </c>
      <c r="F635" s="1" t="s">
        <v>303</v>
      </c>
      <c r="G635" s="9">
        <v>2878.6815000000001</v>
      </c>
      <c r="H635" s="9">
        <v>6397.07</v>
      </c>
    </row>
    <row r="636" spans="2:8" x14ac:dyDescent="0.25">
      <c r="B636" s="24">
        <v>38659</v>
      </c>
      <c r="C636" s="1" t="s">
        <v>16</v>
      </c>
      <c r="D636" s="1" t="s">
        <v>3684</v>
      </c>
      <c r="E636" s="1" t="s">
        <v>52</v>
      </c>
      <c r="F636" s="1" t="s">
        <v>2028</v>
      </c>
      <c r="G636" s="9">
        <v>3516.6010000000001</v>
      </c>
      <c r="H636" s="9">
        <v>6393.82</v>
      </c>
    </row>
    <row r="637" spans="2:8" x14ac:dyDescent="0.25">
      <c r="B637" s="24">
        <v>38659</v>
      </c>
      <c r="C637" s="1" t="s">
        <v>8</v>
      </c>
      <c r="D637" s="1" t="s">
        <v>3690</v>
      </c>
      <c r="E637" s="1" t="s">
        <v>42</v>
      </c>
      <c r="F637" s="1" t="s">
        <v>2169</v>
      </c>
      <c r="G637" s="9">
        <v>3695.0520000000001</v>
      </c>
      <c r="H637" s="9">
        <v>5433.9</v>
      </c>
    </row>
    <row r="638" spans="2:8" x14ac:dyDescent="0.25">
      <c r="B638" s="24">
        <v>38659</v>
      </c>
      <c r="C638" s="1" t="s">
        <v>29</v>
      </c>
      <c r="D638" s="1" t="s">
        <v>3684</v>
      </c>
      <c r="E638" s="1" t="s">
        <v>30</v>
      </c>
      <c r="F638" s="1" t="s">
        <v>2392</v>
      </c>
      <c r="G638" s="9">
        <v>1380.9066</v>
      </c>
      <c r="H638" s="9">
        <v>3732.18</v>
      </c>
    </row>
    <row r="639" spans="2:8" x14ac:dyDescent="0.25">
      <c r="B639" s="24">
        <v>38659</v>
      </c>
      <c r="C639" s="1" t="s">
        <v>16</v>
      </c>
      <c r="D639" s="1" t="s">
        <v>3688</v>
      </c>
      <c r="E639" s="1" t="s">
        <v>42</v>
      </c>
      <c r="F639" s="1" t="s">
        <v>3369</v>
      </c>
      <c r="G639" s="9">
        <v>785.95</v>
      </c>
      <c r="H639" s="9">
        <v>1429</v>
      </c>
    </row>
    <row r="640" spans="2:8" x14ac:dyDescent="0.25">
      <c r="B640" s="24">
        <v>38658</v>
      </c>
      <c r="C640" s="1" t="s">
        <v>29</v>
      </c>
      <c r="D640" s="1" t="s">
        <v>3686</v>
      </c>
      <c r="E640" s="1" t="s">
        <v>42</v>
      </c>
      <c r="F640" s="1" t="s">
        <v>1859</v>
      </c>
      <c r="G640" s="9">
        <v>8071.5090499999997</v>
      </c>
      <c r="H640" s="9">
        <v>8632.6299999999992</v>
      </c>
    </row>
    <row r="641" spans="2:8" x14ac:dyDescent="0.25">
      <c r="B641" s="24">
        <v>38658</v>
      </c>
      <c r="C641" s="1" t="s">
        <v>20</v>
      </c>
      <c r="D641" s="1" t="s">
        <v>3688</v>
      </c>
      <c r="E641" s="1" t="s">
        <v>24</v>
      </c>
      <c r="F641" s="1" t="s">
        <v>599</v>
      </c>
      <c r="G641" s="9">
        <v>5180.1380000000008</v>
      </c>
      <c r="H641" s="9">
        <v>7617.85</v>
      </c>
    </row>
    <row r="642" spans="2:8" x14ac:dyDescent="0.25">
      <c r="B642" s="24">
        <v>38658</v>
      </c>
      <c r="C642" s="1" t="s">
        <v>8</v>
      </c>
      <c r="D642" s="1" t="s">
        <v>3684</v>
      </c>
      <c r="E642" s="1" t="s">
        <v>21</v>
      </c>
      <c r="F642" s="1" t="s">
        <v>3247</v>
      </c>
      <c r="G642" s="9">
        <v>1336.6155000000001</v>
      </c>
      <c r="H642" s="9">
        <v>2430.21</v>
      </c>
    </row>
    <row r="643" spans="2:8" x14ac:dyDescent="0.25">
      <c r="B643" s="24">
        <v>38657</v>
      </c>
      <c r="C643" s="1" t="s">
        <v>20</v>
      </c>
      <c r="D643" s="1" t="s">
        <v>3685</v>
      </c>
      <c r="E643" s="1" t="s">
        <v>113</v>
      </c>
      <c r="F643" s="1" t="s">
        <v>2300</v>
      </c>
      <c r="G643" s="9">
        <v>4805.8864000000003</v>
      </c>
      <c r="H643" s="9">
        <v>7067.48</v>
      </c>
    </row>
    <row r="644" spans="2:8" x14ac:dyDescent="0.25">
      <c r="B644" s="24">
        <v>38657</v>
      </c>
      <c r="C644" s="1" t="s">
        <v>16</v>
      </c>
      <c r="D644" s="1" t="s">
        <v>3683</v>
      </c>
      <c r="E644" s="1" t="s">
        <v>24</v>
      </c>
      <c r="F644" s="1" t="s">
        <v>3740</v>
      </c>
      <c r="G644" s="9">
        <v>42.479600000000005</v>
      </c>
      <c r="H644" s="9">
        <v>62.47</v>
      </c>
    </row>
    <row r="645" spans="2:8" x14ac:dyDescent="0.25">
      <c r="B645" s="24">
        <v>38656</v>
      </c>
      <c r="C645" s="1" t="s">
        <v>12</v>
      </c>
      <c r="D645" s="1" t="s">
        <v>3626</v>
      </c>
      <c r="E645" s="1" t="s">
        <v>113</v>
      </c>
      <c r="F645" s="1" t="s">
        <v>3567</v>
      </c>
      <c r="G645" s="9">
        <v>5670.6552000000001</v>
      </c>
      <c r="H645" s="9">
        <v>9611.2800000000007</v>
      </c>
    </row>
    <row r="646" spans="2:8" x14ac:dyDescent="0.25">
      <c r="B646" s="24">
        <v>38656</v>
      </c>
      <c r="C646" s="1" t="s">
        <v>12</v>
      </c>
      <c r="D646" s="1" t="s">
        <v>3688</v>
      </c>
      <c r="E646" s="1" t="s">
        <v>64</v>
      </c>
      <c r="F646" s="1" t="s">
        <v>2370</v>
      </c>
      <c r="G646" s="9">
        <v>3160.4580000000001</v>
      </c>
      <c r="H646" s="9">
        <v>7023.24</v>
      </c>
    </row>
    <row r="647" spans="2:8" x14ac:dyDescent="0.25">
      <c r="B647" s="24">
        <v>38655</v>
      </c>
      <c r="C647" s="1" t="s">
        <v>8</v>
      </c>
      <c r="D647" s="1" t="s">
        <v>3688</v>
      </c>
      <c r="E647" s="1" t="s">
        <v>126</v>
      </c>
      <c r="F647" s="1" t="s">
        <v>3741</v>
      </c>
      <c r="G647" s="9">
        <v>4456.6039999999994</v>
      </c>
      <c r="H647" s="9">
        <v>7683.8</v>
      </c>
    </row>
    <row r="648" spans="2:8" x14ac:dyDescent="0.25">
      <c r="B648" s="24">
        <v>38654</v>
      </c>
      <c r="C648" s="1" t="s">
        <v>12</v>
      </c>
      <c r="D648" s="1" t="s">
        <v>3686</v>
      </c>
      <c r="E648" s="1" t="s">
        <v>113</v>
      </c>
      <c r="F648" s="1" t="s">
        <v>3345</v>
      </c>
      <c r="G648" s="9">
        <v>6204.5716000000011</v>
      </c>
      <c r="H648" s="9">
        <v>9124.3700000000008</v>
      </c>
    </row>
    <row r="649" spans="2:8" x14ac:dyDescent="0.25">
      <c r="B649" s="24">
        <v>38654</v>
      </c>
      <c r="C649" s="1" t="s">
        <v>29</v>
      </c>
      <c r="D649" s="1" t="s">
        <v>3683</v>
      </c>
      <c r="E649" s="1" t="s">
        <v>9</v>
      </c>
      <c r="F649" s="1" t="s">
        <v>3544</v>
      </c>
      <c r="G649" s="9">
        <v>2969.99</v>
      </c>
      <c r="H649" s="9">
        <v>8027</v>
      </c>
    </row>
    <row r="650" spans="2:8" x14ac:dyDescent="0.25">
      <c r="B650" s="24">
        <v>38654</v>
      </c>
      <c r="C650" s="1" t="s">
        <v>8</v>
      </c>
      <c r="D650" s="1" t="s">
        <v>3691</v>
      </c>
      <c r="E650" s="1" t="s">
        <v>45</v>
      </c>
      <c r="F650" s="1" t="s">
        <v>796</v>
      </c>
      <c r="G650" s="9">
        <v>2657.6100999999999</v>
      </c>
      <c r="H650" s="9">
        <v>7182.73</v>
      </c>
    </row>
    <row r="651" spans="2:8" x14ac:dyDescent="0.25">
      <c r="B651" s="24">
        <v>38654</v>
      </c>
      <c r="C651" s="1" t="s">
        <v>29</v>
      </c>
      <c r="D651" s="1" t="s">
        <v>3686</v>
      </c>
      <c r="E651" s="1" t="s">
        <v>30</v>
      </c>
      <c r="F651" s="1" t="s">
        <v>3742</v>
      </c>
      <c r="G651" s="9">
        <v>1712.9651999999999</v>
      </c>
      <c r="H651" s="9">
        <v>3983.64</v>
      </c>
    </row>
    <row r="652" spans="2:8" x14ac:dyDescent="0.25">
      <c r="B652" s="24">
        <v>38654</v>
      </c>
      <c r="C652" s="1" t="s">
        <v>29</v>
      </c>
      <c r="D652" s="1" t="s">
        <v>3691</v>
      </c>
      <c r="E652" s="1" t="s">
        <v>113</v>
      </c>
      <c r="F652" s="1" t="s">
        <v>2588</v>
      </c>
      <c r="G652" s="9">
        <v>1879.0781999999999</v>
      </c>
      <c r="H652" s="9">
        <v>3239.79</v>
      </c>
    </row>
    <row r="653" spans="2:8" x14ac:dyDescent="0.25">
      <c r="B653" s="24">
        <v>38654</v>
      </c>
      <c r="C653" s="1" t="s">
        <v>8</v>
      </c>
      <c r="D653" s="1" t="s">
        <v>3688</v>
      </c>
      <c r="E653" s="1" t="s">
        <v>113</v>
      </c>
      <c r="F653" s="1" t="s">
        <v>1730</v>
      </c>
      <c r="G653" s="9">
        <v>2365.7919999999999</v>
      </c>
      <c r="H653" s="9">
        <v>2688.4</v>
      </c>
    </row>
    <row r="654" spans="2:8" x14ac:dyDescent="0.25">
      <c r="B654" s="24">
        <v>38653</v>
      </c>
      <c r="C654" s="1" t="s">
        <v>20</v>
      </c>
      <c r="D654" s="1" t="s">
        <v>3683</v>
      </c>
      <c r="E654" s="1" t="s">
        <v>61</v>
      </c>
      <c r="F654" s="1" t="s">
        <v>663</v>
      </c>
      <c r="G654" s="9">
        <v>4705.0725000000002</v>
      </c>
      <c r="H654" s="9">
        <v>6273.43</v>
      </c>
    </row>
    <row r="655" spans="2:8" x14ac:dyDescent="0.25">
      <c r="B655" s="24">
        <v>38381</v>
      </c>
      <c r="C655" s="1" t="s">
        <v>16</v>
      </c>
      <c r="D655" s="1" t="s">
        <v>3626</v>
      </c>
      <c r="E655" s="1" t="s">
        <v>9</v>
      </c>
      <c r="F655" s="1" t="s">
        <v>2276</v>
      </c>
      <c r="G655" s="9">
        <v>185.38160000000002</v>
      </c>
      <c r="H655" s="9">
        <v>272.62</v>
      </c>
    </row>
    <row r="656" spans="2:8" x14ac:dyDescent="0.25">
      <c r="B656" s="24">
        <v>38653</v>
      </c>
      <c r="C656" s="1" t="s">
        <v>20</v>
      </c>
      <c r="D656" s="1" t="s">
        <v>3686</v>
      </c>
      <c r="E656" s="1" t="s">
        <v>45</v>
      </c>
      <c r="F656" s="1" t="s">
        <v>2568</v>
      </c>
      <c r="G656" s="9">
        <v>2044.3494499999999</v>
      </c>
      <c r="H656" s="9">
        <v>2186.4699999999998</v>
      </c>
    </row>
    <row r="657" spans="2:8" x14ac:dyDescent="0.25">
      <c r="B657" s="24">
        <v>38652</v>
      </c>
      <c r="C657" s="1" t="s">
        <v>20</v>
      </c>
      <c r="D657" s="1" t="s">
        <v>3691</v>
      </c>
      <c r="E657" s="1" t="s">
        <v>52</v>
      </c>
      <c r="F657" s="1" t="s">
        <v>691</v>
      </c>
      <c r="G657" s="9">
        <v>6349.5871999999999</v>
      </c>
      <c r="H657" s="9">
        <v>7215.44</v>
      </c>
    </row>
    <row r="658" spans="2:8" x14ac:dyDescent="0.25">
      <c r="B658" s="24">
        <v>38651</v>
      </c>
      <c r="C658" s="1" t="s">
        <v>20</v>
      </c>
      <c r="D658" s="1" t="s">
        <v>3686</v>
      </c>
      <c r="E658" s="1" t="s">
        <v>42</v>
      </c>
      <c r="F658" s="1" t="s">
        <v>3743</v>
      </c>
      <c r="G658" s="9">
        <v>1691.9724999999999</v>
      </c>
      <c r="H658" s="9">
        <v>2867.75</v>
      </c>
    </row>
    <row r="659" spans="2:8" x14ac:dyDescent="0.25">
      <c r="B659" s="24">
        <v>38650</v>
      </c>
      <c r="C659" s="1" t="s">
        <v>29</v>
      </c>
      <c r="D659" s="1" t="s">
        <v>3690</v>
      </c>
      <c r="E659" s="1" t="s">
        <v>126</v>
      </c>
      <c r="F659" s="1" t="s">
        <v>2350</v>
      </c>
      <c r="G659" s="9">
        <v>2033.5437999999999</v>
      </c>
      <c r="H659" s="9">
        <v>3506.11</v>
      </c>
    </row>
    <row r="660" spans="2:8" x14ac:dyDescent="0.25">
      <c r="B660" s="24">
        <v>38649</v>
      </c>
      <c r="C660" s="1" t="s">
        <v>29</v>
      </c>
      <c r="D660" s="1" t="s">
        <v>3690</v>
      </c>
      <c r="E660" s="1" t="s">
        <v>17</v>
      </c>
      <c r="F660" s="1" t="s">
        <v>3499</v>
      </c>
      <c r="G660" s="9">
        <v>5543.0019999999995</v>
      </c>
      <c r="H660" s="9">
        <v>9556.9</v>
      </c>
    </row>
    <row r="661" spans="2:8" x14ac:dyDescent="0.25">
      <c r="B661" s="24">
        <v>38649</v>
      </c>
      <c r="C661" s="1" t="s">
        <v>12</v>
      </c>
      <c r="D661" s="1" t="s">
        <v>3688</v>
      </c>
      <c r="E661" s="1" t="s">
        <v>61</v>
      </c>
      <c r="F661" s="1" t="s">
        <v>361</v>
      </c>
      <c r="G661" s="9">
        <v>7137.5550000000003</v>
      </c>
      <c r="H661" s="9">
        <v>9516.74</v>
      </c>
    </row>
    <row r="662" spans="2:8" x14ac:dyDescent="0.25">
      <c r="B662" s="24">
        <v>38649</v>
      </c>
      <c r="C662" s="1" t="s">
        <v>29</v>
      </c>
      <c r="D662" s="1" t="s">
        <v>3684</v>
      </c>
      <c r="E662" s="1" t="s">
        <v>61</v>
      </c>
      <c r="F662" s="1" t="s">
        <v>1343</v>
      </c>
      <c r="G662" s="9">
        <v>8350.1297000000013</v>
      </c>
      <c r="H662" s="9">
        <v>8930.6200000000008</v>
      </c>
    </row>
    <row r="663" spans="2:8" x14ac:dyDescent="0.25">
      <c r="B663" s="24">
        <v>38649</v>
      </c>
      <c r="C663" s="1" t="s">
        <v>12</v>
      </c>
      <c r="D663" s="1" t="s">
        <v>3691</v>
      </c>
      <c r="E663" s="1" t="s">
        <v>45</v>
      </c>
      <c r="F663" s="1" t="s">
        <v>2230</v>
      </c>
      <c r="G663" s="9">
        <v>3074.7962000000002</v>
      </c>
      <c r="H663" s="9">
        <v>8310.26</v>
      </c>
    </row>
    <row r="664" spans="2:8" x14ac:dyDescent="0.25">
      <c r="B664" s="24">
        <v>38649</v>
      </c>
      <c r="C664" s="1" t="s">
        <v>8</v>
      </c>
      <c r="D664" s="1" t="s">
        <v>3686</v>
      </c>
      <c r="E664" s="1" t="s">
        <v>13</v>
      </c>
      <c r="F664" s="1" t="s">
        <v>385</v>
      </c>
      <c r="G664" s="9">
        <v>1798.3416</v>
      </c>
      <c r="H664" s="9">
        <v>2043.57</v>
      </c>
    </row>
    <row r="665" spans="2:8" x14ac:dyDescent="0.25">
      <c r="B665" s="24">
        <v>38648</v>
      </c>
      <c r="C665" s="1" t="s">
        <v>29</v>
      </c>
      <c r="D665" s="1" t="s">
        <v>3683</v>
      </c>
      <c r="E665" s="1" t="s">
        <v>52</v>
      </c>
      <c r="F665" s="1" t="s">
        <v>996</v>
      </c>
      <c r="G665" s="9">
        <v>6467.956000000001</v>
      </c>
      <c r="H665" s="9">
        <v>6917.6</v>
      </c>
    </row>
    <row r="666" spans="2:8" x14ac:dyDescent="0.25">
      <c r="B666" s="24">
        <v>38648</v>
      </c>
      <c r="C666" s="1" t="s">
        <v>29</v>
      </c>
      <c r="D666" s="1" t="s">
        <v>3690</v>
      </c>
      <c r="E666" s="1" t="s">
        <v>42</v>
      </c>
      <c r="F666" s="1" t="s">
        <v>2423</v>
      </c>
      <c r="G666" s="9">
        <v>1978.9616000000001</v>
      </c>
      <c r="H666" s="9">
        <v>2248.8200000000002</v>
      </c>
    </row>
    <row r="667" spans="2:8" x14ac:dyDescent="0.25">
      <c r="B667" s="24">
        <v>38647</v>
      </c>
      <c r="C667" s="1" t="s">
        <v>29</v>
      </c>
      <c r="D667" s="1" t="s">
        <v>3626</v>
      </c>
      <c r="E667" s="1" t="s">
        <v>30</v>
      </c>
      <c r="F667" s="1" t="s">
        <v>593</v>
      </c>
      <c r="G667" s="9">
        <v>819.23680000000002</v>
      </c>
      <c r="H667" s="9">
        <v>1204.76</v>
      </c>
    </row>
    <row r="668" spans="2:8" x14ac:dyDescent="0.25">
      <c r="B668" s="24">
        <v>38647</v>
      </c>
      <c r="C668" s="1" t="s">
        <v>8</v>
      </c>
      <c r="D668" s="1" t="s">
        <v>3684</v>
      </c>
      <c r="E668" s="1" t="s">
        <v>9</v>
      </c>
      <c r="F668" s="1" t="s">
        <v>1593</v>
      </c>
      <c r="G668" s="9">
        <v>113.6773</v>
      </c>
      <c r="H668" s="9">
        <v>121.58</v>
      </c>
    </row>
    <row r="669" spans="2:8" x14ac:dyDescent="0.25">
      <c r="B669" s="24">
        <v>38646</v>
      </c>
      <c r="C669" s="1" t="s">
        <v>16</v>
      </c>
      <c r="D669" s="1" t="s">
        <v>3626</v>
      </c>
      <c r="E669" s="1" t="s">
        <v>39</v>
      </c>
      <c r="F669" s="1" t="s">
        <v>157</v>
      </c>
      <c r="G669" s="9">
        <v>8597.4559000000008</v>
      </c>
      <c r="H669" s="9">
        <v>9195.14</v>
      </c>
    </row>
    <row r="670" spans="2:8" x14ac:dyDescent="0.25">
      <c r="B670" s="24">
        <v>38646</v>
      </c>
      <c r="C670" s="1" t="s">
        <v>12</v>
      </c>
      <c r="D670" s="1" t="s">
        <v>3691</v>
      </c>
      <c r="E670" s="1" t="s">
        <v>24</v>
      </c>
      <c r="F670" s="1" t="s">
        <v>3744</v>
      </c>
      <c r="G670" s="9">
        <v>8114.0702499999998</v>
      </c>
      <c r="H670" s="9">
        <v>8678.15</v>
      </c>
    </row>
    <row r="671" spans="2:8" x14ac:dyDescent="0.25">
      <c r="B671" s="24">
        <v>38646</v>
      </c>
      <c r="C671" s="1" t="s">
        <v>8</v>
      </c>
      <c r="D671" s="1" t="s">
        <v>3626</v>
      </c>
      <c r="E671" s="1" t="s">
        <v>61</v>
      </c>
      <c r="F671" s="1" t="s">
        <v>1426</v>
      </c>
      <c r="G671" s="9">
        <v>779.92750000000001</v>
      </c>
      <c r="H671" s="9">
        <v>1418.05</v>
      </c>
    </row>
    <row r="672" spans="2:8" x14ac:dyDescent="0.25">
      <c r="B672" s="24">
        <v>38646</v>
      </c>
      <c r="C672" s="1" t="s">
        <v>12</v>
      </c>
      <c r="D672" s="1" t="s">
        <v>3691</v>
      </c>
      <c r="E672" s="1" t="s">
        <v>30</v>
      </c>
      <c r="F672" s="1" t="s">
        <v>1368</v>
      </c>
      <c r="G672" s="9">
        <v>1139.5648000000001</v>
      </c>
      <c r="H672" s="9">
        <v>1294.96</v>
      </c>
    </row>
    <row r="673" spans="2:8" x14ac:dyDescent="0.25">
      <c r="B673" s="24">
        <v>38645</v>
      </c>
      <c r="C673" s="1" t="s">
        <v>16</v>
      </c>
      <c r="D673" s="1" t="s">
        <v>3626</v>
      </c>
      <c r="E673" s="1" t="s">
        <v>45</v>
      </c>
      <c r="F673" s="1" t="s">
        <v>2294</v>
      </c>
      <c r="G673" s="9">
        <v>5027.1035999999995</v>
      </c>
      <c r="H673" s="9">
        <v>8667.42</v>
      </c>
    </row>
    <row r="674" spans="2:8" x14ac:dyDescent="0.25">
      <c r="B674" s="24">
        <v>38645</v>
      </c>
      <c r="C674" s="1" t="s">
        <v>29</v>
      </c>
      <c r="D674" s="1" t="s">
        <v>3690</v>
      </c>
      <c r="E674" s="1" t="s">
        <v>64</v>
      </c>
      <c r="F674" s="1" t="s">
        <v>1782</v>
      </c>
      <c r="G674" s="9">
        <v>1644.7018</v>
      </c>
      <c r="H674" s="9">
        <v>4445.1400000000003</v>
      </c>
    </row>
    <row r="675" spans="2:8" x14ac:dyDescent="0.25">
      <c r="B675" s="24">
        <v>38645</v>
      </c>
      <c r="C675" s="1" t="s">
        <v>8</v>
      </c>
      <c r="D675" s="1" t="s">
        <v>3690</v>
      </c>
      <c r="E675" s="1" t="s">
        <v>13</v>
      </c>
      <c r="F675" s="1" t="s">
        <v>97</v>
      </c>
      <c r="G675" s="9">
        <v>612.12599999999998</v>
      </c>
      <c r="H675" s="9">
        <v>1360.28</v>
      </c>
    </row>
    <row r="676" spans="2:8" x14ac:dyDescent="0.25">
      <c r="B676" s="24">
        <v>38644</v>
      </c>
      <c r="C676" s="1" t="s">
        <v>29</v>
      </c>
      <c r="D676" s="1" t="s">
        <v>3684</v>
      </c>
      <c r="E676" s="1" t="s">
        <v>64</v>
      </c>
      <c r="F676" s="1" t="s">
        <v>2807</v>
      </c>
      <c r="G676" s="9">
        <v>1097.8329999999999</v>
      </c>
      <c r="H676" s="9">
        <v>2553.1</v>
      </c>
    </row>
    <row r="677" spans="2:8" x14ac:dyDescent="0.25">
      <c r="B677" s="24">
        <v>38643</v>
      </c>
      <c r="C677" s="1" t="s">
        <v>20</v>
      </c>
      <c r="D677" s="1" t="s">
        <v>3683</v>
      </c>
      <c r="E677" s="1" t="s">
        <v>9</v>
      </c>
      <c r="F677" s="1" t="s">
        <v>3745</v>
      </c>
      <c r="G677" s="9">
        <v>3776.4321999999997</v>
      </c>
      <c r="H677" s="9">
        <v>6511.09</v>
      </c>
    </row>
    <row r="678" spans="2:8" x14ac:dyDescent="0.25">
      <c r="B678" s="24">
        <v>38642</v>
      </c>
      <c r="C678" s="1" t="s">
        <v>16</v>
      </c>
      <c r="D678" s="1" t="s">
        <v>3686</v>
      </c>
      <c r="E678" s="1" t="s">
        <v>21</v>
      </c>
      <c r="F678" s="1" t="s">
        <v>3097</v>
      </c>
      <c r="G678" s="9">
        <v>5729.6324999999997</v>
      </c>
      <c r="H678" s="9">
        <v>7639.51</v>
      </c>
    </row>
    <row r="679" spans="2:8" x14ac:dyDescent="0.25">
      <c r="B679" s="24">
        <v>38642</v>
      </c>
      <c r="C679" s="1" t="s">
        <v>12</v>
      </c>
      <c r="D679" s="1" t="s">
        <v>3626</v>
      </c>
      <c r="E679" s="1" t="s">
        <v>39</v>
      </c>
      <c r="F679" s="1" t="s">
        <v>2042</v>
      </c>
      <c r="G679" s="9">
        <v>4464.9375</v>
      </c>
      <c r="H679" s="9">
        <v>5953.25</v>
      </c>
    </row>
    <row r="680" spans="2:8" x14ac:dyDescent="0.25">
      <c r="B680" s="24">
        <v>38642</v>
      </c>
      <c r="C680" s="1" t="s">
        <v>29</v>
      </c>
      <c r="D680" s="1" t="s">
        <v>3686</v>
      </c>
      <c r="E680" s="1" t="s">
        <v>64</v>
      </c>
      <c r="F680" s="1" t="s">
        <v>818</v>
      </c>
      <c r="G680" s="9">
        <v>1850.8362</v>
      </c>
      <c r="H680" s="9">
        <v>5002.26</v>
      </c>
    </row>
    <row r="681" spans="2:8" x14ac:dyDescent="0.25">
      <c r="B681" s="24">
        <v>38642</v>
      </c>
      <c r="C681" s="1" t="s">
        <v>29</v>
      </c>
      <c r="D681" s="1" t="s">
        <v>3683</v>
      </c>
      <c r="E681" s="1" t="s">
        <v>30</v>
      </c>
      <c r="F681" s="1" t="s">
        <v>1468</v>
      </c>
      <c r="G681" s="9">
        <v>2487.8293000000003</v>
      </c>
      <c r="H681" s="9">
        <v>2660.78</v>
      </c>
    </row>
    <row r="682" spans="2:8" x14ac:dyDescent="0.25">
      <c r="B682" s="24">
        <v>38641</v>
      </c>
      <c r="C682" s="1" t="s">
        <v>16</v>
      </c>
      <c r="D682" s="1" t="s">
        <v>3685</v>
      </c>
      <c r="E682" s="1" t="s">
        <v>9</v>
      </c>
      <c r="F682" s="1" t="s">
        <v>916</v>
      </c>
      <c r="G682" s="9">
        <v>3111.4742999999999</v>
      </c>
      <c r="H682" s="9">
        <v>8409.39</v>
      </c>
    </row>
    <row r="683" spans="2:8" x14ac:dyDescent="0.25">
      <c r="B683" s="24">
        <v>38641</v>
      </c>
      <c r="C683" s="1" t="s">
        <v>29</v>
      </c>
      <c r="D683" s="1" t="s">
        <v>3691</v>
      </c>
      <c r="E683" s="1" t="s">
        <v>42</v>
      </c>
      <c r="F683" s="1" t="s">
        <v>75</v>
      </c>
      <c r="G683" s="9">
        <v>5137.5224000000007</v>
      </c>
      <c r="H683" s="9">
        <v>7555.18</v>
      </c>
    </row>
    <row r="684" spans="2:8" x14ac:dyDescent="0.25">
      <c r="B684" s="24">
        <v>38640</v>
      </c>
      <c r="C684" s="1" t="s">
        <v>8</v>
      </c>
      <c r="D684" s="1" t="s">
        <v>3685</v>
      </c>
      <c r="E684" s="1" t="s">
        <v>113</v>
      </c>
      <c r="F684" s="1" t="s">
        <v>480</v>
      </c>
      <c r="G684" s="9">
        <v>3219.6067999999996</v>
      </c>
      <c r="H684" s="9">
        <v>8701.64</v>
      </c>
    </row>
    <row r="685" spans="2:8" x14ac:dyDescent="0.25">
      <c r="B685" s="24">
        <v>38640</v>
      </c>
      <c r="C685" s="1" t="s">
        <v>12</v>
      </c>
      <c r="D685" s="1" t="s">
        <v>3684</v>
      </c>
      <c r="E685" s="1" t="s">
        <v>13</v>
      </c>
      <c r="F685" s="1" t="s">
        <v>1924</v>
      </c>
      <c r="G685" s="9">
        <v>2632.6793000000002</v>
      </c>
      <c r="H685" s="9">
        <v>6122.51</v>
      </c>
    </row>
    <row r="686" spans="2:8" x14ac:dyDescent="0.25">
      <c r="B686" s="24">
        <v>38640</v>
      </c>
      <c r="C686" s="1" t="s">
        <v>29</v>
      </c>
      <c r="D686" s="1" t="s">
        <v>3686</v>
      </c>
      <c r="E686" s="1" t="s">
        <v>17</v>
      </c>
      <c r="F686" s="1" t="s">
        <v>3076</v>
      </c>
      <c r="G686" s="9">
        <v>1509.8930000000003</v>
      </c>
      <c r="H686" s="9">
        <v>2745.26</v>
      </c>
    </row>
    <row r="687" spans="2:8" x14ac:dyDescent="0.25">
      <c r="B687" s="24">
        <v>38640</v>
      </c>
      <c r="C687" s="1" t="s">
        <v>16</v>
      </c>
      <c r="D687" s="1" t="s">
        <v>3685</v>
      </c>
      <c r="E687" s="1" t="s">
        <v>9</v>
      </c>
      <c r="F687" s="1" t="s">
        <v>1478</v>
      </c>
      <c r="G687" s="9">
        <v>926.09100000000001</v>
      </c>
      <c r="H687" s="9">
        <v>2057.98</v>
      </c>
    </row>
    <row r="688" spans="2:8" x14ac:dyDescent="0.25">
      <c r="B688" s="24">
        <v>38640</v>
      </c>
      <c r="C688" s="1" t="s">
        <v>12</v>
      </c>
      <c r="D688" s="1" t="s">
        <v>3626</v>
      </c>
      <c r="E688" s="1" t="s">
        <v>42</v>
      </c>
      <c r="F688" s="1" t="s">
        <v>1823</v>
      </c>
      <c r="G688" s="9">
        <v>1227.1600000000001</v>
      </c>
      <c r="H688" s="9">
        <v>1394.5</v>
      </c>
    </row>
    <row r="689" spans="2:8" x14ac:dyDescent="0.25">
      <c r="B689" s="24">
        <v>38640</v>
      </c>
      <c r="C689" s="1" t="s">
        <v>20</v>
      </c>
      <c r="D689" s="1" t="s">
        <v>3685</v>
      </c>
      <c r="E689" s="1" t="s">
        <v>13</v>
      </c>
      <c r="F689" s="1" t="s">
        <v>151</v>
      </c>
      <c r="G689" s="9">
        <v>815.20889999999997</v>
      </c>
      <c r="H689" s="9">
        <v>1381.71</v>
      </c>
    </row>
    <row r="690" spans="2:8" x14ac:dyDescent="0.25">
      <c r="B690" s="24">
        <v>38640</v>
      </c>
      <c r="C690" s="1" t="s">
        <v>12</v>
      </c>
      <c r="D690" s="1" t="s">
        <v>3685</v>
      </c>
      <c r="E690" s="1" t="s">
        <v>21</v>
      </c>
      <c r="F690" s="1" t="s">
        <v>1829</v>
      </c>
      <c r="G690" s="9">
        <v>321.40900000000005</v>
      </c>
      <c r="H690" s="9">
        <v>584.38</v>
      </c>
    </row>
    <row r="691" spans="2:8" x14ac:dyDescent="0.25">
      <c r="B691" s="24">
        <v>38638</v>
      </c>
      <c r="C691" s="1" t="s">
        <v>29</v>
      </c>
      <c r="D691" s="1" t="s">
        <v>3684</v>
      </c>
      <c r="E691" s="1" t="s">
        <v>52</v>
      </c>
      <c r="F691" s="1" t="s">
        <v>2205</v>
      </c>
      <c r="G691" s="9">
        <v>2735.8984</v>
      </c>
      <c r="H691" s="9">
        <v>7394.32</v>
      </c>
    </row>
    <row r="692" spans="2:8" x14ac:dyDescent="0.25">
      <c r="B692" s="24">
        <v>38638</v>
      </c>
      <c r="C692" s="1" t="s">
        <v>8</v>
      </c>
      <c r="D692" s="1" t="s">
        <v>3691</v>
      </c>
      <c r="E692" s="1" t="s">
        <v>113</v>
      </c>
      <c r="F692" s="1" t="s">
        <v>227</v>
      </c>
      <c r="G692" s="9">
        <v>2395.2467999999999</v>
      </c>
      <c r="H692" s="9">
        <v>6473.64</v>
      </c>
    </row>
    <row r="693" spans="2:8" x14ac:dyDescent="0.25">
      <c r="B693" s="24">
        <v>38638</v>
      </c>
      <c r="C693" s="1" t="s">
        <v>8</v>
      </c>
      <c r="D693" s="1" t="s">
        <v>3684</v>
      </c>
      <c r="E693" s="1" t="s">
        <v>42</v>
      </c>
      <c r="F693" s="1" t="s">
        <v>122</v>
      </c>
      <c r="G693" s="9">
        <v>2704.5920000000001</v>
      </c>
      <c r="H693" s="9">
        <v>3073.4</v>
      </c>
    </row>
    <row r="694" spans="2:8" x14ac:dyDescent="0.25">
      <c r="B694" s="24">
        <v>38638</v>
      </c>
      <c r="C694" s="1" t="s">
        <v>12</v>
      </c>
      <c r="D694" s="1" t="s">
        <v>3683</v>
      </c>
      <c r="E694" s="1" t="s">
        <v>113</v>
      </c>
      <c r="F694" s="1" t="s">
        <v>466</v>
      </c>
      <c r="G694" s="9">
        <v>18.072799999999997</v>
      </c>
      <c r="H694" s="9">
        <v>31.16</v>
      </c>
    </row>
    <row r="695" spans="2:8" x14ac:dyDescent="0.25">
      <c r="B695" s="24">
        <v>38637</v>
      </c>
      <c r="C695" s="1" t="s">
        <v>8</v>
      </c>
      <c r="D695" s="1" t="s">
        <v>3683</v>
      </c>
      <c r="E695" s="1" t="s">
        <v>9</v>
      </c>
      <c r="F695" s="1" t="s">
        <v>3165</v>
      </c>
      <c r="G695" s="9">
        <v>5599.6191999999992</v>
      </c>
      <c r="H695" s="9">
        <v>9490.8799999999992</v>
      </c>
    </row>
    <row r="696" spans="2:8" x14ac:dyDescent="0.25">
      <c r="B696" s="24">
        <v>38637</v>
      </c>
      <c r="C696" s="1" t="s">
        <v>16</v>
      </c>
      <c r="D696" s="1" t="s">
        <v>3626</v>
      </c>
      <c r="E696" s="1" t="s">
        <v>61</v>
      </c>
      <c r="F696" s="1" t="s">
        <v>3040</v>
      </c>
      <c r="G696" s="9">
        <v>1077.8040000000001</v>
      </c>
      <c r="H696" s="9">
        <v>2395.12</v>
      </c>
    </row>
    <row r="697" spans="2:8" x14ac:dyDescent="0.25">
      <c r="B697" s="24">
        <v>38637</v>
      </c>
      <c r="C697" s="1" t="s">
        <v>8</v>
      </c>
      <c r="D697" s="1" t="s">
        <v>3683</v>
      </c>
      <c r="E697" s="1" t="s">
        <v>64</v>
      </c>
      <c r="F697" s="1" t="s">
        <v>3746</v>
      </c>
      <c r="G697" s="9">
        <v>303.97390000000001</v>
      </c>
      <c r="H697" s="9">
        <v>515.21</v>
      </c>
    </row>
    <row r="698" spans="2:8" x14ac:dyDescent="0.25">
      <c r="B698" s="24">
        <v>38364</v>
      </c>
      <c r="C698" s="1" t="s">
        <v>16</v>
      </c>
      <c r="D698" s="1" t="s">
        <v>3626</v>
      </c>
      <c r="E698" s="1" t="s">
        <v>9</v>
      </c>
      <c r="F698" s="1" t="s">
        <v>2715</v>
      </c>
      <c r="G698" s="9">
        <v>3305.9025000000001</v>
      </c>
      <c r="H698" s="9">
        <v>7346.45</v>
      </c>
    </row>
    <row r="699" spans="2:8" x14ac:dyDescent="0.25">
      <c r="B699" s="24">
        <v>38635</v>
      </c>
      <c r="C699" s="1" t="s">
        <v>8</v>
      </c>
      <c r="D699" s="1" t="s">
        <v>3688</v>
      </c>
      <c r="E699" s="1" t="s">
        <v>42</v>
      </c>
      <c r="F699" s="1" t="s">
        <v>1320</v>
      </c>
      <c r="G699" s="9">
        <v>4141.4074000000001</v>
      </c>
      <c r="H699" s="9">
        <v>9631.18</v>
      </c>
    </row>
    <row r="700" spans="2:8" x14ac:dyDescent="0.25">
      <c r="B700" s="24">
        <v>38635</v>
      </c>
      <c r="C700" s="1" t="s">
        <v>12</v>
      </c>
      <c r="D700" s="1" t="s">
        <v>3690</v>
      </c>
      <c r="E700" s="1" t="s">
        <v>42</v>
      </c>
      <c r="F700" s="1" t="s">
        <v>2187</v>
      </c>
      <c r="G700" s="9">
        <v>3688.4848000000002</v>
      </c>
      <c r="H700" s="9">
        <v>4191.46</v>
      </c>
    </row>
    <row r="701" spans="2:8" x14ac:dyDescent="0.25">
      <c r="B701" s="24">
        <v>38634</v>
      </c>
      <c r="C701" s="1" t="s">
        <v>16</v>
      </c>
      <c r="D701" s="1" t="s">
        <v>3683</v>
      </c>
      <c r="E701" s="1" t="s">
        <v>64</v>
      </c>
      <c r="F701" s="1" t="s">
        <v>2340</v>
      </c>
      <c r="G701" s="9">
        <v>2718.9459000000002</v>
      </c>
      <c r="H701" s="9">
        <v>6323.13</v>
      </c>
    </row>
    <row r="702" spans="2:8" x14ac:dyDescent="0.25">
      <c r="B702" s="24">
        <v>38634</v>
      </c>
      <c r="C702" s="1" t="s">
        <v>16</v>
      </c>
      <c r="D702" s="1" t="s">
        <v>3690</v>
      </c>
      <c r="E702" s="1" t="s">
        <v>13</v>
      </c>
      <c r="F702" s="1" t="s">
        <v>3433</v>
      </c>
      <c r="G702" s="9">
        <v>2970.6633000000002</v>
      </c>
      <c r="H702" s="9">
        <v>3177.18</v>
      </c>
    </row>
    <row r="703" spans="2:8" x14ac:dyDescent="0.25">
      <c r="B703" s="24">
        <v>38347</v>
      </c>
      <c r="C703" s="1" t="s">
        <v>12</v>
      </c>
      <c r="D703" s="1" t="s">
        <v>3626</v>
      </c>
      <c r="E703" s="1" t="s">
        <v>9</v>
      </c>
      <c r="F703" s="1" t="s">
        <v>3125</v>
      </c>
      <c r="G703" s="9">
        <v>4914.2984000000006</v>
      </c>
      <c r="H703" s="9">
        <v>5584.43</v>
      </c>
    </row>
    <row r="704" spans="2:8" x14ac:dyDescent="0.25">
      <c r="B704" s="24">
        <v>38633</v>
      </c>
      <c r="C704" s="1" t="s">
        <v>29</v>
      </c>
      <c r="D704" s="1" t="s">
        <v>3685</v>
      </c>
      <c r="E704" s="1" t="s">
        <v>21</v>
      </c>
      <c r="F704" s="1" t="s">
        <v>1853</v>
      </c>
      <c r="G704" s="9">
        <v>6220.4428000000007</v>
      </c>
      <c r="H704" s="9">
        <v>6652.88</v>
      </c>
    </row>
    <row r="705" spans="2:8" x14ac:dyDescent="0.25">
      <c r="B705" s="24">
        <v>38633</v>
      </c>
      <c r="C705" s="1" t="s">
        <v>29</v>
      </c>
      <c r="D705" s="1" t="s">
        <v>3626</v>
      </c>
      <c r="E705" s="1" t="s">
        <v>42</v>
      </c>
      <c r="F705" s="1" t="s">
        <v>2881</v>
      </c>
      <c r="G705" s="9">
        <v>2840.8854000000001</v>
      </c>
      <c r="H705" s="9">
        <v>4815.0600000000004</v>
      </c>
    </row>
    <row r="706" spans="2:8" x14ac:dyDescent="0.25">
      <c r="B706" s="24">
        <v>38633</v>
      </c>
      <c r="C706" s="1" t="s">
        <v>8</v>
      </c>
      <c r="D706" s="1" t="s">
        <v>3691</v>
      </c>
      <c r="E706" s="1" t="s">
        <v>42</v>
      </c>
      <c r="F706" s="1" t="s">
        <v>812</v>
      </c>
      <c r="G706" s="9">
        <v>1035.8505</v>
      </c>
      <c r="H706" s="9">
        <v>2301.89</v>
      </c>
    </row>
    <row r="707" spans="2:8" x14ac:dyDescent="0.25">
      <c r="B707" s="24">
        <v>38632</v>
      </c>
      <c r="C707" s="1" t="s">
        <v>12</v>
      </c>
      <c r="D707" s="1" t="s">
        <v>3690</v>
      </c>
      <c r="E707" s="1" t="s">
        <v>17</v>
      </c>
      <c r="F707" s="1" t="s">
        <v>2748</v>
      </c>
      <c r="G707" s="9">
        <v>5117.5139999999992</v>
      </c>
      <c r="H707" s="9">
        <v>8823.2999999999993</v>
      </c>
    </row>
    <row r="708" spans="2:8" x14ac:dyDescent="0.25">
      <c r="B708" s="24">
        <v>38632</v>
      </c>
      <c r="C708" s="1" t="s">
        <v>12</v>
      </c>
      <c r="D708" s="1" t="s">
        <v>3690</v>
      </c>
      <c r="E708" s="1" t="s">
        <v>126</v>
      </c>
      <c r="F708" s="1" t="s">
        <v>3747</v>
      </c>
      <c r="G708" s="9">
        <v>3328.6858999999999</v>
      </c>
      <c r="H708" s="9">
        <v>7741.13</v>
      </c>
    </row>
    <row r="709" spans="2:8" x14ac:dyDescent="0.25">
      <c r="B709" s="24">
        <v>38632</v>
      </c>
      <c r="C709" s="1" t="s">
        <v>16</v>
      </c>
      <c r="D709" s="1" t="s">
        <v>3626</v>
      </c>
      <c r="E709" s="1" t="s">
        <v>42</v>
      </c>
      <c r="F709" s="1" t="s">
        <v>199</v>
      </c>
      <c r="G709" s="9">
        <v>3464.6370000000002</v>
      </c>
      <c r="H709" s="9">
        <v>6299.34</v>
      </c>
    </row>
    <row r="710" spans="2:8" x14ac:dyDescent="0.25">
      <c r="B710" s="24">
        <v>38632</v>
      </c>
      <c r="C710" s="1" t="s">
        <v>8</v>
      </c>
      <c r="D710" s="1" t="s">
        <v>3690</v>
      </c>
      <c r="E710" s="1" t="s">
        <v>9</v>
      </c>
      <c r="F710" s="1" t="s">
        <v>10</v>
      </c>
      <c r="G710" s="9">
        <v>3641.6343999999999</v>
      </c>
      <c r="H710" s="9">
        <v>6278.68</v>
      </c>
    </row>
    <row r="711" spans="2:8" x14ac:dyDescent="0.25">
      <c r="B711" s="24">
        <v>38631</v>
      </c>
      <c r="C711" s="1" t="s">
        <v>8</v>
      </c>
      <c r="D711" s="1" t="s">
        <v>3688</v>
      </c>
      <c r="E711" s="1" t="s">
        <v>126</v>
      </c>
      <c r="F711" s="1" t="s">
        <v>2446</v>
      </c>
      <c r="G711" s="9">
        <v>5754.3920500000004</v>
      </c>
      <c r="H711" s="9">
        <v>6154.43</v>
      </c>
    </row>
    <row r="712" spans="2:8" x14ac:dyDescent="0.25">
      <c r="B712" s="24">
        <v>38631</v>
      </c>
      <c r="C712" s="1" t="s">
        <v>29</v>
      </c>
      <c r="D712" s="1" t="s">
        <v>3684</v>
      </c>
      <c r="E712" s="1" t="s">
        <v>39</v>
      </c>
      <c r="F712" s="1" t="s">
        <v>3161</v>
      </c>
      <c r="G712" s="9">
        <v>981.53969999999993</v>
      </c>
      <c r="H712" s="9">
        <v>2652.81</v>
      </c>
    </row>
    <row r="713" spans="2:8" x14ac:dyDescent="0.25">
      <c r="B713" s="24">
        <v>38630</v>
      </c>
      <c r="C713" s="1" t="s">
        <v>29</v>
      </c>
      <c r="D713" s="1" t="s">
        <v>3688</v>
      </c>
      <c r="E713" s="1" t="s">
        <v>13</v>
      </c>
      <c r="F713" s="1" t="s">
        <v>673</v>
      </c>
      <c r="G713" s="9">
        <v>1365.32</v>
      </c>
      <c r="H713" s="9">
        <v>1551.5</v>
      </c>
    </row>
    <row r="714" spans="2:8" x14ac:dyDescent="0.25">
      <c r="B714" s="24">
        <v>38629</v>
      </c>
      <c r="C714" s="1" t="s">
        <v>16</v>
      </c>
      <c r="D714" s="1" t="s">
        <v>3685</v>
      </c>
      <c r="E714" s="1" t="s">
        <v>21</v>
      </c>
      <c r="F714" s="1" t="s">
        <v>2390</v>
      </c>
      <c r="G714" s="9">
        <v>8748.7752</v>
      </c>
      <c r="H714" s="9">
        <v>9941.7900000000009</v>
      </c>
    </row>
    <row r="715" spans="2:8" x14ac:dyDescent="0.25">
      <c r="B715" s="24">
        <v>38629</v>
      </c>
      <c r="C715" s="1" t="s">
        <v>20</v>
      </c>
      <c r="D715" s="1" t="s">
        <v>3683</v>
      </c>
      <c r="E715" s="1" t="s">
        <v>9</v>
      </c>
      <c r="F715" s="1" t="s">
        <v>1611</v>
      </c>
      <c r="G715" s="9">
        <v>3640.3153000000002</v>
      </c>
      <c r="H715" s="9">
        <v>9838.69</v>
      </c>
    </row>
    <row r="716" spans="2:8" x14ac:dyDescent="0.25">
      <c r="B716" s="24">
        <v>38629</v>
      </c>
      <c r="C716" s="1" t="s">
        <v>29</v>
      </c>
      <c r="D716" s="1" t="s">
        <v>3626</v>
      </c>
      <c r="E716" s="1" t="s">
        <v>64</v>
      </c>
      <c r="F716" s="1" t="s">
        <v>1234</v>
      </c>
      <c r="G716" s="9">
        <v>5254.0208000000002</v>
      </c>
      <c r="H716" s="9">
        <v>8905.1200000000008</v>
      </c>
    </row>
    <row r="717" spans="2:8" x14ac:dyDescent="0.25">
      <c r="B717" s="24">
        <v>38629</v>
      </c>
      <c r="C717" s="1" t="s">
        <v>12</v>
      </c>
      <c r="D717" s="1" t="s">
        <v>3690</v>
      </c>
      <c r="E717" s="1" t="s">
        <v>52</v>
      </c>
      <c r="F717" s="1" t="s">
        <v>1742</v>
      </c>
      <c r="G717" s="9">
        <v>620.58029999999997</v>
      </c>
      <c r="H717" s="9">
        <v>1443.21</v>
      </c>
    </row>
    <row r="718" spans="2:8" x14ac:dyDescent="0.25">
      <c r="B718" s="24">
        <v>38628</v>
      </c>
      <c r="C718" s="1" t="s">
        <v>20</v>
      </c>
      <c r="D718" s="1" t="s">
        <v>3685</v>
      </c>
      <c r="E718" s="1" t="s">
        <v>24</v>
      </c>
      <c r="F718" s="1" t="s">
        <v>50</v>
      </c>
      <c r="G718" s="9">
        <v>9189.7783999999992</v>
      </c>
      <c r="H718" s="9">
        <v>9828.64</v>
      </c>
    </row>
    <row r="719" spans="2:8" x14ac:dyDescent="0.25">
      <c r="B719" s="24">
        <v>38628</v>
      </c>
      <c r="C719" s="1" t="s">
        <v>8</v>
      </c>
      <c r="D719" s="1" t="s">
        <v>3691</v>
      </c>
      <c r="E719" s="1" t="s">
        <v>45</v>
      </c>
      <c r="F719" s="1" t="s">
        <v>2464</v>
      </c>
      <c r="G719" s="9">
        <v>4853.282400000001</v>
      </c>
      <c r="H719" s="9">
        <v>7137.18</v>
      </c>
    </row>
    <row r="720" spans="2:8" x14ac:dyDescent="0.25">
      <c r="B720" s="24">
        <v>38628</v>
      </c>
      <c r="C720" s="1" t="s">
        <v>29</v>
      </c>
      <c r="D720" s="1" t="s">
        <v>3685</v>
      </c>
      <c r="E720" s="1" t="s">
        <v>42</v>
      </c>
      <c r="F720" s="1" t="s">
        <v>1841</v>
      </c>
      <c r="G720" s="9">
        <v>3840.1176000000005</v>
      </c>
      <c r="H720" s="9">
        <v>4363.7700000000004</v>
      </c>
    </row>
    <row r="721" spans="2:8" x14ac:dyDescent="0.25">
      <c r="B721" s="24">
        <v>38628</v>
      </c>
      <c r="C721" s="1" t="s">
        <v>20</v>
      </c>
      <c r="D721" s="1" t="s">
        <v>3686</v>
      </c>
      <c r="E721" s="1" t="s">
        <v>42</v>
      </c>
      <c r="F721" s="1" t="s">
        <v>183</v>
      </c>
      <c r="G721" s="9">
        <v>1461.2336</v>
      </c>
      <c r="H721" s="9">
        <v>3949.28</v>
      </c>
    </row>
    <row r="722" spans="2:8" x14ac:dyDescent="0.25">
      <c r="B722" s="24">
        <v>38627</v>
      </c>
      <c r="C722" s="1" t="s">
        <v>29</v>
      </c>
      <c r="D722" s="1" t="s">
        <v>3684</v>
      </c>
      <c r="E722" s="1" t="s">
        <v>61</v>
      </c>
      <c r="F722" s="1" t="s">
        <v>719</v>
      </c>
      <c r="G722" s="9">
        <v>7832.0792000000001</v>
      </c>
      <c r="H722" s="9">
        <v>8900.09</v>
      </c>
    </row>
    <row r="723" spans="2:8" x14ac:dyDescent="0.25">
      <c r="B723" s="24">
        <v>38627</v>
      </c>
      <c r="C723" s="1" t="s">
        <v>20</v>
      </c>
      <c r="D723" s="1" t="s">
        <v>3626</v>
      </c>
      <c r="E723" s="1" t="s">
        <v>17</v>
      </c>
      <c r="F723" s="1" t="s">
        <v>3199</v>
      </c>
      <c r="G723" s="9">
        <v>4428.5120000000006</v>
      </c>
      <c r="H723" s="9">
        <v>8051.84</v>
      </c>
    </row>
    <row r="724" spans="2:8" x14ac:dyDescent="0.25">
      <c r="B724" s="24">
        <v>38627</v>
      </c>
      <c r="C724" s="1" t="s">
        <v>29</v>
      </c>
      <c r="D724" s="1" t="s">
        <v>3686</v>
      </c>
      <c r="E724" s="1" t="s">
        <v>113</v>
      </c>
      <c r="F724" s="1" t="s">
        <v>1206</v>
      </c>
      <c r="G724" s="9">
        <v>1844.1947000000002</v>
      </c>
      <c r="H724" s="9">
        <v>4984.3100000000004</v>
      </c>
    </row>
    <row r="725" spans="2:8" x14ac:dyDescent="0.25">
      <c r="B725" s="24">
        <v>38627</v>
      </c>
      <c r="C725" s="1" t="s">
        <v>20</v>
      </c>
      <c r="D725" s="1" t="s">
        <v>3683</v>
      </c>
      <c r="E725" s="1" t="s">
        <v>64</v>
      </c>
      <c r="F725" s="1" t="s">
        <v>307</v>
      </c>
      <c r="G725" s="9">
        <v>167.9623</v>
      </c>
      <c r="H725" s="9">
        <v>390.61</v>
      </c>
    </row>
    <row r="726" spans="2:8" x14ac:dyDescent="0.25">
      <c r="B726" s="24">
        <v>38627</v>
      </c>
      <c r="C726" s="1" t="s">
        <v>16</v>
      </c>
      <c r="D726" s="1" t="s">
        <v>3685</v>
      </c>
      <c r="E726" s="1" t="s">
        <v>39</v>
      </c>
      <c r="F726" s="1" t="s">
        <v>3148</v>
      </c>
      <c r="G726" s="9">
        <v>96.988399999999999</v>
      </c>
      <c r="H726" s="9">
        <v>142.63</v>
      </c>
    </row>
    <row r="727" spans="2:8" x14ac:dyDescent="0.25">
      <c r="B727" s="24">
        <v>38625</v>
      </c>
      <c r="C727" s="1" t="s">
        <v>20</v>
      </c>
      <c r="D727" s="1" t="s">
        <v>3690</v>
      </c>
      <c r="E727" s="1" t="s">
        <v>64</v>
      </c>
      <c r="F727" s="1" t="s">
        <v>1296</v>
      </c>
      <c r="G727" s="9">
        <v>472.37850000000003</v>
      </c>
      <c r="H727" s="9">
        <v>1049.73</v>
      </c>
    </row>
    <row r="728" spans="2:8" x14ac:dyDescent="0.25">
      <c r="B728" s="24">
        <v>38625</v>
      </c>
      <c r="C728" s="1" t="s">
        <v>16</v>
      </c>
      <c r="D728" s="1" t="s">
        <v>3626</v>
      </c>
      <c r="E728" s="1" t="s">
        <v>24</v>
      </c>
      <c r="F728" s="1" t="s">
        <v>984</v>
      </c>
      <c r="G728" s="9">
        <v>947.32330000000002</v>
      </c>
      <c r="H728" s="9">
        <v>1013.18</v>
      </c>
    </row>
    <row r="729" spans="2:8" x14ac:dyDescent="0.25">
      <c r="B729" s="24">
        <v>38625</v>
      </c>
      <c r="C729" s="1" t="s">
        <v>29</v>
      </c>
      <c r="D729" s="1" t="s">
        <v>3684</v>
      </c>
      <c r="E729" s="1" t="s">
        <v>9</v>
      </c>
      <c r="F729" s="1" t="s">
        <v>69</v>
      </c>
      <c r="G729" s="9">
        <v>627.93920000000003</v>
      </c>
      <c r="H729" s="9">
        <v>923.44</v>
      </c>
    </row>
    <row r="730" spans="2:8" x14ac:dyDescent="0.25">
      <c r="B730" s="24">
        <v>38625</v>
      </c>
      <c r="C730" s="1" t="s">
        <v>16</v>
      </c>
      <c r="D730" s="1" t="s">
        <v>3686</v>
      </c>
      <c r="E730" s="1" t="s">
        <v>45</v>
      </c>
      <c r="F730" s="1" t="s">
        <v>295</v>
      </c>
      <c r="G730" s="9">
        <v>610.89840000000004</v>
      </c>
      <c r="H730" s="9">
        <v>898.38</v>
      </c>
    </row>
    <row r="731" spans="2:8" x14ac:dyDescent="0.25">
      <c r="B731" s="24">
        <v>38624</v>
      </c>
      <c r="C731" s="1" t="s">
        <v>29</v>
      </c>
      <c r="D731" s="1" t="s">
        <v>3688</v>
      </c>
      <c r="E731" s="1" t="s">
        <v>9</v>
      </c>
      <c r="F731" s="1" t="s">
        <v>968</v>
      </c>
      <c r="G731" s="9">
        <v>6424.8304000000007</v>
      </c>
      <c r="H731" s="9">
        <v>9448.2800000000007</v>
      </c>
    </row>
    <row r="732" spans="2:8" x14ac:dyDescent="0.25">
      <c r="B732" s="24">
        <v>38624</v>
      </c>
      <c r="C732" s="1" t="s">
        <v>8</v>
      </c>
      <c r="D732" s="1" t="s">
        <v>3626</v>
      </c>
      <c r="E732" s="1" t="s">
        <v>17</v>
      </c>
      <c r="F732" s="1" t="s">
        <v>2024</v>
      </c>
      <c r="G732" s="9">
        <v>3030.5173999999997</v>
      </c>
      <c r="H732" s="9">
        <v>5225.03</v>
      </c>
    </row>
    <row r="733" spans="2:8" x14ac:dyDescent="0.25">
      <c r="B733" s="24">
        <v>38623</v>
      </c>
      <c r="C733" s="1" t="s">
        <v>29</v>
      </c>
      <c r="D733" s="1" t="s">
        <v>3685</v>
      </c>
      <c r="E733" s="1" t="s">
        <v>42</v>
      </c>
      <c r="F733" s="1" t="s">
        <v>1794</v>
      </c>
      <c r="G733" s="9">
        <v>5666.4433999999992</v>
      </c>
      <c r="H733" s="9">
        <v>9769.73</v>
      </c>
    </row>
    <row r="734" spans="2:8" x14ac:dyDescent="0.25">
      <c r="B734" s="24">
        <v>38623</v>
      </c>
      <c r="C734" s="1" t="s">
        <v>20</v>
      </c>
      <c r="D734" s="1" t="s">
        <v>3684</v>
      </c>
      <c r="E734" s="1" t="s">
        <v>39</v>
      </c>
      <c r="F734" s="1" t="s">
        <v>1416</v>
      </c>
      <c r="G734" s="9">
        <v>1000.4775</v>
      </c>
      <c r="H734" s="9">
        <v>1333.97</v>
      </c>
    </row>
    <row r="735" spans="2:8" x14ac:dyDescent="0.25">
      <c r="B735" s="24">
        <v>38623</v>
      </c>
      <c r="C735" s="1" t="s">
        <v>20</v>
      </c>
      <c r="D735" s="1" t="s">
        <v>3691</v>
      </c>
      <c r="E735" s="1" t="s">
        <v>42</v>
      </c>
      <c r="F735" s="1" t="s">
        <v>2598</v>
      </c>
      <c r="G735" s="9">
        <v>1013.1176</v>
      </c>
      <c r="H735" s="9">
        <v>1151.27</v>
      </c>
    </row>
    <row r="736" spans="2:8" x14ac:dyDescent="0.25">
      <c r="B736" s="24">
        <v>38622</v>
      </c>
      <c r="C736" s="1" t="s">
        <v>20</v>
      </c>
      <c r="D736" s="1" t="s">
        <v>3684</v>
      </c>
      <c r="E736" s="1" t="s">
        <v>126</v>
      </c>
      <c r="F736" s="1" t="s">
        <v>271</v>
      </c>
      <c r="G736" s="9">
        <v>2648.4232000000002</v>
      </c>
      <c r="H736" s="9">
        <v>3894.74</v>
      </c>
    </row>
    <row r="737" spans="2:8" x14ac:dyDescent="0.25">
      <c r="B737" s="24">
        <v>38621</v>
      </c>
      <c r="C737" s="1" t="s">
        <v>16</v>
      </c>
      <c r="D737" s="1" t="s">
        <v>3685</v>
      </c>
      <c r="E737" s="1" t="s">
        <v>61</v>
      </c>
      <c r="F737" s="1" t="s">
        <v>124</v>
      </c>
      <c r="G737" s="9">
        <v>5590.2749999999996</v>
      </c>
      <c r="H737" s="9">
        <v>7453.7</v>
      </c>
    </row>
    <row r="738" spans="2:8" x14ac:dyDescent="0.25">
      <c r="B738" s="24">
        <v>38621</v>
      </c>
      <c r="C738" s="1" t="s">
        <v>29</v>
      </c>
      <c r="D738" s="1" t="s">
        <v>3690</v>
      </c>
      <c r="E738" s="1" t="s">
        <v>52</v>
      </c>
      <c r="F738" s="1" t="s">
        <v>173</v>
      </c>
      <c r="G738" s="9">
        <v>1731.3522</v>
      </c>
      <c r="H738" s="9">
        <v>2985.09</v>
      </c>
    </row>
    <row r="739" spans="2:8" x14ac:dyDescent="0.25">
      <c r="B739" s="24">
        <v>38621</v>
      </c>
      <c r="C739" s="1" t="s">
        <v>20</v>
      </c>
      <c r="D739" s="1" t="s">
        <v>3684</v>
      </c>
      <c r="E739" s="1" t="s">
        <v>64</v>
      </c>
      <c r="F739" s="1" t="s">
        <v>3367</v>
      </c>
      <c r="G739" s="9">
        <v>403.83879999999999</v>
      </c>
      <c r="H739" s="9">
        <v>939.16</v>
      </c>
    </row>
    <row r="740" spans="2:8" x14ac:dyDescent="0.25">
      <c r="B740" s="24">
        <v>38620</v>
      </c>
      <c r="C740" s="1" t="s">
        <v>16</v>
      </c>
      <c r="D740" s="1" t="s">
        <v>3684</v>
      </c>
      <c r="E740" s="1" t="s">
        <v>39</v>
      </c>
      <c r="F740" s="1" t="s">
        <v>2421</v>
      </c>
      <c r="G740" s="9">
        <v>4152.5415000000003</v>
      </c>
      <c r="H740" s="9">
        <v>9227.8700000000008</v>
      </c>
    </row>
    <row r="741" spans="2:8" x14ac:dyDescent="0.25">
      <c r="B741" s="24">
        <v>38620</v>
      </c>
      <c r="C741" s="1" t="s">
        <v>20</v>
      </c>
      <c r="D741" s="1" t="s">
        <v>3626</v>
      </c>
      <c r="E741" s="1" t="s">
        <v>21</v>
      </c>
      <c r="F741" s="1" t="s">
        <v>3081</v>
      </c>
      <c r="G741" s="9">
        <v>5781.8175000000001</v>
      </c>
      <c r="H741" s="9">
        <v>7709.09</v>
      </c>
    </row>
    <row r="742" spans="2:8" x14ac:dyDescent="0.25">
      <c r="B742" s="24">
        <v>38620</v>
      </c>
      <c r="C742" s="1" t="s">
        <v>16</v>
      </c>
      <c r="D742" s="1" t="s">
        <v>3691</v>
      </c>
      <c r="E742" s="1" t="s">
        <v>42</v>
      </c>
      <c r="F742" s="1" t="s">
        <v>1821</v>
      </c>
      <c r="G742" s="9">
        <v>3753.7632000000003</v>
      </c>
      <c r="H742" s="9">
        <v>4265.6400000000003</v>
      </c>
    </row>
    <row r="743" spans="2:8" x14ac:dyDescent="0.25">
      <c r="B743" s="24">
        <v>38620</v>
      </c>
      <c r="C743" s="1" t="s">
        <v>8</v>
      </c>
      <c r="D743" s="1" t="s">
        <v>3683</v>
      </c>
      <c r="E743" s="1" t="s">
        <v>13</v>
      </c>
      <c r="F743" s="1" t="s">
        <v>59</v>
      </c>
      <c r="G743" s="9">
        <v>1503.7125000000001</v>
      </c>
      <c r="H743" s="9">
        <v>2004.95</v>
      </c>
    </row>
    <row r="744" spans="2:8" x14ac:dyDescent="0.25">
      <c r="B744" s="24">
        <v>38619</v>
      </c>
      <c r="C744" s="1" t="s">
        <v>29</v>
      </c>
      <c r="D744" s="1" t="s">
        <v>3684</v>
      </c>
      <c r="E744" s="1" t="s">
        <v>9</v>
      </c>
      <c r="F744" s="1" t="s">
        <v>1880</v>
      </c>
      <c r="G744" s="9">
        <v>2393.3880000000004</v>
      </c>
      <c r="H744" s="9">
        <v>5318.64</v>
      </c>
    </row>
    <row r="745" spans="2:8" x14ac:dyDescent="0.25">
      <c r="B745" s="24">
        <v>38619</v>
      </c>
      <c r="C745" s="1" t="s">
        <v>8</v>
      </c>
      <c r="D745" s="1" t="s">
        <v>3688</v>
      </c>
      <c r="E745" s="1" t="s">
        <v>24</v>
      </c>
      <c r="F745" s="1" t="s">
        <v>3748</v>
      </c>
      <c r="G745" s="9">
        <v>3337.1625000000004</v>
      </c>
      <c r="H745" s="9">
        <v>4449.55</v>
      </c>
    </row>
    <row r="746" spans="2:8" x14ac:dyDescent="0.25">
      <c r="B746" s="24">
        <v>38619</v>
      </c>
      <c r="C746" s="1" t="s">
        <v>16</v>
      </c>
      <c r="D746" s="1" t="s">
        <v>3683</v>
      </c>
      <c r="E746" s="1" t="s">
        <v>52</v>
      </c>
      <c r="F746" s="1" t="s">
        <v>607</v>
      </c>
      <c r="G746" s="9">
        <v>2727.3</v>
      </c>
      <c r="H746" s="9">
        <v>3636.4</v>
      </c>
    </row>
    <row r="747" spans="2:8" x14ac:dyDescent="0.25">
      <c r="B747" s="24">
        <v>38618</v>
      </c>
      <c r="C747" s="1" t="s">
        <v>20</v>
      </c>
      <c r="D747" s="1" t="s">
        <v>3688</v>
      </c>
      <c r="E747" s="1" t="s">
        <v>45</v>
      </c>
      <c r="F747" s="1" t="s">
        <v>1146</v>
      </c>
      <c r="G747" s="9">
        <v>4440.5185000000001</v>
      </c>
      <c r="H747" s="9">
        <v>8073.67</v>
      </c>
    </row>
    <row r="748" spans="2:8" x14ac:dyDescent="0.25">
      <c r="B748" s="24">
        <v>38618</v>
      </c>
      <c r="C748" s="1" t="s">
        <v>29</v>
      </c>
      <c r="D748" s="1" t="s">
        <v>3684</v>
      </c>
      <c r="E748" s="1" t="s">
        <v>30</v>
      </c>
      <c r="F748" s="1" t="s">
        <v>2703</v>
      </c>
      <c r="G748" s="9">
        <v>2421.2420000000002</v>
      </c>
      <c r="H748" s="9">
        <v>3560.65</v>
      </c>
    </row>
    <row r="749" spans="2:8" x14ac:dyDescent="0.25">
      <c r="B749" s="24">
        <v>38618</v>
      </c>
      <c r="C749" s="1" t="s">
        <v>29</v>
      </c>
      <c r="D749" s="1" t="s">
        <v>3686</v>
      </c>
      <c r="E749" s="1" t="s">
        <v>9</v>
      </c>
      <c r="F749" s="1" t="s">
        <v>444</v>
      </c>
      <c r="G749" s="9">
        <v>2280.1692000000003</v>
      </c>
      <c r="H749" s="9">
        <v>3353.19</v>
      </c>
    </row>
    <row r="750" spans="2:8" x14ac:dyDescent="0.25">
      <c r="B750" s="24">
        <v>38617</v>
      </c>
      <c r="C750" s="1" t="s">
        <v>20</v>
      </c>
      <c r="D750" s="1" t="s">
        <v>3690</v>
      </c>
      <c r="E750" s="1" t="s">
        <v>61</v>
      </c>
      <c r="F750" s="1" t="s">
        <v>1210</v>
      </c>
      <c r="G750" s="9">
        <v>7160.4984000000004</v>
      </c>
      <c r="H750" s="9">
        <v>8136.93</v>
      </c>
    </row>
    <row r="751" spans="2:8" x14ac:dyDescent="0.25">
      <c r="B751" s="24">
        <v>38616</v>
      </c>
      <c r="C751" s="1" t="s">
        <v>16</v>
      </c>
      <c r="D751" s="1" t="s">
        <v>3626</v>
      </c>
      <c r="E751" s="1" t="s">
        <v>24</v>
      </c>
      <c r="F751" s="1" t="s">
        <v>816</v>
      </c>
      <c r="G751" s="9">
        <v>4252.0940000000001</v>
      </c>
      <c r="H751" s="9">
        <v>7731.08</v>
      </c>
    </row>
    <row r="752" spans="2:8" x14ac:dyDescent="0.25">
      <c r="B752" s="24">
        <v>38615</v>
      </c>
      <c r="C752" s="1" t="s">
        <v>29</v>
      </c>
      <c r="D752" s="1" t="s">
        <v>3626</v>
      </c>
      <c r="E752" s="1" t="s">
        <v>45</v>
      </c>
      <c r="F752" s="1" t="s">
        <v>1954</v>
      </c>
      <c r="G752" s="9">
        <v>4646.1769999999997</v>
      </c>
      <c r="H752" s="9">
        <v>8010.65</v>
      </c>
    </row>
    <row r="753" spans="2:8" x14ac:dyDescent="0.25">
      <c r="B753" s="24">
        <v>38615</v>
      </c>
      <c r="C753" s="1" t="s">
        <v>29</v>
      </c>
      <c r="D753" s="1" t="s">
        <v>3688</v>
      </c>
      <c r="E753" s="1" t="s">
        <v>64</v>
      </c>
      <c r="F753" s="1" t="s">
        <v>2011</v>
      </c>
      <c r="G753" s="9">
        <v>2832.6725999999999</v>
      </c>
      <c r="H753" s="9">
        <v>4801.1400000000003</v>
      </c>
    </row>
    <row r="754" spans="2:8" x14ac:dyDescent="0.25">
      <c r="B754" s="24">
        <v>38615</v>
      </c>
      <c r="C754" s="1" t="s">
        <v>16</v>
      </c>
      <c r="D754" s="1" t="s">
        <v>3688</v>
      </c>
      <c r="E754" s="1" t="s">
        <v>126</v>
      </c>
      <c r="F754" s="1" t="s">
        <v>1628</v>
      </c>
      <c r="G754" s="9">
        <v>1458.1886</v>
      </c>
      <c r="H754" s="9">
        <v>1559.56</v>
      </c>
    </row>
    <row r="755" spans="2:8" x14ac:dyDescent="0.25">
      <c r="B755" s="24">
        <v>38614</v>
      </c>
      <c r="C755" s="1" t="s">
        <v>12</v>
      </c>
      <c r="D755" s="1" t="s">
        <v>3690</v>
      </c>
      <c r="E755" s="1" t="s">
        <v>113</v>
      </c>
      <c r="F755" s="1" t="s">
        <v>3388</v>
      </c>
      <c r="G755" s="9">
        <v>6886.3432000000003</v>
      </c>
      <c r="H755" s="9">
        <v>7825.39</v>
      </c>
    </row>
    <row r="756" spans="2:8" x14ac:dyDescent="0.25">
      <c r="B756" s="24">
        <v>38614</v>
      </c>
      <c r="C756" s="1" t="s">
        <v>12</v>
      </c>
      <c r="D756" s="1" t="s">
        <v>3688</v>
      </c>
      <c r="E756" s="1" t="s">
        <v>52</v>
      </c>
      <c r="F756" s="1" t="s">
        <v>309</v>
      </c>
      <c r="G756" s="9">
        <v>1622.2909</v>
      </c>
      <c r="H756" s="9">
        <v>4384.57</v>
      </c>
    </row>
    <row r="757" spans="2:8" x14ac:dyDescent="0.25">
      <c r="B757" s="24">
        <v>38613</v>
      </c>
      <c r="C757" s="1" t="s">
        <v>16</v>
      </c>
      <c r="D757" s="1" t="s">
        <v>3690</v>
      </c>
      <c r="E757" s="1" t="s">
        <v>30</v>
      </c>
      <c r="F757" s="1" t="s">
        <v>1360</v>
      </c>
      <c r="G757" s="9">
        <v>5347.43</v>
      </c>
      <c r="H757" s="9">
        <v>9722.6</v>
      </c>
    </row>
    <row r="758" spans="2:8" x14ac:dyDescent="0.25">
      <c r="B758" s="24">
        <v>38613</v>
      </c>
      <c r="C758" s="1" t="s">
        <v>29</v>
      </c>
      <c r="D758" s="1" t="s">
        <v>3690</v>
      </c>
      <c r="E758" s="1" t="s">
        <v>45</v>
      </c>
      <c r="F758" s="1" t="s">
        <v>1476</v>
      </c>
      <c r="G758" s="9">
        <v>3338.9505000000004</v>
      </c>
      <c r="H758" s="9">
        <v>7419.89</v>
      </c>
    </row>
    <row r="759" spans="2:8" x14ac:dyDescent="0.25">
      <c r="B759" s="24">
        <v>38613</v>
      </c>
      <c r="C759" s="1" t="s">
        <v>8</v>
      </c>
      <c r="D759" s="1" t="s">
        <v>3685</v>
      </c>
      <c r="E759" s="1" t="s">
        <v>39</v>
      </c>
      <c r="F759" s="1" t="s">
        <v>962</v>
      </c>
      <c r="G759" s="9">
        <v>3598.8477999999996</v>
      </c>
      <c r="H759" s="9">
        <v>6204.91</v>
      </c>
    </row>
    <row r="760" spans="2:8" x14ac:dyDescent="0.25">
      <c r="B760" s="24">
        <v>38613</v>
      </c>
      <c r="C760" s="1" t="s">
        <v>8</v>
      </c>
      <c r="D760" s="1" t="s">
        <v>3684</v>
      </c>
      <c r="E760" s="1" t="s">
        <v>52</v>
      </c>
      <c r="F760" s="1" t="s">
        <v>139</v>
      </c>
      <c r="G760" s="9">
        <v>447.8888</v>
      </c>
      <c r="H760" s="9">
        <v>658.66</v>
      </c>
    </row>
    <row r="761" spans="2:8" x14ac:dyDescent="0.25">
      <c r="B761" s="24">
        <v>38612</v>
      </c>
      <c r="C761" s="1" t="s">
        <v>16</v>
      </c>
      <c r="D761" s="1" t="s">
        <v>3690</v>
      </c>
      <c r="E761" s="1" t="s">
        <v>52</v>
      </c>
      <c r="F761" s="1" t="s">
        <v>1011</v>
      </c>
      <c r="G761" s="9">
        <v>4906.8450000000003</v>
      </c>
      <c r="H761" s="9">
        <v>6542.46</v>
      </c>
    </row>
    <row r="762" spans="2:8" x14ac:dyDescent="0.25">
      <c r="B762" s="24">
        <v>38612</v>
      </c>
      <c r="C762" s="1" t="s">
        <v>29</v>
      </c>
      <c r="D762" s="1" t="s">
        <v>3685</v>
      </c>
      <c r="E762" s="1" t="s">
        <v>113</v>
      </c>
      <c r="F762" s="1" t="s">
        <v>397</v>
      </c>
      <c r="G762" s="9">
        <v>2918.6280000000002</v>
      </c>
      <c r="H762" s="9">
        <v>6485.84</v>
      </c>
    </row>
    <row r="763" spans="2:8" x14ac:dyDescent="0.25">
      <c r="B763" s="24">
        <v>38612</v>
      </c>
      <c r="C763" s="1" t="s">
        <v>29</v>
      </c>
      <c r="D763" s="1" t="s">
        <v>3626</v>
      </c>
      <c r="E763" s="1" t="s">
        <v>24</v>
      </c>
      <c r="F763" s="1" t="s">
        <v>393</v>
      </c>
      <c r="G763" s="9">
        <v>1660.4822999999999</v>
      </c>
      <c r="H763" s="9">
        <v>4487.79</v>
      </c>
    </row>
    <row r="764" spans="2:8" x14ac:dyDescent="0.25">
      <c r="B764" s="24">
        <v>38612</v>
      </c>
      <c r="C764" s="1" t="s">
        <v>16</v>
      </c>
      <c r="D764" s="1" t="s">
        <v>3684</v>
      </c>
      <c r="E764" s="1" t="s">
        <v>126</v>
      </c>
      <c r="F764" s="1" t="s">
        <v>357</v>
      </c>
      <c r="G764" s="9">
        <v>1575.6730000000002</v>
      </c>
      <c r="H764" s="9">
        <v>2864.86</v>
      </c>
    </row>
    <row r="765" spans="2:8" x14ac:dyDescent="0.25">
      <c r="B765" s="24">
        <v>38611</v>
      </c>
      <c r="C765" s="1" t="s">
        <v>8</v>
      </c>
      <c r="D765" s="1" t="s">
        <v>3685</v>
      </c>
      <c r="E765" s="1" t="s">
        <v>24</v>
      </c>
      <c r="F765" s="1" t="s">
        <v>3548</v>
      </c>
      <c r="G765" s="9">
        <v>4240.0967000000001</v>
      </c>
      <c r="H765" s="9">
        <v>9860.69</v>
      </c>
    </row>
    <row r="766" spans="2:8" x14ac:dyDescent="0.25">
      <c r="B766" s="24">
        <v>38611</v>
      </c>
      <c r="C766" s="1" t="s">
        <v>12</v>
      </c>
      <c r="D766" s="1" t="s">
        <v>3683</v>
      </c>
      <c r="E766" s="1" t="s">
        <v>30</v>
      </c>
      <c r="F766" s="1" t="s">
        <v>213</v>
      </c>
      <c r="G766" s="9">
        <v>1805.7295000000001</v>
      </c>
      <c r="H766" s="9">
        <v>4880.3500000000004</v>
      </c>
    </row>
    <row r="767" spans="2:8" x14ac:dyDescent="0.25">
      <c r="B767" s="24">
        <v>38336</v>
      </c>
      <c r="C767" s="1" t="s">
        <v>8</v>
      </c>
      <c r="D767" s="1" t="s">
        <v>3626</v>
      </c>
      <c r="E767" s="1" t="s">
        <v>9</v>
      </c>
      <c r="F767" s="1" t="s">
        <v>3803</v>
      </c>
      <c r="G767" s="9">
        <v>1378.5929000000001</v>
      </c>
      <c r="H767" s="9">
        <v>3206.03</v>
      </c>
    </row>
    <row r="768" spans="2:8" x14ac:dyDescent="0.25">
      <c r="B768" s="24">
        <v>38610</v>
      </c>
      <c r="C768" s="1" t="s">
        <v>29</v>
      </c>
      <c r="D768" s="1" t="s">
        <v>3691</v>
      </c>
      <c r="E768" s="1" t="s">
        <v>45</v>
      </c>
      <c r="F768" s="1" t="s">
        <v>3749</v>
      </c>
      <c r="G768" s="9">
        <v>4150.4493999999995</v>
      </c>
      <c r="H768" s="9">
        <v>7034.66</v>
      </c>
    </row>
    <row r="769" spans="2:8" x14ac:dyDescent="0.25">
      <c r="B769" s="24">
        <v>38610</v>
      </c>
      <c r="C769" s="1" t="s">
        <v>8</v>
      </c>
      <c r="D769" s="1" t="s">
        <v>3690</v>
      </c>
      <c r="E769" s="1" t="s">
        <v>45</v>
      </c>
      <c r="F769" s="1" t="s">
        <v>3072</v>
      </c>
      <c r="G769" s="9">
        <v>5016.6863999999996</v>
      </c>
      <c r="H769" s="9">
        <v>5700.78</v>
      </c>
    </row>
    <row r="770" spans="2:8" x14ac:dyDescent="0.25">
      <c r="B770" s="24">
        <v>38610</v>
      </c>
      <c r="C770" s="1" t="s">
        <v>29</v>
      </c>
      <c r="D770" s="1" t="s">
        <v>3690</v>
      </c>
      <c r="E770" s="1" t="s">
        <v>30</v>
      </c>
      <c r="F770" s="1" t="s">
        <v>133</v>
      </c>
      <c r="G770" s="9">
        <v>3251.3624999999997</v>
      </c>
      <c r="H770" s="9">
        <v>4335.1499999999996</v>
      </c>
    </row>
    <row r="771" spans="2:8" x14ac:dyDescent="0.25">
      <c r="B771" s="24">
        <v>38609</v>
      </c>
      <c r="C771" s="1" t="s">
        <v>8</v>
      </c>
      <c r="D771" s="1" t="s">
        <v>3626</v>
      </c>
      <c r="E771" s="1" t="s">
        <v>113</v>
      </c>
      <c r="F771" s="1" t="s">
        <v>1154</v>
      </c>
      <c r="G771" s="9">
        <v>8115.0520000000015</v>
      </c>
      <c r="H771" s="9">
        <v>8679.2000000000007</v>
      </c>
    </row>
    <row r="772" spans="2:8" x14ac:dyDescent="0.25">
      <c r="B772" s="24">
        <v>38609</v>
      </c>
      <c r="C772" s="1" t="s">
        <v>16</v>
      </c>
      <c r="D772" s="1" t="s">
        <v>3684</v>
      </c>
      <c r="E772" s="1" t="s">
        <v>30</v>
      </c>
      <c r="F772" s="1" t="s">
        <v>769</v>
      </c>
      <c r="G772" s="9">
        <v>4949.8724999999995</v>
      </c>
      <c r="H772" s="9">
        <v>6599.83</v>
      </c>
    </row>
    <row r="773" spans="2:8" x14ac:dyDescent="0.25">
      <c r="B773" s="24">
        <v>38609</v>
      </c>
      <c r="C773" s="1" t="s">
        <v>16</v>
      </c>
      <c r="D773" s="1" t="s">
        <v>3688</v>
      </c>
      <c r="E773" s="1" t="s">
        <v>24</v>
      </c>
      <c r="F773" s="1" t="s">
        <v>711</v>
      </c>
      <c r="G773" s="9">
        <v>3607.2410000000004</v>
      </c>
      <c r="H773" s="9">
        <v>6558.62</v>
      </c>
    </row>
    <row r="774" spans="2:8" x14ac:dyDescent="0.25">
      <c r="B774" s="24">
        <v>38608</v>
      </c>
      <c r="C774" s="1" t="s">
        <v>29</v>
      </c>
      <c r="D774" s="1" t="s">
        <v>3686</v>
      </c>
      <c r="E774" s="1" t="s">
        <v>52</v>
      </c>
      <c r="F774" s="1" t="s">
        <v>2615</v>
      </c>
      <c r="G774" s="9">
        <v>4882.3182000000006</v>
      </c>
      <c r="H774" s="9">
        <v>8417.7900000000009</v>
      </c>
    </row>
    <row r="775" spans="2:8" x14ac:dyDescent="0.25">
      <c r="B775" s="24">
        <v>38608</v>
      </c>
      <c r="C775" s="1" t="s">
        <v>29</v>
      </c>
      <c r="D775" s="1" t="s">
        <v>3688</v>
      </c>
      <c r="E775" s="1" t="s">
        <v>24</v>
      </c>
      <c r="F775" s="1" t="s">
        <v>103</v>
      </c>
      <c r="G775" s="9">
        <v>2306.5689000000002</v>
      </c>
      <c r="H775" s="9">
        <v>6233.97</v>
      </c>
    </row>
    <row r="776" spans="2:8" x14ac:dyDescent="0.25">
      <c r="B776" s="24">
        <v>38608</v>
      </c>
      <c r="C776" s="1" t="s">
        <v>8</v>
      </c>
      <c r="D776" s="1" t="s">
        <v>3688</v>
      </c>
      <c r="E776" s="1" t="s">
        <v>13</v>
      </c>
      <c r="F776" s="1" t="s">
        <v>1970</v>
      </c>
      <c r="G776" s="9">
        <v>2402.1142</v>
      </c>
      <c r="H776" s="9">
        <v>4071.38</v>
      </c>
    </row>
    <row r="777" spans="2:8" x14ac:dyDescent="0.25">
      <c r="B777" s="24">
        <v>38608</v>
      </c>
      <c r="C777" s="1" t="s">
        <v>8</v>
      </c>
      <c r="D777" s="1" t="s">
        <v>3690</v>
      </c>
      <c r="E777" s="1" t="s">
        <v>21</v>
      </c>
      <c r="F777" s="1" t="s">
        <v>1370</v>
      </c>
      <c r="G777" s="9">
        <v>2244.3459499999999</v>
      </c>
      <c r="H777" s="9">
        <v>2400.37</v>
      </c>
    </row>
    <row r="778" spans="2:8" x14ac:dyDescent="0.25">
      <c r="B778" s="24">
        <v>38607</v>
      </c>
      <c r="C778" s="1" t="s">
        <v>8</v>
      </c>
      <c r="D778" s="1" t="s">
        <v>3626</v>
      </c>
      <c r="E778" s="1" t="s">
        <v>52</v>
      </c>
      <c r="F778" s="1" t="s">
        <v>3281</v>
      </c>
      <c r="G778" s="9">
        <v>2381.2470000000003</v>
      </c>
      <c r="H778" s="9">
        <v>4329.54</v>
      </c>
    </row>
    <row r="779" spans="2:8" x14ac:dyDescent="0.25">
      <c r="B779" s="24">
        <v>38607</v>
      </c>
      <c r="C779" s="1" t="s">
        <v>29</v>
      </c>
      <c r="D779" s="1" t="s">
        <v>3686</v>
      </c>
      <c r="E779" s="1" t="s">
        <v>24</v>
      </c>
      <c r="F779" s="1" t="s">
        <v>3272</v>
      </c>
      <c r="G779" s="9">
        <v>974.26350000000014</v>
      </c>
      <c r="H779" s="9">
        <v>2165.0300000000002</v>
      </c>
    </row>
    <row r="780" spans="2:8" x14ac:dyDescent="0.25">
      <c r="B780" s="24">
        <v>38606</v>
      </c>
      <c r="C780" s="1" t="s">
        <v>16</v>
      </c>
      <c r="D780" s="1" t="s">
        <v>3691</v>
      </c>
      <c r="E780" s="1" t="s">
        <v>42</v>
      </c>
      <c r="F780" s="1" t="s">
        <v>3355</v>
      </c>
      <c r="G780" s="9">
        <v>5649.9024000000009</v>
      </c>
      <c r="H780" s="9">
        <v>8308.68</v>
      </c>
    </row>
    <row r="781" spans="2:8" x14ac:dyDescent="0.25">
      <c r="B781" s="24">
        <v>38606</v>
      </c>
      <c r="C781" s="1" t="s">
        <v>16</v>
      </c>
      <c r="D781" s="1" t="s">
        <v>3626</v>
      </c>
      <c r="E781" s="1" t="s">
        <v>45</v>
      </c>
      <c r="F781" s="1" t="s">
        <v>3353</v>
      </c>
      <c r="G781" s="9">
        <v>2990.2622999999999</v>
      </c>
      <c r="H781" s="9">
        <v>8081.79</v>
      </c>
    </row>
    <row r="782" spans="2:8" x14ac:dyDescent="0.25">
      <c r="B782" s="24">
        <v>38606</v>
      </c>
      <c r="C782" s="1" t="s">
        <v>8</v>
      </c>
      <c r="D782" s="1" t="s">
        <v>3683</v>
      </c>
      <c r="E782" s="1" t="s">
        <v>42</v>
      </c>
      <c r="F782" s="1" t="s">
        <v>2460</v>
      </c>
      <c r="G782" s="9">
        <v>2715.5425999999998</v>
      </c>
      <c r="H782" s="9">
        <v>4681.97</v>
      </c>
    </row>
    <row r="783" spans="2:8" x14ac:dyDescent="0.25">
      <c r="B783" s="24">
        <v>38606</v>
      </c>
      <c r="C783" s="1" t="s">
        <v>29</v>
      </c>
      <c r="D783" s="1" t="s">
        <v>3691</v>
      </c>
      <c r="E783" s="1" t="s">
        <v>45</v>
      </c>
      <c r="F783" s="1" t="s">
        <v>3750</v>
      </c>
      <c r="G783" s="9">
        <v>45.624699999999997</v>
      </c>
      <c r="H783" s="9">
        <v>77.33</v>
      </c>
    </row>
    <row r="784" spans="2:8" x14ac:dyDescent="0.25">
      <c r="B784" s="24">
        <v>38605</v>
      </c>
      <c r="C784" s="1" t="s">
        <v>29</v>
      </c>
      <c r="D784" s="1" t="s">
        <v>3683</v>
      </c>
      <c r="E784" s="1" t="s">
        <v>52</v>
      </c>
      <c r="F784" s="1" t="s">
        <v>3203</v>
      </c>
      <c r="G784" s="9">
        <v>4252.9369999999999</v>
      </c>
      <c r="H784" s="9">
        <v>7332.65</v>
      </c>
    </row>
    <row r="785" spans="2:8" x14ac:dyDescent="0.25">
      <c r="B785" s="24">
        <v>38605</v>
      </c>
      <c r="C785" s="1" t="s">
        <v>8</v>
      </c>
      <c r="D785" s="1" t="s">
        <v>3684</v>
      </c>
      <c r="E785" s="1" t="s">
        <v>9</v>
      </c>
      <c r="F785" s="1" t="s">
        <v>717</v>
      </c>
      <c r="G785" s="9">
        <v>5758.3751499999998</v>
      </c>
      <c r="H785" s="9">
        <v>6158.69</v>
      </c>
    </row>
    <row r="786" spans="2:8" x14ac:dyDescent="0.25">
      <c r="B786" s="24">
        <v>38605</v>
      </c>
      <c r="C786" s="1" t="s">
        <v>16</v>
      </c>
      <c r="D786" s="1" t="s">
        <v>3690</v>
      </c>
      <c r="E786" s="1" t="s">
        <v>13</v>
      </c>
      <c r="F786" s="1" t="s">
        <v>3751</v>
      </c>
      <c r="G786" s="9">
        <v>3060.2715000000003</v>
      </c>
      <c r="H786" s="9">
        <v>5564.13</v>
      </c>
    </row>
    <row r="787" spans="2:8" x14ac:dyDescent="0.25">
      <c r="B787" s="24">
        <v>38605</v>
      </c>
      <c r="C787" s="1" t="s">
        <v>12</v>
      </c>
      <c r="D787" s="1" t="s">
        <v>3686</v>
      </c>
      <c r="E787" s="1" t="s">
        <v>42</v>
      </c>
      <c r="F787" s="1" t="s">
        <v>2949</v>
      </c>
      <c r="G787" s="9">
        <v>1625.3027</v>
      </c>
      <c r="H787" s="9">
        <v>4392.71</v>
      </c>
    </row>
    <row r="788" spans="2:8" x14ac:dyDescent="0.25">
      <c r="B788" s="24">
        <v>38604</v>
      </c>
      <c r="C788" s="1" t="s">
        <v>16</v>
      </c>
      <c r="D788" s="1" t="s">
        <v>3686</v>
      </c>
      <c r="E788" s="1" t="s">
        <v>61</v>
      </c>
      <c r="F788" s="1" t="s">
        <v>2442</v>
      </c>
      <c r="G788" s="9">
        <v>6992.6384000000007</v>
      </c>
      <c r="H788" s="9">
        <v>7946.18</v>
      </c>
    </row>
    <row r="789" spans="2:8" x14ac:dyDescent="0.25">
      <c r="B789" s="24">
        <v>38604</v>
      </c>
      <c r="C789" s="1" t="s">
        <v>8</v>
      </c>
      <c r="D789" s="1" t="s">
        <v>3690</v>
      </c>
      <c r="E789" s="1" t="s">
        <v>39</v>
      </c>
      <c r="F789" s="1" t="s">
        <v>1948</v>
      </c>
      <c r="G789" s="9">
        <v>4390.8628499999995</v>
      </c>
      <c r="H789" s="9">
        <v>4696.1099999999997</v>
      </c>
    </row>
    <row r="790" spans="2:8" x14ac:dyDescent="0.25">
      <c r="B790" s="24">
        <v>38603</v>
      </c>
      <c r="C790" s="1" t="s">
        <v>29</v>
      </c>
      <c r="D790" s="1" t="s">
        <v>3626</v>
      </c>
      <c r="E790" s="1" t="s">
        <v>61</v>
      </c>
      <c r="F790" s="1" t="s">
        <v>3089</v>
      </c>
      <c r="G790" s="9">
        <v>4463.1965999999993</v>
      </c>
      <c r="H790" s="9">
        <v>7564.74</v>
      </c>
    </row>
    <row r="791" spans="2:8" x14ac:dyDescent="0.25">
      <c r="B791" s="24">
        <v>38603</v>
      </c>
      <c r="C791" s="1" t="s">
        <v>8</v>
      </c>
      <c r="D791" s="1" t="s">
        <v>3688</v>
      </c>
      <c r="E791" s="1" t="s">
        <v>24</v>
      </c>
      <c r="F791" s="1" t="s">
        <v>1725</v>
      </c>
      <c r="G791" s="9">
        <v>3285.9920499999998</v>
      </c>
      <c r="H791" s="9">
        <v>3514.43</v>
      </c>
    </row>
    <row r="792" spans="2:8" x14ac:dyDescent="0.25">
      <c r="B792" s="24">
        <v>38603</v>
      </c>
      <c r="C792" s="1" t="s">
        <v>12</v>
      </c>
      <c r="D792" s="1" t="s">
        <v>3683</v>
      </c>
      <c r="E792" s="1" t="s">
        <v>52</v>
      </c>
      <c r="F792" s="1" t="s">
        <v>3377</v>
      </c>
      <c r="G792" s="9">
        <v>1850.45</v>
      </c>
      <c r="H792" s="9">
        <v>2721.25</v>
      </c>
    </row>
    <row r="793" spans="2:8" x14ac:dyDescent="0.25">
      <c r="B793" s="24">
        <v>38603</v>
      </c>
      <c r="C793" s="1" t="s">
        <v>12</v>
      </c>
      <c r="D793" s="1" t="s">
        <v>3626</v>
      </c>
      <c r="E793" s="1" t="s">
        <v>64</v>
      </c>
      <c r="F793" s="1" t="s">
        <v>339</v>
      </c>
      <c r="G793" s="9">
        <v>890.87400000000002</v>
      </c>
      <c r="H793" s="9">
        <v>2071.8000000000002</v>
      </c>
    </row>
    <row r="794" spans="2:8" x14ac:dyDescent="0.25">
      <c r="B794" s="24">
        <v>38602</v>
      </c>
      <c r="C794" s="1" t="s">
        <v>16</v>
      </c>
      <c r="D794" s="1" t="s">
        <v>3683</v>
      </c>
      <c r="E794" s="1" t="s">
        <v>13</v>
      </c>
      <c r="F794" s="1" t="s">
        <v>3265</v>
      </c>
      <c r="G794" s="9">
        <v>1880.0402999999999</v>
      </c>
      <c r="H794" s="9">
        <v>5081.1899999999996</v>
      </c>
    </row>
    <row r="795" spans="2:8" x14ac:dyDescent="0.25">
      <c r="B795" s="24">
        <v>38601</v>
      </c>
      <c r="C795" s="1" t="s">
        <v>16</v>
      </c>
      <c r="D795" s="1" t="s">
        <v>3626</v>
      </c>
      <c r="E795" s="1" t="s">
        <v>113</v>
      </c>
      <c r="F795" s="1" t="s">
        <v>3752</v>
      </c>
      <c r="G795" s="9">
        <v>3619.6655999999998</v>
      </c>
      <c r="H795" s="9">
        <v>9782.8799999999992</v>
      </c>
    </row>
    <row r="796" spans="2:8" x14ac:dyDescent="0.25">
      <c r="B796" s="24">
        <v>38601</v>
      </c>
      <c r="C796" s="1" t="s">
        <v>20</v>
      </c>
      <c r="D796" s="1" t="s">
        <v>3690</v>
      </c>
      <c r="E796" s="1" t="s">
        <v>126</v>
      </c>
      <c r="F796" s="1" t="s">
        <v>1160</v>
      </c>
      <c r="G796" s="9">
        <v>4294.03</v>
      </c>
      <c r="H796" s="9">
        <v>6314.75</v>
      </c>
    </row>
    <row r="797" spans="2:8" x14ac:dyDescent="0.25">
      <c r="B797" s="24">
        <v>38601</v>
      </c>
      <c r="C797" s="1" t="s">
        <v>12</v>
      </c>
      <c r="D797" s="1" t="s">
        <v>3684</v>
      </c>
      <c r="E797" s="1" t="s">
        <v>52</v>
      </c>
      <c r="F797" s="1" t="s">
        <v>535</v>
      </c>
      <c r="G797" s="9">
        <v>4592.5725000000002</v>
      </c>
      <c r="H797" s="9">
        <v>6123.43</v>
      </c>
    </row>
    <row r="798" spans="2:8" x14ac:dyDescent="0.25">
      <c r="B798" s="24">
        <v>38601</v>
      </c>
      <c r="C798" s="1" t="s">
        <v>20</v>
      </c>
      <c r="D798" s="1" t="s">
        <v>3688</v>
      </c>
      <c r="E798" s="1" t="s">
        <v>30</v>
      </c>
      <c r="F798" s="1" t="s">
        <v>1424</v>
      </c>
      <c r="G798" s="9">
        <v>3853.0602000000003</v>
      </c>
      <c r="H798" s="9">
        <v>4120.92</v>
      </c>
    </row>
    <row r="799" spans="2:8" x14ac:dyDescent="0.25">
      <c r="B799" s="24">
        <v>38601</v>
      </c>
      <c r="C799" s="1" t="s">
        <v>29</v>
      </c>
      <c r="D799" s="1" t="s">
        <v>3683</v>
      </c>
      <c r="E799" s="1" t="s">
        <v>126</v>
      </c>
      <c r="F799" s="1" t="s">
        <v>3313</v>
      </c>
      <c r="G799" s="9">
        <v>1421.2145</v>
      </c>
      <c r="H799" s="9">
        <v>3305.15</v>
      </c>
    </row>
    <row r="800" spans="2:8" x14ac:dyDescent="0.25">
      <c r="B800" s="24">
        <v>38600</v>
      </c>
      <c r="C800" s="1" t="s">
        <v>12</v>
      </c>
      <c r="D800" s="1" t="s">
        <v>3685</v>
      </c>
      <c r="E800" s="1" t="s">
        <v>13</v>
      </c>
      <c r="F800" s="1" t="s">
        <v>73</v>
      </c>
      <c r="G800" s="9">
        <v>6648.6824999999999</v>
      </c>
      <c r="H800" s="9">
        <v>8864.91</v>
      </c>
    </row>
    <row r="801" spans="2:8" x14ac:dyDescent="0.25">
      <c r="B801" s="24">
        <v>38600</v>
      </c>
      <c r="C801" s="1" t="s">
        <v>29</v>
      </c>
      <c r="D801" s="1" t="s">
        <v>3685</v>
      </c>
      <c r="E801" s="1" t="s">
        <v>17</v>
      </c>
      <c r="F801" s="1" t="s">
        <v>1938</v>
      </c>
      <c r="G801" s="9">
        <v>3209.3816999999999</v>
      </c>
      <c r="H801" s="9">
        <v>5439.63</v>
      </c>
    </row>
    <row r="802" spans="2:8" x14ac:dyDescent="0.25">
      <c r="B802" s="24">
        <v>38599</v>
      </c>
      <c r="C802" s="1" t="s">
        <v>16</v>
      </c>
      <c r="D802" s="1" t="s">
        <v>3626</v>
      </c>
      <c r="E802" s="1" t="s">
        <v>17</v>
      </c>
      <c r="F802" s="1" t="s">
        <v>1087</v>
      </c>
      <c r="G802" s="9">
        <v>2886.3235999999997</v>
      </c>
      <c r="H802" s="9">
        <v>4976.42</v>
      </c>
    </row>
    <row r="803" spans="2:8" x14ac:dyDescent="0.25">
      <c r="B803" s="24">
        <v>38598</v>
      </c>
      <c r="C803" s="1" t="s">
        <v>12</v>
      </c>
      <c r="D803" s="1" t="s">
        <v>3683</v>
      </c>
      <c r="E803" s="1" t="s">
        <v>17</v>
      </c>
      <c r="F803" s="1" t="s">
        <v>1051</v>
      </c>
      <c r="G803" s="9">
        <v>5831.8903999999993</v>
      </c>
      <c r="H803" s="9">
        <v>9884.56</v>
      </c>
    </row>
    <row r="804" spans="2:8" x14ac:dyDescent="0.25">
      <c r="B804" s="24">
        <v>38598</v>
      </c>
      <c r="C804" s="1" t="s">
        <v>20</v>
      </c>
      <c r="D804" s="1" t="s">
        <v>3686</v>
      </c>
      <c r="E804" s="1" t="s">
        <v>17</v>
      </c>
      <c r="F804" s="1" t="s">
        <v>2474</v>
      </c>
      <c r="G804" s="9">
        <v>3514.2808000000005</v>
      </c>
      <c r="H804" s="9">
        <v>5168.0600000000004</v>
      </c>
    </row>
    <row r="805" spans="2:8" x14ac:dyDescent="0.25">
      <c r="B805" s="24">
        <v>38275</v>
      </c>
      <c r="C805" s="1" t="s">
        <v>29</v>
      </c>
      <c r="D805" s="1" t="s">
        <v>3626</v>
      </c>
      <c r="E805" s="1" t="s">
        <v>9</v>
      </c>
      <c r="F805" s="1" t="s">
        <v>1886</v>
      </c>
      <c r="G805" s="9">
        <v>2648.9624999999996</v>
      </c>
      <c r="H805" s="9">
        <v>3531.95</v>
      </c>
    </row>
    <row r="806" spans="2:8" x14ac:dyDescent="0.25">
      <c r="B806" s="24">
        <v>38598</v>
      </c>
      <c r="C806" s="1" t="s">
        <v>29</v>
      </c>
      <c r="D806" s="1" t="s">
        <v>3626</v>
      </c>
      <c r="E806" s="1" t="s">
        <v>113</v>
      </c>
      <c r="F806" s="1" t="s">
        <v>2784</v>
      </c>
      <c r="G806" s="9">
        <v>986.93099999999993</v>
      </c>
      <c r="H806" s="9">
        <v>2193.1799999999998</v>
      </c>
    </row>
    <row r="807" spans="2:8" x14ac:dyDescent="0.25">
      <c r="B807" s="24">
        <v>38598</v>
      </c>
      <c r="C807" s="1" t="s">
        <v>29</v>
      </c>
      <c r="D807" s="1" t="s">
        <v>3686</v>
      </c>
      <c r="E807" s="1" t="s">
        <v>52</v>
      </c>
      <c r="F807" s="1" t="s">
        <v>1490</v>
      </c>
      <c r="G807" s="9">
        <v>610.13699999999994</v>
      </c>
      <c r="H807" s="9">
        <v>1355.86</v>
      </c>
    </row>
    <row r="808" spans="2:8" x14ac:dyDescent="0.25">
      <c r="B808" s="24">
        <v>38597</v>
      </c>
      <c r="C808" s="1" t="s">
        <v>16</v>
      </c>
      <c r="D808" s="1" t="s">
        <v>3684</v>
      </c>
      <c r="E808" s="1" t="s">
        <v>64</v>
      </c>
      <c r="F808" s="1" t="s">
        <v>3139</v>
      </c>
      <c r="G808" s="9">
        <v>4413.1559999999999</v>
      </c>
      <c r="H808" s="9">
        <v>8023.92</v>
      </c>
    </row>
    <row r="809" spans="2:8" x14ac:dyDescent="0.25">
      <c r="B809" s="24">
        <v>38597</v>
      </c>
      <c r="C809" s="1" t="s">
        <v>29</v>
      </c>
      <c r="D809" s="1" t="s">
        <v>3690</v>
      </c>
      <c r="E809" s="1" t="s">
        <v>39</v>
      </c>
      <c r="F809" s="1" t="s">
        <v>611</v>
      </c>
      <c r="G809" s="9">
        <v>4357.2449999999999</v>
      </c>
      <c r="H809" s="9">
        <v>5809.66</v>
      </c>
    </row>
    <row r="810" spans="2:8" x14ac:dyDescent="0.25">
      <c r="B810" s="24">
        <v>38597</v>
      </c>
      <c r="C810" s="1" t="s">
        <v>29</v>
      </c>
      <c r="D810" s="1" t="s">
        <v>3691</v>
      </c>
      <c r="E810" s="1" t="s">
        <v>126</v>
      </c>
      <c r="F810" s="1" t="s">
        <v>1632</v>
      </c>
      <c r="G810" s="9">
        <v>2929.3275000000003</v>
      </c>
      <c r="H810" s="9">
        <v>5326.05</v>
      </c>
    </row>
    <row r="811" spans="2:8" x14ac:dyDescent="0.25">
      <c r="B811" s="24">
        <v>38596</v>
      </c>
      <c r="C811" s="1" t="s">
        <v>16</v>
      </c>
      <c r="D811" s="1" t="s">
        <v>3685</v>
      </c>
      <c r="E811" s="1" t="s">
        <v>45</v>
      </c>
      <c r="F811" s="1" t="s">
        <v>677</v>
      </c>
      <c r="G811" s="9">
        <v>7327.08</v>
      </c>
      <c r="H811" s="9">
        <v>9769.44</v>
      </c>
    </row>
    <row r="812" spans="2:8" x14ac:dyDescent="0.25">
      <c r="B812" s="24">
        <v>38596</v>
      </c>
      <c r="C812" s="1" t="s">
        <v>29</v>
      </c>
      <c r="D812" s="1" t="s">
        <v>3691</v>
      </c>
      <c r="E812" s="1" t="s">
        <v>61</v>
      </c>
      <c r="F812" s="1" t="s">
        <v>1003</v>
      </c>
      <c r="G812" s="9">
        <v>2968.8807999999999</v>
      </c>
      <c r="H812" s="9">
        <v>5118.76</v>
      </c>
    </row>
    <row r="813" spans="2:8" x14ac:dyDescent="0.25">
      <c r="B813" s="24">
        <v>38596</v>
      </c>
      <c r="C813" s="1" t="s">
        <v>29</v>
      </c>
      <c r="D813" s="1" t="s">
        <v>3690</v>
      </c>
      <c r="E813" s="1" t="s">
        <v>52</v>
      </c>
      <c r="F813" s="1" t="s">
        <v>1259</v>
      </c>
      <c r="G813" s="9">
        <v>1617.1848</v>
      </c>
      <c r="H813" s="9">
        <v>1837.71</v>
      </c>
    </row>
    <row r="814" spans="2:8" x14ac:dyDescent="0.25">
      <c r="B814" s="24">
        <v>38596</v>
      </c>
      <c r="C814" s="1" t="s">
        <v>12</v>
      </c>
      <c r="D814" s="1" t="s">
        <v>3691</v>
      </c>
      <c r="E814" s="1" t="s">
        <v>61</v>
      </c>
      <c r="F814" s="1" t="s">
        <v>2792</v>
      </c>
      <c r="G814" s="9">
        <v>747.46510000000001</v>
      </c>
      <c r="H814" s="9">
        <v>1266.8900000000001</v>
      </c>
    </row>
    <row r="815" spans="2:8" x14ac:dyDescent="0.25">
      <c r="B815" s="24">
        <v>38595</v>
      </c>
      <c r="C815" s="1" t="s">
        <v>12</v>
      </c>
      <c r="D815" s="1" t="s">
        <v>3684</v>
      </c>
      <c r="E815" s="1" t="s">
        <v>21</v>
      </c>
      <c r="F815" s="1" t="s">
        <v>565</v>
      </c>
      <c r="G815" s="9">
        <v>677.31239999999991</v>
      </c>
      <c r="H815" s="9">
        <v>1167.78</v>
      </c>
    </row>
    <row r="816" spans="2:8" x14ac:dyDescent="0.25">
      <c r="B816" s="24">
        <v>38594</v>
      </c>
      <c r="C816" s="1" t="s">
        <v>29</v>
      </c>
      <c r="D816" s="1" t="s">
        <v>3684</v>
      </c>
      <c r="E816" s="1" t="s">
        <v>13</v>
      </c>
      <c r="F816" s="1" t="s">
        <v>2936</v>
      </c>
      <c r="G816" s="9">
        <v>8815.9186500000014</v>
      </c>
      <c r="H816" s="9">
        <v>9428.7900000000009</v>
      </c>
    </row>
    <row r="817" spans="2:8" x14ac:dyDescent="0.25">
      <c r="B817" s="24">
        <v>38594</v>
      </c>
      <c r="C817" s="1" t="s">
        <v>16</v>
      </c>
      <c r="D817" s="1" t="s">
        <v>3685</v>
      </c>
      <c r="E817" s="1" t="s">
        <v>39</v>
      </c>
      <c r="F817" s="1" t="s">
        <v>2171</v>
      </c>
      <c r="G817" s="9">
        <v>1506.7028</v>
      </c>
      <c r="H817" s="9">
        <v>3503.96</v>
      </c>
    </row>
    <row r="818" spans="2:8" x14ac:dyDescent="0.25">
      <c r="B818" s="24">
        <v>38593</v>
      </c>
      <c r="C818" s="1" t="s">
        <v>12</v>
      </c>
      <c r="D818" s="1" t="s">
        <v>3683</v>
      </c>
      <c r="E818" s="1" t="s">
        <v>13</v>
      </c>
      <c r="F818" s="1" t="s">
        <v>2034</v>
      </c>
      <c r="G818" s="9">
        <v>8149.0766500000009</v>
      </c>
      <c r="H818" s="9">
        <v>8715.59</v>
      </c>
    </row>
    <row r="819" spans="2:8" x14ac:dyDescent="0.25">
      <c r="B819" s="24">
        <v>38593</v>
      </c>
      <c r="C819" s="1" t="s">
        <v>29</v>
      </c>
      <c r="D819" s="1" t="s">
        <v>3688</v>
      </c>
      <c r="E819" s="1" t="s">
        <v>21</v>
      </c>
      <c r="F819" s="1" t="s">
        <v>1657</v>
      </c>
      <c r="G819" s="9">
        <v>3739.0736000000002</v>
      </c>
      <c r="H819" s="9">
        <v>8695.52</v>
      </c>
    </row>
    <row r="820" spans="2:8" x14ac:dyDescent="0.25">
      <c r="B820" s="24">
        <v>38593</v>
      </c>
      <c r="C820" s="1" t="s">
        <v>29</v>
      </c>
      <c r="D820" s="1" t="s">
        <v>3683</v>
      </c>
      <c r="E820" s="1" t="s">
        <v>21</v>
      </c>
      <c r="F820" s="1" t="s">
        <v>3753</v>
      </c>
      <c r="G820" s="9">
        <v>1420.6288</v>
      </c>
      <c r="H820" s="9">
        <v>2089.16</v>
      </c>
    </row>
    <row r="821" spans="2:8" x14ac:dyDescent="0.25">
      <c r="B821" s="24">
        <v>38592</v>
      </c>
      <c r="C821" s="1" t="s">
        <v>29</v>
      </c>
      <c r="D821" s="1" t="s">
        <v>3688</v>
      </c>
      <c r="E821" s="1" t="s">
        <v>9</v>
      </c>
      <c r="F821" s="1" t="s">
        <v>2742</v>
      </c>
      <c r="G821" s="9">
        <v>5503.7975999999999</v>
      </c>
      <c r="H821" s="9">
        <v>8093.82</v>
      </c>
    </row>
    <row r="822" spans="2:8" x14ac:dyDescent="0.25">
      <c r="B822" s="24">
        <v>38592</v>
      </c>
      <c r="C822" s="1" t="s">
        <v>20</v>
      </c>
      <c r="D822" s="1" t="s">
        <v>3688</v>
      </c>
      <c r="E822" s="1" t="s">
        <v>52</v>
      </c>
      <c r="F822" s="1" t="s">
        <v>231</v>
      </c>
      <c r="G822" s="9">
        <v>5349.4444000000003</v>
      </c>
      <c r="H822" s="9">
        <v>7866.83</v>
      </c>
    </row>
    <row r="823" spans="2:8" x14ac:dyDescent="0.25">
      <c r="B823" s="24">
        <v>38592</v>
      </c>
      <c r="C823" s="1" t="s">
        <v>8</v>
      </c>
      <c r="D823" s="1" t="s">
        <v>3684</v>
      </c>
      <c r="E823" s="1" t="s">
        <v>39</v>
      </c>
      <c r="F823" s="1" t="s">
        <v>1150</v>
      </c>
      <c r="G823" s="9">
        <v>2067.9087</v>
      </c>
      <c r="H823" s="9">
        <v>4809.09</v>
      </c>
    </row>
    <row r="824" spans="2:8" x14ac:dyDescent="0.25">
      <c r="B824" s="24">
        <v>38592</v>
      </c>
      <c r="C824" s="1" t="s">
        <v>20</v>
      </c>
      <c r="D824" s="1" t="s">
        <v>3686</v>
      </c>
      <c r="E824" s="1" t="s">
        <v>39</v>
      </c>
      <c r="F824" s="1" t="s">
        <v>3217</v>
      </c>
      <c r="G824" s="9">
        <v>489.07799999999997</v>
      </c>
      <c r="H824" s="9">
        <v>1086.8399999999999</v>
      </c>
    </row>
    <row r="825" spans="2:8" x14ac:dyDescent="0.25">
      <c r="B825" s="24">
        <v>38591</v>
      </c>
      <c r="C825" s="1" t="s">
        <v>29</v>
      </c>
      <c r="D825" s="1" t="s">
        <v>3686</v>
      </c>
      <c r="E825" s="1" t="s">
        <v>52</v>
      </c>
      <c r="F825" s="1" t="s">
        <v>233</v>
      </c>
      <c r="G825" s="9">
        <v>5843.4508000000005</v>
      </c>
      <c r="H825" s="9">
        <v>6249.68</v>
      </c>
    </row>
    <row r="826" spans="2:8" x14ac:dyDescent="0.25">
      <c r="B826" s="24">
        <v>38591</v>
      </c>
      <c r="C826" s="1" t="s">
        <v>29</v>
      </c>
      <c r="D826" s="1" t="s">
        <v>3688</v>
      </c>
      <c r="E826" s="1" t="s">
        <v>113</v>
      </c>
      <c r="F826" s="1" t="s">
        <v>2988</v>
      </c>
      <c r="G826" s="9">
        <v>3424.9160000000002</v>
      </c>
      <c r="H826" s="9">
        <v>6227.12</v>
      </c>
    </row>
    <row r="827" spans="2:8" x14ac:dyDescent="0.25">
      <c r="B827" s="24">
        <v>38590</v>
      </c>
      <c r="C827" s="1" t="s">
        <v>12</v>
      </c>
      <c r="D827" s="1" t="s">
        <v>3685</v>
      </c>
      <c r="E827" s="1" t="s">
        <v>13</v>
      </c>
      <c r="F827" s="1" t="s">
        <v>1519</v>
      </c>
      <c r="G827" s="9">
        <v>1041.6942999999999</v>
      </c>
      <c r="H827" s="9">
        <v>2815.39</v>
      </c>
    </row>
    <row r="828" spans="2:8" x14ac:dyDescent="0.25">
      <c r="B828" s="24">
        <v>38590</v>
      </c>
      <c r="C828" s="1" t="s">
        <v>8</v>
      </c>
      <c r="D828" s="1" t="s">
        <v>3690</v>
      </c>
      <c r="E828" s="1" t="s">
        <v>52</v>
      </c>
      <c r="F828" s="1" t="s">
        <v>2986</v>
      </c>
      <c r="G828" s="9">
        <v>248.68800000000005</v>
      </c>
      <c r="H828" s="9">
        <v>452.16</v>
      </c>
    </row>
    <row r="829" spans="2:8" x14ac:dyDescent="0.25">
      <c r="B829" s="24">
        <v>38589</v>
      </c>
      <c r="C829" s="1" t="s">
        <v>8</v>
      </c>
      <c r="D829" s="1" t="s">
        <v>3691</v>
      </c>
      <c r="E829" s="1" t="s">
        <v>61</v>
      </c>
      <c r="F829" s="1" t="s">
        <v>2772</v>
      </c>
      <c r="G829" s="9">
        <v>8240.2759999999998</v>
      </c>
      <c r="H829" s="9">
        <v>9363.9500000000007</v>
      </c>
    </row>
    <row r="830" spans="2:8" x14ac:dyDescent="0.25">
      <c r="B830" s="24">
        <v>38589</v>
      </c>
      <c r="C830" s="1" t="s">
        <v>12</v>
      </c>
      <c r="D830" s="1" t="s">
        <v>3691</v>
      </c>
      <c r="E830" s="1" t="s">
        <v>113</v>
      </c>
      <c r="F830" s="1" t="s">
        <v>506</v>
      </c>
      <c r="G830" s="9">
        <v>4355.7929999999997</v>
      </c>
      <c r="H830" s="9">
        <v>7382.7</v>
      </c>
    </row>
    <row r="831" spans="2:8" x14ac:dyDescent="0.25">
      <c r="B831" s="24">
        <v>38589</v>
      </c>
      <c r="C831" s="1" t="s">
        <v>12</v>
      </c>
      <c r="D831" s="1" t="s">
        <v>3686</v>
      </c>
      <c r="E831" s="1" t="s">
        <v>9</v>
      </c>
      <c r="F831" s="1" t="s">
        <v>476</v>
      </c>
      <c r="G831" s="9">
        <v>6362.0567999999994</v>
      </c>
      <c r="H831" s="9">
        <v>7229.61</v>
      </c>
    </row>
    <row r="832" spans="2:8" x14ac:dyDescent="0.25">
      <c r="B832" s="24">
        <v>38589</v>
      </c>
      <c r="C832" s="1" t="s">
        <v>16</v>
      </c>
      <c r="D832" s="1" t="s">
        <v>3685</v>
      </c>
      <c r="E832" s="1" t="s">
        <v>64</v>
      </c>
      <c r="F832" s="1" t="s">
        <v>365</v>
      </c>
      <c r="G832" s="9">
        <v>2596.2075000000004</v>
      </c>
      <c r="H832" s="9">
        <v>5769.35</v>
      </c>
    </row>
    <row r="833" spans="2:8" x14ac:dyDescent="0.25">
      <c r="B833" s="24">
        <v>38589</v>
      </c>
      <c r="C833" s="1" t="s">
        <v>12</v>
      </c>
      <c r="D833" s="1" t="s">
        <v>3685</v>
      </c>
      <c r="E833" s="1" t="s">
        <v>61</v>
      </c>
      <c r="F833" s="1" t="s">
        <v>235</v>
      </c>
      <c r="G833" s="9">
        <v>2050.4450000000002</v>
      </c>
      <c r="H833" s="9">
        <v>3535.25</v>
      </c>
    </row>
    <row r="834" spans="2:8" x14ac:dyDescent="0.25">
      <c r="B834" s="24">
        <v>38589</v>
      </c>
      <c r="C834" s="1" t="s">
        <v>8</v>
      </c>
      <c r="D834" s="1" t="s">
        <v>3685</v>
      </c>
      <c r="E834" s="1" t="s">
        <v>61</v>
      </c>
      <c r="F834" s="1" t="s">
        <v>1096</v>
      </c>
      <c r="G834" s="9">
        <v>274.96800000000002</v>
      </c>
      <c r="H834" s="9">
        <v>611.04</v>
      </c>
    </row>
    <row r="835" spans="2:8" x14ac:dyDescent="0.25">
      <c r="B835" s="24">
        <v>38588</v>
      </c>
      <c r="C835" s="1" t="s">
        <v>29</v>
      </c>
      <c r="D835" s="1" t="s">
        <v>3691</v>
      </c>
      <c r="E835" s="1" t="s">
        <v>39</v>
      </c>
      <c r="F835" s="1" t="s">
        <v>3291</v>
      </c>
      <c r="G835" s="9">
        <v>4788.7173000000003</v>
      </c>
      <c r="H835" s="9">
        <v>8116.47</v>
      </c>
    </row>
    <row r="836" spans="2:8" x14ac:dyDescent="0.25">
      <c r="B836" s="24">
        <v>38588</v>
      </c>
      <c r="C836" s="1" t="s">
        <v>8</v>
      </c>
      <c r="D836" s="1" t="s">
        <v>3626</v>
      </c>
      <c r="E836" s="1" t="s">
        <v>126</v>
      </c>
      <c r="F836" s="1" t="s">
        <v>2734</v>
      </c>
      <c r="G836" s="9">
        <v>4633.1444000000001</v>
      </c>
      <c r="H836" s="9">
        <v>7988.18</v>
      </c>
    </row>
    <row r="837" spans="2:8" x14ac:dyDescent="0.25">
      <c r="B837" s="24">
        <v>38588</v>
      </c>
      <c r="C837" s="1" t="s">
        <v>16</v>
      </c>
      <c r="D837" s="1" t="s">
        <v>3690</v>
      </c>
      <c r="E837" s="1" t="s">
        <v>13</v>
      </c>
      <c r="F837" s="1" t="s">
        <v>1597</v>
      </c>
      <c r="G837" s="9">
        <v>923.91200000000003</v>
      </c>
      <c r="H837" s="9">
        <v>1049.9000000000001</v>
      </c>
    </row>
    <row r="838" spans="2:8" x14ac:dyDescent="0.25">
      <c r="B838" s="24">
        <v>38588</v>
      </c>
      <c r="C838" s="1" t="s">
        <v>16</v>
      </c>
      <c r="D838" s="1" t="s">
        <v>3691</v>
      </c>
      <c r="E838" s="1" t="s">
        <v>21</v>
      </c>
      <c r="F838" s="1" t="s">
        <v>1308</v>
      </c>
      <c r="G838" s="9">
        <v>531.6511999999999</v>
      </c>
      <c r="H838" s="9">
        <v>916.64</v>
      </c>
    </row>
    <row r="839" spans="2:8" x14ac:dyDescent="0.25">
      <c r="B839" s="24">
        <v>38587</v>
      </c>
      <c r="C839" s="1" t="s">
        <v>16</v>
      </c>
      <c r="D839" s="1" t="s">
        <v>3686</v>
      </c>
      <c r="E839" s="1" t="s">
        <v>52</v>
      </c>
      <c r="F839" s="1" t="s">
        <v>3754</v>
      </c>
      <c r="G839" s="9">
        <v>5301.9169999999995</v>
      </c>
      <c r="H839" s="9">
        <v>8986.2999999999993</v>
      </c>
    </row>
    <row r="840" spans="2:8" x14ac:dyDescent="0.25">
      <c r="B840" s="24">
        <v>38587</v>
      </c>
      <c r="C840" s="1" t="s">
        <v>29</v>
      </c>
      <c r="D840" s="1" t="s">
        <v>3685</v>
      </c>
      <c r="E840" s="1" t="s">
        <v>64</v>
      </c>
      <c r="F840" s="1" t="s">
        <v>589</v>
      </c>
      <c r="G840" s="9">
        <v>4906.6270000000004</v>
      </c>
      <c r="H840" s="9">
        <v>8921.14</v>
      </c>
    </row>
    <row r="841" spans="2:8" x14ac:dyDescent="0.25">
      <c r="B841" s="24">
        <v>38587</v>
      </c>
      <c r="C841" s="1" t="s">
        <v>29</v>
      </c>
      <c r="D841" s="1" t="s">
        <v>3685</v>
      </c>
      <c r="E841" s="1" t="s">
        <v>24</v>
      </c>
      <c r="F841" s="1" t="s">
        <v>761</v>
      </c>
      <c r="G841" s="9">
        <v>3975.27</v>
      </c>
      <c r="H841" s="9">
        <v>5300.36</v>
      </c>
    </row>
    <row r="842" spans="2:8" x14ac:dyDescent="0.25">
      <c r="B842" s="24">
        <v>38587</v>
      </c>
      <c r="C842" s="1" t="s">
        <v>29</v>
      </c>
      <c r="D842" s="1" t="s">
        <v>3686</v>
      </c>
      <c r="E842" s="1" t="s">
        <v>30</v>
      </c>
      <c r="F842" s="1" t="s">
        <v>1330</v>
      </c>
      <c r="G842" s="9">
        <v>2798.0359999999996</v>
      </c>
      <c r="H842" s="9">
        <v>4824.2</v>
      </c>
    </row>
    <row r="843" spans="2:8" x14ac:dyDescent="0.25">
      <c r="B843" s="24">
        <v>38587</v>
      </c>
      <c r="C843" s="1" t="s">
        <v>12</v>
      </c>
      <c r="D843" s="1" t="s">
        <v>3686</v>
      </c>
      <c r="E843" s="1" t="s">
        <v>52</v>
      </c>
      <c r="F843" s="1" t="s">
        <v>1702</v>
      </c>
      <c r="G843" s="9">
        <v>3775.9227000000001</v>
      </c>
      <c r="H843" s="9">
        <v>4038.42</v>
      </c>
    </row>
    <row r="844" spans="2:8" x14ac:dyDescent="0.25">
      <c r="B844" s="24">
        <v>38587</v>
      </c>
      <c r="C844" s="1" t="s">
        <v>12</v>
      </c>
      <c r="D844" s="1" t="s">
        <v>3688</v>
      </c>
      <c r="E844" s="1" t="s">
        <v>64</v>
      </c>
      <c r="F844" s="1" t="s">
        <v>986</v>
      </c>
      <c r="G844" s="9">
        <v>1107.1949999999999</v>
      </c>
      <c r="H844" s="9">
        <v>1476.26</v>
      </c>
    </row>
    <row r="845" spans="2:8" x14ac:dyDescent="0.25">
      <c r="B845" s="24">
        <v>38586</v>
      </c>
      <c r="C845" s="1" t="s">
        <v>20</v>
      </c>
      <c r="D845" s="1" t="s">
        <v>3684</v>
      </c>
      <c r="E845" s="1" t="s">
        <v>17</v>
      </c>
      <c r="F845" s="1" t="s">
        <v>595</v>
      </c>
      <c r="G845" s="9">
        <v>4442.3175000000001</v>
      </c>
      <c r="H845" s="9">
        <v>5923.09</v>
      </c>
    </row>
    <row r="846" spans="2:8" x14ac:dyDescent="0.25">
      <c r="B846" s="24">
        <v>38586</v>
      </c>
      <c r="C846" s="1" t="s">
        <v>8</v>
      </c>
      <c r="D846" s="1" t="s">
        <v>3684</v>
      </c>
      <c r="E846" s="1" t="s">
        <v>13</v>
      </c>
      <c r="F846" s="1" t="s">
        <v>1362</v>
      </c>
      <c r="G846" s="9">
        <v>1670.3685</v>
      </c>
      <c r="H846" s="9">
        <v>3711.93</v>
      </c>
    </row>
    <row r="847" spans="2:8" x14ac:dyDescent="0.25">
      <c r="B847" s="24">
        <v>38584</v>
      </c>
      <c r="C847" s="1" t="s">
        <v>29</v>
      </c>
      <c r="D847" s="1" t="s">
        <v>3684</v>
      </c>
      <c r="E847" s="1" t="s">
        <v>61</v>
      </c>
      <c r="F847" s="1" t="s">
        <v>1172</v>
      </c>
      <c r="G847" s="9">
        <v>4020.2931999999996</v>
      </c>
      <c r="H847" s="9">
        <v>6931.54</v>
      </c>
    </row>
    <row r="848" spans="2:8" x14ac:dyDescent="0.25">
      <c r="B848" s="24">
        <v>38584</v>
      </c>
      <c r="C848" s="1" t="s">
        <v>20</v>
      </c>
      <c r="D848" s="1" t="s">
        <v>3686</v>
      </c>
      <c r="E848" s="1" t="s">
        <v>52</v>
      </c>
      <c r="F848" s="1" t="s">
        <v>2394</v>
      </c>
      <c r="G848" s="9">
        <v>2368.0572999999999</v>
      </c>
      <c r="H848" s="9">
        <v>5507.11</v>
      </c>
    </row>
    <row r="849" spans="2:8" x14ac:dyDescent="0.25">
      <c r="B849" s="24">
        <v>38584</v>
      </c>
      <c r="C849" s="1" t="s">
        <v>12</v>
      </c>
      <c r="D849" s="1" t="s">
        <v>3626</v>
      </c>
      <c r="E849" s="1" t="s">
        <v>64</v>
      </c>
      <c r="F849" s="1" t="s">
        <v>810</v>
      </c>
      <c r="G849" s="9">
        <v>871.995</v>
      </c>
      <c r="H849" s="9">
        <v>1162.6600000000001</v>
      </c>
    </row>
    <row r="850" spans="2:8" x14ac:dyDescent="0.25">
      <c r="B850" s="24">
        <v>38584</v>
      </c>
      <c r="C850" s="1" t="s">
        <v>12</v>
      </c>
      <c r="D850" s="1" t="s">
        <v>3686</v>
      </c>
      <c r="E850" s="1" t="s">
        <v>64</v>
      </c>
      <c r="F850" s="1" t="s">
        <v>2602</v>
      </c>
      <c r="G850" s="9">
        <v>406.50050000000005</v>
      </c>
      <c r="H850" s="9">
        <v>1098.6500000000001</v>
      </c>
    </row>
    <row r="851" spans="2:8" x14ac:dyDescent="0.25">
      <c r="B851" s="24">
        <v>38584</v>
      </c>
      <c r="C851" s="1" t="s">
        <v>12</v>
      </c>
      <c r="D851" s="1" t="s">
        <v>3685</v>
      </c>
      <c r="E851" s="1" t="s">
        <v>24</v>
      </c>
      <c r="F851" s="1" t="s">
        <v>379</v>
      </c>
      <c r="G851" s="9">
        <v>196.45839999999998</v>
      </c>
      <c r="H851" s="9">
        <v>456.88</v>
      </c>
    </row>
    <row r="852" spans="2:8" x14ac:dyDescent="0.25">
      <c r="B852" s="24">
        <v>38583</v>
      </c>
      <c r="C852" s="1" t="s">
        <v>29</v>
      </c>
      <c r="D852" s="1" t="s">
        <v>3691</v>
      </c>
      <c r="E852" s="1" t="s">
        <v>113</v>
      </c>
      <c r="F852" s="1" t="s">
        <v>615</v>
      </c>
      <c r="G852" s="9">
        <v>4217.7151999999996</v>
      </c>
      <c r="H852" s="9">
        <v>9808.64</v>
      </c>
    </row>
    <row r="853" spans="2:8" x14ac:dyDescent="0.25">
      <c r="B853" s="24">
        <v>38583</v>
      </c>
      <c r="C853" s="1" t="s">
        <v>29</v>
      </c>
      <c r="D853" s="1" t="s">
        <v>3685</v>
      </c>
      <c r="E853" s="1" t="s">
        <v>30</v>
      </c>
      <c r="F853" s="1" t="s">
        <v>389</v>
      </c>
      <c r="G853" s="9">
        <v>7772.2342499999995</v>
      </c>
      <c r="H853" s="9">
        <v>8312.5499999999993</v>
      </c>
    </row>
    <row r="854" spans="2:8" x14ac:dyDescent="0.25">
      <c r="B854" s="24">
        <v>38582</v>
      </c>
      <c r="C854" s="1" t="s">
        <v>29</v>
      </c>
      <c r="D854" s="1" t="s">
        <v>3688</v>
      </c>
      <c r="E854" s="1" t="s">
        <v>113</v>
      </c>
      <c r="F854" s="1" t="s">
        <v>3030</v>
      </c>
      <c r="G854" s="9">
        <v>5147.4361999999992</v>
      </c>
      <c r="H854" s="9">
        <v>8874.89</v>
      </c>
    </row>
    <row r="855" spans="2:8" x14ac:dyDescent="0.25">
      <c r="B855" s="24">
        <v>38582</v>
      </c>
      <c r="C855" s="1" t="s">
        <v>29</v>
      </c>
      <c r="D855" s="1" t="s">
        <v>3684</v>
      </c>
      <c r="E855" s="1" t="s">
        <v>24</v>
      </c>
      <c r="F855" s="1" t="s">
        <v>422</v>
      </c>
      <c r="G855" s="9">
        <v>4025.1111999999998</v>
      </c>
      <c r="H855" s="9">
        <v>4573.99</v>
      </c>
    </row>
    <row r="856" spans="2:8" x14ac:dyDescent="0.25">
      <c r="B856" s="24">
        <v>38582</v>
      </c>
      <c r="C856" s="1" t="s">
        <v>29</v>
      </c>
      <c r="D856" s="1" t="s">
        <v>3684</v>
      </c>
      <c r="E856" s="1" t="s">
        <v>9</v>
      </c>
      <c r="F856" s="1" t="s">
        <v>2847</v>
      </c>
      <c r="G856" s="9">
        <v>3170.5950000000003</v>
      </c>
      <c r="H856" s="9">
        <v>4227.46</v>
      </c>
    </row>
    <row r="857" spans="2:8" x14ac:dyDescent="0.25">
      <c r="B857" s="24">
        <v>38581</v>
      </c>
      <c r="C857" s="1" t="s">
        <v>12</v>
      </c>
      <c r="D857" s="1" t="s">
        <v>3686</v>
      </c>
      <c r="E857" s="1" t="s">
        <v>126</v>
      </c>
      <c r="F857" s="1" t="s">
        <v>757</v>
      </c>
      <c r="G857" s="9">
        <v>3738.9690000000001</v>
      </c>
      <c r="H857" s="9">
        <v>8308.82</v>
      </c>
    </row>
    <row r="858" spans="2:8" x14ac:dyDescent="0.25">
      <c r="B858" s="24">
        <v>38581</v>
      </c>
      <c r="C858" s="1" t="s">
        <v>8</v>
      </c>
      <c r="D858" s="1" t="s">
        <v>3683</v>
      </c>
      <c r="E858" s="1" t="s">
        <v>9</v>
      </c>
      <c r="F858" s="1" t="s">
        <v>994</v>
      </c>
      <c r="G858" s="9">
        <v>1738.6240000000003</v>
      </c>
      <c r="H858" s="9">
        <v>2556.8000000000002</v>
      </c>
    </row>
    <row r="859" spans="2:8" x14ac:dyDescent="0.25">
      <c r="B859" s="24">
        <v>38580</v>
      </c>
      <c r="C859" s="1" t="s">
        <v>29</v>
      </c>
      <c r="D859" s="1" t="s">
        <v>3626</v>
      </c>
      <c r="E859" s="1" t="s">
        <v>52</v>
      </c>
      <c r="F859" s="1" t="s">
        <v>1772</v>
      </c>
      <c r="G859" s="9">
        <v>4670.8316000000004</v>
      </c>
      <c r="H859" s="9">
        <v>6868.87</v>
      </c>
    </row>
    <row r="860" spans="2:8" x14ac:dyDescent="0.25">
      <c r="B860" s="24">
        <v>38580</v>
      </c>
      <c r="C860" s="1" t="s">
        <v>8</v>
      </c>
      <c r="D860" s="1" t="s">
        <v>3691</v>
      </c>
      <c r="E860" s="1" t="s">
        <v>17</v>
      </c>
      <c r="F860" s="1" t="s">
        <v>2647</v>
      </c>
      <c r="G860" s="9">
        <v>2190.5275000000001</v>
      </c>
      <c r="H860" s="9">
        <v>5094.25</v>
      </c>
    </row>
    <row r="861" spans="2:8" x14ac:dyDescent="0.25">
      <c r="B861" s="24">
        <v>38580</v>
      </c>
      <c r="C861" s="1" t="s">
        <v>20</v>
      </c>
      <c r="D861" s="1" t="s">
        <v>3683</v>
      </c>
      <c r="E861" s="1" t="s">
        <v>24</v>
      </c>
      <c r="F861" s="1" t="s">
        <v>2752</v>
      </c>
      <c r="G861" s="9">
        <v>1983.9015999999999</v>
      </c>
      <c r="H861" s="9">
        <v>3420.52</v>
      </c>
    </row>
    <row r="862" spans="2:8" x14ac:dyDescent="0.25">
      <c r="B862" s="24">
        <v>38580</v>
      </c>
      <c r="C862" s="1" t="s">
        <v>29</v>
      </c>
      <c r="D862" s="1" t="s">
        <v>3684</v>
      </c>
      <c r="E862" s="1" t="s">
        <v>9</v>
      </c>
      <c r="F862" s="1" t="s">
        <v>3585</v>
      </c>
      <c r="G862" s="9">
        <v>1384.1959999999999</v>
      </c>
      <c r="H862" s="9">
        <v>2516.7199999999998</v>
      </c>
    </row>
    <row r="863" spans="2:8" x14ac:dyDescent="0.25">
      <c r="B863" s="24">
        <v>38579</v>
      </c>
      <c r="C863" s="1" t="s">
        <v>29</v>
      </c>
      <c r="D863" s="1" t="s">
        <v>3686</v>
      </c>
      <c r="E863" s="1" t="s">
        <v>45</v>
      </c>
      <c r="F863" s="1" t="s">
        <v>1284</v>
      </c>
      <c r="G863" s="9">
        <v>3745.9923000000003</v>
      </c>
      <c r="H863" s="9">
        <v>8711.61</v>
      </c>
    </row>
    <row r="864" spans="2:8" x14ac:dyDescent="0.25">
      <c r="B864" s="24">
        <v>38579</v>
      </c>
      <c r="C864" s="1" t="s">
        <v>12</v>
      </c>
      <c r="D864" s="1" t="s">
        <v>3691</v>
      </c>
      <c r="E864" s="1" t="s">
        <v>39</v>
      </c>
      <c r="F864" s="1" t="s">
        <v>1829</v>
      </c>
      <c r="G864" s="9">
        <v>3647.28</v>
      </c>
      <c r="H864" s="9">
        <v>4863.04</v>
      </c>
    </row>
    <row r="865" spans="2:8" x14ac:dyDescent="0.25">
      <c r="B865" s="24">
        <v>38578</v>
      </c>
      <c r="C865" s="1" t="s">
        <v>8</v>
      </c>
      <c r="D865" s="1" t="s">
        <v>3626</v>
      </c>
      <c r="E865" s="1" t="s">
        <v>39</v>
      </c>
      <c r="F865" s="1" t="s">
        <v>3755</v>
      </c>
      <c r="G865" s="9">
        <v>4049.0132999999996</v>
      </c>
      <c r="H865" s="9">
        <v>9416.31</v>
      </c>
    </row>
    <row r="866" spans="2:8" x14ac:dyDescent="0.25">
      <c r="B866" s="24">
        <v>38577</v>
      </c>
      <c r="C866" s="1" t="s">
        <v>20</v>
      </c>
      <c r="D866" s="1" t="s">
        <v>3686</v>
      </c>
      <c r="E866" s="1" t="s">
        <v>61</v>
      </c>
      <c r="F866" s="1" t="s">
        <v>667</v>
      </c>
      <c r="G866" s="9">
        <v>2645.0640000000003</v>
      </c>
      <c r="H866" s="9">
        <v>5877.92</v>
      </c>
    </row>
    <row r="867" spans="2:8" x14ac:dyDescent="0.25">
      <c r="B867" s="24">
        <v>38576</v>
      </c>
      <c r="C867" s="1" t="s">
        <v>29</v>
      </c>
      <c r="D867" s="1" t="s">
        <v>3690</v>
      </c>
      <c r="E867" s="1" t="s">
        <v>17</v>
      </c>
      <c r="F867" s="1" t="s">
        <v>2955</v>
      </c>
      <c r="G867" s="9">
        <v>6141.74</v>
      </c>
      <c r="H867" s="9">
        <v>6979.25</v>
      </c>
    </row>
    <row r="868" spans="2:8" x14ac:dyDescent="0.25">
      <c r="B868" s="24">
        <v>38576</v>
      </c>
      <c r="C868" s="1" t="s">
        <v>8</v>
      </c>
      <c r="D868" s="1" t="s">
        <v>3685</v>
      </c>
      <c r="E868" s="1" t="s">
        <v>61</v>
      </c>
      <c r="F868" s="1" t="s">
        <v>1304</v>
      </c>
      <c r="G868" s="9">
        <v>661.54499999999996</v>
      </c>
      <c r="H868" s="9">
        <v>882.06</v>
      </c>
    </row>
    <row r="869" spans="2:8" x14ac:dyDescent="0.25">
      <c r="B869" s="24">
        <v>38575</v>
      </c>
      <c r="C869" s="1" t="s">
        <v>8</v>
      </c>
      <c r="D869" s="1" t="s">
        <v>3691</v>
      </c>
      <c r="E869" s="1" t="s">
        <v>13</v>
      </c>
      <c r="F869" s="1" t="s">
        <v>953</v>
      </c>
      <c r="G869" s="9">
        <v>2583.5568000000003</v>
      </c>
      <c r="H869" s="9">
        <v>2935.86</v>
      </c>
    </row>
    <row r="870" spans="2:8" x14ac:dyDescent="0.25">
      <c r="B870" s="24">
        <v>38574</v>
      </c>
      <c r="C870" s="1" t="s">
        <v>12</v>
      </c>
      <c r="D870" s="1" t="s">
        <v>3688</v>
      </c>
      <c r="E870" s="1" t="s">
        <v>52</v>
      </c>
      <c r="F870" s="1" t="s">
        <v>970</v>
      </c>
      <c r="G870" s="9">
        <v>2140.5230000000001</v>
      </c>
      <c r="H870" s="9">
        <v>3891.86</v>
      </c>
    </row>
    <row r="871" spans="2:8" x14ac:dyDescent="0.25">
      <c r="B871" s="24">
        <v>38574</v>
      </c>
      <c r="C871" s="1" t="s">
        <v>8</v>
      </c>
      <c r="D871" s="1" t="s">
        <v>3683</v>
      </c>
      <c r="E871" s="1" t="s">
        <v>126</v>
      </c>
      <c r="F871" s="1" t="s">
        <v>1537</v>
      </c>
      <c r="G871" s="9">
        <v>944.34360000000004</v>
      </c>
      <c r="H871" s="9">
        <v>2552.2800000000002</v>
      </c>
    </row>
    <row r="872" spans="2:8" x14ac:dyDescent="0.25">
      <c r="B872" s="24">
        <v>38574</v>
      </c>
      <c r="C872" s="1" t="s">
        <v>29</v>
      </c>
      <c r="D872" s="1" t="s">
        <v>3683</v>
      </c>
      <c r="E872" s="1" t="s">
        <v>13</v>
      </c>
      <c r="F872" s="1" t="s">
        <v>623</v>
      </c>
      <c r="G872" s="9">
        <v>526.07939999999996</v>
      </c>
      <c r="H872" s="9">
        <v>891.66</v>
      </c>
    </row>
    <row r="873" spans="2:8" x14ac:dyDescent="0.25">
      <c r="B873" s="24">
        <v>38272</v>
      </c>
      <c r="C873" s="1" t="s">
        <v>29</v>
      </c>
      <c r="D873" s="1" t="s">
        <v>3626</v>
      </c>
      <c r="E873" s="1" t="s">
        <v>9</v>
      </c>
      <c r="F873" s="1" t="s">
        <v>2855</v>
      </c>
      <c r="G873" s="9">
        <v>7133.7449999999999</v>
      </c>
      <c r="H873" s="9">
        <v>9511.66</v>
      </c>
    </row>
    <row r="874" spans="2:8" x14ac:dyDescent="0.25">
      <c r="B874" s="24">
        <v>38573</v>
      </c>
      <c r="C874" s="1" t="s">
        <v>20</v>
      </c>
      <c r="D874" s="1" t="s">
        <v>3688</v>
      </c>
      <c r="E874" s="1" t="s">
        <v>126</v>
      </c>
      <c r="F874" s="1" t="s">
        <v>1825</v>
      </c>
      <c r="G874" s="9">
        <v>4070.6401000000001</v>
      </c>
      <c r="H874" s="9">
        <v>6899.39</v>
      </c>
    </row>
    <row r="875" spans="2:8" x14ac:dyDescent="0.25">
      <c r="B875" s="24">
        <v>38573</v>
      </c>
      <c r="C875" s="1" t="s">
        <v>20</v>
      </c>
      <c r="D875" s="1" t="s">
        <v>3626</v>
      </c>
      <c r="E875" s="1" t="s">
        <v>21</v>
      </c>
      <c r="F875" s="1" t="s">
        <v>3528</v>
      </c>
      <c r="G875" s="9">
        <v>3580.6875</v>
      </c>
      <c r="H875" s="9">
        <v>4774.25</v>
      </c>
    </row>
    <row r="876" spans="2:8" x14ac:dyDescent="0.25">
      <c r="B876" s="24">
        <v>38573</v>
      </c>
      <c r="C876" s="1" t="s">
        <v>20</v>
      </c>
      <c r="D876" s="1" t="s">
        <v>3684</v>
      </c>
      <c r="E876" s="1" t="s">
        <v>61</v>
      </c>
      <c r="F876" s="1" t="s">
        <v>3756</v>
      </c>
      <c r="G876" s="9">
        <v>1327.1233999999999</v>
      </c>
      <c r="H876" s="9">
        <v>3586.82</v>
      </c>
    </row>
    <row r="877" spans="2:8" x14ac:dyDescent="0.25">
      <c r="B877" s="24">
        <v>38572</v>
      </c>
      <c r="C877" s="1" t="s">
        <v>20</v>
      </c>
      <c r="D877" s="1" t="s">
        <v>3690</v>
      </c>
      <c r="E877" s="1" t="s">
        <v>64</v>
      </c>
      <c r="F877" s="1" t="s">
        <v>2801</v>
      </c>
      <c r="G877" s="9">
        <v>5623.7619999999997</v>
      </c>
      <c r="H877" s="9">
        <v>9531.7999999999993</v>
      </c>
    </row>
    <row r="878" spans="2:8" x14ac:dyDescent="0.25">
      <c r="B878" s="24">
        <v>38572</v>
      </c>
      <c r="C878" s="1" t="s">
        <v>29</v>
      </c>
      <c r="D878" s="1" t="s">
        <v>3688</v>
      </c>
      <c r="E878" s="1" t="s">
        <v>39</v>
      </c>
      <c r="F878" s="1" t="s">
        <v>579</v>
      </c>
      <c r="G878" s="9">
        <v>2237.4629</v>
      </c>
      <c r="H878" s="9">
        <v>3792.31</v>
      </c>
    </row>
    <row r="879" spans="2:8" x14ac:dyDescent="0.25">
      <c r="B879" s="24">
        <v>38571</v>
      </c>
      <c r="C879" s="1" t="s">
        <v>16</v>
      </c>
      <c r="D879" s="1" t="s">
        <v>3686</v>
      </c>
      <c r="E879" s="1" t="s">
        <v>45</v>
      </c>
      <c r="F879" s="1" t="s">
        <v>1110</v>
      </c>
      <c r="G879" s="9">
        <v>4037.3688999999999</v>
      </c>
      <c r="H879" s="9">
        <v>9389.23</v>
      </c>
    </row>
    <row r="880" spans="2:8" x14ac:dyDescent="0.25">
      <c r="B880" s="24">
        <v>38571</v>
      </c>
      <c r="C880" s="1" t="s">
        <v>12</v>
      </c>
      <c r="D880" s="1" t="s">
        <v>3626</v>
      </c>
      <c r="E880" s="1" t="s">
        <v>126</v>
      </c>
      <c r="F880" s="1" t="s">
        <v>1723</v>
      </c>
      <c r="G880" s="9">
        <v>8482.2452000000012</v>
      </c>
      <c r="H880" s="9">
        <v>9071.92</v>
      </c>
    </row>
    <row r="881" spans="2:8" x14ac:dyDescent="0.25">
      <c r="B881" s="24">
        <v>38571</v>
      </c>
      <c r="C881" s="1" t="s">
        <v>8</v>
      </c>
      <c r="D881" s="1" t="s">
        <v>3685</v>
      </c>
      <c r="E881" s="1" t="s">
        <v>42</v>
      </c>
      <c r="F881" s="1" t="s">
        <v>181</v>
      </c>
      <c r="G881" s="9">
        <v>6549.8713500000003</v>
      </c>
      <c r="H881" s="9">
        <v>7005.21</v>
      </c>
    </row>
    <row r="882" spans="2:8" x14ac:dyDescent="0.25">
      <c r="B882" s="24">
        <v>38570</v>
      </c>
      <c r="C882" s="1" t="s">
        <v>29</v>
      </c>
      <c r="D882" s="1" t="s">
        <v>3686</v>
      </c>
      <c r="E882" s="1" t="s">
        <v>113</v>
      </c>
      <c r="F882" s="1" t="s">
        <v>3299</v>
      </c>
      <c r="G882" s="9">
        <v>4509.1616000000004</v>
      </c>
      <c r="H882" s="9">
        <v>6631.12</v>
      </c>
    </row>
    <row r="883" spans="2:8" x14ac:dyDescent="0.25">
      <c r="B883" s="24">
        <v>38570</v>
      </c>
      <c r="C883" s="1" t="s">
        <v>20</v>
      </c>
      <c r="D883" s="1" t="s">
        <v>3684</v>
      </c>
      <c r="E883" s="1" t="s">
        <v>45</v>
      </c>
      <c r="F883" s="1" t="s">
        <v>2760</v>
      </c>
      <c r="G883" s="9">
        <v>769.61479999999995</v>
      </c>
      <c r="H883" s="9">
        <v>2080.04</v>
      </c>
    </row>
    <row r="884" spans="2:8" x14ac:dyDescent="0.25">
      <c r="B884" s="24">
        <v>38570</v>
      </c>
      <c r="C884" s="1" t="s">
        <v>29</v>
      </c>
      <c r="D884" s="1" t="s">
        <v>3683</v>
      </c>
      <c r="E884" s="1" t="s">
        <v>30</v>
      </c>
      <c r="F884" s="1" t="s">
        <v>409</v>
      </c>
      <c r="G884" s="9">
        <v>607.64859999999999</v>
      </c>
      <c r="H884" s="9">
        <v>1047.67</v>
      </c>
    </row>
    <row r="885" spans="2:8" x14ac:dyDescent="0.25">
      <c r="B885" s="24">
        <v>38570</v>
      </c>
      <c r="C885" s="1" t="s">
        <v>29</v>
      </c>
      <c r="D885" s="1" t="s">
        <v>3686</v>
      </c>
      <c r="E885" s="1" t="s">
        <v>126</v>
      </c>
      <c r="F885" s="1" t="s">
        <v>3205</v>
      </c>
      <c r="G885" s="9">
        <v>540.80939999999998</v>
      </c>
      <c r="H885" s="9">
        <v>932.43</v>
      </c>
    </row>
    <row r="886" spans="2:8" x14ac:dyDescent="0.25">
      <c r="B886" s="24">
        <v>38569</v>
      </c>
      <c r="C886" s="1" t="s">
        <v>12</v>
      </c>
      <c r="D886" s="1" t="s">
        <v>3684</v>
      </c>
      <c r="E886" s="1" t="s">
        <v>64</v>
      </c>
      <c r="F886" s="1" t="s">
        <v>3501</v>
      </c>
      <c r="G886" s="9">
        <v>3234.7872000000002</v>
      </c>
      <c r="H886" s="9">
        <v>4757.04</v>
      </c>
    </row>
    <row r="887" spans="2:8" x14ac:dyDescent="0.25">
      <c r="B887" s="24">
        <v>38569</v>
      </c>
      <c r="C887" s="1" t="s">
        <v>8</v>
      </c>
      <c r="D887" s="1" t="s">
        <v>3690</v>
      </c>
      <c r="E887" s="1" t="s">
        <v>42</v>
      </c>
      <c r="F887" s="1" t="s">
        <v>2520</v>
      </c>
      <c r="G887" s="9">
        <v>1635.0224000000001</v>
      </c>
      <c r="H887" s="9">
        <v>1857.98</v>
      </c>
    </row>
    <row r="888" spans="2:8" x14ac:dyDescent="0.25">
      <c r="B888" s="24">
        <v>38568</v>
      </c>
      <c r="C888" s="1" t="s">
        <v>29</v>
      </c>
      <c r="D888" s="1" t="s">
        <v>3686</v>
      </c>
      <c r="E888" s="1" t="s">
        <v>21</v>
      </c>
      <c r="F888" s="1" t="s">
        <v>249</v>
      </c>
      <c r="G888" s="9">
        <v>2881.4256999999998</v>
      </c>
      <c r="H888" s="9">
        <v>6700.99</v>
      </c>
    </row>
    <row r="889" spans="2:8" x14ac:dyDescent="0.25">
      <c r="B889" s="24">
        <v>38568</v>
      </c>
      <c r="C889" s="1" t="s">
        <v>16</v>
      </c>
      <c r="D889" s="1" t="s">
        <v>3686</v>
      </c>
      <c r="E889" s="1" t="s">
        <v>113</v>
      </c>
      <c r="F889" s="1" t="s">
        <v>597</v>
      </c>
      <c r="G889" s="9">
        <v>4911.2464500000006</v>
      </c>
      <c r="H889" s="9">
        <v>5252.67</v>
      </c>
    </row>
    <row r="890" spans="2:8" x14ac:dyDescent="0.25">
      <c r="B890" s="24">
        <v>38568</v>
      </c>
      <c r="C890" s="1" t="s">
        <v>12</v>
      </c>
      <c r="D890" s="1" t="s">
        <v>3683</v>
      </c>
      <c r="E890" s="1" t="s">
        <v>39</v>
      </c>
      <c r="F890" s="1" t="s">
        <v>1349</v>
      </c>
      <c r="G890" s="9">
        <v>872.39240000000007</v>
      </c>
      <c r="H890" s="9">
        <v>1282.93</v>
      </c>
    </row>
    <row r="891" spans="2:8" x14ac:dyDescent="0.25">
      <c r="B891" s="24">
        <v>38567</v>
      </c>
      <c r="C891" s="1" t="s">
        <v>12</v>
      </c>
      <c r="D891" s="1" t="s">
        <v>3684</v>
      </c>
      <c r="E891" s="1" t="s">
        <v>113</v>
      </c>
      <c r="F891" s="1" t="s">
        <v>237</v>
      </c>
      <c r="G891" s="9">
        <v>8814.5722500000011</v>
      </c>
      <c r="H891" s="9">
        <v>9427.35</v>
      </c>
    </row>
    <row r="892" spans="2:8" x14ac:dyDescent="0.25">
      <c r="B892" s="24">
        <v>38567</v>
      </c>
      <c r="C892" s="1" t="s">
        <v>16</v>
      </c>
      <c r="D892" s="1" t="s">
        <v>3685</v>
      </c>
      <c r="E892" s="1" t="s">
        <v>45</v>
      </c>
      <c r="F892" s="1" t="s">
        <v>721</v>
      </c>
      <c r="G892" s="9">
        <v>2838.2705999999998</v>
      </c>
      <c r="H892" s="9">
        <v>4893.57</v>
      </c>
    </row>
    <row r="893" spans="2:8" x14ac:dyDescent="0.25">
      <c r="B893" s="24">
        <v>38566</v>
      </c>
      <c r="C893" s="1" t="s">
        <v>12</v>
      </c>
      <c r="D893" s="1" t="s">
        <v>3686</v>
      </c>
      <c r="E893" s="1" t="s">
        <v>17</v>
      </c>
      <c r="F893" s="1" t="s">
        <v>657</v>
      </c>
      <c r="G893" s="9">
        <v>3695.7671999999998</v>
      </c>
      <c r="H893" s="9">
        <v>9988.56</v>
      </c>
    </row>
    <row r="894" spans="2:8" x14ac:dyDescent="0.25">
      <c r="B894" s="24">
        <v>38566</v>
      </c>
      <c r="C894" s="1" t="s">
        <v>12</v>
      </c>
      <c r="D894" s="1" t="s">
        <v>3690</v>
      </c>
      <c r="E894" s="1" t="s">
        <v>24</v>
      </c>
      <c r="F894" s="1" t="s">
        <v>3109</v>
      </c>
      <c r="G894" s="9">
        <v>4364.4397500000005</v>
      </c>
      <c r="H894" s="9">
        <v>4667.8500000000004</v>
      </c>
    </row>
    <row r="895" spans="2:8" x14ac:dyDescent="0.25">
      <c r="B895" s="24">
        <v>38565</v>
      </c>
      <c r="C895" s="1" t="s">
        <v>29</v>
      </c>
      <c r="D895" s="1" t="s">
        <v>3688</v>
      </c>
      <c r="E895" s="1" t="s">
        <v>24</v>
      </c>
      <c r="F895" s="1" t="s">
        <v>1448</v>
      </c>
      <c r="G895" s="9">
        <v>7010.2725000000009</v>
      </c>
      <c r="H895" s="9">
        <v>9347.0300000000007</v>
      </c>
    </row>
    <row r="896" spans="2:8" x14ac:dyDescent="0.25">
      <c r="B896" s="24">
        <v>38565</v>
      </c>
      <c r="C896" s="1" t="s">
        <v>8</v>
      </c>
      <c r="D896" s="1" t="s">
        <v>3685</v>
      </c>
      <c r="E896" s="1" t="s">
        <v>64</v>
      </c>
      <c r="F896" s="1" t="s">
        <v>1271</v>
      </c>
      <c r="G896" s="9">
        <v>1375.0212000000001</v>
      </c>
      <c r="H896" s="9">
        <v>2022.09</v>
      </c>
    </row>
    <row r="897" spans="2:8" x14ac:dyDescent="0.25">
      <c r="B897" s="24">
        <v>38565</v>
      </c>
      <c r="C897" s="1" t="s">
        <v>12</v>
      </c>
      <c r="D897" s="1" t="s">
        <v>3626</v>
      </c>
      <c r="E897" s="1" t="s">
        <v>39</v>
      </c>
      <c r="F897" s="1" t="s">
        <v>3757</v>
      </c>
      <c r="G897" s="9">
        <v>295.24549999999999</v>
      </c>
      <c r="H897" s="9">
        <v>536.80999999999995</v>
      </c>
    </row>
    <row r="898" spans="2:8" x14ac:dyDescent="0.25">
      <c r="B898" s="24">
        <v>38563</v>
      </c>
      <c r="C898" s="1" t="s">
        <v>8</v>
      </c>
      <c r="D898" s="1" t="s">
        <v>3690</v>
      </c>
      <c r="E898" s="1" t="s">
        <v>45</v>
      </c>
      <c r="F898" s="1" t="s">
        <v>3565</v>
      </c>
      <c r="G898" s="9">
        <v>5463.8778999999995</v>
      </c>
      <c r="H898" s="9">
        <v>9260.81</v>
      </c>
    </row>
    <row r="899" spans="2:8" x14ac:dyDescent="0.25">
      <c r="B899" s="24">
        <v>38563</v>
      </c>
      <c r="C899" s="1" t="s">
        <v>16</v>
      </c>
      <c r="D899" s="1" t="s">
        <v>3690</v>
      </c>
      <c r="E899" s="1" t="s">
        <v>24</v>
      </c>
      <c r="F899" s="1" t="s">
        <v>3534</v>
      </c>
      <c r="G899" s="9">
        <v>5237.0174999999999</v>
      </c>
      <c r="H899" s="9">
        <v>6982.69</v>
      </c>
    </row>
    <row r="900" spans="2:8" x14ac:dyDescent="0.25">
      <c r="B900" s="24">
        <v>38563</v>
      </c>
      <c r="C900" s="1" t="s">
        <v>29</v>
      </c>
      <c r="D900" s="1" t="s">
        <v>3626</v>
      </c>
      <c r="E900" s="1" t="s">
        <v>39</v>
      </c>
      <c r="F900" s="1" t="s">
        <v>3579</v>
      </c>
      <c r="G900" s="9">
        <v>1054.8079</v>
      </c>
      <c r="H900" s="9">
        <v>1787.81</v>
      </c>
    </row>
    <row r="901" spans="2:8" x14ac:dyDescent="0.25">
      <c r="B901" s="24">
        <v>38562</v>
      </c>
      <c r="C901" s="1" t="s">
        <v>29</v>
      </c>
      <c r="D901" s="1" t="s">
        <v>3688</v>
      </c>
      <c r="E901" s="1" t="s">
        <v>17</v>
      </c>
      <c r="F901" s="1" t="s">
        <v>1986</v>
      </c>
      <c r="G901" s="9">
        <v>3218.3250000000003</v>
      </c>
      <c r="H901" s="9">
        <v>5851.5</v>
      </c>
    </row>
    <row r="902" spans="2:8" x14ac:dyDescent="0.25">
      <c r="B902" s="24">
        <v>38562</v>
      </c>
      <c r="C902" s="1" t="s">
        <v>29</v>
      </c>
      <c r="D902" s="1" t="s">
        <v>3686</v>
      </c>
      <c r="E902" s="1" t="s">
        <v>24</v>
      </c>
      <c r="F902" s="1" t="s">
        <v>2671</v>
      </c>
      <c r="G902" s="9">
        <v>2259.4769999999999</v>
      </c>
      <c r="H902" s="9">
        <v>3895.65</v>
      </c>
    </row>
    <row r="903" spans="2:8" x14ac:dyDescent="0.25">
      <c r="B903" s="24">
        <v>38562</v>
      </c>
      <c r="C903" s="1" t="s">
        <v>16</v>
      </c>
      <c r="D903" s="1" t="s">
        <v>3688</v>
      </c>
      <c r="E903" s="1" t="s">
        <v>61</v>
      </c>
      <c r="F903" s="1" t="s">
        <v>972</v>
      </c>
      <c r="G903" s="9">
        <v>966.49300000000005</v>
      </c>
      <c r="H903" s="9">
        <v>1757.26</v>
      </c>
    </row>
    <row r="904" spans="2:8" x14ac:dyDescent="0.25">
      <c r="B904" s="24">
        <v>38561</v>
      </c>
      <c r="C904" s="1" t="s">
        <v>29</v>
      </c>
      <c r="D904" s="1" t="s">
        <v>3690</v>
      </c>
      <c r="E904" s="1" t="s">
        <v>64</v>
      </c>
      <c r="F904" s="1" t="s">
        <v>1831</v>
      </c>
      <c r="G904" s="9">
        <v>7014.8850000000002</v>
      </c>
      <c r="H904" s="9">
        <v>9353.18</v>
      </c>
    </row>
    <row r="905" spans="2:8" x14ac:dyDescent="0.25">
      <c r="B905" s="24">
        <v>38561</v>
      </c>
      <c r="C905" s="1" t="s">
        <v>16</v>
      </c>
      <c r="D905" s="1" t="s">
        <v>3688</v>
      </c>
      <c r="E905" s="1" t="s">
        <v>42</v>
      </c>
      <c r="F905" s="1" t="s">
        <v>2215</v>
      </c>
      <c r="G905" s="9">
        <v>2898.1956999999998</v>
      </c>
      <c r="H905" s="9">
        <v>6739.99</v>
      </c>
    </row>
    <row r="906" spans="2:8" x14ac:dyDescent="0.25">
      <c r="B906" s="24">
        <v>38561</v>
      </c>
      <c r="C906" s="1" t="s">
        <v>29</v>
      </c>
      <c r="D906" s="1" t="s">
        <v>3686</v>
      </c>
      <c r="E906" s="1" t="s">
        <v>30</v>
      </c>
      <c r="F906" s="1" t="s">
        <v>1300</v>
      </c>
      <c r="G906" s="9">
        <v>3967.77</v>
      </c>
      <c r="H906" s="9">
        <v>5290.36</v>
      </c>
    </row>
    <row r="907" spans="2:8" x14ac:dyDescent="0.25">
      <c r="B907" s="24">
        <v>38561</v>
      </c>
      <c r="C907" s="1" t="s">
        <v>16</v>
      </c>
      <c r="D907" s="1" t="s">
        <v>3684</v>
      </c>
      <c r="E907" s="1" t="s">
        <v>21</v>
      </c>
      <c r="F907" s="1" t="s">
        <v>3184</v>
      </c>
      <c r="G907" s="9">
        <v>2875.1250000000005</v>
      </c>
      <c r="H907" s="9">
        <v>5227.5</v>
      </c>
    </row>
    <row r="908" spans="2:8" x14ac:dyDescent="0.25">
      <c r="B908" s="24">
        <v>38561</v>
      </c>
      <c r="C908" s="1" t="s">
        <v>16</v>
      </c>
      <c r="D908" s="1" t="s">
        <v>3690</v>
      </c>
      <c r="E908" s="1" t="s">
        <v>39</v>
      </c>
      <c r="F908" s="1" t="s">
        <v>1073</v>
      </c>
      <c r="G908" s="9">
        <v>1115.2845</v>
      </c>
      <c r="H908" s="9">
        <v>2027.79</v>
      </c>
    </row>
    <row r="909" spans="2:8" x14ac:dyDescent="0.25">
      <c r="B909" s="24">
        <v>38561</v>
      </c>
      <c r="C909" s="1" t="s">
        <v>8</v>
      </c>
      <c r="D909" s="1" t="s">
        <v>3626</v>
      </c>
      <c r="E909" s="1" t="s">
        <v>126</v>
      </c>
      <c r="F909" s="1" t="s">
        <v>1196</v>
      </c>
      <c r="G909" s="9">
        <v>500.21839999999997</v>
      </c>
      <c r="H909" s="9">
        <v>568.42999999999995</v>
      </c>
    </row>
    <row r="910" spans="2:8" x14ac:dyDescent="0.25">
      <c r="B910" s="24">
        <v>38560</v>
      </c>
      <c r="C910" s="1" t="s">
        <v>16</v>
      </c>
      <c r="D910" s="1" t="s">
        <v>3626</v>
      </c>
      <c r="E910" s="1" t="s">
        <v>45</v>
      </c>
      <c r="F910" s="1" t="s">
        <v>2550</v>
      </c>
      <c r="G910" s="9">
        <v>5568.6855000000005</v>
      </c>
      <c r="H910" s="9">
        <v>9438.4500000000007</v>
      </c>
    </row>
    <row r="911" spans="2:8" x14ac:dyDescent="0.25">
      <c r="B911" s="24">
        <v>38560</v>
      </c>
      <c r="C911" s="1" t="s">
        <v>12</v>
      </c>
      <c r="D911" s="1" t="s">
        <v>3684</v>
      </c>
      <c r="E911" s="1" t="s">
        <v>13</v>
      </c>
      <c r="F911" s="1" t="s">
        <v>3758</v>
      </c>
      <c r="G911" s="9">
        <v>3641.2515000000003</v>
      </c>
      <c r="H911" s="9">
        <v>8091.67</v>
      </c>
    </row>
    <row r="912" spans="2:8" x14ac:dyDescent="0.25">
      <c r="B912" s="24">
        <v>38560</v>
      </c>
      <c r="C912" s="1" t="s">
        <v>29</v>
      </c>
      <c r="D912" s="1" t="s">
        <v>3685</v>
      </c>
      <c r="E912" s="1" t="s">
        <v>21</v>
      </c>
      <c r="F912" s="1" t="s">
        <v>2963</v>
      </c>
      <c r="G912" s="9">
        <v>2690.7028999999998</v>
      </c>
      <c r="H912" s="9">
        <v>7272.17</v>
      </c>
    </row>
    <row r="913" spans="2:8" x14ac:dyDescent="0.25">
      <c r="B913" s="24">
        <v>38560</v>
      </c>
      <c r="C913" s="1" t="s">
        <v>20</v>
      </c>
      <c r="D913" s="1" t="s">
        <v>3684</v>
      </c>
      <c r="E913" s="1" t="s">
        <v>61</v>
      </c>
      <c r="F913" s="1" t="s">
        <v>637</v>
      </c>
      <c r="G913" s="9">
        <v>5352.9696000000004</v>
      </c>
      <c r="H913" s="9">
        <v>6082.92</v>
      </c>
    </row>
    <row r="914" spans="2:8" x14ac:dyDescent="0.25">
      <c r="B914" s="24">
        <v>38560</v>
      </c>
      <c r="C914" s="1" t="s">
        <v>8</v>
      </c>
      <c r="D914" s="1" t="s">
        <v>3690</v>
      </c>
      <c r="E914" s="1" t="s">
        <v>13</v>
      </c>
      <c r="F914" s="1" t="s">
        <v>1527</v>
      </c>
      <c r="G914" s="9">
        <v>2807.3430000000003</v>
      </c>
      <c r="H914" s="9">
        <v>5104.26</v>
      </c>
    </row>
    <row r="915" spans="2:8" x14ac:dyDescent="0.25">
      <c r="B915" s="24">
        <v>38560</v>
      </c>
      <c r="C915" s="1" t="s">
        <v>20</v>
      </c>
      <c r="D915" s="1" t="s">
        <v>3684</v>
      </c>
      <c r="E915" s="1" t="s">
        <v>24</v>
      </c>
      <c r="F915" s="1" t="s">
        <v>1786</v>
      </c>
      <c r="G915" s="9">
        <v>1468.2327</v>
      </c>
      <c r="H915" s="9">
        <v>2488.5300000000002</v>
      </c>
    </row>
    <row r="916" spans="2:8" x14ac:dyDescent="0.25">
      <c r="B916" s="24">
        <v>38559</v>
      </c>
      <c r="C916" s="1" t="s">
        <v>8</v>
      </c>
      <c r="D916" s="1" t="s">
        <v>3690</v>
      </c>
      <c r="E916" s="1" t="s">
        <v>45</v>
      </c>
      <c r="F916" s="1" t="s">
        <v>992</v>
      </c>
      <c r="G916" s="9">
        <v>4286.4764999999998</v>
      </c>
      <c r="H916" s="9">
        <v>9968.5499999999993</v>
      </c>
    </row>
    <row r="917" spans="2:8" x14ac:dyDescent="0.25">
      <c r="B917" s="24">
        <v>38559</v>
      </c>
      <c r="C917" s="1" t="s">
        <v>29</v>
      </c>
      <c r="D917" s="1" t="s">
        <v>3691</v>
      </c>
      <c r="E917" s="1" t="s">
        <v>24</v>
      </c>
      <c r="F917" s="1" t="s">
        <v>627</v>
      </c>
      <c r="G917" s="9">
        <v>6050.4088000000002</v>
      </c>
      <c r="H917" s="9">
        <v>8897.66</v>
      </c>
    </row>
    <row r="918" spans="2:8" x14ac:dyDescent="0.25">
      <c r="B918" s="24">
        <v>38559</v>
      </c>
      <c r="C918" s="1" t="s">
        <v>29</v>
      </c>
      <c r="D918" s="1" t="s">
        <v>3626</v>
      </c>
      <c r="E918" s="1" t="s">
        <v>45</v>
      </c>
      <c r="F918" s="1" t="s">
        <v>3405</v>
      </c>
      <c r="G918" s="9">
        <v>3562.1960000000004</v>
      </c>
      <c r="H918" s="9">
        <v>6476.72</v>
      </c>
    </row>
    <row r="919" spans="2:8" x14ac:dyDescent="0.25">
      <c r="B919" s="24">
        <v>38559</v>
      </c>
      <c r="C919" s="1" t="s">
        <v>20</v>
      </c>
      <c r="D919" s="1" t="s">
        <v>3626</v>
      </c>
      <c r="E919" s="1" t="s">
        <v>61</v>
      </c>
      <c r="F919" s="1" t="s">
        <v>3167</v>
      </c>
      <c r="G919" s="9">
        <v>944.04719999999986</v>
      </c>
      <c r="H919" s="9">
        <v>1600.08</v>
      </c>
    </row>
    <row r="920" spans="2:8" x14ac:dyDescent="0.25">
      <c r="B920" s="24">
        <v>38559</v>
      </c>
      <c r="C920" s="1" t="s">
        <v>12</v>
      </c>
      <c r="D920" s="1" t="s">
        <v>3684</v>
      </c>
      <c r="E920" s="1" t="s">
        <v>42</v>
      </c>
      <c r="F920" s="1" t="s">
        <v>2762</v>
      </c>
      <c r="G920" s="9">
        <v>749.505</v>
      </c>
      <c r="H920" s="9">
        <v>1292.25</v>
      </c>
    </row>
    <row r="921" spans="2:8" x14ac:dyDescent="0.25">
      <c r="B921" s="24">
        <v>38558</v>
      </c>
      <c r="C921" s="1" t="s">
        <v>8</v>
      </c>
      <c r="D921" s="1" t="s">
        <v>3690</v>
      </c>
      <c r="E921" s="1" t="s">
        <v>30</v>
      </c>
      <c r="F921" s="1" t="s">
        <v>3152</v>
      </c>
      <c r="G921" s="9">
        <v>6673.348</v>
      </c>
      <c r="H921" s="9">
        <v>7583.35</v>
      </c>
    </row>
    <row r="922" spans="2:8" x14ac:dyDescent="0.25">
      <c r="B922" s="24">
        <v>38558</v>
      </c>
      <c r="C922" s="1" t="s">
        <v>12</v>
      </c>
      <c r="D922" s="1" t="s">
        <v>3690</v>
      </c>
      <c r="E922" s="1" t="s">
        <v>30</v>
      </c>
      <c r="F922" s="1" t="s">
        <v>1956</v>
      </c>
      <c r="G922" s="9">
        <v>3287.614</v>
      </c>
      <c r="H922" s="9">
        <v>5977.48</v>
      </c>
    </row>
    <row r="923" spans="2:8" x14ac:dyDescent="0.25">
      <c r="B923" s="24">
        <v>38558</v>
      </c>
      <c r="C923" s="1" t="s">
        <v>29</v>
      </c>
      <c r="D923" s="1" t="s">
        <v>3684</v>
      </c>
      <c r="E923" s="1" t="s">
        <v>30</v>
      </c>
      <c r="F923" s="1" t="s">
        <v>1715</v>
      </c>
      <c r="G923" s="9">
        <v>1394.7221999999999</v>
      </c>
      <c r="H923" s="9">
        <v>3243.54</v>
      </c>
    </row>
    <row r="924" spans="2:8" x14ac:dyDescent="0.25">
      <c r="B924" s="24">
        <v>38558</v>
      </c>
      <c r="C924" s="1" t="s">
        <v>29</v>
      </c>
      <c r="D924" s="1" t="s">
        <v>3626</v>
      </c>
      <c r="E924" s="1" t="s">
        <v>21</v>
      </c>
      <c r="F924" s="1" t="s">
        <v>2429</v>
      </c>
      <c r="G924" s="9">
        <v>1872.4111999999998</v>
      </c>
      <c r="H924" s="9">
        <v>2127.7399999999998</v>
      </c>
    </row>
    <row r="925" spans="2:8" x14ac:dyDescent="0.25">
      <c r="B925" s="24">
        <v>38557</v>
      </c>
      <c r="C925" s="1" t="s">
        <v>8</v>
      </c>
      <c r="D925" s="1" t="s">
        <v>3685</v>
      </c>
      <c r="E925" s="1" t="s">
        <v>21</v>
      </c>
      <c r="F925" s="1" t="s">
        <v>522</v>
      </c>
      <c r="G925" s="9">
        <v>3234.2809999999995</v>
      </c>
      <c r="H925" s="9">
        <v>8741.2999999999993</v>
      </c>
    </row>
    <row r="926" spans="2:8" x14ac:dyDescent="0.25">
      <c r="B926" s="24">
        <v>38556</v>
      </c>
      <c r="C926" s="1" t="s">
        <v>29</v>
      </c>
      <c r="D926" s="1" t="s">
        <v>3626</v>
      </c>
      <c r="E926" s="1" t="s">
        <v>21</v>
      </c>
      <c r="F926" s="1" t="s">
        <v>2491</v>
      </c>
      <c r="G926" s="9">
        <v>3913.0965000000001</v>
      </c>
      <c r="H926" s="9">
        <v>8695.77</v>
      </c>
    </row>
    <row r="927" spans="2:8" x14ac:dyDescent="0.25">
      <c r="B927" s="24">
        <v>38556</v>
      </c>
      <c r="C927" s="1" t="s">
        <v>20</v>
      </c>
      <c r="D927" s="1" t="s">
        <v>3684</v>
      </c>
      <c r="E927" s="1" t="s">
        <v>21</v>
      </c>
      <c r="F927" s="1" t="s">
        <v>2572</v>
      </c>
      <c r="G927" s="9">
        <v>5299.4575999999997</v>
      </c>
      <c r="H927" s="9">
        <v>7793.32</v>
      </c>
    </row>
    <row r="928" spans="2:8" x14ac:dyDescent="0.25">
      <c r="B928" s="24">
        <v>38555</v>
      </c>
      <c r="C928" s="1" t="s">
        <v>20</v>
      </c>
      <c r="D928" s="1" t="s">
        <v>3683</v>
      </c>
      <c r="E928" s="1" t="s">
        <v>42</v>
      </c>
      <c r="F928" s="1" t="s">
        <v>2236</v>
      </c>
      <c r="G928" s="9">
        <v>3982.4149000000002</v>
      </c>
      <c r="H928" s="9">
        <v>9261.43</v>
      </c>
    </row>
    <row r="929" spans="2:8" x14ac:dyDescent="0.25">
      <c r="B929" s="24">
        <v>38554</v>
      </c>
      <c r="C929" s="1" t="s">
        <v>20</v>
      </c>
      <c r="D929" s="1" t="s">
        <v>3690</v>
      </c>
      <c r="E929" s="1" t="s">
        <v>126</v>
      </c>
      <c r="F929" s="1" t="s">
        <v>2398</v>
      </c>
      <c r="G929" s="9">
        <v>7044.3375000000005</v>
      </c>
      <c r="H929" s="9">
        <v>9392.4500000000007</v>
      </c>
    </row>
    <row r="930" spans="2:8" x14ac:dyDescent="0.25">
      <c r="B930" s="24">
        <v>38554</v>
      </c>
      <c r="C930" s="1" t="s">
        <v>12</v>
      </c>
      <c r="D930" s="1" t="s">
        <v>3684</v>
      </c>
      <c r="E930" s="1" t="s">
        <v>9</v>
      </c>
      <c r="F930" s="1" t="s">
        <v>3019</v>
      </c>
      <c r="G930" s="9">
        <v>1625.0625</v>
      </c>
      <c r="H930" s="9">
        <v>2166.75</v>
      </c>
    </row>
    <row r="931" spans="2:8" x14ac:dyDescent="0.25">
      <c r="B931" s="24">
        <v>38554</v>
      </c>
      <c r="C931" s="1" t="s">
        <v>29</v>
      </c>
      <c r="D931" s="1" t="s">
        <v>3688</v>
      </c>
      <c r="E931" s="1" t="s">
        <v>24</v>
      </c>
      <c r="F931" s="1" t="s">
        <v>490</v>
      </c>
      <c r="G931" s="9">
        <v>1641.6136000000001</v>
      </c>
      <c r="H931" s="9">
        <v>1865.47</v>
      </c>
    </row>
    <row r="932" spans="2:8" x14ac:dyDescent="0.25">
      <c r="B932" s="24">
        <v>38553</v>
      </c>
      <c r="C932" s="1" t="s">
        <v>16</v>
      </c>
      <c r="D932" s="1" t="s">
        <v>3686</v>
      </c>
      <c r="E932" s="1" t="s">
        <v>61</v>
      </c>
      <c r="F932" s="1" t="s">
        <v>1833</v>
      </c>
      <c r="G932" s="9">
        <v>2051.0527000000002</v>
      </c>
      <c r="H932" s="9">
        <v>4769.8900000000003</v>
      </c>
    </row>
    <row r="933" spans="2:8" x14ac:dyDescent="0.25">
      <c r="B933" s="24">
        <v>38553</v>
      </c>
      <c r="C933" s="1" t="s">
        <v>12</v>
      </c>
      <c r="D933" s="1" t="s">
        <v>3690</v>
      </c>
      <c r="E933" s="1" t="s">
        <v>39</v>
      </c>
      <c r="F933" s="1" t="s">
        <v>3759</v>
      </c>
      <c r="G933" s="9">
        <v>3220.41</v>
      </c>
      <c r="H933" s="9">
        <v>4293.88</v>
      </c>
    </row>
    <row r="934" spans="2:8" x14ac:dyDescent="0.25">
      <c r="B934" s="24">
        <v>38553</v>
      </c>
      <c r="C934" s="1" t="s">
        <v>12</v>
      </c>
      <c r="D934" s="1" t="s">
        <v>3685</v>
      </c>
      <c r="E934" s="1" t="s">
        <v>30</v>
      </c>
      <c r="F934" s="1" t="s">
        <v>2153</v>
      </c>
      <c r="G934" s="9">
        <v>1118.2211</v>
      </c>
      <c r="H934" s="9">
        <v>1895.29</v>
      </c>
    </row>
    <row r="935" spans="2:8" x14ac:dyDescent="0.25">
      <c r="B935" s="24">
        <v>38553</v>
      </c>
      <c r="C935" s="1" t="s">
        <v>12</v>
      </c>
      <c r="D935" s="1" t="s">
        <v>3684</v>
      </c>
      <c r="E935" s="1" t="s">
        <v>45</v>
      </c>
      <c r="F935" s="1" t="s">
        <v>1029</v>
      </c>
      <c r="G935" s="9">
        <v>983.02499999999998</v>
      </c>
      <c r="H935" s="9">
        <v>1310.7</v>
      </c>
    </row>
    <row r="936" spans="2:8" x14ac:dyDescent="0.25">
      <c r="B936" s="24">
        <v>38552</v>
      </c>
      <c r="C936" s="1" t="s">
        <v>12</v>
      </c>
      <c r="D936" s="1" t="s">
        <v>3626</v>
      </c>
      <c r="E936" s="1" t="s">
        <v>64</v>
      </c>
      <c r="F936" s="1" t="s">
        <v>1792</v>
      </c>
      <c r="G936" s="9">
        <v>5046</v>
      </c>
      <c r="H936" s="9">
        <v>8700</v>
      </c>
    </row>
    <row r="937" spans="2:8" x14ac:dyDescent="0.25">
      <c r="B937" s="24">
        <v>38552</v>
      </c>
      <c r="C937" s="1" t="s">
        <v>29</v>
      </c>
      <c r="D937" s="1" t="s">
        <v>3684</v>
      </c>
      <c r="E937" s="1" t="s">
        <v>9</v>
      </c>
      <c r="F937" s="1" t="s">
        <v>1837</v>
      </c>
      <c r="G937" s="9">
        <v>5064.1163999999999</v>
      </c>
      <c r="H937" s="9">
        <v>7447.23</v>
      </c>
    </row>
    <row r="938" spans="2:8" x14ac:dyDescent="0.25">
      <c r="B938" s="24">
        <v>38551</v>
      </c>
      <c r="C938" s="1" t="s">
        <v>20</v>
      </c>
      <c r="D938" s="1" t="s">
        <v>3626</v>
      </c>
      <c r="E938" s="1" t="s">
        <v>39</v>
      </c>
      <c r="F938" s="1" t="s">
        <v>679</v>
      </c>
      <c r="G938" s="9">
        <v>4445.8333999999995</v>
      </c>
      <c r="H938" s="9">
        <v>7665.23</v>
      </c>
    </row>
    <row r="939" spans="2:8" x14ac:dyDescent="0.25">
      <c r="B939" s="24">
        <v>38551</v>
      </c>
      <c r="C939" s="1" t="s">
        <v>29</v>
      </c>
      <c r="D939" s="1" t="s">
        <v>3626</v>
      </c>
      <c r="E939" s="1" t="s">
        <v>17</v>
      </c>
      <c r="F939" s="1" t="s">
        <v>2675</v>
      </c>
      <c r="G939" s="9">
        <v>3885.4750000000004</v>
      </c>
      <c r="H939" s="9">
        <v>7064.5</v>
      </c>
    </row>
    <row r="940" spans="2:8" x14ac:dyDescent="0.25">
      <c r="B940" s="24">
        <v>38551</v>
      </c>
      <c r="C940" s="1" t="s">
        <v>12</v>
      </c>
      <c r="D940" s="1" t="s">
        <v>3686</v>
      </c>
      <c r="E940" s="1" t="s">
        <v>9</v>
      </c>
      <c r="F940" s="1" t="s">
        <v>3561</v>
      </c>
      <c r="G940" s="9">
        <v>1068.597</v>
      </c>
      <c r="H940" s="9">
        <v>2888.1</v>
      </c>
    </row>
    <row r="941" spans="2:8" x14ac:dyDescent="0.25">
      <c r="B941" s="24">
        <v>38550</v>
      </c>
      <c r="C941" s="1" t="s">
        <v>20</v>
      </c>
      <c r="D941" s="1" t="s">
        <v>3683</v>
      </c>
      <c r="E941" s="1" t="s">
        <v>113</v>
      </c>
      <c r="F941" s="1" t="s">
        <v>3235</v>
      </c>
      <c r="G941" s="9">
        <v>5375.1455999999998</v>
      </c>
      <c r="H941" s="9">
        <v>6108.12</v>
      </c>
    </row>
    <row r="942" spans="2:8" x14ac:dyDescent="0.25">
      <c r="B942" s="24">
        <v>38550</v>
      </c>
      <c r="C942" s="1" t="s">
        <v>29</v>
      </c>
      <c r="D942" s="1" t="s">
        <v>3683</v>
      </c>
      <c r="E942" s="1" t="s">
        <v>9</v>
      </c>
      <c r="F942" s="1" t="s">
        <v>3760</v>
      </c>
      <c r="G942" s="9">
        <v>4164.3374999999996</v>
      </c>
      <c r="H942" s="9">
        <v>5552.45</v>
      </c>
    </row>
    <row r="943" spans="2:8" x14ac:dyDescent="0.25">
      <c r="B943" s="24">
        <v>38550</v>
      </c>
      <c r="C943" s="1" t="s">
        <v>29</v>
      </c>
      <c r="D943" s="1" t="s">
        <v>3683</v>
      </c>
      <c r="E943" s="1" t="s">
        <v>113</v>
      </c>
      <c r="F943" s="1" t="s">
        <v>1379</v>
      </c>
      <c r="G943" s="9">
        <v>1869.8098</v>
      </c>
      <c r="H943" s="9">
        <v>5053.54</v>
      </c>
    </row>
    <row r="944" spans="2:8" x14ac:dyDescent="0.25">
      <c r="B944" s="24">
        <v>38550</v>
      </c>
      <c r="C944" s="1" t="s">
        <v>16</v>
      </c>
      <c r="D944" s="1" t="s">
        <v>3691</v>
      </c>
      <c r="E944" s="1" t="s">
        <v>9</v>
      </c>
      <c r="F944" s="1" t="s">
        <v>1047</v>
      </c>
      <c r="G944" s="9">
        <v>2341.1550000000002</v>
      </c>
      <c r="H944" s="9">
        <v>3121.54</v>
      </c>
    </row>
    <row r="945" spans="2:8" x14ac:dyDescent="0.25">
      <c r="B945" s="24">
        <v>38550</v>
      </c>
      <c r="C945" s="1" t="s">
        <v>29</v>
      </c>
      <c r="D945" s="1" t="s">
        <v>3684</v>
      </c>
      <c r="E945" s="1" t="s">
        <v>9</v>
      </c>
      <c r="F945" s="1" t="s">
        <v>1108</v>
      </c>
      <c r="G945" s="9">
        <v>245.7825</v>
      </c>
      <c r="H945" s="9">
        <v>327.71</v>
      </c>
    </row>
    <row r="946" spans="2:8" x14ac:dyDescent="0.25">
      <c r="B946" s="24">
        <v>38549</v>
      </c>
      <c r="C946" s="1" t="s">
        <v>29</v>
      </c>
      <c r="D946" s="1" t="s">
        <v>3691</v>
      </c>
      <c r="E946" s="1" t="s">
        <v>9</v>
      </c>
      <c r="F946" s="1" t="s">
        <v>1019</v>
      </c>
      <c r="G946" s="9">
        <v>6263.6175000000003</v>
      </c>
      <c r="H946" s="9">
        <v>8351.49</v>
      </c>
    </row>
    <row r="947" spans="2:8" x14ac:dyDescent="0.25">
      <c r="B947" s="24">
        <v>38549</v>
      </c>
      <c r="C947" s="1" t="s">
        <v>8</v>
      </c>
      <c r="D947" s="1" t="s">
        <v>3686</v>
      </c>
      <c r="E947" s="1" t="s">
        <v>21</v>
      </c>
      <c r="F947" s="1" t="s">
        <v>1798</v>
      </c>
      <c r="G947" s="9">
        <v>2287.7325000000001</v>
      </c>
      <c r="H947" s="9">
        <v>3050.31</v>
      </c>
    </row>
    <row r="948" spans="2:8" x14ac:dyDescent="0.25">
      <c r="B948" s="24">
        <v>38548</v>
      </c>
      <c r="C948" s="1" t="s">
        <v>8</v>
      </c>
      <c r="D948" s="1" t="s">
        <v>3683</v>
      </c>
      <c r="E948" s="1" t="s">
        <v>9</v>
      </c>
      <c r="F948" s="1" t="s">
        <v>1964</v>
      </c>
      <c r="G948" s="9">
        <v>3145.57375</v>
      </c>
      <c r="H948" s="9">
        <v>3364.25</v>
      </c>
    </row>
    <row r="949" spans="2:8" x14ac:dyDescent="0.25">
      <c r="B949" s="24">
        <v>38548</v>
      </c>
      <c r="C949" s="1" t="s">
        <v>8</v>
      </c>
      <c r="D949" s="1" t="s">
        <v>3685</v>
      </c>
      <c r="E949" s="1" t="s">
        <v>61</v>
      </c>
      <c r="F949" s="1" t="s">
        <v>2609</v>
      </c>
      <c r="G949" s="9">
        <v>2844.6792</v>
      </c>
      <c r="H949" s="9">
        <v>3232.59</v>
      </c>
    </row>
    <row r="950" spans="2:8" x14ac:dyDescent="0.25">
      <c r="B950" s="24">
        <v>38548</v>
      </c>
      <c r="C950" s="1" t="s">
        <v>16</v>
      </c>
      <c r="D950" s="1" t="s">
        <v>3688</v>
      </c>
      <c r="E950" s="1" t="s">
        <v>45</v>
      </c>
      <c r="F950" s="1" t="s">
        <v>3761</v>
      </c>
      <c r="G950" s="9">
        <v>1908.5475000000001</v>
      </c>
      <c r="H950" s="9">
        <v>2544.73</v>
      </c>
    </row>
    <row r="951" spans="2:8" x14ac:dyDescent="0.25">
      <c r="B951" s="24">
        <v>38548</v>
      </c>
      <c r="C951" s="1" t="s">
        <v>29</v>
      </c>
      <c r="D951" s="1" t="s">
        <v>3690</v>
      </c>
      <c r="E951" s="1" t="s">
        <v>64</v>
      </c>
      <c r="F951" s="1" t="s">
        <v>2288</v>
      </c>
      <c r="G951" s="9">
        <v>989.75449999999989</v>
      </c>
      <c r="H951" s="9">
        <v>1677.55</v>
      </c>
    </row>
    <row r="952" spans="2:8" x14ac:dyDescent="0.25">
      <c r="B952" s="24">
        <v>38547</v>
      </c>
      <c r="C952" s="1" t="s">
        <v>29</v>
      </c>
      <c r="D952" s="1" t="s">
        <v>3685</v>
      </c>
      <c r="E952" s="1" t="s">
        <v>21</v>
      </c>
      <c r="F952" s="1" t="s">
        <v>1752</v>
      </c>
      <c r="G952" s="9">
        <v>7702.4739000000009</v>
      </c>
      <c r="H952" s="9">
        <v>8237.94</v>
      </c>
    </row>
    <row r="953" spans="2:8" x14ac:dyDescent="0.25">
      <c r="B953" s="24">
        <v>38547</v>
      </c>
      <c r="C953" s="1" t="s">
        <v>16</v>
      </c>
      <c r="D953" s="1" t="s">
        <v>3626</v>
      </c>
      <c r="E953" s="1" t="s">
        <v>17</v>
      </c>
      <c r="F953" s="1" t="s">
        <v>3577</v>
      </c>
      <c r="G953" s="9">
        <v>4235.5335000000005</v>
      </c>
      <c r="H953" s="9">
        <v>7700.97</v>
      </c>
    </row>
    <row r="954" spans="2:8" x14ac:dyDescent="0.25">
      <c r="B954" s="24">
        <v>38547</v>
      </c>
      <c r="C954" s="1" t="s">
        <v>8</v>
      </c>
      <c r="D954" s="1" t="s">
        <v>3691</v>
      </c>
      <c r="E954" s="1" t="s">
        <v>113</v>
      </c>
      <c r="F954" s="1" t="s">
        <v>1910</v>
      </c>
      <c r="G954" s="9">
        <v>2178.7928000000002</v>
      </c>
      <c r="H954" s="9">
        <v>5066.96</v>
      </c>
    </row>
    <row r="955" spans="2:8" x14ac:dyDescent="0.25">
      <c r="B955" s="24">
        <v>38547</v>
      </c>
      <c r="C955" s="1" t="s">
        <v>8</v>
      </c>
      <c r="D955" s="1" t="s">
        <v>3686</v>
      </c>
      <c r="E955" s="1" t="s">
        <v>52</v>
      </c>
      <c r="F955" s="1" t="s">
        <v>755</v>
      </c>
      <c r="G955" s="9">
        <v>2148.5971</v>
      </c>
      <c r="H955" s="9">
        <v>3641.69</v>
      </c>
    </row>
    <row r="956" spans="2:8" x14ac:dyDescent="0.25">
      <c r="B956" s="24">
        <v>38546</v>
      </c>
      <c r="C956" s="1" t="s">
        <v>16</v>
      </c>
      <c r="D956" s="1" t="s">
        <v>3690</v>
      </c>
      <c r="E956" s="1" t="s">
        <v>45</v>
      </c>
      <c r="F956" s="1" t="s">
        <v>3762</v>
      </c>
      <c r="G956" s="9">
        <v>5510.9539999999997</v>
      </c>
      <c r="H956" s="9">
        <v>9340.6</v>
      </c>
    </row>
    <row r="957" spans="2:8" x14ac:dyDescent="0.25">
      <c r="B957" s="24">
        <v>38546</v>
      </c>
      <c r="C957" s="1" t="s">
        <v>20</v>
      </c>
      <c r="D957" s="1" t="s">
        <v>3685</v>
      </c>
      <c r="E957" s="1" t="s">
        <v>126</v>
      </c>
      <c r="F957" s="1" t="s">
        <v>1218</v>
      </c>
      <c r="G957" s="9">
        <v>6877.98</v>
      </c>
      <c r="H957" s="9">
        <v>9170.64</v>
      </c>
    </row>
    <row r="958" spans="2:8" x14ac:dyDescent="0.25">
      <c r="B958" s="24">
        <v>38546</v>
      </c>
      <c r="C958" s="1" t="s">
        <v>8</v>
      </c>
      <c r="D958" s="1" t="s">
        <v>3685</v>
      </c>
      <c r="E958" s="1" t="s">
        <v>17</v>
      </c>
      <c r="F958" s="1" t="s">
        <v>1940</v>
      </c>
      <c r="G958" s="9">
        <v>1612.1085</v>
      </c>
      <c r="H958" s="9">
        <v>4357.05</v>
      </c>
    </row>
    <row r="959" spans="2:8" x14ac:dyDescent="0.25">
      <c r="B959" s="24">
        <v>38545</v>
      </c>
      <c r="C959" s="1" t="s">
        <v>20</v>
      </c>
      <c r="D959" s="1" t="s">
        <v>3685</v>
      </c>
      <c r="E959" s="1" t="s">
        <v>39</v>
      </c>
      <c r="F959" s="1" t="s">
        <v>1017</v>
      </c>
      <c r="G959" s="9">
        <v>3653.8683999999998</v>
      </c>
      <c r="H959" s="9">
        <v>9875.32</v>
      </c>
    </row>
    <row r="960" spans="2:8" x14ac:dyDescent="0.25">
      <c r="B960" s="24">
        <v>38545</v>
      </c>
      <c r="C960" s="1" t="s">
        <v>29</v>
      </c>
      <c r="D960" s="1" t="s">
        <v>3683</v>
      </c>
      <c r="E960" s="1" t="s">
        <v>13</v>
      </c>
      <c r="F960" s="1" t="s">
        <v>299</v>
      </c>
      <c r="G960" s="9">
        <v>2880.9</v>
      </c>
      <c r="H960" s="9">
        <v>3273.75</v>
      </c>
    </row>
    <row r="961" spans="2:8" x14ac:dyDescent="0.25">
      <c r="B961" s="24">
        <v>38545</v>
      </c>
      <c r="C961" s="1" t="s">
        <v>16</v>
      </c>
      <c r="D961" s="1" t="s">
        <v>3683</v>
      </c>
      <c r="E961" s="1" t="s">
        <v>113</v>
      </c>
      <c r="F961" s="1" t="s">
        <v>2695</v>
      </c>
      <c r="G961" s="9">
        <v>287.65440000000001</v>
      </c>
      <c r="H961" s="9">
        <v>326.88</v>
      </c>
    </row>
    <row r="962" spans="2:8" x14ac:dyDescent="0.25">
      <c r="B962" s="24">
        <v>38544</v>
      </c>
      <c r="C962" s="1" t="s">
        <v>29</v>
      </c>
      <c r="D962" s="1" t="s">
        <v>3688</v>
      </c>
      <c r="E962" s="1" t="s">
        <v>13</v>
      </c>
      <c r="F962" s="1" t="s">
        <v>3103</v>
      </c>
      <c r="G962" s="9">
        <v>5096.5380000000005</v>
      </c>
      <c r="H962" s="9">
        <v>8638.2000000000007</v>
      </c>
    </row>
    <row r="963" spans="2:8" x14ac:dyDescent="0.25">
      <c r="B963" s="24">
        <v>38544</v>
      </c>
      <c r="C963" s="1" t="s">
        <v>29</v>
      </c>
      <c r="D963" s="1" t="s">
        <v>3686</v>
      </c>
      <c r="E963" s="1" t="s">
        <v>13</v>
      </c>
      <c r="F963" s="1" t="s">
        <v>3763</v>
      </c>
      <c r="G963" s="9">
        <v>4211.1827999999996</v>
      </c>
      <c r="H963" s="9">
        <v>7260.66</v>
      </c>
    </row>
    <row r="964" spans="2:8" x14ac:dyDescent="0.25">
      <c r="B964" s="24">
        <v>38544</v>
      </c>
      <c r="C964" s="1" t="s">
        <v>12</v>
      </c>
      <c r="D964" s="1" t="s">
        <v>3688</v>
      </c>
      <c r="E964" s="1" t="s">
        <v>24</v>
      </c>
      <c r="F964" s="1" t="s">
        <v>537</v>
      </c>
      <c r="G964" s="9">
        <v>3107.2788999999998</v>
      </c>
      <c r="H964" s="9">
        <v>7226.23</v>
      </c>
    </row>
    <row r="965" spans="2:8" x14ac:dyDescent="0.25">
      <c r="B965" s="24">
        <v>38543</v>
      </c>
      <c r="C965" s="1" t="s">
        <v>12</v>
      </c>
      <c r="D965" s="1" t="s">
        <v>3688</v>
      </c>
      <c r="E965" s="1" t="s">
        <v>64</v>
      </c>
      <c r="F965" s="1" t="s">
        <v>1732</v>
      </c>
      <c r="G965" s="9">
        <v>8429.3263999999999</v>
      </c>
      <c r="H965" s="9">
        <v>9578.7800000000007</v>
      </c>
    </row>
    <row r="966" spans="2:8" x14ac:dyDescent="0.25">
      <c r="B966" s="24">
        <v>38543</v>
      </c>
      <c r="C966" s="1" t="s">
        <v>20</v>
      </c>
      <c r="D966" s="1" t="s">
        <v>3691</v>
      </c>
      <c r="E966" s="1" t="s">
        <v>113</v>
      </c>
      <c r="F966" s="1" t="s">
        <v>474</v>
      </c>
      <c r="G966" s="9">
        <v>3381.0748000000003</v>
      </c>
      <c r="H966" s="9">
        <v>9138.0400000000009</v>
      </c>
    </row>
    <row r="967" spans="2:8" x14ac:dyDescent="0.25">
      <c r="B967" s="24">
        <v>38543</v>
      </c>
      <c r="C967" s="1" t="s">
        <v>16</v>
      </c>
      <c r="D967" s="1" t="s">
        <v>3691</v>
      </c>
      <c r="E967" s="1" t="s">
        <v>24</v>
      </c>
      <c r="F967" s="1" t="s">
        <v>3087</v>
      </c>
      <c r="G967" s="9">
        <v>4941.5079999999998</v>
      </c>
      <c r="H967" s="9">
        <v>8984.56</v>
      </c>
    </row>
    <row r="968" spans="2:8" x14ac:dyDescent="0.25">
      <c r="B968" s="24">
        <v>38543</v>
      </c>
      <c r="C968" s="1" t="s">
        <v>8</v>
      </c>
      <c r="D968" s="1" t="s">
        <v>3626</v>
      </c>
      <c r="E968" s="1" t="s">
        <v>17</v>
      </c>
      <c r="F968" s="1" t="s">
        <v>3764</v>
      </c>
      <c r="G968" s="9">
        <v>5686.064800000001</v>
      </c>
      <c r="H968" s="9">
        <v>8361.86</v>
      </c>
    </row>
    <row r="969" spans="2:8" x14ac:dyDescent="0.25">
      <c r="B969" s="24">
        <v>38543</v>
      </c>
      <c r="C969" s="1" t="s">
        <v>12</v>
      </c>
      <c r="D969" s="1" t="s">
        <v>3690</v>
      </c>
      <c r="E969" s="1" t="s">
        <v>42</v>
      </c>
      <c r="F969" s="1" t="s">
        <v>826</v>
      </c>
      <c r="G969" s="9">
        <v>310.10989999999998</v>
      </c>
      <c r="H969" s="9">
        <v>525.61</v>
      </c>
    </row>
    <row r="970" spans="2:8" x14ac:dyDescent="0.25">
      <c r="B970" s="24">
        <v>38542</v>
      </c>
      <c r="C970" s="1" t="s">
        <v>16</v>
      </c>
      <c r="D970" s="1" t="s">
        <v>3683</v>
      </c>
      <c r="E970" s="1" t="s">
        <v>126</v>
      </c>
      <c r="F970" s="1" t="s">
        <v>3176</v>
      </c>
      <c r="G970" s="9">
        <v>2437.0160999999998</v>
      </c>
      <c r="H970" s="9">
        <v>6586.53</v>
      </c>
    </row>
    <row r="971" spans="2:8" x14ac:dyDescent="0.25">
      <c r="B971" s="24">
        <v>38542</v>
      </c>
      <c r="C971" s="1" t="s">
        <v>20</v>
      </c>
      <c r="D971" s="1" t="s">
        <v>3686</v>
      </c>
      <c r="E971" s="1" t="s">
        <v>52</v>
      </c>
      <c r="F971" s="1" t="s">
        <v>329</v>
      </c>
      <c r="G971" s="9">
        <v>3730.9585500000003</v>
      </c>
      <c r="H971" s="9">
        <v>3990.33</v>
      </c>
    </row>
    <row r="972" spans="2:8" x14ac:dyDescent="0.25">
      <c r="B972" s="24">
        <v>38541</v>
      </c>
      <c r="C972" s="1" t="s">
        <v>8</v>
      </c>
      <c r="D972" s="1" t="s">
        <v>3686</v>
      </c>
      <c r="E972" s="1" t="s">
        <v>64</v>
      </c>
      <c r="F972" s="1" t="s">
        <v>2250</v>
      </c>
      <c r="G972" s="9">
        <v>5691.5341999999991</v>
      </c>
      <c r="H972" s="9">
        <v>9812.99</v>
      </c>
    </row>
    <row r="973" spans="2:8" x14ac:dyDescent="0.25">
      <c r="B973" s="24">
        <v>38541</v>
      </c>
      <c r="C973" s="1" t="s">
        <v>29</v>
      </c>
      <c r="D973" s="1" t="s">
        <v>3685</v>
      </c>
      <c r="E973" s="1" t="s">
        <v>61</v>
      </c>
      <c r="F973" s="1" t="s">
        <v>2090</v>
      </c>
      <c r="G973" s="9">
        <v>365.05700000000002</v>
      </c>
      <c r="H973" s="9">
        <v>663.74</v>
      </c>
    </row>
    <row r="974" spans="2:8" x14ac:dyDescent="0.25">
      <c r="B974" s="24">
        <v>38541</v>
      </c>
      <c r="C974" s="1" t="s">
        <v>20</v>
      </c>
      <c r="D974" s="1" t="s">
        <v>3684</v>
      </c>
      <c r="E974" s="1" t="s">
        <v>21</v>
      </c>
      <c r="F974" s="1" t="s">
        <v>856</v>
      </c>
      <c r="G974" s="9">
        <v>558.38200000000006</v>
      </c>
      <c r="H974" s="9">
        <v>597.20000000000005</v>
      </c>
    </row>
    <row r="975" spans="2:8" x14ac:dyDescent="0.25">
      <c r="B975" s="24">
        <v>38540</v>
      </c>
      <c r="C975" s="1" t="s">
        <v>8</v>
      </c>
      <c r="D975" s="1" t="s">
        <v>3690</v>
      </c>
      <c r="E975" s="1" t="s">
        <v>42</v>
      </c>
      <c r="F975" s="1" t="s">
        <v>936</v>
      </c>
      <c r="G975" s="9">
        <v>3014.3905000000004</v>
      </c>
      <c r="H975" s="9">
        <v>5480.71</v>
      </c>
    </row>
    <row r="976" spans="2:8" x14ac:dyDescent="0.25">
      <c r="B976" s="24">
        <v>38540</v>
      </c>
      <c r="C976" s="1" t="s">
        <v>29</v>
      </c>
      <c r="D976" s="1" t="s">
        <v>3691</v>
      </c>
      <c r="E976" s="1" t="s">
        <v>21</v>
      </c>
      <c r="F976" s="1" t="s">
        <v>3765</v>
      </c>
      <c r="G976" s="9">
        <v>1964.0377000000001</v>
      </c>
      <c r="H976" s="9">
        <v>5308.21</v>
      </c>
    </row>
    <row r="977" spans="2:8" x14ac:dyDescent="0.25">
      <c r="B977" s="24">
        <v>38539</v>
      </c>
      <c r="C977" s="1" t="s">
        <v>12</v>
      </c>
      <c r="D977" s="1" t="s">
        <v>3688</v>
      </c>
      <c r="E977" s="1" t="s">
        <v>61</v>
      </c>
      <c r="F977" s="1" t="s">
        <v>2582</v>
      </c>
      <c r="G977" s="9">
        <v>8824.3991000000005</v>
      </c>
      <c r="H977" s="9">
        <v>9437.86</v>
      </c>
    </row>
    <row r="978" spans="2:8" x14ac:dyDescent="0.25">
      <c r="B978" s="24">
        <v>38539</v>
      </c>
      <c r="C978" s="1" t="s">
        <v>29</v>
      </c>
      <c r="D978" s="1" t="s">
        <v>3683</v>
      </c>
      <c r="E978" s="1" t="s">
        <v>61</v>
      </c>
      <c r="F978" s="1" t="s">
        <v>3044</v>
      </c>
      <c r="G978" s="9">
        <v>8.9384999999999994</v>
      </c>
      <c r="H978" s="9">
        <v>15.15</v>
      </c>
    </row>
    <row r="979" spans="2:8" x14ac:dyDescent="0.25">
      <c r="B979" s="24">
        <v>38538</v>
      </c>
      <c r="C979" s="1" t="s">
        <v>20</v>
      </c>
      <c r="D979" s="1" t="s">
        <v>3685</v>
      </c>
      <c r="E979" s="1" t="s">
        <v>17</v>
      </c>
      <c r="F979" s="1" t="s">
        <v>2972</v>
      </c>
      <c r="G979" s="9">
        <v>700.90404999999998</v>
      </c>
      <c r="H979" s="9">
        <v>749.63</v>
      </c>
    </row>
    <row r="980" spans="2:8" x14ac:dyDescent="0.25">
      <c r="B980" s="24">
        <v>38537</v>
      </c>
      <c r="C980" s="1" t="s">
        <v>29</v>
      </c>
      <c r="D980" s="1" t="s">
        <v>3683</v>
      </c>
      <c r="E980" s="1" t="s">
        <v>21</v>
      </c>
      <c r="F980" s="1" t="s">
        <v>2888</v>
      </c>
      <c r="G980" s="9">
        <v>6603.42</v>
      </c>
      <c r="H980" s="9">
        <v>8804.56</v>
      </c>
    </row>
    <row r="981" spans="2:8" x14ac:dyDescent="0.25">
      <c r="B981" s="24">
        <v>38537</v>
      </c>
      <c r="C981" s="1" t="s">
        <v>29</v>
      </c>
      <c r="D981" s="1" t="s">
        <v>3690</v>
      </c>
      <c r="E981" s="1" t="s">
        <v>61</v>
      </c>
      <c r="F981" s="1" t="s">
        <v>225</v>
      </c>
      <c r="G981" s="9">
        <v>3442.4258</v>
      </c>
      <c r="H981" s="9">
        <v>5834.62</v>
      </c>
    </row>
    <row r="982" spans="2:8" x14ac:dyDescent="0.25">
      <c r="B982" s="24">
        <v>38537</v>
      </c>
      <c r="C982" s="1" t="s">
        <v>12</v>
      </c>
      <c r="D982" s="1" t="s">
        <v>3683</v>
      </c>
      <c r="E982" s="1" t="s">
        <v>126</v>
      </c>
      <c r="F982" s="1" t="s">
        <v>884</v>
      </c>
      <c r="G982" s="9">
        <v>2910.9562000000001</v>
      </c>
      <c r="H982" s="9">
        <v>5018.8900000000003</v>
      </c>
    </row>
    <row r="983" spans="2:8" x14ac:dyDescent="0.25">
      <c r="B983" s="24">
        <v>38537</v>
      </c>
      <c r="C983" s="1" t="s">
        <v>16</v>
      </c>
      <c r="D983" s="1" t="s">
        <v>3691</v>
      </c>
      <c r="E983" s="1" t="s">
        <v>24</v>
      </c>
      <c r="F983" s="1" t="s">
        <v>2302</v>
      </c>
      <c r="G983" s="9">
        <v>344.94020000000006</v>
      </c>
      <c r="H983" s="9">
        <v>368.92</v>
      </c>
    </row>
    <row r="984" spans="2:8" x14ac:dyDescent="0.25">
      <c r="B984" s="24">
        <v>38536</v>
      </c>
      <c r="C984" s="1" t="s">
        <v>20</v>
      </c>
      <c r="D984" s="1" t="s">
        <v>3686</v>
      </c>
      <c r="E984" s="1" t="s">
        <v>64</v>
      </c>
      <c r="F984" s="1" t="s">
        <v>2790</v>
      </c>
      <c r="G984" s="9">
        <v>1598.1743000000001</v>
      </c>
      <c r="H984" s="9">
        <v>4319.3900000000003</v>
      </c>
    </row>
    <row r="985" spans="2:8" x14ac:dyDescent="0.25">
      <c r="B985" s="24">
        <v>38536</v>
      </c>
      <c r="C985" s="1" t="s">
        <v>16</v>
      </c>
      <c r="D985" s="1" t="s">
        <v>3683</v>
      </c>
      <c r="E985" s="1" t="s">
        <v>13</v>
      </c>
      <c r="F985" s="1" t="s">
        <v>2066</v>
      </c>
      <c r="G985" s="9">
        <v>1034.1458</v>
      </c>
      <c r="H985" s="9">
        <v>1783.01</v>
      </c>
    </row>
    <row r="986" spans="2:8" x14ac:dyDescent="0.25">
      <c r="B986" s="24">
        <v>38535</v>
      </c>
      <c r="C986" s="1" t="s">
        <v>12</v>
      </c>
      <c r="D986" s="1" t="s">
        <v>3691</v>
      </c>
      <c r="E986" s="1" t="s">
        <v>45</v>
      </c>
      <c r="F986" s="1" t="s">
        <v>359</v>
      </c>
      <c r="G986" s="9">
        <v>2727.48</v>
      </c>
      <c r="H986" s="9">
        <v>3636.64</v>
      </c>
    </row>
    <row r="987" spans="2:8" x14ac:dyDescent="0.25">
      <c r="B987" s="24">
        <v>38535</v>
      </c>
      <c r="C987" s="1" t="s">
        <v>29</v>
      </c>
      <c r="D987" s="1" t="s">
        <v>3685</v>
      </c>
      <c r="E987" s="1" t="s">
        <v>30</v>
      </c>
      <c r="F987" s="1" t="s">
        <v>1021</v>
      </c>
      <c r="G987" s="9">
        <v>2249.06</v>
      </c>
      <c r="H987" s="9">
        <v>2555.75</v>
      </c>
    </row>
    <row r="988" spans="2:8" x14ac:dyDescent="0.25">
      <c r="B988" s="24">
        <v>38534</v>
      </c>
      <c r="C988" s="1" t="s">
        <v>20</v>
      </c>
      <c r="D988" s="1" t="s">
        <v>3685</v>
      </c>
      <c r="E988" s="1" t="s">
        <v>39</v>
      </c>
      <c r="F988" s="1" t="s">
        <v>2893</v>
      </c>
      <c r="G988" s="9">
        <v>7429.1272000000008</v>
      </c>
      <c r="H988" s="9">
        <v>8442.19</v>
      </c>
    </row>
    <row r="989" spans="2:8" x14ac:dyDescent="0.25">
      <c r="B989" s="24">
        <v>38534</v>
      </c>
      <c r="C989" s="1" t="s">
        <v>29</v>
      </c>
      <c r="D989" s="1" t="s">
        <v>3685</v>
      </c>
      <c r="E989" s="1" t="s">
        <v>113</v>
      </c>
      <c r="F989" s="1" t="s">
        <v>289</v>
      </c>
      <c r="G989" s="9">
        <v>5412.7864</v>
      </c>
      <c r="H989" s="9">
        <v>7959.98</v>
      </c>
    </row>
    <row r="990" spans="2:8" x14ac:dyDescent="0.25">
      <c r="B990" s="24">
        <v>38534</v>
      </c>
      <c r="C990" s="1" t="s">
        <v>29</v>
      </c>
      <c r="D990" s="1" t="s">
        <v>3688</v>
      </c>
      <c r="E990" s="1" t="s">
        <v>126</v>
      </c>
      <c r="F990" s="1" t="s">
        <v>3193</v>
      </c>
      <c r="G990" s="9">
        <v>2807.01</v>
      </c>
      <c r="H990" s="9">
        <v>6237.8</v>
      </c>
    </row>
    <row r="991" spans="2:8" x14ac:dyDescent="0.25">
      <c r="B991" s="24">
        <v>38534</v>
      </c>
      <c r="C991" s="1" t="s">
        <v>16</v>
      </c>
      <c r="D991" s="1" t="s">
        <v>3685</v>
      </c>
      <c r="E991" s="1" t="s">
        <v>52</v>
      </c>
      <c r="F991" s="1" t="s">
        <v>1548</v>
      </c>
      <c r="G991" s="9">
        <v>2448.4097000000002</v>
      </c>
      <c r="H991" s="9">
        <v>2618.62</v>
      </c>
    </row>
    <row r="992" spans="2:8" x14ac:dyDescent="0.25">
      <c r="B992" s="24">
        <v>38531</v>
      </c>
      <c r="C992" s="1" t="s">
        <v>29</v>
      </c>
      <c r="D992" s="1" t="s">
        <v>3691</v>
      </c>
      <c r="E992" s="1" t="s">
        <v>21</v>
      </c>
      <c r="F992" s="1" t="s">
        <v>395</v>
      </c>
      <c r="G992" s="9">
        <v>3354.5776000000001</v>
      </c>
      <c r="H992" s="9">
        <v>3812.02</v>
      </c>
    </row>
    <row r="993" spans="2:8" x14ac:dyDescent="0.25">
      <c r="B993" s="24">
        <v>38531</v>
      </c>
      <c r="C993" s="1" t="s">
        <v>29</v>
      </c>
      <c r="D993" s="1" t="s">
        <v>3626</v>
      </c>
      <c r="E993" s="1" t="s">
        <v>42</v>
      </c>
      <c r="F993" s="1" t="s">
        <v>1269</v>
      </c>
      <c r="G993" s="9">
        <v>351.81819999999999</v>
      </c>
      <c r="H993" s="9">
        <v>950.86</v>
      </c>
    </row>
    <row r="994" spans="2:8" x14ac:dyDescent="0.25">
      <c r="B994" s="24">
        <v>38530</v>
      </c>
      <c r="C994" s="1" t="s">
        <v>20</v>
      </c>
      <c r="D994" s="1" t="s">
        <v>3688</v>
      </c>
      <c r="E994" s="1" t="s">
        <v>64</v>
      </c>
      <c r="F994" s="1" t="s">
        <v>533</v>
      </c>
      <c r="G994" s="9">
        <v>3976.5967999999998</v>
      </c>
      <c r="H994" s="9">
        <v>4518.8599999999997</v>
      </c>
    </row>
    <row r="995" spans="2:8" x14ac:dyDescent="0.25">
      <c r="B995" s="24">
        <v>38530</v>
      </c>
      <c r="C995" s="1" t="s">
        <v>12</v>
      </c>
      <c r="D995" s="1" t="s">
        <v>3626</v>
      </c>
      <c r="E995" s="1" t="s">
        <v>24</v>
      </c>
      <c r="F995" s="1" t="s">
        <v>1607</v>
      </c>
      <c r="G995" s="9">
        <v>2180.67</v>
      </c>
      <c r="H995" s="9">
        <v>2907.56</v>
      </c>
    </row>
    <row r="996" spans="2:8" x14ac:dyDescent="0.25">
      <c r="B996" s="24">
        <v>38530</v>
      </c>
      <c r="C996" s="1" t="s">
        <v>20</v>
      </c>
      <c r="D996" s="1" t="s">
        <v>3691</v>
      </c>
      <c r="E996" s="1" t="s">
        <v>17</v>
      </c>
      <c r="F996" s="1" t="s">
        <v>687</v>
      </c>
      <c r="G996" s="9">
        <v>1074.6909000000001</v>
      </c>
      <c r="H996" s="9">
        <v>2904.57</v>
      </c>
    </row>
    <row r="997" spans="2:8" x14ac:dyDescent="0.25">
      <c r="B997" s="24">
        <v>38530</v>
      </c>
      <c r="C997" s="1" t="s">
        <v>12</v>
      </c>
      <c r="D997" s="1" t="s">
        <v>3690</v>
      </c>
      <c r="E997" s="1" t="s">
        <v>52</v>
      </c>
      <c r="F997" s="1" t="s">
        <v>3131</v>
      </c>
      <c r="G997" s="9">
        <v>1647.2456000000002</v>
      </c>
      <c r="H997" s="9">
        <v>1761.76</v>
      </c>
    </row>
    <row r="998" spans="2:8" x14ac:dyDescent="0.25">
      <c r="B998" s="24">
        <v>38529</v>
      </c>
      <c r="C998" s="1" t="s">
        <v>29</v>
      </c>
      <c r="D998" s="1" t="s">
        <v>3686</v>
      </c>
      <c r="E998" s="1" t="s">
        <v>42</v>
      </c>
      <c r="F998" s="1" t="s">
        <v>2776</v>
      </c>
      <c r="G998" s="9">
        <v>6849.3216000000002</v>
      </c>
      <c r="H998" s="9">
        <v>7783.32</v>
      </c>
    </row>
    <row r="999" spans="2:8" x14ac:dyDescent="0.25">
      <c r="B999" s="24">
        <v>38529</v>
      </c>
      <c r="C999" s="1" t="s">
        <v>29</v>
      </c>
      <c r="D999" s="1" t="s">
        <v>3684</v>
      </c>
      <c r="E999" s="1" t="s">
        <v>64</v>
      </c>
      <c r="F999" s="1" t="s">
        <v>569</v>
      </c>
      <c r="G999" s="9">
        <v>1522.3184999999999</v>
      </c>
      <c r="H999" s="9">
        <v>3382.93</v>
      </c>
    </row>
    <row r="1000" spans="2:8" x14ac:dyDescent="0.25">
      <c r="B1000" s="24">
        <v>38528</v>
      </c>
      <c r="C1000" s="1" t="s">
        <v>29</v>
      </c>
      <c r="D1000" s="1" t="s">
        <v>3688</v>
      </c>
      <c r="E1000" s="1" t="s">
        <v>113</v>
      </c>
      <c r="F1000" s="1" t="s">
        <v>3425</v>
      </c>
      <c r="G1000" s="9">
        <v>3282.3225000000002</v>
      </c>
      <c r="H1000" s="9">
        <v>7294.05</v>
      </c>
    </row>
    <row r="1001" spans="2:8" x14ac:dyDescent="0.25">
      <c r="B1001" s="24">
        <v>38528</v>
      </c>
      <c r="C1001" s="1" t="s">
        <v>20</v>
      </c>
      <c r="D1001" s="1" t="s">
        <v>3684</v>
      </c>
      <c r="E1001" s="1" t="s">
        <v>52</v>
      </c>
      <c r="F1001" s="1" t="s">
        <v>2496</v>
      </c>
      <c r="G1001" s="9">
        <v>3633.498</v>
      </c>
      <c r="H1001" s="9">
        <v>6606.36</v>
      </c>
    </row>
    <row r="1002" spans="2:8" x14ac:dyDescent="0.25">
      <c r="B1002" s="24">
        <v>38527</v>
      </c>
      <c r="C1002" s="1" t="s">
        <v>20</v>
      </c>
      <c r="D1002" s="1" t="s">
        <v>3688</v>
      </c>
      <c r="E1002" s="1" t="s">
        <v>64</v>
      </c>
      <c r="F1002" s="1" t="s">
        <v>2292</v>
      </c>
      <c r="G1002" s="9">
        <v>3189.3504500000004</v>
      </c>
      <c r="H1002" s="9">
        <v>3411.07</v>
      </c>
    </row>
    <row r="1003" spans="2:8" x14ac:dyDescent="0.25">
      <c r="B1003" s="24">
        <v>38527</v>
      </c>
      <c r="C1003" s="1" t="s">
        <v>29</v>
      </c>
      <c r="D1003" s="1" t="s">
        <v>3684</v>
      </c>
      <c r="E1003" s="1" t="s">
        <v>39</v>
      </c>
      <c r="F1003" s="1" t="s">
        <v>40</v>
      </c>
      <c r="G1003" s="9">
        <v>1264.4820999999999</v>
      </c>
      <c r="H1003" s="9">
        <v>2143.19</v>
      </c>
    </row>
    <row r="1004" spans="2:8" x14ac:dyDescent="0.25">
      <c r="B1004" s="24">
        <v>38527</v>
      </c>
      <c r="C1004" s="1" t="s">
        <v>16</v>
      </c>
      <c r="D1004" s="1" t="s">
        <v>3688</v>
      </c>
      <c r="E1004" s="1" t="s">
        <v>13</v>
      </c>
      <c r="F1004" s="1" t="s">
        <v>3766</v>
      </c>
      <c r="G1004" s="9">
        <v>1402.9664</v>
      </c>
      <c r="H1004" s="9">
        <v>1594.28</v>
      </c>
    </row>
    <row r="1005" spans="2:8" x14ac:dyDescent="0.25">
      <c r="B1005" s="24">
        <v>38527</v>
      </c>
      <c r="C1005" s="1" t="s">
        <v>20</v>
      </c>
      <c r="D1005" s="1" t="s">
        <v>3626</v>
      </c>
      <c r="E1005" s="1" t="s">
        <v>52</v>
      </c>
      <c r="F1005" s="1" t="s">
        <v>731</v>
      </c>
      <c r="G1005" s="9">
        <v>555.73869999999999</v>
      </c>
      <c r="H1005" s="9">
        <v>941.93</v>
      </c>
    </row>
    <row r="1006" spans="2:8" x14ac:dyDescent="0.25">
      <c r="B1006" s="24">
        <v>38526</v>
      </c>
      <c r="C1006" s="1" t="s">
        <v>29</v>
      </c>
      <c r="D1006" s="1" t="s">
        <v>3691</v>
      </c>
      <c r="E1006" s="1" t="s">
        <v>24</v>
      </c>
      <c r="F1006" s="1" t="s">
        <v>3359</v>
      </c>
      <c r="G1006" s="9">
        <v>4777.3332</v>
      </c>
      <c r="H1006" s="9">
        <v>7025.49</v>
      </c>
    </row>
    <row r="1007" spans="2:8" x14ac:dyDescent="0.25">
      <c r="B1007" s="24">
        <v>38525</v>
      </c>
      <c r="C1007" s="1" t="s">
        <v>8</v>
      </c>
      <c r="D1007" s="1" t="s">
        <v>3686</v>
      </c>
      <c r="E1007" s="1" t="s">
        <v>9</v>
      </c>
      <c r="F1007" s="1" t="s">
        <v>557</v>
      </c>
      <c r="G1007" s="9">
        <v>6892.1624999999995</v>
      </c>
      <c r="H1007" s="9">
        <v>9189.5499999999993</v>
      </c>
    </row>
    <row r="1008" spans="2:8" x14ac:dyDescent="0.25">
      <c r="B1008" s="24">
        <v>38525</v>
      </c>
      <c r="C1008" s="1" t="s">
        <v>16</v>
      </c>
      <c r="D1008" s="1" t="s">
        <v>3684</v>
      </c>
      <c r="E1008" s="1" t="s">
        <v>64</v>
      </c>
      <c r="F1008" s="1" t="s">
        <v>3767</v>
      </c>
      <c r="G1008" s="9">
        <v>1658.9013</v>
      </c>
      <c r="H1008" s="9">
        <v>3857.91</v>
      </c>
    </row>
    <row r="1009" spans="2:8" x14ac:dyDescent="0.25">
      <c r="B1009" s="24">
        <v>38525</v>
      </c>
      <c r="C1009" s="1" t="s">
        <v>29</v>
      </c>
      <c r="D1009" s="1" t="s">
        <v>3690</v>
      </c>
      <c r="E1009" s="1" t="s">
        <v>52</v>
      </c>
      <c r="F1009" s="1" t="s">
        <v>3768</v>
      </c>
      <c r="G1009" s="9">
        <v>656.57560000000001</v>
      </c>
      <c r="H1009" s="9">
        <v>1526.92</v>
      </c>
    </row>
    <row r="1010" spans="2:8" x14ac:dyDescent="0.25">
      <c r="B1010" s="24">
        <v>38524</v>
      </c>
      <c r="C1010" s="1" t="s">
        <v>8</v>
      </c>
      <c r="D1010" s="1" t="s">
        <v>3683</v>
      </c>
      <c r="E1010" s="1" t="s">
        <v>61</v>
      </c>
      <c r="F1010" s="1" t="s">
        <v>1224</v>
      </c>
      <c r="G1010" s="9">
        <v>3237.6377000000002</v>
      </c>
      <c r="H1010" s="9">
        <v>7529.39</v>
      </c>
    </row>
    <row r="1011" spans="2:8" x14ac:dyDescent="0.25">
      <c r="B1011" s="24">
        <v>38524</v>
      </c>
      <c r="C1011" s="1" t="s">
        <v>29</v>
      </c>
      <c r="D1011" s="1" t="s">
        <v>3686</v>
      </c>
      <c r="E1011" s="1" t="s">
        <v>21</v>
      </c>
      <c r="F1011" s="1" t="s">
        <v>3007</v>
      </c>
      <c r="G1011" s="9">
        <v>1874.0120000000002</v>
      </c>
      <c r="H1011" s="9">
        <v>2755.9</v>
      </c>
    </row>
    <row r="1012" spans="2:8" x14ac:dyDescent="0.25">
      <c r="B1012" s="24">
        <v>38522</v>
      </c>
      <c r="C1012" s="1" t="s">
        <v>29</v>
      </c>
      <c r="D1012" s="1" t="s">
        <v>3690</v>
      </c>
      <c r="E1012" s="1" t="s">
        <v>45</v>
      </c>
      <c r="F1012" s="1" t="s">
        <v>2825</v>
      </c>
      <c r="G1012" s="9">
        <v>4611.6785000000009</v>
      </c>
      <c r="H1012" s="9">
        <v>8384.8700000000008</v>
      </c>
    </row>
    <row r="1013" spans="2:8" x14ac:dyDescent="0.25">
      <c r="B1013" s="24">
        <v>38522</v>
      </c>
      <c r="C1013" s="1" t="s">
        <v>29</v>
      </c>
      <c r="D1013" s="1" t="s">
        <v>3688</v>
      </c>
      <c r="E1013" s="1" t="s">
        <v>42</v>
      </c>
      <c r="F1013" s="1" t="s">
        <v>331</v>
      </c>
      <c r="G1013" s="9">
        <v>3281.5376000000001</v>
      </c>
      <c r="H1013" s="9">
        <v>3729.02</v>
      </c>
    </row>
    <row r="1014" spans="2:8" x14ac:dyDescent="0.25">
      <c r="B1014" s="24">
        <v>38522</v>
      </c>
      <c r="C1014" s="1" t="s">
        <v>20</v>
      </c>
      <c r="D1014" s="1" t="s">
        <v>3626</v>
      </c>
      <c r="E1014" s="1" t="s">
        <v>64</v>
      </c>
      <c r="F1014" s="1" t="s">
        <v>3242</v>
      </c>
      <c r="G1014" s="9">
        <v>1521.4518</v>
      </c>
      <c r="H1014" s="9">
        <v>3538.26</v>
      </c>
    </row>
    <row r="1015" spans="2:8" x14ac:dyDescent="0.25">
      <c r="B1015" s="24">
        <v>38522</v>
      </c>
      <c r="C1015" s="1" t="s">
        <v>29</v>
      </c>
      <c r="D1015" s="1" t="s">
        <v>3686</v>
      </c>
      <c r="E1015" s="1" t="s">
        <v>45</v>
      </c>
      <c r="F1015" s="1" t="s">
        <v>3769</v>
      </c>
      <c r="G1015" s="9">
        <v>1255.9912999999999</v>
      </c>
      <c r="H1015" s="9">
        <v>2920.91</v>
      </c>
    </row>
    <row r="1016" spans="2:8" x14ac:dyDescent="0.25">
      <c r="B1016" s="24">
        <v>38521</v>
      </c>
      <c r="C1016" s="1" t="s">
        <v>20</v>
      </c>
      <c r="D1016" s="1" t="s">
        <v>3688</v>
      </c>
      <c r="E1016" s="1" t="s">
        <v>39</v>
      </c>
      <c r="F1016" s="1" t="s">
        <v>2221</v>
      </c>
      <c r="G1016" s="9">
        <v>4302.009</v>
      </c>
      <c r="H1016" s="9">
        <v>9560.02</v>
      </c>
    </row>
    <row r="1017" spans="2:8" x14ac:dyDescent="0.25">
      <c r="B1017" s="24">
        <v>38521</v>
      </c>
      <c r="C1017" s="1" t="s">
        <v>29</v>
      </c>
      <c r="D1017" s="1" t="s">
        <v>3691</v>
      </c>
      <c r="E1017" s="1" t="s">
        <v>52</v>
      </c>
      <c r="F1017" s="1" t="s">
        <v>2425</v>
      </c>
      <c r="G1017" s="9">
        <v>2042.1115</v>
      </c>
      <c r="H1017" s="9">
        <v>3712.93</v>
      </c>
    </row>
    <row r="1018" spans="2:8" x14ac:dyDescent="0.25">
      <c r="B1018" s="24">
        <v>38521</v>
      </c>
      <c r="C1018" s="1" t="s">
        <v>16</v>
      </c>
      <c r="D1018" s="1" t="s">
        <v>3690</v>
      </c>
      <c r="E1018" s="1" t="s">
        <v>17</v>
      </c>
      <c r="F1018" s="1" t="s">
        <v>1138</v>
      </c>
      <c r="G1018" s="9">
        <v>1527.2820000000002</v>
      </c>
      <c r="H1018" s="9">
        <v>3393.96</v>
      </c>
    </row>
    <row r="1019" spans="2:8" x14ac:dyDescent="0.25">
      <c r="B1019" s="24">
        <v>38521</v>
      </c>
      <c r="C1019" s="1" t="s">
        <v>29</v>
      </c>
      <c r="D1019" s="1" t="s">
        <v>3691</v>
      </c>
      <c r="E1019" s="1" t="s">
        <v>21</v>
      </c>
      <c r="F1019" s="1" t="s">
        <v>2570</v>
      </c>
      <c r="G1019" s="9">
        <v>1911.5412000000003</v>
      </c>
      <c r="H1019" s="9">
        <v>2811.09</v>
      </c>
    </row>
    <row r="1020" spans="2:8" x14ac:dyDescent="0.25">
      <c r="B1020" s="24">
        <v>38521</v>
      </c>
      <c r="C1020" s="1" t="s">
        <v>20</v>
      </c>
      <c r="D1020" s="1" t="s">
        <v>3683</v>
      </c>
      <c r="E1020" s="1" t="s">
        <v>126</v>
      </c>
      <c r="F1020" s="1" t="s">
        <v>2502</v>
      </c>
      <c r="G1020" s="9">
        <v>175.79639999999998</v>
      </c>
      <c r="H1020" s="9">
        <v>297.95999999999998</v>
      </c>
    </row>
    <row r="1021" spans="2:8" x14ac:dyDescent="0.25">
      <c r="B1021" s="24">
        <v>38520</v>
      </c>
      <c r="C1021" s="1" t="s">
        <v>16</v>
      </c>
      <c r="D1021" s="1" t="s">
        <v>3683</v>
      </c>
      <c r="E1021" s="1" t="s">
        <v>126</v>
      </c>
      <c r="F1021" s="1" t="s">
        <v>2839</v>
      </c>
      <c r="G1021" s="9">
        <v>6311.3180000000011</v>
      </c>
      <c r="H1021" s="9">
        <v>9281.35</v>
      </c>
    </row>
    <row r="1022" spans="2:8" x14ac:dyDescent="0.25">
      <c r="B1022" s="24">
        <v>38520</v>
      </c>
      <c r="C1022" s="1" t="s">
        <v>12</v>
      </c>
      <c r="D1022" s="1" t="s">
        <v>3685</v>
      </c>
      <c r="E1022" s="1" t="s">
        <v>113</v>
      </c>
      <c r="F1022" s="1" t="s">
        <v>2980</v>
      </c>
      <c r="G1022" s="9">
        <v>676.90699999999993</v>
      </c>
      <c r="H1022" s="9">
        <v>1147.3</v>
      </c>
    </row>
    <row r="1023" spans="2:8" x14ac:dyDescent="0.25">
      <c r="B1023" s="24">
        <v>38519</v>
      </c>
      <c r="C1023" s="1" t="s">
        <v>29</v>
      </c>
      <c r="D1023" s="1" t="s">
        <v>3685</v>
      </c>
      <c r="E1023" s="1" t="s">
        <v>113</v>
      </c>
      <c r="F1023" s="1" t="s">
        <v>438</v>
      </c>
      <c r="G1023" s="9">
        <v>4949.5349999999999</v>
      </c>
      <c r="H1023" s="9">
        <v>6599.38</v>
      </c>
    </row>
    <row r="1024" spans="2:8" x14ac:dyDescent="0.25">
      <c r="B1024" s="24">
        <v>38884</v>
      </c>
      <c r="C1024" s="1" t="s">
        <v>29</v>
      </c>
      <c r="D1024" s="1" t="s">
        <v>3683</v>
      </c>
      <c r="E1024" s="1" t="s">
        <v>45</v>
      </c>
      <c r="F1024" s="1" t="s">
        <v>524</v>
      </c>
      <c r="G1024" s="9">
        <v>1835.8971999999999</v>
      </c>
      <c r="H1024" s="9">
        <v>3165.34</v>
      </c>
    </row>
    <row r="1025" spans="2:8" x14ac:dyDescent="0.25">
      <c r="B1025" s="24">
        <v>38519</v>
      </c>
      <c r="C1025" s="1" t="s">
        <v>16</v>
      </c>
      <c r="D1025" s="1" t="s">
        <v>3688</v>
      </c>
      <c r="E1025" s="1" t="s">
        <v>64</v>
      </c>
      <c r="F1025" s="1" t="s">
        <v>3571</v>
      </c>
      <c r="G1025" s="9">
        <v>4235.8008</v>
      </c>
      <c r="H1025" s="9">
        <v>4813.41</v>
      </c>
    </row>
    <row r="1026" spans="2:8" x14ac:dyDescent="0.25">
      <c r="B1026" s="24">
        <v>38518</v>
      </c>
      <c r="C1026" s="1" t="s">
        <v>12</v>
      </c>
      <c r="D1026" s="1" t="s">
        <v>3688</v>
      </c>
      <c r="E1026" s="1" t="s">
        <v>45</v>
      </c>
      <c r="F1026" s="1" t="s">
        <v>1681</v>
      </c>
      <c r="G1026" s="9">
        <v>3301.6350000000002</v>
      </c>
      <c r="H1026" s="9">
        <v>4402.18</v>
      </c>
    </row>
    <row r="1027" spans="2:8" x14ac:dyDescent="0.25">
      <c r="B1027" s="24">
        <v>38517</v>
      </c>
      <c r="C1027" s="1" t="s">
        <v>29</v>
      </c>
      <c r="D1027" s="1" t="s">
        <v>3683</v>
      </c>
      <c r="E1027" s="1" t="s">
        <v>24</v>
      </c>
      <c r="F1027" s="1" t="s">
        <v>3770</v>
      </c>
      <c r="G1027" s="9">
        <v>4333.6535000000003</v>
      </c>
      <c r="H1027" s="9">
        <v>7879.37</v>
      </c>
    </row>
    <row r="1028" spans="2:8" x14ac:dyDescent="0.25">
      <c r="B1028" s="24">
        <v>38517</v>
      </c>
      <c r="C1028" s="1" t="s">
        <v>16</v>
      </c>
      <c r="D1028" s="1" t="s">
        <v>3688</v>
      </c>
      <c r="E1028" s="1" t="s">
        <v>21</v>
      </c>
      <c r="F1028" s="1" t="s">
        <v>1728</v>
      </c>
      <c r="G1028" s="9">
        <v>1378.2446</v>
      </c>
      <c r="H1028" s="9">
        <v>3205.22</v>
      </c>
    </row>
    <row r="1029" spans="2:8" x14ac:dyDescent="0.25">
      <c r="B1029" s="24">
        <v>38516</v>
      </c>
      <c r="C1029" s="1" t="s">
        <v>29</v>
      </c>
      <c r="D1029" s="1" t="s">
        <v>3688</v>
      </c>
      <c r="E1029" s="1" t="s">
        <v>126</v>
      </c>
      <c r="F1029" s="1" t="s">
        <v>545</v>
      </c>
      <c r="G1029" s="9">
        <v>5643.7452999999996</v>
      </c>
      <c r="H1029" s="9">
        <v>9565.67</v>
      </c>
    </row>
    <row r="1030" spans="2:8" x14ac:dyDescent="0.25">
      <c r="B1030" s="24">
        <v>38515</v>
      </c>
      <c r="C1030" s="1" t="s">
        <v>8</v>
      </c>
      <c r="D1030" s="1" t="s">
        <v>3690</v>
      </c>
      <c r="E1030" s="1" t="s">
        <v>126</v>
      </c>
      <c r="F1030" s="1" t="s">
        <v>127</v>
      </c>
      <c r="G1030" s="9">
        <v>3438.0891999999994</v>
      </c>
      <c r="H1030" s="9">
        <v>5927.74</v>
      </c>
    </row>
    <row r="1031" spans="2:8" x14ac:dyDescent="0.25">
      <c r="B1031" s="24">
        <v>38514</v>
      </c>
      <c r="C1031" s="1" t="s">
        <v>16</v>
      </c>
      <c r="D1031" s="1" t="s">
        <v>3685</v>
      </c>
      <c r="E1031" s="1" t="s">
        <v>30</v>
      </c>
      <c r="F1031" s="1" t="s">
        <v>2831</v>
      </c>
      <c r="G1031" s="9">
        <v>3079.0034999999998</v>
      </c>
      <c r="H1031" s="9">
        <v>6842.23</v>
      </c>
    </row>
    <row r="1032" spans="2:8" x14ac:dyDescent="0.25">
      <c r="B1032" s="24">
        <v>38514</v>
      </c>
      <c r="C1032" s="1" t="s">
        <v>29</v>
      </c>
      <c r="D1032" s="1" t="s">
        <v>3684</v>
      </c>
      <c r="E1032" s="1" t="s">
        <v>39</v>
      </c>
      <c r="F1032" s="1" t="s">
        <v>504</v>
      </c>
      <c r="G1032" s="9">
        <v>2204.4645</v>
      </c>
      <c r="H1032" s="9">
        <v>4898.8100000000004</v>
      </c>
    </row>
    <row r="1033" spans="2:8" x14ac:dyDescent="0.25">
      <c r="B1033" s="24">
        <v>38514</v>
      </c>
      <c r="C1033" s="1" t="s">
        <v>20</v>
      </c>
      <c r="D1033" s="1" t="s">
        <v>3683</v>
      </c>
      <c r="E1033" s="1" t="s">
        <v>24</v>
      </c>
      <c r="F1033" s="1" t="s">
        <v>806</v>
      </c>
      <c r="G1033" s="9">
        <v>2170.674</v>
      </c>
      <c r="H1033" s="9">
        <v>4823.72</v>
      </c>
    </row>
    <row r="1034" spans="2:8" x14ac:dyDescent="0.25">
      <c r="B1034" s="24">
        <v>38513</v>
      </c>
      <c r="C1034" s="1" t="s">
        <v>12</v>
      </c>
      <c r="D1034" s="1" t="s">
        <v>3626</v>
      </c>
      <c r="E1034" s="1" t="s">
        <v>126</v>
      </c>
      <c r="F1034" s="1" t="s">
        <v>2953</v>
      </c>
      <c r="G1034" s="9">
        <v>3657.6316000000002</v>
      </c>
      <c r="H1034" s="9">
        <v>8506.1200000000008</v>
      </c>
    </row>
    <row r="1035" spans="2:8" x14ac:dyDescent="0.25">
      <c r="B1035" s="24">
        <v>38513</v>
      </c>
      <c r="C1035" s="1" t="s">
        <v>29</v>
      </c>
      <c r="D1035" s="1" t="s">
        <v>3691</v>
      </c>
      <c r="E1035" s="1" t="s">
        <v>13</v>
      </c>
      <c r="F1035" s="1" t="s">
        <v>247</v>
      </c>
      <c r="G1035" s="9">
        <v>5331.8281500000003</v>
      </c>
      <c r="H1035" s="9">
        <v>5702.49</v>
      </c>
    </row>
    <row r="1036" spans="2:8" x14ac:dyDescent="0.25">
      <c r="B1036" s="24">
        <v>38513</v>
      </c>
      <c r="C1036" s="1" t="s">
        <v>20</v>
      </c>
      <c r="D1036" s="1" t="s">
        <v>3684</v>
      </c>
      <c r="E1036" s="1" t="s">
        <v>52</v>
      </c>
      <c r="F1036" s="1" t="s">
        <v>1112</v>
      </c>
      <c r="G1036" s="9">
        <v>1411.174</v>
      </c>
      <c r="H1036" s="9">
        <v>3281.8</v>
      </c>
    </row>
    <row r="1037" spans="2:8" x14ac:dyDescent="0.25">
      <c r="B1037" s="24">
        <v>38513</v>
      </c>
      <c r="C1037" s="1" t="s">
        <v>29</v>
      </c>
      <c r="D1037" s="1" t="s">
        <v>3626</v>
      </c>
      <c r="E1037" s="1" t="s">
        <v>42</v>
      </c>
      <c r="F1037" s="1" t="s">
        <v>2189</v>
      </c>
      <c r="G1037" s="9">
        <v>1619.6174999999998</v>
      </c>
      <c r="H1037" s="9">
        <v>2159.4899999999998</v>
      </c>
    </row>
    <row r="1038" spans="2:8" x14ac:dyDescent="0.25">
      <c r="B1038" s="24">
        <v>38512</v>
      </c>
      <c r="C1038" s="1" t="s">
        <v>20</v>
      </c>
      <c r="D1038" s="1" t="s">
        <v>3686</v>
      </c>
      <c r="E1038" s="1" t="s">
        <v>17</v>
      </c>
      <c r="F1038" s="1" t="s">
        <v>2015</v>
      </c>
      <c r="G1038" s="9">
        <v>5771</v>
      </c>
      <c r="H1038" s="9">
        <v>9950</v>
      </c>
    </row>
    <row r="1039" spans="2:8" x14ac:dyDescent="0.25">
      <c r="B1039" s="24">
        <v>38512</v>
      </c>
      <c r="C1039" s="1" t="s">
        <v>8</v>
      </c>
      <c r="D1039" s="1" t="s">
        <v>3690</v>
      </c>
      <c r="E1039" s="1" t="s">
        <v>24</v>
      </c>
      <c r="F1039" s="1" t="s">
        <v>647</v>
      </c>
      <c r="G1039" s="9">
        <v>3481.2759999999998</v>
      </c>
      <c r="H1039" s="9">
        <v>6002.2</v>
      </c>
    </row>
    <row r="1040" spans="2:8" x14ac:dyDescent="0.25">
      <c r="B1040" s="24">
        <v>38512</v>
      </c>
      <c r="C1040" s="1" t="s">
        <v>29</v>
      </c>
      <c r="D1040" s="1" t="s">
        <v>3684</v>
      </c>
      <c r="E1040" s="1" t="s">
        <v>113</v>
      </c>
      <c r="F1040" s="1" t="s">
        <v>1226</v>
      </c>
      <c r="G1040" s="9">
        <v>1201.1828</v>
      </c>
      <c r="H1040" s="9">
        <v>3246.44</v>
      </c>
    </row>
    <row r="1041" spans="2:8" x14ac:dyDescent="0.25">
      <c r="B1041" s="24">
        <v>38511</v>
      </c>
      <c r="C1041" s="1" t="s">
        <v>29</v>
      </c>
      <c r="D1041" s="1" t="s">
        <v>3683</v>
      </c>
      <c r="E1041" s="1" t="s">
        <v>21</v>
      </c>
      <c r="F1041" s="1" t="s">
        <v>2817</v>
      </c>
      <c r="G1041" s="9">
        <v>2426.346</v>
      </c>
      <c r="H1041" s="9">
        <v>5391.88</v>
      </c>
    </row>
    <row r="1042" spans="2:8" x14ac:dyDescent="0.25">
      <c r="B1042" s="24">
        <v>38511</v>
      </c>
      <c r="C1042" s="1" t="s">
        <v>29</v>
      </c>
      <c r="D1042" s="1" t="s">
        <v>3683</v>
      </c>
      <c r="E1042" s="1" t="s">
        <v>21</v>
      </c>
      <c r="F1042" s="1" t="s">
        <v>2134</v>
      </c>
      <c r="G1042" s="9">
        <v>1030.26</v>
      </c>
      <c r="H1042" s="9">
        <v>1873.2</v>
      </c>
    </row>
    <row r="1043" spans="2:8" x14ac:dyDescent="0.25">
      <c r="B1043" s="24">
        <v>38510</v>
      </c>
      <c r="C1043" s="1" t="s">
        <v>29</v>
      </c>
      <c r="D1043" s="1" t="s">
        <v>3626</v>
      </c>
      <c r="E1043" s="1" t="s">
        <v>126</v>
      </c>
      <c r="F1043" s="1" t="s">
        <v>3573</v>
      </c>
      <c r="G1043" s="9">
        <v>5256.0640000000003</v>
      </c>
      <c r="H1043" s="9">
        <v>9556.48</v>
      </c>
    </row>
    <row r="1044" spans="2:8" x14ac:dyDescent="0.25">
      <c r="B1044" s="24">
        <v>38510</v>
      </c>
      <c r="C1044" s="1" t="s">
        <v>12</v>
      </c>
      <c r="D1044" s="1" t="s">
        <v>3685</v>
      </c>
      <c r="E1044" s="1" t="s">
        <v>52</v>
      </c>
      <c r="F1044" s="1" t="s">
        <v>2462</v>
      </c>
      <c r="G1044" s="9">
        <v>4687.9021999999995</v>
      </c>
      <c r="H1044" s="9">
        <v>8082.59</v>
      </c>
    </row>
    <row r="1045" spans="2:8" x14ac:dyDescent="0.25">
      <c r="B1045" s="24">
        <v>38510</v>
      </c>
      <c r="C1045" s="1" t="s">
        <v>29</v>
      </c>
      <c r="D1045" s="1" t="s">
        <v>3690</v>
      </c>
      <c r="E1045" s="1" t="s">
        <v>113</v>
      </c>
      <c r="F1045" s="1" t="s">
        <v>193</v>
      </c>
      <c r="G1045" s="9">
        <v>3387.0825000000004</v>
      </c>
      <c r="H1045" s="9">
        <v>7526.85</v>
      </c>
    </row>
    <row r="1046" spans="2:8" x14ac:dyDescent="0.25">
      <c r="B1046" s="24">
        <v>38510</v>
      </c>
      <c r="C1046" s="1" t="s">
        <v>20</v>
      </c>
      <c r="D1046" s="1" t="s">
        <v>3683</v>
      </c>
      <c r="E1046" s="1" t="s">
        <v>9</v>
      </c>
      <c r="F1046" s="1" t="s">
        <v>872</v>
      </c>
      <c r="G1046" s="9">
        <v>2763.3285000000001</v>
      </c>
      <c r="H1046" s="9">
        <v>6140.73</v>
      </c>
    </row>
    <row r="1047" spans="2:8" x14ac:dyDescent="0.25">
      <c r="B1047" s="24">
        <v>38510</v>
      </c>
      <c r="C1047" s="1" t="s">
        <v>20</v>
      </c>
      <c r="D1047" s="1" t="s">
        <v>3691</v>
      </c>
      <c r="E1047" s="1" t="s">
        <v>39</v>
      </c>
      <c r="F1047" s="1" t="s">
        <v>2673</v>
      </c>
      <c r="G1047" s="9">
        <v>4825.2511999999997</v>
      </c>
      <c r="H1047" s="9">
        <v>5483.24</v>
      </c>
    </row>
    <row r="1048" spans="2:8" x14ac:dyDescent="0.25">
      <c r="B1048" s="24">
        <v>38510</v>
      </c>
      <c r="C1048" s="1" t="s">
        <v>20</v>
      </c>
      <c r="D1048" s="1" t="s">
        <v>3685</v>
      </c>
      <c r="E1048" s="1" t="s">
        <v>24</v>
      </c>
      <c r="F1048" s="1" t="s">
        <v>1238</v>
      </c>
      <c r="G1048" s="9">
        <v>3612.1940000000004</v>
      </c>
      <c r="H1048" s="9">
        <v>5312.05</v>
      </c>
    </row>
    <row r="1049" spans="2:8" x14ac:dyDescent="0.25">
      <c r="B1049" s="24">
        <v>38509</v>
      </c>
      <c r="C1049" s="1" t="s">
        <v>20</v>
      </c>
      <c r="D1049" s="1" t="s">
        <v>3685</v>
      </c>
      <c r="E1049" s="1" t="s">
        <v>21</v>
      </c>
      <c r="F1049" s="1" t="s">
        <v>3497</v>
      </c>
      <c r="G1049" s="9">
        <v>3305.3670000000002</v>
      </c>
      <c r="H1049" s="9">
        <v>7345.26</v>
      </c>
    </row>
    <row r="1050" spans="2:8" x14ac:dyDescent="0.25">
      <c r="B1050" s="24">
        <v>38509</v>
      </c>
      <c r="C1050" s="1" t="s">
        <v>16</v>
      </c>
      <c r="D1050" s="1" t="s">
        <v>3685</v>
      </c>
      <c r="E1050" s="1" t="s">
        <v>42</v>
      </c>
      <c r="F1050" s="1" t="s">
        <v>1696</v>
      </c>
      <c r="G1050" s="9">
        <v>989.70189999999991</v>
      </c>
      <c r="H1050" s="9">
        <v>2674.87</v>
      </c>
    </row>
    <row r="1051" spans="2:8" x14ac:dyDescent="0.25">
      <c r="B1051" s="24">
        <v>38509</v>
      </c>
      <c r="C1051" s="1" t="s">
        <v>8</v>
      </c>
      <c r="D1051" s="1" t="s">
        <v>3685</v>
      </c>
      <c r="E1051" s="1" t="s">
        <v>30</v>
      </c>
      <c r="F1051" s="1" t="s">
        <v>2468</v>
      </c>
      <c r="G1051" s="9">
        <v>1802.8735999999999</v>
      </c>
      <c r="H1051" s="9">
        <v>2048.7199999999998</v>
      </c>
    </row>
    <row r="1052" spans="2:8" x14ac:dyDescent="0.25">
      <c r="B1052" s="24">
        <v>38508</v>
      </c>
      <c r="C1052" s="1" t="s">
        <v>8</v>
      </c>
      <c r="D1052" s="1" t="s">
        <v>3686</v>
      </c>
      <c r="E1052" s="1" t="s">
        <v>45</v>
      </c>
      <c r="F1052" s="1" t="s">
        <v>621</v>
      </c>
      <c r="G1052" s="9">
        <v>246.18359999999998</v>
      </c>
      <c r="H1052" s="9">
        <v>572.52</v>
      </c>
    </row>
    <row r="1053" spans="2:8" x14ac:dyDescent="0.25">
      <c r="B1053" s="24">
        <v>38507</v>
      </c>
      <c r="C1053" s="1" t="s">
        <v>29</v>
      </c>
      <c r="D1053" s="1" t="s">
        <v>3626</v>
      </c>
      <c r="E1053" s="1" t="s">
        <v>42</v>
      </c>
      <c r="F1053" s="1" t="s">
        <v>1124</v>
      </c>
      <c r="G1053" s="9">
        <v>7251.8688000000002</v>
      </c>
      <c r="H1053" s="9">
        <v>8240.76</v>
      </c>
    </row>
    <row r="1054" spans="2:8" x14ac:dyDescent="0.25">
      <c r="B1054" s="24">
        <v>38507</v>
      </c>
      <c r="C1054" s="1" t="s">
        <v>12</v>
      </c>
      <c r="D1054" s="1" t="s">
        <v>3684</v>
      </c>
      <c r="E1054" s="1" t="s">
        <v>45</v>
      </c>
      <c r="F1054" s="1" t="s">
        <v>2280</v>
      </c>
      <c r="G1054" s="9">
        <v>3178.3290000000002</v>
      </c>
      <c r="H1054" s="9">
        <v>5778.78</v>
      </c>
    </row>
    <row r="1055" spans="2:8" x14ac:dyDescent="0.25">
      <c r="B1055" s="24">
        <v>38507</v>
      </c>
      <c r="C1055" s="1" t="s">
        <v>16</v>
      </c>
      <c r="D1055" s="1" t="s">
        <v>3690</v>
      </c>
      <c r="E1055" s="1" t="s">
        <v>17</v>
      </c>
      <c r="F1055" s="1" t="s">
        <v>2651</v>
      </c>
      <c r="G1055" s="9">
        <v>1895.9930000000002</v>
      </c>
      <c r="H1055" s="9">
        <v>3447.26</v>
      </c>
    </row>
    <row r="1056" spans="2:8" x14ac:dyDescent="0.25">
      <c r="B1056" s="24">
        <v>38506</v>
      </c>
      <c r="C1056" s="1" t="s">
        <v>20</v>
      </c>
      <c r="D1056" s="1" t="s">
        <v>3686</v>
      </c>
      <c r="E1056" s="1" t="s">
        <v>64</v>
      </c>
      <c r="F1056" s="1" t="s">
        <v>1286</v>
      </c>
      <c r="G1056" s="9">
        <v>4050.4580999999998</v>
      </c>
      <c r="H1056" s="9">
        <v>9419.67</v>
      </c>
    </row>
    <row r="1057" spans="2:8" x14ac:dyDescent="0.25">
      <c r="B1057" s="24">
        <v>38506</v>
      </c>
      <c r="C1057" s="1" t="s">
        <v>20</v>
      </c>
      <c r="D1057" s="1" t="s">
        <v>3690</v>
      </c>
      <c r="E1057" s="1" t="s">
        <v>61</v>
      </c>
      <c r="F1057" s="1" t="s">
        <v>1932</v>
      </c>
      <c r="G1057" s="9">
        <v>6306.4724999999999</v>
      </c>
      <c r="H1057" s="9">
        <v>8408.6299999999992</v>
      </c>
    </row>
    <row r="1058" spans="2:8" x14ac:dyDescent="0.25">
      <c r="B1058" s="24">
        <v>38505</v>
      </c>
      <c r="C1058" s="1" t="s">
        <v>29</v>
      </c>
      <c r="D1058" s="1" t="s">
        <v>3688</v>
      </c>
      <c r="E1058" s="1" t="s">
        <v>61</v>
      </c>
      <c r="F1058" s="1" t="s">
        <v>1958</v>
      </c>
      <c r="G1058" s="9">
        <v>6662.5244000000002</v>
      </c>
      <c r="H1058" s="9">
        <v>9797.83</v>
      </c>
    </row>
    <row r="1059" spans="2:8" x14ac:dyDescent="0.25">
      <c r="B1059" s="24">
        <v>38505</v>
      </c>
      <c r="C1059" s="1" t="s">
        <v>29</v>
      </c>
      <c r="D1059" s="1" t="s">
        <v>3626</v>
      </c>
      <c r="E1059" s="1" t="s">
        <v>52</v>
      </c>
      <c r="F1059" s="1" t="s">
        <v>3771</v>
      </c>
      <c r="G1059" s="9">
        <v>6767.9475000000002</v>
      </c>
      <c r="H1059" s="9">
        <v>9023.93</v>
      </c>
    </row>
    <row r="1060" spans="2:8" x14ac:dyDescent="0.25">
      <c r="B1060" s="24">
        <v>38505</v>
      </c>
      <c r="C1060" s="1" t="s">
        <v>20</v>
      </c>
      <c r="D1060" s="1" t="s">
        <v>3683</v>
      </c>
      <c r="E1060" s="1" t="s">
        <v>113</v>
      </c>
      <c r="F1060" s="1" t="s">
        <v>864</v>
      </c>
      <c r="G1060" s="9">
        <v>4484.9023999999999</v>
      </c>
      <c r="H1060" s="9">
        <v>5096.4799999999996</v>
      </c>
    </row>
    <row r="1061" spans="2:8" x14ac:dyDescent="0.25">
      <c r="B1061" s="24">
        <v>38504</v>
      </c>
      <c r="C1061" s="1" t="s">
        <v>16</v>
      </c>
      <c r="D1061" s="1" t="s">
        <v>3688</v>
      </c>
      <c r="E1061" s="1" t="s">
        <v>39</v>
      </c>
      <c r="F1061" s="1" t="s">
        <v>177</v>
      </c>
      <c r="G1061" s="9">
        <v>8346.0905000000002</v>
      </c>
      <c r="H1061" s="9">
        <v>8926.2999999999993</v>
      </c>
    </row>
    <row r="1062" spans="2:8" x14ac:dyDescent="0.25">
      <c r="B1062" s="24">
        <v>38504</v>
      </c>
      <c r="C1062" s="1" t="s">
        <v>8</v>
      </c>
      <c r="D1062" s="1" t="s">
        <v>3686</v>
      </c>
      <c r="E1062" s="1" t="s">
        <v>52</v>
      </c>
      <c r="F1062" s="1" t="s">
        <v>924</v>
      </c>
      <c r="G1062" s="9">
        <v>4504.0275000000001</v>
      </c>
      <c r="H1062" s="9">
        <v>6005.37</v>
      </c>
    </row>
    <row r="1063" spans="2:8" x14ac:dyDescent="0.25">
      <c r="B1063" s="24">
        <v>38504</v>
      </c>
      <c r="C1063" s="1" t="s">
        <v>12</v>
      </c>
      <c r="D1063" s="1" t="s">
        <v>3690</v>
      </c>
      <c r="E1063" s="1" t="s">
        <v>61</v>
      </c>
      <c r="F1063" s="1" t="s">
        <v>639</v>
      </c>
      <c r="G1063" s="9">
        <v>1205.9256</v>
      </c>
      <c r="H1063" s="9">
        <v>1773.42</v>
      </c>
    </row>
    <row r="1064" spans="2:8" x14ac:dyDescent="0.25">
      <c r="B1064" s="24">
        <v>38502</v>
      </c>
      <c r="C1064" s="1" t="s">
        <v>20</v>
      </c>
      <c r="D1064" s="1" t="s">
        <v>3685</v>
      </c>
      <c r="E1064" s="1" t="s">
        <v>9</v>
      </c>
      <c r="F1064" s="1" t="s">
        <v>2136</v>
      </c>
      <c r="G1064" s="9">
        <v>1004.5194</v>
      </c>
      <c r="H1064" s="9">
        <v>1731.93</v>
      </c>
    </row>
    <row r="1065" spans="2:8" x14ac:dyDescent="0.25">
      <c r="B1065" s="24">
        <v>38502</v>
      </c>
      <c r="C1065" s="1" t="s">
        <v>16</v>
      </c>
      <c r="D1065" s="1" t="s">
        <v>3686</v>
      </c>
      <c r="E1065" s="1" t="s">
        <v>13</v>
      </c>
      <c r="F1065" s="1" t="s">
        <v>1267</v>
      </c>
      <c r="G1065" s="9">
        <v>222.678</v>
      </c>
      <c r="H1065" s="9">
        <v>494.84</v>
      </c>
    </row>
    <row r="1066" spans="2:8" x14ac:dyDescent="0.25">
      <c r="B1066" s="24">
        <v>38501</v>
      </c>
      <c r="C1066" s="1" t="s">
        <v>29</v>
      </c>
      <c r="D1066" s="1" t="s">
        <v>3685</v>
      </c>
      <c r="E1066" s="1" t="s">
        <v>21</v>
      </c>
      <c r="F1066" s="1" t="s">
        <v>2720</v>
      </c>
      <c r="G1066" s="9">
        <v>2669.8870000000002</v>
      </c>
      <c r="H1066" s="9">
        <v>4854.34</v>
      </c>
    </row>
    <row r="1067" spans="2:8" x14ac:dyDescent="0.25">
      <c r="B1067" s="24">
        <v>38501</v>
      </c>
      <c r="C1067" s="1" t="s">
        <v>20</v>
      </c>
      <c r="D1067" s="1" t="s">
        <v>3684</v>
      </c>
      <c r="E1067" s="1" t="s">
        <v>17</v>
      </c>
      <c r="F1067" s="1" t="s">
        <v>2823</v>
      </c>
      <c r="G1067" s="9">
        <v>3938.09845</v>
      </c>
      <c r="H1067" s="9">
        <v>4211.87</v>
      </c>
    </row>
    <row r="1068" spans="2:8" x14ac:dyDescent="0.25">
      <c r="B1068" s="24">
        <v>38501</v>
      </c>
      <c r="C1068" s="1" t="s">
        <v>12</v>
      </c>
      <c r="D1068" s="1" t="s">
        <v>3690</v>
      </c>
      <c r="E1068" s="1" t="s">
        <v>126</v>
      </c>
      <c r="F1068" s="1" t="s">
        <v>1653</v>
      </c>
      <c r="G1068" s="9">
        <v>2052.7092000000002</v>
      </c>
      <c r="H1068" s="9">
        <v>3018.69</v>
      </c>
    </row>
    <row r="1069" spans="2:8" x14ac:dyDescent="0.25">
      <c r="B1069" s="24">
        <v>38500</v>
      </c>
      <c r="C1069" s="1" t="s">
        <v>16</v>
      </c>
      <c r="D1069" s="1" t="s">
        <v>3684</v>
      </c>
      <c r="E1069" s="1" t="s">
        <v>13</v>
      </c>
      <c r="F1069" s="1" t="s">
        <v>2193</v>
      </c>
      <c r="G1069" s="9">
        <v>4924.26</v>
      </c>
      <c r="H1069" s="9">
        <v>8953.2000000000007</v>
      </c>
    </row>
    <row r="1070" spans="2:8" x14ac:dyDescent="0.25">
      <c r="B1070" s="24">
        <v>38500</v>
      </c>
      <c r="C1070" s="1" t="s">
        <v>12</v>
      </c>
      <c r="D1070" s="1" t="s">
        <v>3690</v>
      </c>
      <c r="E1070" s="1" t="s">
        <v>42</v>
      </c>
      <c r="F1070" s="1" t="s">
        <v>3003</v>
      </c>
      <c r="G1070" s="9">
        <v>6919.7480000000005</v>
      </c>
      <c r="H1070" s="9">
        <v>7863.35</v>
      </c>
    </row>
    <row r="1071" spans="2:8" x14ac:dyDescent="0.25">
      <c r="B1071" s="24">
        <v>38500</v>
      </c>
      <c r="C1071" s="1" t="s">
        <v>16</v>
      </c>
      <c r="D1071" s="1" t="s">
        <v>3683</v>
      </c>
      <c r="E1071" s="1" t="s">
        <v>17</v>
      </c>
      <c r="F1071" s="1" t="s">
        <v>1589</v>
      </c>
      <c r="G1071" s="9">
        <v>2445.4150999999997</v>
      </c>
      <c r="H1071" s="9">
        <v>6609.23</v>
      </c>
    </row>
    <row r="1072" spans="2:8" x14ac:dyDescent="0.25">
      <c r="B1072" s="24">
        <v>38500</v>
      </c>
      <c r="C1072" s="1" t="s">
        <v>12</v>
      </c>
      <c r="D1072" s="1" t="s">
        <v>3684</v>
      </c>
      <c r="E1072" s="1" t="s">
        <v>45</v>
      </c>
      <c r="F1072" s="1" t="s">
        <v>3772</v>
      </c>
      <c r="G1072" s="9">
        <v>3591.7915000000003</v>
      </c>
      <c r="H1072" s="9">
        <v>6530.53</v>
      </c>
    </row>
    <row r="1073" spans="2:8" x14ac:dyDescent="0.25">
      <c r="B1073" s="24">
        <v>38500</v>
      </c>
      <c r="C1073" s="1" t="s">
        <v>12</v>
      </c>
      <c r="D1073" s="1" t="s">
        <v>3683</v>
      </c>
      <c r="E1073" s="1" t="s">
        <v>13</v>
      </c>
      <c r="F1073" s="1" t="s">
        <v>1595</v>
      </c>
      <c r="G1073" s="9">
        <v>1681.5464999999999</v>
      </c>
      <c r="H1073" s="9">
        <v>3736.77</v>
      </c>
    </row>
    <row r="1074" spans="2:8" x14ac:dyDescent="0.25">
      <c r="B1074" s="24">
        <v>38499</v>
      </c>
      <c r="C1074" s="1" t="s">
        <v>29</v>
      </c>
      <c r="D1074" s="1" t="s">
        <v>3686</v>
      </c>
      <c r="E1074" s="1" t="s">
        <v>17</v>
      </c>
      <c r="F1074" s="1" t="s">
        <v>3773</v>
      </c>
      <c r="G1074" s="9">
        <v>3352.4146000000001</v>
      </c>
      <c r="H1074" s="9">
        <v>9060.58</v>
      </c>
    </row>
    <row r="1075" spans="2:8" x14ac:dyDescent="0.25">
      <c r="B1075" s="24">
        <v>38499</v>
      </c>
      <c r="C1075" s="1" t="s">
        <v>16</v>
      </c>
      <c r="D1075" s="1" t="s">
        <v>3686</v>
      </c>
      <c r="E1075" s="1" t="s">
        <v>30</v>
      </c>
      <c r="F1075" s="1" t="s">
        <v>311</v>
      </c>
      <c r="G1075" s="9">
        <v>2116.3997999999997</v>
      </c>
      <c r="H1075" s="9">
        <v>4921.8599999999997</v>
      </c>
    </row>
    <row r="1076" spans="2:8" x14ac:dyDescent="0.25">
      <c r="B1076" s="24">
        <v>38839</v>
      </c>
      <c r="C1076" s="1" t="s">
        <v>16</v>
      </c>
      <c r="D1076" s="1" t="s">
        <v>3683</v>
      </c>
      <c r="E1076" s="1" t="s">
        <v>45</v>
      </c>
      <c r="F1076" s="1" t="s">
        <v>3227</v>
      </c>
      <c r="G1076" s="9">
        <v>2420.2440000000001</v>
      </c>
      <c r="H1076" s="9">
        <v>5378.32</v>
      </c>
    </row>
    <row r="1077" spans="2:8" x14ac:dyDescent="0.25">
      <c r="B1077" s="24">
        <v>38497</v>
      </c>
      <c r="C1077" s="1" t="s">
        <v>29</v>
      </c>
      <c r="D1077" s="1" t="s">
        <v>3691</v>
      </c>
      <c r="E1077" s="1" t="s">
        <v>126</v>
      </c>
      <c r="F1077" s="1" t="s">
        <v>794</v>
      </c>
      <c r="G1077" s="9">
        <v>1310.3708000000001</v>
      </c>
      <c r="H1077" s="9">
        <v>2259.2600000000002</v>
      </c>
    </row>
    <row r="1078" spans="2:8" x14ac:dyDescent="0.25">
      <c r="B1078" s="24">
        <v>38497</v>
      </c>
      <c r="C1078" s="1" t="s">
        <v>8</v>
      </c>
      <c r="D1078" s="1" t="s">
        <v>3685</v>
      </c>
      <c r="E1078" s="1" t="s">
        <v>9</v>
      </c>
      <c r="F1078" s="1" t="s">
        <v>737</v>
      </c>
      <c r="G1078" s="9">
        <v>454.23</v>
      </c>
      <c r="H1078" s="9">
        <v>1009.4</v>
      </c>
    </row>
    <row r="1079" spans="2:8" x14ac:dyDescent="0.25">
      <c r="B1079" s="24">
        <v>38496</v>
      </c>
      <c r="C1079" s="1" t="s">
        <v>8</v>
      </c>
      <c r="D1079" s="1" t="s">
        <v>3686</v>
      </c>
      <c r="E1079" s="1" t="s">
        <v>42</v>
      </c>
      <c r="F1079" s="1" t="s">
        <v>95</v>
      </c>
      <c r="G1079" s="9">
        <v>6515.34</v>
      </c>
      <c r="H1079" s="9">
        <v>8687.1200000000008</v>
      </c>
    </row>
    <row r="1080" spans="2:8" x14ac:dyDescent="0.25">
      <c r="B1080" s="24">
        <v>38496</v>
      </c>
      <c r="C1080" s="1" t="s">
        <v>29</v>
      </c>
      <c r="D1080" s="1" t="s">
        <v>3691</v>
      </c>
      <c r="E1080" s="1" t="s">
        <v>126</v>
      </c>
      <c r="F1080" s="1" t="s">
        <v>1524</v>
      </c>
      <c r="G1080" s="9">
        <v>3591.2772000000004</v>
      </c>
      <c r="H1080" s="9">
        <v>5281.29</v>
      </c>
    </row>
    <row r="1081" spans="2:8" x14ac:dyDescent="0.25">
      <c r="B1081" s="24">
        <v>38494</v>
      </c>
      <c r="C1081" s="1" t="s">
        <v>20</v>
      </c>
      <c r="D1081" s="1" t="s">
        <v>3691</v>
      </c>
      <c r="E1081" s="1" t="s">
        <v>9</v>
      </c>
      <c r="F1081" s="1" t="s">
        <v>1614</v>
      </c>
      <c r="G1081" s="9">
        <v>6011.2204000000011</v>
      </c>
      <c r="H1081" s="9">
        <v>8840.0300000000007</v>
      </c>
    </row>
    <row r="1082" spans="2:8" x14ac:dyDescent="0.25">
      <c r="B1082" s="24">
        <v>38494</v>
      </c>
      <c r="C1082" s="1" t="s">
        <v>20</v>
      </c>
      <c r="D1082" s="1" t="s">
        <v>3688</v>
      </c>
      <c r="E1082" s="1" t="s">
        <v>45</v>
      </c>
      <c r="F1082" s="1" t="s">
        <v>2863</v>
      </c>
      <c r="G1082" s="9">
        <v>1444.0581999999999</v>
      </c>
      <c r="H1082" s="9">
        <v>3902.86</v>
      </c>
    </row>
    <row r="1083" spans="2:8" x14ac:dyDescent="0.25">
      <c r="B1083" s="24">
        <v>38493</v>
      </c>
      <c r="C1083" s="1" t="s">
        <v>20</v>
      </c>
      <c r="D1083" s="1" t="s">
        <v>3691</v>
      </c>
      <c r="E1083" s="1" t="s">
        <v>9</v>
      </c>
      <c r="F1083" s="1" t="s">
        <v>1152</v>
      </c>
      <c r="G1083" s="9">
        <v>4149.348500000001</v>
      </c>
      <c r="H1083" s="9">
        <v>7544.27</v>
      </c>
    </row>
    <row r="1084" spans="2:8" x14ac:dyDescent="0.25">
      <c r="B1084" s="24">
        <v>38493</v>
      </c>
      <c r="C1084" s="1" t="s">
        <v>29</v>
      </c>
      <c r="D1084" s="1" t="s">
        <v>3683</v>
      </c>
      <c r="E1084" s="1" t="s">
        <v>113</v>
      </c>
      <c r="F1084" s="1" t="s">
        <v>466</v>
      </c>
      <c r="G1084" s="9">
        <v>1886.9037999999998</v>
      </c>
      <c r="H1084" s="9">
        <v>5099.74</v>
      </c>
    </row>
    <row r="1085" spans="2:8" x14ac:dyDescent="0.25">
      <c r="B1085" s="24">
        <v>38493</v>
      </c>
      <c r="C1085" s="1" t="s">
        <v>29</v>
      </c>
      <c r="D1085" s="1" t="s">
        <v>3684</v>
      </c>
      <c r="E1085" s="1" t="s">
        <v>13</v>
      </c>
      <c r="F1085" s="1" t="s">
        <v>888</v>
      </c>
      <c r="G1085" s="9">
        <v>2149.3636000000001</v>
      </c>
      <c r="H1085" s="9">
        <v>4998.5200000000004</v>
      </c>
    </row>
    <row r="1086" spans="2:8" x14ac:dyDescent="0.25">
      <c r="B1086" s="24">
        <v>38493</v>
      </c>
      <c r="C1086" s="1" t="s">
        <v>12</v>
      </c>
      <c r="D1086" s="1" t="s">
        <v>3684</v>
      </c>
      <c r="E1086" s="1" t="s">
        <v>13</v>
      </c>
      <c r="F1086" s="1" t="s">
        <v>3520</v>
      </c>
      <c r="G1086" s="9">
        <v>1242.0676000000001</v>
      </c>
      <c r="H1086" s="9">
        <v>1826.57</v>
      </c>
    </row>
    <row r="1087" spans="2:8" x14ac:dyDescent="0.25">
      <c r="B1087" s="24">
        <v>38493</v>
      </c>
      <c r="C1087" s="1" t="s">
        <v>8</v>
      </c>
      <c r="D1087" s="1" t="s">
        <v>3683</v>
      </c>
      <c r="E1087" s="1" t="s">
        <v>39</v>
      </c>
      <c r="F1087" s="1" t="s">
        <v>3211</v>
      </c>
      <c r="G1087" s="9">
        <v>268.97250000000003</v>
      </c>
      <c r="H1087" s="9">
        <v>358.63</v>
      </c>
    </row>
    <row r="1088" spans="2:8" x14ac:dyDescent="0.25">
      <c r="B1088" s="24">
        <v>38492</v>
      </c>
      <c r="C1088" s="1" t="s">
        <v>29</v>
      </c>
      <c r="D1088" s="1" t="s">
        <v>3686</v>
      </c>
      <c r="E1088" s="1" t="s">
        <v>24</v>
      </c>
      <c r="F1088" s="1" t="s">
        <v>3297</v>
      </c>
      <c r="G1088" s="9">
        <v>3633.7236000000003</v>
      </c>
      <c r="H1088" s="9">
        <v>8450.52</v>
      </c>
    </row>
    <row r="1089" spans="2:8" x14ac:dyDescent="0.25">
      <c r="B1089" s="24">
        <v>38492</v>
      </c>
      <c r="C1089" s="1" t="s">
        <v>16</v>
      </c>
      <c r="D1089" s="1" t="s">
        <v>3688</v>
      </c>
      <c r="E1089" s="1" t="s">
        <v>17</v>
      </c>
      <c r="F1089" s="1" t="s">
        <v>18</v>
      </c>
      <c r="G1089" s="9">
        <v>3636.0837999999994</v>
      </c>
      <c r="H1089" s="9">
        <v>6269.11</v>
      </c>
    </row>
    <row r="1090" spans="2:8" x14ac:dyDescent="0.25">
      <c r="B1090" s="24">
        <v>38492</v>
      </c>
      <c r="C1090" s="1" t="s">
        <v>20</v>
      </c>
      <c r="D1090" s="1" t="s">
        <v>3684</v>
      </c>
      <c r="E1090" s="1" t="s">
        <v>9</v>
      </c>
      <c r="F1090" s="1" t="s">
        <v>3229</v>
      </c>
      <c r="G1090" s="9">
        <v>2929.712</v>
      </c>
      <c r="H1090" s="9">
        <v>4308.3999999999996</v>
      </c>
    </row>
    <row r="1091" spans="2:8" x14ac:dyDescent="0.25">
      <c r="B1091" s="24">
        <v>38492</v>
      </c>
      <c r="C1091" s="1" t="s">
        <v>12</v>
      </c>
      <c r="D1091" s="1" t="s">
        <v>3686</v>
      </c>
      <c r="E1091" s="1" t="s">
        <v>39</v>
      </c>
      <c r="F1091" s="1" t="s">
        <v>703</v>
      </c>
      <c r="G1091" s="9">
        <v>3266.3488000000002</v>
      </c>
      <c r="H1091" s="9">
        <v>3711.76</v>
      </c>
    </row>
    <row r="1092" spans="2:8" x14ac:dyDescent="0.25">
      <c r="B1092" s="24">
        <v>38491</v>
      </c>
      <c r="C1092" s="1" t="s">
        <v>8</v>
      </c>
      <c r="D1092" s="1" t="s">
        <v>3685</v>
      </c>
      <c r="E1092" s="1" t="s">
        <v>45</v>
      </c>
      <c r="F1092" s="1" t="s">
        <v>2942</v>
      </c>
      <c r="G1092" s="9">
        <v>4965.8156000000008</v>
      </c>
      <c r="H1092" s="9">
        <v>7302.67</v>
      </c>
    </row>
    <row r="1093" spans="2:8" x14ac:dyDescent="0.25">
      <c r="B1093" s="24">
        <v>38491</v>
      </c>
      <c r="C1093" s="1" t="s">
        <v>16</v>
      </c>
      <c r="D1093" s="1" t="s">
        <v>3626</v>
      </c>
      <c r="E1093" s="1" t="s">
        <v>13</v>
      </c>
      <c r="F1093" s="1" t="s">
        <v>1738</v>
      </c>
      <c r="G1093" s="9">
        <v>5267.8741500000006</v>
      </c>
      <c r="H1093" s="9">
        <v>5634.09</v>
      </c>
    </row>
    <row r="1094" spans="2:8" x14ac:dyDescent="0.25">
      <c r="B1094" s="24">
        <v>38491</v>
      </c>
      <c r="C1094" s="1" t="s">
        <v>29</v>
      </c>
      <c r="D1094" s="1" t="s">
        <v>3684</v>
      </c>
      <c r="E1094" s="1" t="s">
        <v>126</v>
      </c>
      <c r="F1094" s="1" t="s">
        <v>291</v>
      </c>
      <c r="G1094" s="9">
        <v>1319.846</v>
      </c>
      <c r="H1094" s="9">
        <v>2399.7199999999998</v>
      </c>
    </row>
    <row r="1095" spans="2:8" x14ac:dyDescent="0.25">
      <c r="B1095" s="24">
        <v>38722</v>
      </c>
      <c r="C1095" s="1" t="s">
        <v>29</v>
      </c>
      <c r="D1095" s="1" t="s">
        <v>3683</v>
      </c>
      <c r="E1095" s="1" t="s">
        <v>45</v>
      </c>
      <c r="F1095" s="1" t="s">
        <v>1571</v>
      </c>
      <c r="G1095" s="9">
        <v>849.06449999999995</v>
      </c>
      <c r="H1095" s="9">
        <v>1886.81</v>
      </c>
    </row>
    <row r="1096" spans="2:8" x14ac:dyDescent="0.25">
      <c r="B1096" s="24">
        <v>38491</v>
      </c>
      <c r="C1096" s="1" t="s">
        <v>16</v>
      </c>
      <c r="D1096" s="1" t="s">
        <v>3685</v>
      </c>
      <c r="E1096" s="1" t="s">
        <v>126</v>
      </c>
      <c r="F1096" s="1" t="s">
        <v>1704</v>
      </c>
      <c r="G1096" s="9">
        <v>348.73200000000003</v>
      </c>
      <c r="H1096" s="9">
        <v>774.96</v>
      </c>
    </row>
    <row r="1097" spans="2:8" x14ac:dyDescent="0.25">
      <c r="B1097" s="24">
        <v>38490</v>
      </c>
      <c r="C1097" s="1" t="s">
        <v>29</v>
      </c>
      <c r="D1097" s="1" t="s">
        <v>3685</v>
      </c>
      <c r="E1097" s="1" t="s">
        <v>113</v>
      </c>
      <c r="F1097" s="1" t="s">
        <v>277</v>
      </c>
      <c r="G1097" s="9">
        <v>3795.6056999999996</v>
      </c>
      <c r="H1097" s="9">
        <v>6433.23</v>
      </c>
    </row>
    <row r="1098" spans="2:8" x14ac:dyDescent="0.25">
      <c r="B1098" s="24">
        <v>38490</v>
      </c>
      <c r="C1098" s="1" t="s">
        <v>20</v>
      </c>
      <c r="D1098" s="1" t="s">
        <v>3691</v>
      </c>
      <c r="E1098" s="1" t="s">
        <v>21</v>
      </c>
      <c r="F1098" s="1" t="s">
        <v>3774</v>
      </c>
      <c r="G1098" s="9">
        <v>567.88160000000005</v>
      </c>
      <c r="H1098" s="9">
        <v>607.36</v>
      </c>
    </row>
    <row r="1099" spans="2:8" x14ac:dyDescent="0.25">
      <c r="B1099" s="24">
        <v>38489</v>
      </c>
      <c r="C1099" s="1" t="s">
        <v>8</v>
      </c>
      <c r="D1099" s="1" t="s">
        <v>3690</v>
      </c>
      <c r="E1099" s="1" t="s">
        <v>42</v>
      </c>
      <c r="F1099" s="1" t="s">
        <v>3775</v>
      </c>
      <c r="G1099" s="9">
        <v>2952.6008000000006</v>
      </c>
      <c r="H1099" s="9">
        <v>4342.0600000000004</v>
      </c>
    </row>
    <row r="1100" spans="2:8" x14ac:dyDescent="0.25">
      <c r="B1100" s="24">
        <v>38489</v>
      </c>
      <c r="C1100" s="1" t="s">
        <v>12</v>
      </c>
      <c r="D1100" s="1" t="s">
        <v>3685</v>
      </c>
      <c r="E1100" s="1" t="s">
        <v>13</v>
      </c>
      <c r="F1100" s="1" t="s">
        <v>723</v>
      </c>
      <c r="G1100" s="9">
        <v>1123.72975</v>
      </c>
      <c r="H1100" s="9">
        <v>1201.8499999999999</v>
      </c>
    </row>
    <row r="1101" spans="2:8" x14ac:dyDescent="0.25">
      <c r="B1101" s="24">
        <v>38488</v>
      </c>
      <c r="C1101" s="1" t="s">
        <v>29</v>
      </c>
      <c r="D1101" s="1" t="s">
        <v>3626</v>
      </c>
      <c r="E1101" s="1" t="s">
        <v>45</v>
      </c>
      <c r="F1101" s="1" t="s">
        <v>1492</v>
      </c>
      <c r="G1101" s="9">
        <v>2887.7213999999999</v>
      </c>
      <c r="H1101" s="9">
        <v>4978.83</v>
      </c>
    </row>
    <row r="1102" spans="2:8" x14ac:dyDescent="0.25">
      <c r="B1102" s="24">
        <v>38488</v>
      </c>
      <c r="C1102" s="1" t="s">
        <v>20</v>
      </c>
      <c r="D1102" s="1" t="s">
        <v>3691</v>
      </c>
      <c r="E1102" s="1" t="s">
        <v>39</v>
      </c>
      <c r="F1102" s="1" t="s">
        <v>1402</v>
      </c>
      <c r="G1102" s="9">
        <v>2000.2825999999998</v>
      </c>
      <c r="H1102" s="9">
        <v>4651.82</v>
      </c>
    </row>
    <row r="1103" spans="2:8" x14ac:dyDescent="0.25">
      <c r="B1103" s="24">
        <v>38488</v>
      </c>
      <c r="C1103" s="1" t="s">
        <v>12</v>
      </c>
      <c r="D1103" s="1" t="s">
        <v>3691</v>
      </c>
      <c r="E1103" s="1" t="s">
        <v>61</v>
      </c>
      <c r="F1103" s="1" t="s">
        <v>820</v>
      </c>
      <c r="G1103" s="9">
        <v>3632.2319000000002</v>
      </c>
      <c r="H1103" s="9">
        <v>3884.74</v>
      </c>
    </row>
    <row r="1104" spans="2:8" x14ac:dyDescent="0.25">
      <c r="B1104" s="24">
        <v>38487</v>
      </c>
      <c r="C1104" s="1" t="s">
        <v>8</v>
      </c>
      <c r="D1104" s="1" t="s">
        <v>3683</v>
      </c>
      <c r="E1104" s="1" t="s">
        <v>52</v>
      </c>
      <c r="F1104" s="1" t="s">
        <v>2390</v>
      </c>
      <c r="G1104" s="9">
        <v>5428.2831999999999</v>
      </c>
      <c r="H1104" s="9">
        <v>9200.48</v>
      </c>
    </row>
    <row r="1105" spans="2:8" x14ac:dyDescent="0.25">
      <c r="B1105" s="24">
        <v>38487</v>
      </c>
      <c r="C1105" s="1" t="s">
        <v>29</v>
      </c>
      <c r="D1105" s="1" t="s">
        <v>3626</v>
      </c>
      <c r="E1105" s="1" t="s">
        <v>42</v>
      </c>
      <c r="F1105" s="1" t="s">
        <v>1766</v>
      </c>
      <c r="G1105" s="9">
        <v>2720.7565000000004</v>
      </c>
      <c r="H1105" s="9">
        <v>2909.9</v>
      </c>
    </row>
    <row r="1106" spans="2:8" x14ac:dyDescent="0.25">
      <c r="B1106" s="24">
        <v>38486</v>
      </c>
      <c r="C1106" s="1" t="s">
        <v>8</v>
      </c>
      <c r="D1106" s="1" t="s">
        <v>3626</v>
      </c>
      <c r="E1106" s="1" t="s">
        <v>126</v>
      </c>
      <c r="F1106" s="1" t="s">
        <v>2252</v>
      </c>
      <c r="G1106" s="9">
        <v>4811.7553999999991</v>
      </c>
      <c r="H1106" s="9">
        <v>8296.1299999999992</v>
      </c>
    </row>
    <row r="1107" spans="2:8" x14ac:dyDescent="0.25">
      <c r="B1107" s="24">
        <v>38486</v>
      </c>
      <c r="C1107" s="1" t="s">
        <v>20</v>
      </c>
      <c r="D1107" s="1" t="s">
        <v>3683</v>
      </c>
      <c r="E1107" s="1" t="s">
        <v>39</v>
      </c>
      <c r="F1107" s="1" t="s">
        <v>868</v>
      </c>
      <c r="G1107" s="9">
        <v>4029.0627999999997</v>
      </c>
      <c r="H1107" s="9">
        <v>6828.92</v>
      </c>
    </row>
    <row r="1108" spans="2:8" x14ac:dyDescent="0.25">
      <c r="B1108" s="24">
        <v>38485</v>
      </c>
      <c r="C1108" s="1" t="s">
        <v>12</v>
      </c>
      <c r="D1108" s="1" t="s">
        <v>3683</v>
      </c>
      <c r="E1108" s="1" t="s">
        <v>42</v>
      </c>
      <c r="F1108" s="1" t="s">
        <v>2754</v>
      </c>
      <c r="G1108" s="9">
        <v>5089.4166999999989</v>
      </c>
      <c r="H1108" s="9">
        <v>8626.1299999999992</v>
      </c>
    </row>
    <row r="1109" spans="2:8" x14ac:dyDescent="0.25">
      <c r="B1109" s="24">
        <v>38485</v>
      </c>
      <c r="C1109" s="1" t="s">
        <v>29</v>
      </c>
      <c r="D1109" s="1" t="s">
        <v>3686</v>
      </c>
      <c r="E1109" s="1" t="s">
        <v>126</v>
      </c>
      <c r="F1109" s="1" t="s">
        <v>217</v>
      </c>
      <c r="G1109" s="9">
        <v>4431.1187999999993</v>
      </c>
      <c r="H1109" s="9">
        <v>7639.86</v>
      </c>
    </row>
    <row r="1110" spans="2:8" x14ac:dyDescent="0.25">
      <c r="B1110" s="24">
        <v>38485</v>
      </c>
      <c r="C1110" s="1" t="s">
        <v>8</v>
      </c>
      <c r="D1110" s="1" t="s">
        <v>3626</v>
      </c>
      <c r="E1110" s="1" t="s">
        <v>21</v>
      </c>
      <c r="F1110" s="1" t="s">
        <v>1075</v>
      </c>
      <c r="G1110" s="9">
        <v>1873.41</v>
      </c>
      <c r="H1110" s="9">
        <v>3406.2</v>
      </c>
    </row>
    <row r="1111" spans="2:8" x14ac:dyDescent="0.25">
      <c r="B1111" s="24">
        <v>38484</v>
      </c>
      <c r="C1111" s="1" t="s">
        <v>29</v>
      </c>
      <c r="D1111" s="1" t="s">
        <v>3686</v>
      </c>
      <c r="E1111" s="1" t="s">
        <v>61</v>
      </c>
      <c r="F1111" s="1" t="s">
        <v>1671</v>
      </c>
      <c r="G1111" s="9">
        <v>4937.5344000000005</v>
      </c>
      <c r="H1111" s="9">
        <v>7261.08</v>
      </c>
    </row>
    <row r="1112" spans="2:8" x14ac:dyDescent="0.25">
      <c r="B1112" s="24">
        <v>38484</v>
      </c>
      <c r="C1112" s="1" t="s">
        <v>29</v>
      </c>
      <c r="D1112" s="1" t="s">
        <v>3685</v>
      </c>
      <c r="E1112" s="1" t="s">
        <v>13</v>
      </c>
      <c r="F1112" s="1" t="s">
        <v>2452</v>
      </c>
      <c r="G1112" s="9">
        <v>366.03380000000004</v>
      </c>
      <c r="H1112" s="9">
        <v>391.48</v>
      </c>
    </row>
    <row r="1113" spans="2:8" x14ac:dyDescent="0.25">
      <c r="B1113" s="24">
        <v>38483</v>
      </c>
      <c r="C1113" s="1" t="s">
        <v>29</v>
      </c>
      <c r="D1113" s="1" t="s">
        <v>3686</v>
      </c>
      <c r="E1113" s="1" t="s">
        <v>42</v>
      </c>
      <c r="F1113" s="1" t="s">
        <v>2641</v>
      </c>
      <c r="G1113" s="9">
        <v>6236.3576000000003</v>
      </c>
      <c r="H1113" s="9">
        <v>7086.77</v>
      </c>
    </row>
    <row r="1114" spans="2:8" x14ac:dyDescent="0.25">
      <c r="B1114" s="24">
        <v>38482</v>
      </c>
      <c r="C1114" s="1" t="s">
        <v>8</v>
      </c>
      <c r="D1114" s="1" t="s">
        <v>3685</v>
      </c>
      <c r="E1114" s="1" t="s">
        <v>126</v>
      </c>
      <c r="F1114" s="1" t="s">
        <v>3249</v>
      </c>
      <c r="G1114" s="9">
        <v>2553.4272000000001</v>
      </c>
      <c r="H1114" s="9">
        <v>3755.04</v>
      </c>
    </row>
    <row r="1115" spans="2:8" x14ac:dyDescent="0.25">
      <c r="B1115" s="24">
        <v>38481</v>
      </c>
      <c r="C1115" s="1" t="s">
        <v>29</v>
      </c>
      <c r="D1115" s="1" t="s">
        <v>3684</v>
      </c>
      <c r="E1115" s="1" t="s">
        <v>24</v>
      </c>
      <c r="F1115" s="1" t="s">
        <v>818</v>
      </c>
      <c r="G1115" s="9">
        <v>2723.9467999999997</v>
      </c>
      <c r="H1115" s="9">
        <v>4696.46</v>
      </c>
    </row>
    <row r="1116" spans="2:8" x14ac:dyDescent="0.25">
      <c r="B1116" s="24">
        <v>38720</v>
      </c>
      <c r="C1116" s="1" t="s">
        <v>16</v>
      </c>
      <c r="D1116" s="1" t="s">
        <v>3683</v>
      </c>
      <c r="E1116" s="1" t="s">
        <v>45</v>
      </c>
      <c r="F1116" s="1" t="s">
        <v>3557</v>
      </c>
      <c r="G1116" s="9">
        <v>4448.6904000000004</v>
      </c>
      <c r="H1116" s="9">
        <v>5055.33</v>
      </c>
    </row>
    <row r="1117" spans="2:8" x14ac:dyDescent="0.25">
      <c r="B1117" s="24">
        <v>38481</v>
      </c>
      <c r="C1117" s="1" t="s">
        <v>12</v>
      </c>
      <c r="D1117" s="1" t="s">
        <v>3626</v>
      </c>
      <c r="E1117" s="1" t="s">
        <v>42</v>
      </c>
      <c r="F1117" s="1" t="s">
        <v>808</v>
      </c>
      <c r="G1117" s="9">
        <v>1059.3137000000002</v>
      </c>
      <c r="H1117" s="9">
        <v>2863.01</v>
      </c>
    </row>
    <row r="1118" spans="2:8" x14ac:dyDescent="0.25">
      <c r="B1118" s="24">
        <v>38481</v>
      </c>
      <c r="C1118" s="1" t="s">
        <v>29</v>
      </c>
      <c r="D1118" s="1" t="s">
        <v>3683</v>
      </c>
      <c r="E1118" s="1" t="s">
        <v>64</v>
      </c>
      <c r="F1118" s="1" t="s">
        <v>1081</v>
      </c>
      <c r="G1118" s="9">
        <v>810.82520000000011</v>
      </c>
      <c r="H1118" s="9">
        <v>1192.3900000000001</v>
      </c>
    </row>
    <row r="1119" spans="2:8" x14ac:dyDescent="0.25">
      <c r="B1119" s="24">
        <v>38480</v>
      </c>
      <c r="C1119" s="1" t="s">
        <v>29</v>
      </c>
      <c r="D1119" s="1" t="s">
        <v>3683</v>
      </c>
      <c r="E1119" s="1" t="s">
        <v>17</v>
      </c>
      <c r="F1119" s="1" t="s">
        <v>2849</v>
      </c>
      <c r="G1119" s="9">
        <v>4109.1316000000006</v>
      </c>
      <c r="H1119" s="9">
        <v>9556.1200000000008</v>
      </c>
    </row>
    <row r="1120" spans="2:8" x14ac:dyDescent="0.25">
      <c r="B1120" s="24">
        <v>38480</v>
      </c>
      <c r="C1120" s="1" t="s">
        <v>8</v>
      </c>
      <c r="D1120" s="1" t="s">
        <v>3683</v>
      </c>
      <c r="E1120" s="1" t="s">
        <v>9</v>
      </c>
      <c r="F1120" s="1" t="s">
        <v>876</v>
      </c>
      <c r="G1120" s="9">
        <v>2864.6399000000001</v>
      </c>
      <c r="H1120" s="9">
        <v>7742.27</v>
      </c>
    </row>
    <row r="1121" spans="2:8" x14ac:dyDescent="0.25">
      <c r="B1121" s="24">
        <v>38480</v>
      </c>
      <c r="C1121" s="1" t="s">
        <v>16</v>
      </c>
      <c r="D1121" s="1" t="s">
        <v>3691</v>
      </c>
      <c r="E1121" s="1" t="s">
        <v>113</v>
      </c>
      <c r="F1121" s="1" t="s">
        <v>1926</v>
      </c>
      <c r="G1121" s="9">
        <v>814.51800000000003</v>
      </c>
      <c r="H1121" s="9">
        <v>1810.04</v>
      </c>
    </row>
    <row r="1122" spans="2:8" x14ac:dyDescent="0.25">
      <c r="B1122" s="24">
        <v>38479</v>
      </c>
      <c r="C1122" s="1" t="s">
        <v>20</v>
      </c>
      <c r="D1122" s="1" t="s">
        <v>3686</v>
      </c>
      <c r="E1122" s="1" t="s">
        <v>64</v>
      </c>
      <c r="F1122" s="1" t="s">
        <v>848</v>
      </c>
      <c r="G1122" s="9">
        <v>3897.7180000000003</v>
      </c>
      <c r="H1122" s="9">
        <v>7086.76</v>
      </c>
    </row>
    <row r="1123" spans="2:8" x14ac:dyDescent="0.25">
      <c r="B1123" s="24">
        <v>38479</v>
      </c>
      <c r="C1123" s="1" t="s">
        <v>20</v>
      </c>
      <c r="D1123" s="1" t="s">
        <v>3690</v>
      </c>
      <c r="E1123" s="1" t="s">
        <v>17</v>
      </c>
      <c r="F1123" s="1" t="s">
        <v>2320</v>
      </c>
      <c r="G1123" s="9">
        <v>2608.9359999999997</v>
      </c>
      <c r="H1123" s="9">
        <v>2964.7</v>
      </c>
    </row>
    <row r="1124" spans="2:8" x14ac:dyDescent="0.25">
      <c r="B1124" s="24">
        <v>38478</v>
      </c>
      <c r="C1124" s="1" t="s">
        <v>29</v>
      </c>
      <c r="D1124" s="1" t="s">
        <v>3690</v>
      </c>
      <c r="E1124" s="1" t="s">
        <v>21</v>
      </c>
      <c r="F1124" s="1" t="s">
        <v>169</v>
      </c>
      <c r="G1124" s="9">
        <v>3437.8080000000004</v>
      </c>
      <c r="H1124" s="9">
        <v>3676.8</v>
      </c>
    </row>
    <row r="1125" spans="2:8" x14ac:dyDescent="0.25">
      <c r="B1125" s="24">
        <v>38477</v>
      </c>
      <c r="C1125" s="1" t="s">
        <v>16</v>
      </c>
      <c r="D1125" s="1" t="s">
        <v>3690</v>
      </c>
      <c r="E1125" s="1" t="s">
        <v>61</v>
      </c>
      <c r="F1125" s="1" t="s">
        <v>591</v>
      </c>
      <c r="G1125" s="9">
        <v>5754.9366999999993</v>
      </c>
      <c r="H1125" s="9">
        <v>9754.1299999999992</v>
      </c>
    </row>
    <row r="1126" spans="2:8" x14ac:dyDescent="0.25">
      <c r="B1126" s="24">
        <v>38477</v>
      </c>
      <c r="C1126" s="1" t="s">
        <v>20</v>
      </c>
      <c r="D1126" s="1" t="s">
        <v>3685</v>
      </c>
      <c r="E1126" s="1" t="s">
        <v>42</v>
      </c>
      <c r="F1126" s="1" t="s">
        <v>1255</v>
      </c>
      <c r="G1126" s="9">
        <v>742.9754999999999</v>
      </c>
      <c r="H1126" s="9">
        <v>1727.85</v>
      </c>
    </row>
    <row r="1127" spans="2:8" x14ac:dyDescent="0.25">
      <c r="B1127" s="24">
        <v>38476</v>
      </c>
      <c r="C1127" s="1" t="s">
        <v>20</v>
      </c>
      <c r="D1127" s="1" t="s">
        <v>3690</v>
      </c>
      <c r="E1127" s="1" t="s">
        <v>42</v>
      </c>
      <c r="F1127" s="1" t="s">
        <v>1341</v>
      </c>
      <c r="G1127" s="9">
        <v>6407.7148000000007</v>
      </c>
      <c r="H1127" s="9">
        <v>9423.11</v>
      </c>
    </row>
    <row r="1128" spans="2:8" x14ac:dyDescent="0.25">
      <c r="B1128" s="24">
        <v>38476</v>
      </c>
      <c r="C1128" s="1" t="s">
        <v>12</v>
      </c>
      <c r="D1128" s="1" t="s">
        <v>3690</v>
      </c>
      <c r="E1128" s="1" t="s">
        <v>64</v>
      </c>
      <c r="F1128" s="1" t="s">
        <v>3590</v>
      </c>
      <c r="G1128" s="9">
        <v>3987.0540000000005</v>
      </c>
      <c r="H1128" s="9">
        <v>8860.1200000000008</v>
      </c>
    </row>
    <row r="1129" spans="2:8" x14ac:dyDescent="0.25">
      <c r="B1129" s="24">
        <v>38476</v>
      </c>
      <c r="C1129" s="1" t="s">
        <v>29</v>
      </c>
      <c r="D1129" s="1" t="s">
        <v>3690</v>
      </c>
      <c r="E1129" s="1" t="s">
        <v>113</v>
      </c>
      <c r="F1129" s="1" t="s">
        <v>3361</v>
      </c>
      <c r="G1129" s="9">
        <v>2880.6572000000001</v>
      </c>
      <c r="H1129" s="9">
        <v>7785.56</v>
      </c>
    </row>
    <row r="1130" spans="2:8" x14ac:dyDescent="0.25">
      <c r="B1130" s="24">
        <v>38476</v>
      </c>
      <c r="C1130" s="1" t="s">
        <v>29</v>
      </c>
      <c r="D1130" s="1" t="s">
        <v>3684</v>
      </c>
      <c r="E1130" s="1" t="s">
        <v>61</v>
      </c>
      <c r="F1130" s="1" t="s">
        <v>35</v>
      </c>
      <c r="G1130" s="9">
        <v>2339.48</v>
      </c>
      <c r="H1130" s="9">
        <v>2658.5</v>
      </c>
    </row>
    <row r="1131" spans="2:8" x14ac:dyDescent="0.25">
      <c r="B1131" s="24">
        <v>38476</v>
      </c>
      <c r="C1131" s="1" t="s">
        <v>29</v>
      </c>
      <c r="D1131" s="1" t="s">
        <v>3684</v>
      </c>
      <c r="E1131" s="1" t="s">
        <v>30</v>
      </c>
      <c r="F1131" s="1" t="s">
        <v>2853</v>
      </c>
      <c r="G1131" s="9">
        <v>1018.3470000000001</v>
      </c>
      <c r="H1131" s="9">
        <v>1851.54</v>
      </c>
    </row>
    <row r="1132" spans="2:8" x14ac:dyDescent="0.25">
      <c r="B1132" s="24">
        <v>38476</v>
      </c>
      <c r="C1132" s="1" t="s">
        <v>29</v>
      </c>
      <c r="D1132" s="1" t="s">
        <v>3685</v>
      </c>
      <c r="E1132" s="1" t="s">
        <v>39</v>
      </c>
      <c r="F1132" s="1" t="s">
        <v>2661</v>
      </c>
      <c r="G1132" s="9">
        <v>424.6825</v>
      </c>
      <c r="H1132" s="9">
        <v>772.15</v>
      </c>
    </row>
    <row r="1133" spans="2:8" x14ac:dyDescent="0.25">
      <c r="B1133" s="24">
        <v>38475</v>
      </c>
      <c r="C1133" s="1" t="s">
        <v>29</v>
      </c>
      <c r="D1133" s="1" t="s">
        <v>3686</v>
      </c>
      <c r="E1133" s="1" t="s">
        <v>45</v>
      </c>
      <c r="F1133" s="1" t="s">
        <v>1204</v>
      </c>
      <c r="G1133" s="9">
        <v>1675.5090000000002</v>
      </c>
      <c r="H1133" s="9">
        <v>3046.38</v>
      </c>
    </row>
    <row r="1134" spans="2:8" x14ac:dyDescent="0.25">
      <c r="B1134" s="24">
        <v>38475</v>
      </c>
      <c r="C1134" s="1" t="s">
        <v>29</v>
      </c>
      <c r="D1134" s="1" t="s">
        <v>3688</v>
      </c>
      <c r="E1134" s="1" t="s">
        <v>61</v>
      </c>
      <c r="F1134" s="1" t="s">
        <v>3396</v>
      </c>
      <c r="G1134" s="9">
        <v>531.59</v>
      </c>
      <c r="H1134" s="9">
        <v>781.75</v>
      </c>
    </row>
    <row r="1135" spans="2:8" x14ac:dyDescent="0.25">
      <c r="B1135" s="24">
        <v>38474</v>
      </c>
      <c r="C1135" s="1" t="s">
        <v>29</v>
      </c>
      <c r="D1135" s="1" t="s">
        <v>3691</v>
      </c>
      <c r="E1135" s="1" t="s">
        <v>17</v>
      </c>
      <c r="F1135" s="1" t="s">
        <v>585</v>
      </c>
      <c r="G1135" s="9">
        <v>4384.4174999999996</v>
      </c>
      <c r="H1135" s="9">
        <v>9743.15</v>
      </c>
    </row>
    <row r="1136" spans="2:8" x14ac:dyDescent="0.25">
      <c r="B1136" s="24">
        <v>38474</v>
      </c>
      <c r="C1136" s="1" t="s">
        <v>12</v>
      </c>
      <c r="D1136" s="1" t="s">
        <v>3686</v>
      </c>
      <c r="E1136" s="1" t="s">
        <v>45</v>
      </c>
      <c r="F1136" s="1" t="s">
        <v>3046</v>
      </c>
      <c r="G1136" s="9">
        <v>4067.1862000000001</v>
      </c>
      <c r="H1136" s="9">
        <v>7012.39</v>
      </c>
    </row>
    <row r="1137" spans="2:8" x14ac:dyDescent="0.25">
      <c r="B1137" s="24">
        <v>38474</v>
      </c>
      <c r="C1137" s="1" t="s">
        <v>12</v>
      </c>
      <c r="D1137" s="1" t="s">
        <v>3686</v>
      </c>
      <c r="E1137" s="1" t="s">
        <v>61</v>
      </c>
      <c r="F1137" s="1" t="s">
        <v>3340</v>
      </c>
      <c r="G1137" s="9">
        <v>1628.9804999999999</v>
      </c>
      <c r="H1137" s="9">
        <v>4402.6499999999996</v>
      </c>
    </row>
    <row r="1138" spans="2:8" x14ac:dyDescent="0.25">
      <c r="B1138" s="24">
        <v>38474</v>
      </c>
      <c r="C1138" s="1" t="s">
        <v>16</v>
      </c>
      <c r="D1138" s="1" t="s">
        <v>3688</v>
      </c>
      <c r="E1138" s="1" t="s">
        <v>39</v>
      </c>
      <c r="F1138" s="1" t="s">
        <v>3776</v>
      </c>
      <c r="G1138" s="9">
        <v>1178.4981</v>
      </c>
      <c r="H1138" s="9">
        <v>3185.13</v>
      </c>
    </row>
    <row r="1139" spans="2:8" x14ac:dyDescent="0.25">
      <c r="B1139" s="24">
        <v>38473</v>
      </c>
      <c r="C1139" s="1" t="s">
        <v>8</v>
      </c>
      <c r="D1139" s="1" t="s">
        <v>3683</v>
      </c>
      <c r="E1139" s="1" t="s">
        <v>21</v>
      </c>
      <c r="F1139" s="1" t="s">
        <v>601</v>
      </c>
      <c r="G1139" s="9">
        <v>6820.56</v>
      </c>
      <c r="H1139" s="9">
        <v>9094.08</v>
      </c>
    </row>
    <row r="1140" spans="2:8" x14ac:dyDescent="0.25">
      <c r="B1140" s="24">
        <v>38473</v>
      </c>
      <c r="C1140" s="1" t="s">
        <v>8</v>
      </c>
      <c r="D1140" s="1" t="s">
        <v>3684</v>
      </c>
      <c r="E1140" s="1" t="s">
        <v>21</v>
      </c>
      <c r="F1140" s="1" t="s">
        <v>2254</v>
      </c>
      <c r="G1140" s="9">
        <v>3364.0920000000001</v>
      </c>
      <c r="H1140" s="9">
        <v>7475.76</v>
      </c>
    </row>
    <row r="1141" spans="2:8" x14ac:dyDescent="0.25">
      <c r="B1141" s="24">
        <v>38473</v>
      </c>
      <c r="C1141" s="1" t="s">
        <v>8</v>
      </c>
      <c r="D1141" s="1" t="s">
        <v>3690</v>
      </c>
      <c r="E1141" s="1" t="s">
        <v>21</v>
      </c>
      <c r="F1141" s="1" t="s">
        <v>3182</v>
      </c>
      <c r="G1141" s="9">
        <v>3877.4780000000005</v>
      </c>
      <c r="H1141" s="9">
        <v>7049.96</v>
      </c>
    </row>
    <row r="1142" spans="2:8" x14ac:dyDescent="0.25">
      <c r="B1142" s="24">
        <v>38473</v>
      </c>
      <c r="C1142" s="1" t="s">
        <v>16</v>
      </c>
      <c r="D1142" s="1" t="s">
        <v>3686</v>
      </c>
      <c r="E1142" s="1" t="s">
        <v>42</v>
      </c>
      <c r="F1142" s="1" t="s">
        <v>462</v>
      </c>
      <c r="G1142" s="9">
        <v>2952.3647999999998</v>
      </c>
      <c r="H1142" s="9">
        <v>3354.96</v>
      </c>
    </row>
    <row r="1143" spans="2:8" x14ac:dyDescent="0.25">
      <c r="B1143" s="24">
        <v>38472</v>
      </c>
      <c r="C1143" s="1" t="s">
        <v>16</v>
      </c>
      <c r="D1143" s="1" t="s">
        <v>3626</v>
      </c>
      <c r="E1143" s="1" t="s">
        <v>45</v>
      </c>
      <c r="F1143" s="1" t="s">
        <v>297</v>
      </c>
      <c r="G1143" s="9">
        <v>2401.7329</v>
      </c>
      <c r="H1143" s="9">
        <v>6491.17</v>
      </c>
    </row>
    <row r="1144" spans="2:8" x14ac:dyDescent="0.25">
      <c r="B1144" s="24">
        <v>38472</v>
      </c>
      <c r="C1144" s="1" t="s">
        <v>29</v>
      </c>
      <c r="D1144" s="1" t="s">
        <v>3690</v>
      </c>
      <c r="E1144" s="1" t="s">
        <v>61</v>
      </c>
      <c r="F1144" s="1" t="s">
        <v>2179</v>
      </c>
      <c r="G1144" s="9">
        <v>5032.5627000000004</v>
      </c>
      <c r="H1144" s="9">
        <v>5382.42</v>
      </c>
    </row>
    <row r="1145" spans="2:8" x14ac:dyDescent="0.25">
      <c r="B1145" s="24">
        <v>38472</v>
      </c>
      <c r="C1145" s="1" t="s">
        <v>16</v>
      </c>
      <c r="D1145" s="1" t="s">
        <v>3685</v>
      </c>
      <c r="E1145" s="1" t="s">
        <v>42</v>
      </c>
      <c r="F1145" s="1" t="s">
        <v>1352</v>
      </c>
      <c r="G1145" s="9">
        <v>2624.6504</v>
      </c>
      <c r="H1145" s="9">
        <v>4448.5600000000004</v>
      </c>
    </row>
    <row r="1146" spans="2:8" x14ac:dyDescent="0.25">
      <c r="B1146" s="24">
        <v>38471</v>
      </c>
      <c r="C1146" s="1" t="s">
        <v>29</v>
      </c>
      <c r="D1146" s="1" t="s">
        <v>3690</v>
      </c>
      <c r="E1146" s="1" t="s">
        <v>61</v>
      </c>
      <c r="F1146" s="1" t="s">
        <v>2944</v>
      </c>
      <c r="G1146" s="9">
        <v>2646.4608000000003</v>
      </c>
      <c r="H1146" s="9">
        <v>6154.56</v>
      </c>
    </row>
    <row r="1147" spans="2:8" x14ac:dyDescent="0.25">
      <c r="B1147" s="24">
        <v>38471</v>
      </c>
      <c r="C1147" s="1" t="s">
        <v>29</v>
      </c>
      <c r="D1147" s="1" t="s">
        <v>3626</v>
      </c>
      <c r="E1147" s="1" t="s">
        <v>17</v>
      </c>
      <c r="F1147" s="1" t="s">
        <v>1438</v>
      </c>
      <c r="G1147" s="9">
        <v>2259.7885000000001</v>
      </c>
      <c r="H1147" s="9">
        <v>3830.15</v>
      </c>
    </row>
    <row r="1148" spans="2:8" x14ac:dyDescent="0.25">
      <c r="B1148" s="24">
        <v>38470</v>
      </c>
      <c r="C1148" s="1" t="s">
        <v>29</v>
      </c>
      <c r="D1148" s="1" t="s">
        <v>3688</v>
      </c>
      <c r="E1148" s="1" t="s">
        <v>113</v>
      </c>
      <c r="F1148" s="1" t="s">
        <v>3777</v>
      </c>
      <c r="G1148" s="9">
        <v>3493.0533999999998</v>
      </c>
      <c r="H1148" s="9">
        <v>8123.38</v>
      </c>
    </row>
    <row r="1149" spans="2:8" x14ac:dyDescent="0.25">
      <c r="B1149" s="24">
        <v>38470</v>
      </c>
      <c r="C1149" s="1" t="s">
        <v>20</v>
      </c>
      <c r="D1149" s="1" t="s">
        <v>3684</v>
      </c>
      <c r="E1149" s="1" t="s">
        <v>24</v>
      </c>
      <c r="F1149" s="1" t="s">
        <v>3778</v>
      </c>
      <c r="G1149" s="9">
        <v>6469.4333000000006</v>
      </c>
      <c r="H1149" s="9">
        <v>6919.18</v>
      </c>
    </row>
    <row r="1150" spans="2:8" x14ac:dyDescent="0.25">
      <c r="B1150" s="24">
        <v>38470</v>
      </c>
      <c r="C1150" s="1" t="s">
        <v>8</v>
      </c>
      <c r="D1150" s="1" t="s">
        <v>3690</v>
      </c>
      <c r="E1150" s="1" t="s">
        <v>39</v>
      </c>
      <c r="F1150" s="1" t="s">
        <v>3779</v>
      </c>
      <c r="G1150" s="9">
        <v>3689.2464</v>
      </c>
      <c r="H1150" s="9">
        <v>6252.96</v>
      </c>
    </row>
    <row r="1151" spans="2:8" x14ac:dyDescent="0.25">
      <c r="B1151" s="24">
        <v>38470</v>
      </c>
      <c r="C1151" s="1" t="s">
        <v>12</v>
      </c>
      <c r="D1151" s="1" t="s">
        <v>3686</v>
      </c>
      <c r="E1151" s="1" t="s">
        <v>21</v>
      </c>
      <c r="F1151" s="1" t="s">
        <v>3780</v>
      </c>
      <c r="G1151" s="9">
        <v>2659.6845999999996</v>
      </c>
      <c r="H1151" s="9">
        <v>4507.9399999999996</v>
      </c>
    </row>
    <row r="1152" spans="2:8" x14ac:dyDescent="0.25">
      <c r="B1152" s="24">
        <v>38469</v>
      </c>
      <c r="C1152" s="1" t="s">
        <v>12</v>
      </c>
      <c r="D1152" s="1" t="s">
        <v>3684</v>
      </c>
      <c r="E1152" s="1" t="s">
        <v>21</v>
      </c>
      <c r="F1152" s="1" t="s">
        <v>1178</v>
      </c>
      <c r="G1152" s="9">
        <v>8079.5033000000003</v>
      </c>
      <c r="H1152" s="9">
        <v>8641.18</v>
      </c>
    </row>
    <row r="1153" spans="2:8" x14ac:dyDescent="0.25">
      <c r="B1153" s="24">
        <v>38469</v>
      </c>
      <c r="C1153" s="1" t="s">
        <v>20</v>
      </c>
      <c r="D1153" s="1" t="s">
        <v>3685</v>
      </c>
      <c r="E1153" s="1" t="s">
        <v>17</v>
      </c>
      <c r="F1153" s="1" t="s">
        <v>763</v>
      </c>
      <c r="G1153" s="9">
        <v>3027.87</v>
      </c>
      <c r="H1153" s="9">
        <v>4452.75</v>
      </c>
    </row>
    <row r="1154" spans="2:8" x14ac:dyDescent="0.25">
      <c r="B1154" s="24">
        <v>38469</v>
      </c>
      <c r="C1154" s="1" t="s">
        <v>8</v>
      </c>
      <c r="D1154" s="1" t="s">
        <v>3686</v>
      </c>
      <c r="E1154" s="1" t="s">
        <v>64</v>
      </c>
      <c r="F1154" s="1" t="s">
        <v>2312</v>
      </c>
      <c r="G1154" s="9">
        <v>1942.1775000000002</v>
      </c>
      <c r="H1154" s="9">
        <v>2589.5700000000002</v>
      </c>
    </row>
    <row r="1155" spans="2:8" x14ac:dyDescent="0.25">
      <c r="B1155" s="24">
        <v>38469</v>
      </c>
      <c r="C1155" s="1" t="s">
        <v>16</v>
      </c>
      <c r="D1155" s="1" t="s">
        <v>3690</v>
      </c>
      <c r="E1155" s="1" t="s">
        <v>30</v>
      </c>
      <c r="F1155" s="1" t="s">
        <v>959</v>
      </c>
      <c r="G1155" s="9">
        <v>2387.4477000000002</v>
      </c>
      <c r="H1155" s="9">
        <v>2553.42</v>
      </c>
    </row>
    <row r="1156" spans="2:8" x14ac:dyDescent="0.25">
      <c r="B1156" s="24">
        <v>38469</v>
      </c>
      <c r="C1156" s="1" t="s">
        <v>20</v>
      </c>
      <c r="D1156" s="1" t="s">
        <v>3691</v>
      </c>
      <c r="E1156" s="1" t="s">
        <v>45</v>
      </c>
      <c r="F1156" s="1" t="s">
        <v>1174</v>
      </c>
      <c r="G1156" s="9">
        <v>73.771500000000003</v>
      </c>
      <c r="H1156" s="9">
        <v>134.13</v>
      </c>
    </row>
    <row r="1157" spans="2:8" x14ac:dyDescent="0.25">
      <c r="B1157" s="24">
        <v>38468</v>
      </c>
      <c r="C1157" s="1" t="s">
        <v>12</v>
      </c>
      <c r="D1157" s="1" t="s">
        <v>3685</v>
      </c>
      <c r="E1157" s="1" t="s">
        <v>52</v>
      </c>
      <c r="F1157" s="1" t="s">
        <v>906</v>
      </c>
      <c r="G1157" s="9">
        <v>1136.673</v>
      </c>
      <c r="H1157" s="9">
        <v>2525.94</v>
      </c>
    </row>
    <row r="1158" spans="2:8" x14ac:dyDescent="0.25">
      <c r="B1158" s="24">
        <v>38468</v>
      </c>
      <c r="C1158" s="1" t="s">
        <v>29</v>
      </c>
      <c r="D1158" s="1" t="s">
        <v>3626</v>
      </c>
      <c r="E1158" s="1" t="s">
        <v>61</v>
      </c>
      <c r="F1158" s="1" t="s">
        <v>50</v>
      </c>
      <c r="G1158" s="9">
        <v>1101.8475000000001</v>
      </c>
      <c r="H1158" s="9">
        <v>1469.13</v>
      </c>
    </row>
    <row r="1159" spans="2:8" x14ac:dyDescent="0.25">
      <c r="B1159" s="24">
        <v>38467</v>
      </c>
      <c r="C1159" s="1" t="s">
        <v>16</v>
      </c>
      <c r="D1159" s="1" t="s">
        <v>3691</v>
      </c>
      <c r="E1159" s="1" t="s">
        <v>30</v>
      </c>
      <c r="F1159" s="1" t="s">
        <v>910</v>
      </c>
      <c r="G1159" s="9">
        <v>8208.3407999999999</v>
      </c>
      <c r="H1159" s="9">
        <v>9327.66</v>
      </c>
    </row>
    <row r="1160" spans="2:8" x14ac:dyDescent="0.25">
      <c r="B1160" s="24">
        <v>38467</v>
      </c>
      <c r="C1160" s="1" t="s">
        <v>16</v>
      </c>
      <c r="D1160" s="1" t="s">
        <v>3690</v>
      </c>
      <c r="E1160" s="1" t="s">
        <v>21</v>
      </c>
      <c r="F1160" s="1" t="s">
        <v>89</v>
      </c>
      <c r="G1160" s="9">
        <v>4662.3044</v>
      </c>
      <c r="H1160" s="9">
        <v>6856.33</v>
      </c>
    </row>
    <row r="1161" spans="2:8" x14ac:dyDescent="0.25">
      <c r="B1161" s="24">
        <v>38467</v>
      </c>
      <c r="C1161" s="1" t="s">
        <v>29</v>
      </c>
      <c r="D1161" s="1" t="s">
        <v>3685</v>
      </c>
      <c r="E1161" s="1" t="s">
        <v>126</v>
      </c>
      <c r="F1161" s="1" t="s">
        <v>1158</v>
      </c>
      <c r="G1161" s="9">
        <v>3392.0645000000004</v>
      </c>
      <c r="H1161" s="9">
        <v>6167.39</v>
      </c>
    </row>
    <row r="1162" spans="2:8" x14ac:dyDescent="0.25">
      <c r="B1162" s="24">
        <v>38467</v>
      </c>
      <c r="C1162" s="1" t="s">
        <v>8</v>
      </c>
      <c r="D1162" s="1" t="s">
        <v>3686</v>
      </c>
      <c r="E1162" s="1" t="s">
        <v>45</v>
      </c>
      <c r="F1162" s="1" t="s">
        <v>2361</v>
      </c>
      <c r="G1162" s="9">
        <v>3292.3628000000003</v>
      </c>
      <c r="H1162" s="9">
        <v>4841.71</v>
      </c>
    </row>
    <row r="1163" spans="2:8" x14ac:dyDescent="0.25">
      <c r="B1163" s="24">
        <v>38467</v>
      </c>
      <c r="C1163" s="1" t="s">
        <v>29</v>
      </c>
      <c r="D1163" s="1" t="s">
        <v>3691</v>
      </c>
      <c r="E1163" s="1" t="s">
        <v>17</v>
      </c>
      <c r="F1163" s="1" t="s">
        <v>2849</v>
      </c>
      <c r="G1163" s="9">
        <v>2700.3072000000002</v>
      </c>
      <c r="H1163" s="9">
        <v>3971.04</v>
      </c>
    </row>
    <row r="1164" spans="2:8" x14ac:dyDescent="0.25">
      <c r="B1164" s="24">
        <v>38466</v>
      </c>
      <c r="C1164" s="1" t="s">
        <v>8</v>
      </c>
      <c r="D1164" s="1" t="s">
        <v>3690</v>
      </c>
      <c r="E1164" s="1" t="s">
        <v>42</v>
      </c>
      <c r="F1164" s="1" t="s">
        <v>2116</v>
      </c>
      <c r="G1164" s="9">
        <v>2237.2563999999998</v>
      </c>
      <c r="H1164" s="9">
        <v>3791.96</v>
      </c>
    </row>
    <row r="1165" spans="2:8" x14ac:dyDescent="0.25">
      <c r="B1165" s="24">
        <v>38466</v>
      </c>
      <c r="C1165" s="1" t="s">
        <v>8</v>
      </c>
      <c r="D1165" s="1" t="s">
        <v>3685</v>
      </c>
      <c r="E1165" s="1" t="s">
        <v>42</v>
      </c>
      <c r="F1165" s="1" t="s">
        <v>1118</v>
      </c>
      <c r="G1165" s="9">
        <v>2100.7988</v>
      </c>
      <c r="H1165" s="9">
        <v>3089.41</v>
      </c>
    </row>
    <row r="1166" spans="2:8" x14ac:dyDescent="0.25">
      <c r="B1166" s="24">
        <v>38465</v>
      </c>
      <c r="C1166" s="1" t="s">
        <v>29</v>
      </c>
      <c r="D1166" s="1" t="s">
        <v>3691</v>
      </c>
      <c r="E1166" s="1" t="s">
        <v>17</v>
      </c>
      <c r="F1166" s="1" t="s">
        <v>1098</v>
      </c>
      <c r="G1166" s="9">
        <v>3671.8541</v>
      </c>
      <c r="H1166" s="9">
        <v>9923.93</v>
      </c>
    </row>
    <row r="1167" spans="2:8" x14ac:dyDescent="0.25">
      <c r="B1167" s="24">
        <v>38465</v>
      </c>
      <c r="C1167" s="1" t="s">
        <v>29</v>
      </c>
      <c r="D1167" s="1" t="s">
        <v>3690</v>
      </c>
      <c r="E1167" s="1" t="s">
        <v>9</v>
      </c>
      <c r="F1167" s="1" t="s">
        <v>3781</v>
      </c>
      <c r="G1167" s="9">
        <v>406.70850000000007</v>
      </c>
      <c r="H1167" s="9">
        <v>739.47</v>
      </c>
    </row>
    <row r="1168" spans="2:8" x14ac:dyDescent="0.25">
      <c r="B1168" s="24">
        <v>38465</v>
      </c>
      <c r="C1168" s="1" t="s">
        <v>16</v>
      </c>
      <c r="D1168" s="1" t="s">
        <v>3626</v>
      </c>
      <c r="E1168" s="1" t="s">
        <v>17</v>
      </c>
      <c r="F1168" s="1" t="s">
        <v>2683</v>
      </c>
      <c r="G1168" s="9">
        <v>207.46800000000002</v>
      </c>
      <c r="H1168" s="9">
        <v>305.10000000000002</v>
      </c>
    </row>
    <row r="1169" spans="2:8" x14ac:dyDescent="0.25">
      <c r="B1169" s="24">
        <v>38464</v>
      </c>
      <c r="C1169" s="1" t="s">
        <v>29</v>
      </c>
      <c r="D1169" s="1" t="s">
        <v>3686</v>
      </c>
      <c r="E1169" s="1" t="s">
        <v>61</v>
      </c>
      <c r="F1169" s="1" t="s">
        <v>1503</v>
      </c>
      <c r="G1169" s="9">
        <v>3210.6594999999998</v>
      </c>
      <c r="H1169" s="9">
        <v>7466.65</v>
      </c>
    </row>
    <row r="1170" spans="2:8" x14ac:dyDescent="0.25">
      <c r="B1170" s="24">
        <v>38464</v>
      </c>
      <c r="C1170" s="1" t="s">
        <v>29</v>
      </c>
      <c r="D1170" s="1" t="s">
        <v>3688</v>
      </c>
      <c r="E1170" s="1" t="s">
        <v>126</v>
      </c>
      <c r="F1170" s="1" t="s">
        <v>2165</v>
      </c>
      <c r="G1170" s="9">
        <v>275.69920000000002</v>
      </c>
      <c r="H1170" s="9">
        <v>405.44</v>
      </c>
    </row>
    <row r="1171" spans="2:8" x14ac:dyDescent="0.25">
      <c r="B1171" s="24">
        <v>38463</v>
      </c>
      <c r="C1171" s="1" t="s">
        <v>16</v>
      </c>
      <c r="D1171" s="1" t="s">
        <v>3691</v>
      </c>
      <c r="E1171" s="1" t="s">
        <v>39</v>
      </c>
      <c r="F1171" s="1" t="s">
        <v>3231</v>
      </c>
      <c r="G1171" s="9">
        <v>2494.6263999999996</v>
      </c>
      <c r="H1171" s="9">
        <v>4301.08</v>
      </c>
    </row>
    <row r="1172" spans="2:8" x14ac:dyDescent="0.25">
      <c r="B1172" s="24">
        <v>38463</v>
      </c>
      <c r="C1172" s="1" t="s">
        <v>20</v>
      </c>
      <c r="D1172" s="1" t="s">
        <v>3626</v>
      </c>
      <c r="E1172" s="1" t="s">
        <v>30</v>
      </c>
      <c r="F1172" s="1" t="s">
        <v>335</v>
      </c>
      <c r="G1172" s="9">
        <v>731.8193</v>
      </c>
      <c r="H1172" s="9">
        <v>1977.89</v>
      </c>
    </row>
    <row r="1173" spans="2:8" x14ac:dyDescent="0.25">
      <c r="B1173" s="24">
        <v>38462</v>
      </c>
      <c r="C1173" s="1" t="s">
        <v>20</v>
      </c>
      <c r="D1173" s="1" t="s">
        <v>3688</v>
      </c>
      <c r="E1173" s="1" t="s">
        <v>13</v>
      </c>
      <c r="F1173" s="1" t="s">
        <v>211</v>
      </c>
      <c r="G1173" s="9">
        <v>3970.2932000000001</v>
      </c>
      <c r="H1173" s="9">
        <v>9233.24</v>
      </c>
    </row>
    <row r="1174" spans="2:8" x14ac:dyDescent="0.25">
      <c r="B1174" s="24">
        <v>38462</v>
      </c>
      <c r="C1174" s="1" t="s">
        <v>8</v>
      </c>
      <c r="D1174" s="1" t="s">
        <v>3686</v>
      </c>
      <c r="E1174" s="1" t="s">
        <v>42</v>
      </c>
      <c r="F1174" s="1" t="s">
        <v>259</v>
      </c>
      <c r="G1174" s="9">
        <v>5392.3649999999998</v>
      </c>
      <c r="H1174" s="9">
        <v>7189.82</v>
      </c>
    </row>
    <row r="1175" spans="2:8" x14ac:dyDescent="0.25">
      <c r="B1175" s="24">
        <v>38462</v>
      </c>
      <c r="C1175" s="1" t="s">
        <v>20</v>
      </c>
      <c r="D1175" s="1" t="s">
        <v>3685</v>
      </c>
      <c r="E1175" s="1" t="s">
        <v>13</v>
      </c>
      <c r="F1175" s="1" t="s">
        <v>205</v>
      </c>
      <c r="G1175" s="9">
        <v>4501.7550000000001</v>
      </c>
      <c r="H1175" s="9">
        <v>6002.34</v>
      </c>
    </row>
    <row r="1176" spans="2:8" x14ac:dyDescent="0.25">
      <c r="B1176" s="24">
        <v>38462</v>
      </c>
      <c r="C1176" s="1" t="s">
        <v>29</v>
      </c>
      <c r="D1176" s="1" t="s">
        <v>3690</v>
      </c>
      <c r="E1176" s="1" t="s">
        <v>64</v>
      </c>
      <c r="F1176" s="1" t="s">
        <v>177</v>
      </c>
      <c r="G1176" s="9">
        <v>640.66329999999994</v>
      </c>
      <c r="H1176" s="9">
        <v>1085.8699999999999</v>
      </c>
    </row>
    <row r="1177" spans="2:8" x14ac:dyDescent="0.25">
      <c r="B1177" s="24">
        <v>38461</v>
      </c>
      <c r="C1177" s="1" t="s">
        <v>29</v>
      </c>
      <c r="D1177" s="1" t="s">
        <v>3683</v>
      </c>
      <c r="E1177" s="1" t="s">
        <v>126</v>
      </c>
      <c r="F1177" s="1" t="s">
        <v>1330</v>
      </c>
      <c r="G1177" s="9">
        <v>231.82599999999996</v>
      </c>
      <c r="H1177" s="9">
        <v>399.7</v>
      </c>
    </row>
    <row r="1178" spans="2:8" x14ac:dyDescent="0.25">
      <c r="B1178" s="24">
        <v>38460</v>
      </c>
      <c r="C1178" s="1" t="s">
        <v>12</v>
      </c>
      <c r="D1178" s="1" t="s">
        <v>3691</v>
      </c>
      <c r="E1178" s="1" t="s">
        <v>21</v>
      </c>
      <c r="F1178" s="1" t="s">
        <v>239</v>
      </c>
      <c r="G1178" s="9">
        <v>45.006500000000003</v>
      </c>
      <c r="H1178" s="9">
        <v>81.83</v>
      </c>
    </row>
    <row r="1179" spans="2:8" x14ac:dyDescent="0.25">
      <c r="B1179" s="24">
        <v>38459</v>
      </c>
      <c r="C1179" s="1" t="s">
        <v>29</v>
      </c>
      <c r="D1179" s="1" t="s">
        <v>3684</v>
      </c>
      <c r="E1179" s="1" t="s">
        <v>45</v>
      </c>
      <c r="F1179" s="1" t="s">
        <v>401</v>
      </c>
      <c r="G1179" s="9">
        <v>4714.6309999999994</v>
      </c>
      <c r="H1179" s="9">
        <v>7990.9</v>
      </c>
    </row>
    <row r="1180" spans="2:8" x14ac:dyDescent="0.25">
      <c r="B1180" s="24">
        <v>38459</v>
      </c>
      <c r="C1180" s="1" t="s">
        <v>12</v>
      </c>
      <c r="D1180" s="1" t="s">
        <v>3685</v>
      </c>
      <c r="E1180" s="1" t="s">
        <v>113</v>
      </c>
      <c r="F1180" s="1" t="s">
        <v>2764</v>
      </c>
      <c r="G1180" s="9">
        <v>1486.2760000000001</v>
      </c>
      <c r="H1180" s="9">
        <v>1589.6</v>
      </c>
    </row>
    <row r="1181" spans="2:8" x14ac:dyDescent="0.25">
      <c r="B1181" s="24">
        <v>38458</v>
      </c>
      <c r="C1181" s="1" t="s">
        <v>20</v>
      </c>
      <c r="D1181" s="1" t="s">
        <v>3683</v>
      </c>
      <c r="E1181" s="1" t="s">
        <v>9</v>
      </c>
      <c r="F1181" s="1" t="s">
        <v>2984</v>
      </c>
      <c r="G1181" s="9">
        <v>5199.7574999999997</v>
      </c>
      <c r="H1181" s="9">
        <v>6933.01</v>
      </c>
    </row>
    <row r="1182" spans="2:8" x14ac:dyDescent="0.25">
      <c r="B1182" s="24">
        <v>38457</v>
      </c>
      <c r="C1182" s="1" t="s">
        <v>16</v>
      </c>
      <c r="D1182" s="1" t="s">
        <v>3685</v>
      </c>
      <c r="E1182" s="1" t="s">
        <v>13</v>
      </c>
      <c r="F1182" s="1" t="s">
        <v>1328</v>
      </c>
      <c r="G1182" s="9">
        <v>4387.3697999999995</v>
      </c>
      <c r="H1182" s="9">
        <v>7436.22</v>
      </c>
    </row>
    <row r="1183" spans="2:8" x14ac:dyDescent="0.25">
      <c r="B1183" s="24">
        <v>38457</v>
      </c>
      <c r="C1183" s="1" t="s">
        <v>8</v>
      </c>
      <c r="D1183" s="1" t="s">
        <v>3683</v>
      </c>
      <c r="E1183" s="1" t="s">
        <v>42</v>
      </c>
      <c r="F1183" s="1" t="s">
        <v>737</v>
      </c>
      <c r="G1183" s="9">
        <v>1336.2525000000001</v>
      </c>
      <c r="H1183" s="9">
        <v>2969.45</v>
      </c>
    </row>
    <row r="1184" spans="2:8" x14ac:dyDescent="0.25">
      <c r="B1184" s="24">
        <v>38457</v>
      </c>
      <c r="C1184" s="1" t="s">
        <v>29</v>
      </c>
      <c r="D1184" s="1" t="s">
        <v>3685</v>
      </c>
      <c r="E1184" s="1" t="s">
        <v>30</v>
      </c>
      <c r="F1184" s="1" t="s">
        <v>3592</v>
      </c>
      <c r="G1184" s="9">
        <v>2393.1864</v>
      </c>
      <c r="H1184" s="9">
        <v>2719.53</v>
      </c>
    </row>
    <row r="1185" spans="2:8" x14ac:dyDescent="0.25">
      <c r="B1185" s="24">
        <v>38456</v>
      </c>
      <c r="C1185" s="1" t="s">
        <v>29</v>
      </c>
      <c r="D1185" s="1" t="s">
        <v>3690</v>
      </c>
      <c r="E1185" s="1" t="s">
        <v>30</v>
      </c>
      <c r="F1185" s="1" t="s">
        <v>2542</v>
      </c>
      <c r="G1185" s="9">
        <v>7994.1377999999995</v>
      </c>
      <c r="H1185" s="9">
        <v>8549.8799999999992</v>
      </c>
    </row>
    <row r="1186" spans="2:8" x14ac:dyDescent="0.25">
      <c r="B1186" s="24">
        <v>38456</v>
      </c>
      <c r="C1186" s="1" t="s">
        <v>16</v>
      </c>
      <c r="D1186" s="1" t="s">
        <v>3626</v>
      </c>
      <c r="E1186" s="1" t="s">
        <v>64</v>
      </c>
      <c r="F1186" s="1" t="s">
        <v>3782</v>
      </c>
      <c r="G1186" s="9">
        <v>2823.1469999999999</v>
      </c>
      <c r="H1186" s="9">
        <v>6273.66</v>
      </c>
    </row>
    <row r="1187" spans="2:8" x14ac:dyDescent="0.25">
      <c r="B1187" s="24">
        <v>38456</v>
      </c>
      <c r="C1187" s="1" t="s">
        <v>16</v>
      </c>
      <c r="D1187" s="1" t="s">
        <v>3690</v>
      </c>
      <c r="E1187" s="1" t="s">
        <v>30</v>
      </c>
      <c r="F1187" s="1" t="s">
        <v>3403</v>
      </c>
      <c r="G1187" s="9">
        <v>447.3485</v>
      </c>
      <c r="H1187" s="9">
        <v>1209.05</v>
      </c>
    </row>
    <row r="1188" spans="2:8" x14ac:dyDescent="0.25">
      <c r="B1188" s="24">
        <v>38454</v>
      </c>
      <c r="C1188" s="1" t="s">
        <v>8</v>
      </c>
      <c r="D1188" s="1" t="s">
        <v>3691</v>
      </c>
      <c r="E1188" s="1" t="s">
        <v>64</v>
      </c>
      <c r="F1188" s="1" t="s">
        <v>3005</v>
      </c>
      <c r="G1188" s="9">
        <v>4392.8720000000003</v>
      </c>
      <c r="H1188" s="9">
        <v>7987.04</v>
      </c>
    </row>
    <row r="1189" spans="2:8" x14ac:dyDescent="0.25">
      <c r="B1189" s="24">
        <v>38454</v>
      </c>
      <c r="C1189" s="1" t="s">
        <v>12</v>
      </c>
      <c r="D1189" s="1" t="s">
        <v>3684</v>
      </c>
      <c r="E1189" s="1" t="s">
        <v>113</v>
      </c>
      <c r="F1189" s="1" t="s">
        <v>3783</v>
      </c>
      <c r="G1189" s="9">
        <v>7061.4285500000005</v>
      </c>
      <c r="H1189" s="9">
        <v>7552.33</v>
      </c>
    </row>
    <row r="1190" spans="2:8" x14ac:dyDescent="0.25">
      <c r="B1190" s="24">
        <v>38454</v>
      </c>
      <c r="C1190" s="1" t="s">
        <v>29</v>
      </c>
      <c r="D1190" s="1" t="s">
        <v>3683</v>
      </c>
      <c r="E1190" s="1" t="s">
        <v>17</v>
      </c>
      <c r="F1190" s="1" t="s">
        <v>109</v>
      </c>
      <c r="G1190" s="9">
        <v>4296.4137999999994</v>
      </c>
      <c r="H1190" s="9">
        <v>7407.61</v>
      </c>
    </row>
    <row r="1191" spans="2:8" x14ac:dyDescent="0.25">
      <c r="B1191" s="24">
        <v>38454</v>
      </c>
      <c r="C1191" s="1" t="s">
        <v>12</v>
      </c>
      <c r="D1191" s="1" t="s">
        <v>3684</v>
      </c>
      <c r="E1191" s="1" t="s">
        <v>9</v>
      </c>
      <c r="F1191" s="1" t="s">
        <v>1605</v>
      </c>
      <c r="G1191" s="9">
        <v>3453.9695999999999</v>
      </c>
      <c r="H1191" s="9">
        <v>5955.12</v>
      </c>
    </row>
    <row r="1192" spans="2:8" x14ac:dyDescent="0.25">
      <c r="B1192" s="24">
        <v>38454</v>
      </c>
      <c r="C1192" s="1" t="s">
        <v>29</v>
      </c>
      <c r="D1192" s="1" t="s">
        <v>3684</v>
      </c>
      <c r="E1192" s="1" t="s">
        <v>21</v>
      </c>
      <c r="F1192" s="1" t="s">
        <v>942</v>
      </c>
      <c r="G1192" s="9">
        <v>2522.2896999999998</v>
      </c>
      <c r="H1192" s="9">
        <v>5865.79</v>
      </c>
    </row>
    <row r="1193" spans="2:8" x14ac:dyDescent="0.25">
      <c r="B1193" s="24">
        <v>38453</v>
      </c>
      <c r="C1193" s="1" t="s">
        <v>8</v>
      </c>
      <c r="D1193" s="1" t="s">
        <v>3690</v>
      </c>
      <c r="E1193" s="1" t="s">
        <v>13</v>
      </c>
      <c r="F1193" s="1" t="s">
        <v>3784</v>
      </c>
      <c r="G1193" s="9">
        <v>3296.172</v>
      </c>
      <c r="H1193" s="9">
        <v>3745.65</v>
      </c>
    </row>
    <row r="1194" spans="2:8" x14ac:dyDescent="0.25">
      <c r="B1194" s="24">
        <v>38453</v>
      </c>
      <c r="C1194" s="1" t="s">
        <v>8</v>
      </c>
      <c r="D1194" s="1" t="s">
        <v>3685</v>
      </c>
      <c r="E1194" s="1" t="s">
        <v>64</v>
      </c>
      <c r="F1194" s="1" t="s">
        <v>1444</v>
      </c>
      <c r="G1194" s="9">
        <v>139.9451</v>
      </c>
      <c r="H1194" s="9">
        <v>378.23</v>
      </c>
    </row>
    <row r="1195" spans="2:8" x14ac:dyDescent="0.25">
      <c r="B1195" s="24">
        <v>38452</v>
      </c>
      <c r="C1195" s="1" t="s">
        <v>12</v>
      </c>
      <c r="D1195" s="1" t="s">
        <v>3684</v>
      </c>
      <c r="E1195" s="1" t="s">
        <v>126</v>
      </c>
      <c r="F1195" s="1" t="s">
        <v>2195</v>
      </c>
      <c r="G1195" s="9">
        <v>2771.3715000000002</v>
      </c>
      <c r="H1195" s="9">
        <v>6445.05</v>
      </c>
    </row>
    <row r="1196" spans="2:8" x14ac:dyDescent="0.25">
      <c r="B1196" s="24">
        <v>38452</v>
      </c>
      <c r="C1196" s="1" t="s">
        <v>20</v>
      </c>
      <c r="D1196" s="1" t="s">
        <v>3684</v>
      </c>
      <c r="E1196" s="1" t="s">
        <v>21</v>
      </c>
      <c r="F1196" s="1" t="s">
        <v>2306</v>
      </c>
      <c r="G1196" s="9">
        <v>2059.2946999999999</v>
      </c>
      <c r="H1196" s="9">
        <v>3490.33</v>
      </c>
    </row>
    <row r="1197" spans="2:8" x14ac:dyDescent="0.25">
      <c r="B1197" s="24">
        <v>38451</v>
      </c>
      <c r="C1197" s="1" t="s">
        <v>16</v>
      </c>
      <c r="D1197" s="1" t="s">
        <v>3683</v>
      </c>
      <c r="E1197" s="1" t="s">
        <v>64</v>
      </c>
      <c r="F1197" s="1" t="s">
        <v>3538</v>
      </c>
      <c r="G1197" s="9">
        <v>4048.5840000000003</v>
      </c>
      <c r="H1197" s="9">
        <v>5953.8</v>
      </c>
    </row>
    <row r="1198" spans="2:8" x14ac:dyDescent="0.25">
      <c r="B1198" s="24">
        <v>38450</v>
      </c>
      <c r="C1198" s="1" t="s">
        <v>8</v>
      </c>
      <c r="D1198" s="1" t="s">
        <v>3683</v>
      </c>
      <c r="E1198" s="1" t="s">
        <v>61</v>
      </c>
      <c r="F1198" s="1" t="s">
        <v>1379</v>
      </c>
      <c r="G1198" s="9">
        <v>3466.2780000000002</v>
      </c>
      <c r="H1198" s="9">
        <v>7702.84</v>
      </c>
    </row>
    <row r="1199" spans="2:8" x14ac:dyDescent="0.25">
      <c r="B1199" s="24">
        <v>38450</v>
      </c>
      <c r="C1199" s="1" t="s">
        <v>29</v>
      </c>
      <c r="D1199" s="1" t="s">
        <v>3683</v>
      </c>
      <c r="E1199" s="1" t="s">
        <v>24</v>
      </c>
      <c r="F1199" s="1" t="s">
        <v>1031</v>
      </c>
      <c r="G1199" s="9">
        <v>311.57249999999999</v>
      </c>
      <c r="H1199" s="9">
        <v>415.43</v>
      </c>
    </row>
    <row r="1200" spans="2:8" x14ac:dyDescent="0.25">
      <c r="B1200" s="24">
        <v>38449</v>
      </c>
      <c r="C1200" s="1" t="s">
        <v>16</v>
      </c>
      <c r="D1200" s="1" t="s">
        <v>3684</v>
      </c>
      <c r="E1200" s="1" t="s">
        <v>30</v>
      </c>
      <c r="F1200" s="1" t="s">
        <v>904</v>
      </c>
      <c r="G1200" s="9">
        <v>5761.5821999999998</v>
      </c>
      <c r="H1200" s="9">
        <v>6162.12</v>
      </c>
    </row>
    <row r="1201" spans="2:8" x14ac:dyDescent="0.25">
      <c r="B1201" s="24">
        <v>38449</v>
      </c>
      <c r="C1201" s="1" t="s">
        <v>16</v>
      </c>
      <c r="D1201" s="1" t="s">
        <v>3690</v>
      </c>
      <c r="E1201" s="1" t="s">
        <v>113</v>
      </c>
      <c r="F1201" s="1" t="s">
        <v>603</v>
      </c>
      <c r="G1201" s="9">
        <v>4155.9016000000001</v>
      </c>
      <c r="H1201" s="9">
        <v>6111.62</v>
      </c>
    </row>
    <row r="1202" spans="2:8" x14ac:dyDescent="0.25">
      <c r="B1202" s="24">
        <v>38449</v>
      </c>
      <c r="C1202" s="1" t="s">
        <v>16</v>
      </c>
      <c r="D1202" s="1" t="s">
        <v>3691</v>
      </c>
      <c r="E1202" s="1" t="s">
        <v>61</v>
      </c>
      <c r="F1202" s="1" t="s">
        <v>938</v>
      </c>
      <c r="G1202" s="9">
        <v>865.99350000000004</v>
      </c>
      <c r="H1202" s="9">
        <v>1924.43</v>
      </c>
    </row>
    <row r="1203" spans="2:8" x14ac:dyDescent="0.25">
      <c r="B1203" s="24">
        <v>38448</v>
      </c>
      <c r="C1203" s="1" t="s">
        <v>29</v>
      </c>
      <c r="D1203" s="1" t="s">
        <v>3691</v>
      </c>
      <c r="E1203" s="1" t="s">
        <v>24</v>
      </c>
      <c r="F1203" s="1" t="s">
        <v>1800</v>
      </c>
      <c r="G1203" s="9">
        <v>7375.1584499999999</v>
      </c>
      <c r="H1203" s="9">
        <v>7887.87</v>
      </c>
    </row>
    <row r="1204" spans="2:8" x14ac:dyDescent="0.25">
      <c r="B1204" s="24">
        <v>38448</v>
      </c>
      <c r="C1204" s="1" t="s">
        <v>12</v>
      </c>
      <c r="D1204" s="1" t="s">
        <v>3691</v>
      </c>
      <c r="E1204" s="1" t="s">
        <v>9</v>
      </c>
      <c r="F1204" s="1" t="s">
        <v>2663</v>
      </c>
      <c r="G1204" s="9">
        <v>2218.6424999999999</v>
      </c>
      <c r="H1204" s="9">
        <v>2958.19</v>
      </c>
    </row>
    <row r="1205" spans="2:8" x14ac:dyDescent="0.25">
      <c r="B1205" s="24">
        <v>38447</v>
      </c>
      <c r="C1205" s="1" t="s">
        <v>16</v>
      </c>
      <c r="D1205" s="1" t="s">
        <v>3684</v>
      </c>
      <c r="E1205" s="1" t="s">
        <v>9</v>
      </c>
      <c r="F1205" s="1" t="s">
        <v>2256</v>
      </c>
      <c r="G1205" s="9">
        <v>4593.6924000000008</v>
      </c>
      <c r="H1205" s="9">
        <v>6755.43</v>
      </c>
    </row>
    <row r="1206" spans="2:8" x14ac:dyDescent="0.25">
      <c r="B1206" s="24">
        <v>38447</v>
      </c>
      <c r="C1206" s="1" t="s">
        <v>29</v>
      </c>
      <c r="D1206" s="1" t="s">
        <v>3626</v>
      </c>
      <c r="E1206" s="1" t="s">
        <v>30</v>
      </c>
      <c r="F1206" s="1" t="s">
        <v>83</v>
      </c>
      <c r="G1206" s="9">
        <v>4007.9863999999998</v>
      </c>
      <c r="H1206" s="9">
        <v>4554.53</v>
      </c>
    </row>
    <row r="1207" spans="2:8" x14ac:dyDescent="0.25">
      <c r="B1207" s="24">
        <v>38447</v>
      </c>
      <c r="C1207" s="1" t="s">
        <v>29</v>
      </c>
      <c r="D1207" s="1" t="s">
        <v>3686</v>
      </c>
      <c r="E1207" s="1" t="s">
        <v>126</v>
      </c>
      <c r="F1207" s="1" t="s">
        <v>934</v>
      </c>
      <c r="G1207" s="9">
        <v>789.06959999999992</v>
      </c>
      <c r="H1207" s="9">
        <v>896.67</v>
      </c>
    </row>
    <row r="1208" spans="2:8" x14ac:dyDescent="0.25">
      <c r="B1208" s="24">
        <v>38446</v>
      </c>
      <c r="C1208" s="1" t="s">
        <v>20</v>
      </c>
      <c r="D1208" s="1" t="s">
        <v>3691</v>
      </c>
      <c r="E1208" s="1" t="s">
        <v>45</v>
      </c>
      <c r="F1208" s="1" t="s">
        <v>2271</v>
      </c>
      <c r="G1208" s="9">
        <v>5896.5015999999996</v>
      </c>
      <c r="H1208" s="9">
        <v>6700.57</v>
      </c>
    </row>
    <row r="1209" spans="2:8" x14ac:dyDescent="0.25">
      <c r="B1209" s="24">
        <v>38446</v>
      </c>
      <c r="C1209" s="1" t="s">
        <v>20</v>
      </c>
      <c r="D1209" s="1" t="s">
        <v>3691</v>
      </c>
      <c r="E1209" s="1" t="s">
        <v>52</v>
      </c>
      <c r="F1209" s="1" t="s">
        <v>53</v>
      </c>
      <c r="G1209" s="9">
        <v>3918.3584000000001</v>
      </c>
      <c r="H1209" s="9">
        <v>4452.68</v>
      </c>
    </row>
    <row r="1210" spans="2:8" x14ac:dyDescent="0.25">
      <c r="B1210" s="24">
        <v>38446</v>
      </c>
      <c r="C1210" s="1" t="s">
        <v>20</v>
      </c>
      <c r="D1210" s="1" t="s">
        <v>3690</v>
      </c>
      <c r="E1210" s="1" t="s">
        <v>113</v>
      </c>
      <c r="F1210" s="1" t="s">
        <v>699</v>
      </c>
      <c r="G1210" s="9">
        <v>1454.9974999999999</v>
      </c>
      <c r="H1210" s="9">
        <v>2645.45</v>
      </c>
    </row>
    <row r="1211" spans="2:8" x14ac:dyDescent="0.25">
      <c r="B1211" s="24">
        <v>38445</v>
      </c>
      <c r="C1211" s="1" t="s">
        <v>29</v>
      </c>
      <c r="D1211" s="1" t="s">
        <v>3691</v>
      </c>
      <c r="E1211" s="1" t="s">
        <v>21</v>
      </c>
      <c r="F1211" s="1" t="s">
        <v>1462</v>
      </c>
      <c r="G1211" s="9">
        <v>7959.1864000000005</v>
      </c>
      <c r="H1211" s="9">
        <v>9044.5300000000007</v>
      </c>
    </row>
    <row r="1212" spans="2:8" x14ac:dyDescent="0.25">
      <c r="B1212" s="24">
        <v>38445</v>
      </c>
      <c r="C1212" s="1" t="s">
        <v>12</v>
      </c>
      <c r="D1212" s="1" t="s">
        <v>3688</v>
      </c>
      <c r="E1212" s="1" t="s">
        <v>21</v>
      </c>
      <c r="F1212" s="1" t="s">
        <v>27</v>
      </c>
      <c r="G1212" s="9">
        <v>1174.9770000000001</v>
      </c>
      <c r="H1212" s="9">
        <v>2611.06</v>
      </c>
    </row>
    <row r="1213" spans="2:8" x14ac:dyDescent="0.25">
      <c r="B1213" s="24">
        <v>38445</v>
      </c>
      <c r="C1213" s="1" t="s">
        <v>16</v>
      </c>
      <c r="D1213" s="1" t="s">
        <v>3686</v>
      </c>
      <c r="E1213" s="1" t="s">
        <v>13</v>
      </c>
      <c r="F1213" s="1" t="s">
        <v>3357</v>
      </c>
      <c r="G1213" s="9">
        <v>732.1893</v>
      </c>
      <c r="H1213" s="9">
        <v>1978.89</v>
      </c>
    </row>
    <row r="1214" spans="2:8" x14ac:dyDescent="0.25">
      <c r="B1214" s="24">
        <v>38445</v>
      </c>
      <c r="C1214" s="1" t="s">
        <v>29</v>
      </c>
      <c r="D1214" s="1" t="s">
        <v>3688</v>
      </c>
      <c r="E1214" s="1" t="s">
        <v>9</v>
      </c>
      <c r="F1214" s="1" t="s">
        <v>69</v>
      </c>
      <c r="G1214" s="9">
        <v>219.08240000000001</v>
      </c>
      <c r="H1214" s="9">
        <v>322.18</v>
      </c>
    </row>
    <row r="1215" spans="2:8" x14ac:dyDescent="0.25">
      <c r="B1215" s="24">
        <v>38444</v>
      </c>
      <c r="C1215" s="1" t="s">
        <v>29</v>
      </c>
      <c r="D1215" s="1" t="s">
        <v>3626</v>
      </c>
      <c r="E1215" s="1" t="s">
        <v>24</v>
      </c>
      <c r="F1215" s="1" t="s">
        <v>1108</v>
      </c>
      <c r="G1215" s="9">
        <v>3064.0883999999996</v>
      </c>
      <c r="H1215" s="9">
        <v>8281.32</v>
      </c>
    </row>
    <row r="1216" spans="2:8" x14ac:dyDescent="0.25">
      <c r="B1216" s="24">
        <v>38443</v>
      </c>
      <c r="C1216" s="1" t="s">
        <v>20</v>
      </c>
      <c r="D1216" s="1" t="s">
        <v>3691</v>
      </c>
      <c r="E1216" s="1" t="s">
        <v>52</v>
      </c>
      <c r="F1216" s="1" t="s">
        <v>175</v>
      </c>
      <c r="G1216" s="9">
        <v>6032.3582000000006</v>
      </c>
      <c r="H1216" s="9">
        <v>6451.72</v>
      </c>
    </row>
    <row r="1217" spans="2:8" x14ac:dyDescent="0.25">
      <c r="B1217" s="24">
        <v>38443</v>
      </c>
      <c r="C1217" s="1" t="s">
        <v>20</v>
      </c>
      <c r="D1217" s="1" t="s">
        <v>3683</v>
      </c>
      <c r="E1217" s="1" t="s">
        <v>9</v>
      </c>
      <c r="F1217" s="1" t="s">
        <v>2653</v>
      </c>
      <c r="G1217" s="9">
        <v>1506.989</v>
      </c>
      <c r="H1217" s="9">
        <v>2739.98</v>
      </c>
    </row>
    <row r="1218" spans="2:8" x14ac:dyDescent="0.25">
      <c r="B1218" s="24">
        <v>38442</v>
      </c>
      <c r="C1218" s="1" t="s">
        <v>12</v>
      </c>
      <c r="D1218" s="1" t="s">
        <v>3690</v>
      </c>
      <c r="E1218" s="1" t="s">
        <v>61</v>
      </c>
      <c r="F1218" s="1" t="s">
        <v>293</v>
      </c>
      <c r="G1218" s="9">
        <v>2944.1</v>
      </c>
      <c r="H1218" s="9">
        <v>4990</v>
      </c>
    </row>
    <row r="1219" spans="2:8" x14ac:dyDescent="0.25">
      <c r="B1219" s="24">
        <v>38442</v>
      </c>
      <c r="C1219" s="1" t="s">
        <v>29</v>
      </c>
      <c r="D1219" s="1" t="s">
        <v>3685</v>
      </c>
      <c r="E1219" s="1" t="s">
        <v>9</v>
      </c>
      <c r="F1219" s="1" t="s">
        <v>2284</v>
      </c>
      <c r="G1219" s="9">
        <v>1762.2388999999998</v>
      </c>
      <c r="H1219" s="9">
        <v>4098.2299999999996</v>
      </c>
    </row>
    <row r="1220" spans="2:8" x14ac:dyDescent="0.25">
      <c r="B1220" s="24">
        <v>38442</v>
      </c>
      <c r="C1220" s="1" t="s">
        <v>12</v>
      </c>
      <c r="D1220" s="1" t="s">
        <v>3688</v>
      </c>
      <c r="E1220" s="1" t="s">
        <v>45</v>
      </c>
      <c r="F1220" s="1" t="s">
        <v>2484</v>
      </c>
      <c r="G1220" s="9">
        <v>2899.864</v>
      </c>
      <c r="H1220" s="9">
        <v>3295.3</v>
      </c>
    </row>
    <row r="1221" spans="2:8" x14ac:dyDescent="0.25">
      <c r="B1221" s="24">
        <v>38441</v>
      </c>
      <c r="C1221" s="1" t="s">
        <v>8</v>
      </c>
      <c r="D1221" s="1" t="s">
        <v>3684</v>
      </c>
      <c r="E1221" s="1" t="s">
        <v>61</v>
      </c>
      <c r="F1221" s="1" t="s">
        <v>442</v>
      </c>
      <c r="G1221" s="9">
        <v>3730.5019999999995</v>
      </c>
      <c r="H1221" s="9">
        <v>6431.9</v>
      </c>
    </row>
    <row r="1222" spans="2:8" x14ac:dyDescent="0.25">
      <c r="B1222" s="24">
        <v>38440</v>
      </c>
      <c r="C1222" s="1" t="s">
        <v>8</v>
      </c>
      <c r="D1222" s="1" t="s">
        <v>3684</v>
      </c>
      <c r="E1222" s="1" t="s">
        <v>42</v>
      </c>
      <c r="F1222" s="1" t="s">
        <v>349</v>
      </c>
      <c r="G1222" s="9">
        <v>4345.0931999999993</v>
      </c>
      <c r="H1222" s="9">
        <v>7491.54</v>
      </c>
    </row>
    <row r="1223" spans="2:8" x14ac:dyDescent="0.25">
      <c r="B1223" s="24">
        <v>38440</v>
      </c>
      <c r="C1223" s="1" t="s">
        <v>20</v>
      </c>
      <c r="D1223" s="1" t="s">
        <v>3686</v>
      </c>
      <c r="E1223" s="1" t="s">
        <v>45</v>
      </c>
      <c r="F1223" s="1" t="s">
        <v>3311</v>
      </c>
      <c r="G1223" s="9">
        <v>5290.05</v>
      </c>
      <c r="H1223" s="9">
        <v>7053.4</v>
      </c>
    </row>
    <row r="1224" spans="2:8" x14ac:dyDescent="0.25">
      <c r="B1224" s="24">
        <v>38439</v>
      </c>
      <c r="C1224" s="1" t="s">
        <v>20</v>
      </c>
      <c r="D1224" s="1" t="s">
        <v>3683</v>
      </c>
      <c r="E1224" s="1" t="s">
        <v>17</v>
      </c>
      <c r="F1224" s="1" t="s">
        <v>601</v>
      </c>
      <c r="G1224" s="9">
        <v>5369.4795000000004</v>
      </c>
      <c r="H1224" s="9">
        <v>9762.69</v>
      </c>
    </row>
    <row r="1225" spans="2:8" x14ac:dyDescent="0.25">
      <c r="B1225" s="24">
        <v>38439</v>
      </c>
      <c r="C1225" s="1" t="s">
        <v>12</v>
      </c>
      <c r="D1225" s="1" t="s">
        <v>3686</v>
      </c>
      <c r="E1225" s="1" t="s">
        <v>24</v>
      </c>
      <c r="F1225" s="1" t="s">
        <v>155</v>
      </c>
      <c r="G1225" s="9">
        <v>4341.2245999999996</v>
      </c>
      <c r="H1225" s="9">
        <v>7484.87</v>
      </c>
    </row>
    <row r="1226" spans="2:8" x14ac:dyDescent="0.25">
      <c r="B1226" s="24">
        <v>38439</v>
      </c>
      <c r="C1226" s="1" t="s">
        <v>29</v>
      </c>
      <c r="D1226" s="1" t="s">
        <v>3690</v>
      </c>
      <c r="E1226" s="1" t="s">
        <v>9</v>
      </c>
      <c r="F1226" s="1" t="s">
        <v>1950</v>
      </c>
      <c r="G1226" s="9">
        <v>2294.3591000000001</v>
      </c>
      <c r="H1226" s="9">
        <v>2453.86</v>
      </c>
    </row>
    <row r="1227" spans="2:8" x14ac:dyDescent="0.25">
      <c r="B1227" s="24">
        <v>38439</v>
      </c>
      <c r="C1227" s="1" t="s">
        <v>16</v>
      </c>
      <c r="D1227" s="1" t="s">
        <v>3683</v>
      </c>
      <c r="E1227" s="1" t="s">
        <v>61</v>
      </c>
      <c r="F1227" s="1" t="s">
        <v>779</v>
      </c>
      <c r="G1227" s="9">
        <v>374.39190000000002</v>
      </c>
      <c r="H1227" s="9">
        <v>1011.87</v>
      </c>
    </row>
    <row r="1228" spans="2:8" x14ac:dyDescent="0.25">
      <c r="B1228" s="24">
        <v>38439</v>
      </c>
      <c r="C1228" s="1" t="s">
        <v>12</v>
      </c>
      <c r="D1228" s="1" t="s">
        <v>3690</v>
      </c>
      <c r="E1228" s="1" t="s">
        <v>24</v>
      </c>
      <c r="F1228" s="1" t="s">
        <v>2951</v>
      </c>
      <c r="G1228" s="9">
        <v>287.93600000000004</v>
      </c>
      <c r="H1228" s="9">
        <v>523.52</v>
      </c>
    </row>
    <row r="1229" spans="2:8" x14ac:dyDescent="0.25">
      <c r="B1229" s="24">
        <v>38438</v>
      </c>
      <c r="C1229" s="1" t="s">
        <v>29</v>
      </c>
      <c r="D1229" s="1" t="s">
        <v>3690</v>
      </c>
      <c r="E1229" s="1" t="s">
        <v>64</v>
      </c>
      <c r="F1229" s="1" t="s">
        <v>3263</v>
      </c>
      <c r="G1229" s="9">
        <v>4901.7081999999991</v>
      </c>
      <c r="H1229" s="9">
        <v>8307.98</v>
      </c>
    </row>
    <row r="1230" spans="2:8" x14ac:dyDescent="0.25">
      <c r="B1230" s="24">
        <v>38437</v>
      </c>
      <c r="C1230" s="1" t="s">
        <v>8</v>
      </c>
      <c r="D1230" s="1" t="s">
        <v>3690</v>
      </c>
      <c r="E1230" s="1" t="s">
        <v>52</v>
      </c>
      <c r="F1230" s="1" t="s">
        <v>1114</v>
      </c>
      <c r="G1230" s="9">
        <v>7341.375</v>
      </c>
      <c r="H1230" s="9">
        <v>9788.5</v>
      </c>
    </row>
    <row r="1231" spans="2:8" x14ac:dyDescent="0.25">
      <c r="B1231" s="24">
        <v>38437</v>
      </c>
      <c r="C1231" s="1" t="s">
        <v>16</v>
      </c>
      <c r="D1231" s="1" t="s">
        <v>3690</v>
      </c>
      <c r="E1231" s="1" t="s">
        <v>39</v>
      </c>
      <c r="F1231" s="1" t="s">
        <v>3546</v>
      </c>
      <c r="G1231" s="9">
        <v>4993.1915000000008</v>
      </c>
      <c r="H1231" s="9">
        <v>9078.5300000000007</v>
      </c>
    </row>
    <row r="1232" spans="2:8" x14ac:dyDescent="0.25">
      <c r="B1232" s="24">
        <v>38437</v>
      </c>
      <c r="C1232" s="1" t="s">
        <v>29</v>
      </c>
      <c r="D1232" s="1" t="s">
        <v>3626</v>
      </c>
      <c r="E1232" s="1" t="s">
        <v>30</v>
      </c>
      <c r="F1232" s="1" t="s">
        <v>2454</v>
      </c>
      <c r="G1232" s="9">
        <v>6043.74</v>
      </c>
      <c r="H1232" s="9">
        <v>8058.32</v>
      </c>
    </row>
    <row r="1233" spans="2:8" x14ac:dyDescent="0.25">
      <c r="B1233" s="24">
        <v>38437</v>
      </c>
      <c r="C1233" s="1" t="s">
        <v>29</v>
      </c>
      <c r="D1233" s="1" t="s">
        <v>3684</v>
      </c>
      <c r="E1233" s="1" t="s">
        <v>52</v>
      </c>
      <c r="F1233" s="1" t="s">
        <v>717</v>
      </c>
      <c r="G1233" s="9">
        <v>1857.3050000000001</v>
      </c>
      <c r="H1233" s="9">
        <v>3202.25</v>
      </c>
    </row>
    <row r="1234" spans="2:8" x14ac:dyDescent="0.25">
      <c r="B1234" s="24">
        <v>38437</v>
      </c>
      <c r="C1234" s="1" t="s">
        <v>20</v>
      </c>
      <c r="D1234" s="1" t="s">
        <v>3684</v>
      </c>
      <c r="E1234" s="1" t="s">
        <v>42</v>
      </c>
      <c r="F1234" s="1" t="s">
        <v>882</v>
      </c>
      <c r="G1234" s="9">
        <v>720.07799999999997</v>
      </c>
      <c r="H1234" s="9">
        <v>1674.6</v>
      </c>
    </row>
    <row r="1235" spans="2:8" x14ac:dyDescent="0.25">
      <c r="B1235" s="24">
        <v>38437</v>
      </c>
      <c r="C1235" s="1" t="s">
        <v>20</v>
      </c>
      <c r="D1235" s="1" t="s">
        <v>3688</v>
      </c>
      <c r="E1235" s="1" t="s">
        <v>24</v>
      </c>
      <c r="F1235" s="1" t="s">
        <v>2659</v>
      </c>
      <c r="G1235" s="9">
        <v>578.60709999999995</v>
      </c>
      <c r="H1235" s="9">
        <v>980.69</v>
      </c>
    </row>
    <row r="1236" spans="2:8" x14ac:dyDescent="0.25">
      <c r="B1236" s="24">
        <v>38436</v>
      </c>
      <c r="C1236" s="1" t="s">
        <v>29</v>
      </c>
      <c r="D1236" s="1" t="s">
        <v>3688</v>
      </c>
      <c r="E1236" s="1" t="s">
        <v>61</v>
      </c>
      <c r="F1236" s="1" t="s">
        <v>2493</v>
      </c>
      <c r="G1236" s="9">
        <v>3382.6940000000004</v>
      </c>
      <c r="H1236" s="9">
        <v>4974.55</v>
      </c>
    </row>
    <row r="1237" spans="2:8" x14ac:dyDescent="0.25">
      <c r="B1237" s="24">
        <v>38436</v>
      </c>
      <c r="C1237" s="1" t="s">
        <v>8</v>
      </c>
      <c r="D1237" s="1" t="s">
        <v>3684</v>
      </c>
      <c r="E1237" s="1" t="s">
        <v>42</v>
      </c>
      <c r="F1237" s="1" t="s">
        <v>3186</v>
      </c>
      <c r="G1237" s="9">
        <v>2360.19</v>
      </c>
      <c r="H1237" s="9">
        <v>3146.92</v>
      </c>
    </row>
    <row r="1238" spans="2:8" x14ac:dyDescent="0.25">
      <c r="B1238" s="24">
        <v>38436</v>
      </c>
      <c r="C1238" s="1" t="s">
        <v>8</v>
      </c>
      <c r="D1238" s="1" t="s">
        <v>3690</v>
      </c>
      <c r="E1238" s="1" t="s">
        <v>21</v>
      </c>
      <c r="F1238" s="1" t="s">
        <v>767</v>
      </c>
      <c r="G1238" s="9">
        <v>1755.8224</v>
      </c>
      <c r="H1238" s="9">
        <v>3027.28</v>
      </c>
    </row>
    <row r="1239" spans="2:8" x14ac:dyDescent="0.25">
      <c r="B1239" s="24">
        <v>38435</v>
      </c>
      <c r="C1239" s="1" t="s">
        <v>16</v>
      </c>
      <c r="D1239" s="1" t="s">
        <v>3684</v>
      </c>
      <c r="E1239" s="1" t="s">
        <v>13</v>
      </c>
      <c r="F1239" s="1" t="s">
        <v>1188</v>
      </c>
      <c r="G1239" s="9">
        <v>3540.5865000000003</v>
      </c>
      <c r="H1239" s="9">
        <v>6437.43</v>
      </c>
    </row>
    <row r="1240" spans="2:8" x14ac:dyDescent="0.25">
      <c r="B1240" s="24">
        <v>38435</v>
      </c>
      <c r="C1240" s="1" t="s">
        <v>8</v>
      </c>
      <c r="D1240" s="1" t="s">
        <v>3684</v>
      </c>
      <c r="E1240" s="1" t="s">
        <v>21</v>
      </c>
      <c r="F1240" s="1" t="s">
        <v>3785</v>
      </c>
      <c r="G1240" s="9">
        <v>1831.1892</v>
      </c>
      <c r="H1240" s="9">
        <v>4949.16</v>
      </c>
    </row>
    <row r="1241" spans="2:8" x14ac:dyDescent="0.25">
      <c r="B1241" s="24">
        <v>38434</v>
      </c>
      <c r="C1241" s="1" t="s">
        <v>29</v>
      </c>
      <c r="D1241" s="1" t="s">
        <v>3684</v>
      </c>
      <c r="E1241" s="1" t="s">
        <v>13</v>
      </c>
      <c r="F1241" s="1" t="s">
        <v>1982</v>
      </c>
      <c r="G1241" s="9">
        <v>7978.40175</v>
      </c>
      <c r="H1241" s="9">
        <v>8533.0499999999993</v>
      </c>
    </row>
    <row r="1242" spans="2:8" x14ac:dyDescent="0.25">
      <c r="B1242" s="24">
        <v>38434</v>
      </c>
      <c r="C1242" s="1" t="s">
        <v>20</v>
      </c>
      <c r="D1242" s="1" t="s">
        <v>3691</v>
      </c>
      <c r="E1242" s="1" t="s">
        <v>13</v>
      </c>
      <c r="F1242" s="1" t="s">
        <v>48</v>
      </c>
      <c r="G1242" s="9">
        <v>944.41020000000003</v>
      </c>
      <c r="H1242" s="9">
        <v>2552.46</v>
      </c>
    </row>
    <row r="1243" spans="2:8" x14ac:dyDescent="0.25">
      <c r="B1243" s="24">
        <v>38434</v>
      </c>
      <c r="C1243" s="1" t="s">
        <v>20</v>
      </c>
      <c r="D1243" s="1" t="s">
        <v>3686</v>
      </c>
      <c r="E1243" s="1" t="s">
        <v>42</v>
      </c>
      <c r="F1243" s="1" t="s">
        <v>1446</v>
      </c>
      <c r="G1243" s="9">
        <v>1264.9718</v>
      </c>
      <c r="H1243" s="9">
        <v>2144.02</v>
      </c>
    </row>
    <row r="1244" spans="2:8" x14ac:dyDescent="0.25">
      <c r="B1244" s="24">
        <v>38434</v>
      </c>
      <c r="C1244" s="1" t="s">
        <v>29</v>
      </c>
      <c r="D1244" s="1" t="s">
        <v>3686</v>
      </c>
      <c r="E1244" s="1" t="s">
        <v>64</v>
      </c>
      <c r="F1244" s="1" t="s">
        <v>982</v>
      </c>
      <c r="G1244" s="9">
        <v>522.44995000000006</v>
      </c>
      <c r="H1244" s="9">
        <v>558.77</v>
      </c>
    </row>
    <row r="1245" spans="2:8" x14ac:dyDescent="0.25">
      <c r="B1245" s="24">
        <v>38433</v>
      </c>
      <c r="C1245" s="1" t="s">
        <v>29</v>
      </c>
      <c r="D1245" s="1" t="s">
        <v>3691</v>
      </c>
      <c r="E1245" s="1" t="s">
        <v>113</v>
      </c>
      <c r="F1245" s="1" t="s">
        <v>2352</v>
      </c>
      <c r="G1245" s="9">
        <v>4231.2276000000002</v>
      </c>
      <c r="H1245" s="9">
        <v>7295.22</v>
      </c>
    </row>
    <row r="1246" spans="2:8" x14ac:dyDescent="0.25">
      <c r="B1246" s="24">
        <v>38433</v>
      </c>
      <c r="C1246" s="1" t="s">
        <v>29</v>
      </c>
      <c r="D1246" s="1" t="s">
        <v>3691</v>
      </c>
      <c r="E1246" s="1" t="s">
        <v>21</v>
      </c>
      <c r="F1246" s="1" t="s">
        <v>3070</v>
      </c>
      <c r="G1246" s="9">
        <v>1371.7086999999999</v>
      </c>
      <c r="H1246" s="9">
        <v>2324.9299999999998</v>
      </c>
    </row>
    <row r="1247" spans="2:8" x14ac:dyDescent="0.25">
      <c r="B1247" s="24">
        <v>38432</v>
      </c>
      <c r="C1247" s="1" t="s">
        <v>29</v>
      </c>
      <c r="D1247" s="1" t="s">
        <v>3688</v>
      </c>
      <c r="E1247" s="1" t="s">
        <v>24</v>
      </c>
      <c r="F1247" s="1" t="s">
        <v>1025</v>
      </c>
      <c r="G1247" s="9">
        <v>4189.1417000000001</v>
      </c>
      <c r="H1247" s="9">
        <v>9742.19</v>
      </c>
    </row>
    <row r="1248" spans="2:8" x14ac:dyDescent="0.25">
      <c r="B1248" s="24">
        <v>38432</v>
      </c>
      <c r="C1248" s="1" t="s">
        <v>12</v>
      </c>
      <c r="D1248" s="1" t="s">
        <v>3685</v>
      </c>
      <c r="E1248" s="1" t="s">
        <v>30</v>
      </c>
      <c r="F1248" s="1" t="s">
        <v>3017</v>
      </c>
      <c r="G1248" s="9">
        <v>5079.6130000000003</v>
      </c>
      <c r="H1248" s="9">
        <v>9235.66</v>
      </c>
    </row>
    <row r="1249" spans="2:8" x14ac:dyDescent="0.25">
      <c r="B1249" s="24">
        <v>38432</v>
      </c>
      <c r="C1249" s="1" t="s">
        <v>8</v>
      </c>
      <c r="D1249" s="1" t="s">
        <v>3626</v>
      </c>
      <c r="E1249" s="1" t="s">
        <v>126</v>
      </c>
      <c r="F1249" s="1" t="s">
        <v>868</v>
      </c>
      <c r="G1249" s="9">
        <v>2729.7637999999997</v>
      </c>
      <c r="H1249" s="9">
        <v>7377.74</v>
      </c>
    </row>
    <row r="1250" spans="2:8" x14ac:dyDescent="0.25">
      <c r="B1250" s="24">
        <v>38432</v>
      </c>
      <c r="C1250" s="1" t="s">
        <v>12</v>
      </c>
      <c r="D1250" s="1" t="s">
        <v>3688</v>
      </c>
      <c r="E1250" s="1" t="s">
        <v>13</v>
      </c>
      <c r="F1250" s="1" t="s">
        <v>3105</v>
      </c>
      <c r="G1250" s="9">
        <v>3280.3055999999997</v>
      </c>
      <c r="H1250" s="9">
        <v>5559.84</v>
      </c>
    </row>
    <row r="1251" spans="2:8" x14ac:dyDescent="0.25">
      <c r="B1251" s="24">
        <v>38432</v>
      </c>
      <c r="C1251" s="1" t="s">
        <v>29</v>
      </c>
      <c r="D1251" s="1" t="s">
        <v>3690</v>
      </c>
      <c r="E1251" s="1" t="s">
        <v>24</v>
      </c>
      <c r="F1251" s="1" t="s">
        <v>1037</v>
      </c>
      <c r="G1251" s="9">
        <v>260.964</v>
      </c>
      <c r="H1251" s="9">
        <v>579.91999999999996</v>
      </c>
    </row>
    <row r="1252" spans="2:8" x14ac:dyDescent="0.25">
      <c r="B1252" s="24">
        <v>38431</v>
      </c>
      <c r="C1252" s="1" t="s">
        <v>16</v>
      </c>
      <c r="D1252" s="1" t="s">
        <v>3683</v>
      </c>
      <c r="E1252" s="1" t="s">
        <v>39</v>
      </c>
      <c r="F1252" s="1" t="s">
        <v>1732</v>
      </c>
      <c r="G1252" s="9">
        <v>3705.6373999999996</v>
      </c>
      <c r="H1252" s="9">
        <v>6389.03</v>
      </c>
    </row>
    <row r="1253" spans="2:8" x14ac:dyDescent="0.25">
      <c r="B1253" s="24">
        <v>38431</v>
      </c>
      <c r="C1253" s="1" t="s">
        <v>8</v>
      </c>
      <c r="D1253" s="1" t="s">
        <v>3685</v>
      </c>
      <c r="E1253" s="1" t="s">
        <v>39</v>
      </c>
      <c r="F1253" s="1" t="s">
        <v>1458</v>
      </c>
      <c r="G1253" s="9">
        <v>877.48650000000009</v>
      </c>
      <c r="H1253" s="9">
        <v>1595.43</v>
      </c>
    </row>
    <row r="1254" spans="2:8" x14ac:dyDescent="0.25">
      <c r="B1254" s="24">
        <v>38430</v>
      </c>
      <c r="C1254" s="1" t="s">
        <v>8</v>
      </c>
      <c r="D1254" s="1" t="s">
        <v>3688</v>
      </c>
      <c r="E1254" s="1" t="s">
        <v>21</v>
      </c>
      <c r="F1254" s="1" t="s">
        <v>31</v>
      </c>
      <c r="G1254" s="9">
        <v>4351.8045999999995</v>
      </c>
      <c r="H1254" s="9">
        <v>7375.94</v>
      </c>
    </row>
    <row r="1255" spans="2:8" x14ac:dyDescent="0.25">
      <c r="B1255" s="24">
        <v>38430</v>
      </c>
      <c r="C1255" s="1" t="s">
        <v>29</v>
      </c>
      <c r="D1255" s="1" t="s">
        <v>3691</v>
      </c>
      <c r="E1255" s="1" t="s">
        <v>45</v>
      </c>
      <c r="F1255" s="1" t="s">
        <v>1900</v>
      </c>
      <c r="G1255" s="9">
        <v>1911.2774999999999</v>
      </c>
      <c r="H1255" s="9">
        <v>2548.37</v>
      </c>
    </row>
    <row r="1256" spans="2:8" x14ac:dyDescent="0.25">
      <c r="B1256" s="24">
        <v>38718</v>
      </c>
      <c r="C1256" s="1" t="s">
        <v>29</v>
      </c>
      <c r="D1256" s="1" t="s">
        <v>3683</v>
      </c>
      <c r="E1256" s="1" t="s">
        <v>45</v>
      </c>
      <c r="F1256" s="1" t="s">
        <v>2084</v>
      </c>
      <c r="G1256" s="9">
        <v>429.21749999999997</v>
      </c>
      <c r="H1256" s="9">
        <v>572.29</v>
      </c>
    </row>
    <row r="1257" spans="2:8" x14ac:dyDescent="0.25">
      <c r="B1257" s="24">
        <v>38429</v>
      </c>
      <c r="C1257" s="1" t="s">
        <v>8</v>
      </c>
      <c r="D1257" s="1" t="s">
        <v>3688</v>
      </c>
      <c r="E1257" s="1" t="s">
        <v>45</v>
      </c>
      <c r="F1257" s="1" t="s">
        <v>2689</v>
      </c>
      <c r="G1257" s="9">
        <v>1759.8954000000001</v>
      </c>
      <c r="H1257" s="9">
        <v>4092.78</v>
      </c>
    </row>
    <row r="1258" spans="2:8" x14ac:dyDescent="0.25">
      <c r="B1258" s="24">
        <v>38429</v>
      </c>
      <c r="C1258" s="1" t="s">
        <v>29</v>
      </c>
      <c r="D1258" s="1" t="s">
        <v>3691</v>
      </c>
      <c r="E1258" s="1" t="s">
        <v>126</v>
      </c>
      <c r="F1258" s="1" t="s">
        <v>988</v>
      </c>
      <c r="G1258" s="9">
        <v>2600.9643000000005</v>
      </c>
      <c r="H1258" s="9">
        <v>2781.78</v>
      </c>
    </row>
    <row r="1259" spans="2:8" x14ac:dyDescent="0.25">
      <c r="B1259" s="24">
        <v>38429</v>
      </c>
      <c r="C1259" s="1" t="s">
        <v>12</v>
      </c>
      <c r="D1259" s="1" t="s">
        <v>3683</v>
      </c>
      <c r="E1259" s="1" t="s">
        <v>61</v>
      </c>
      <c r="F1259" s="1" t="s">
        <v>508</v>
      </c>
      <c r="G1259" s="9">
        <v>249.38320000000002</v>
      </c>
      <c r="H1259" s="9">
        <v>366.74</v>
      </c>
    </row>
    <row r="1260" spans="2:8" x14ac:dyDescent="0.25">
      <c r="B1260" s="24">
        <v>38428</v>
      </c>
      <c r="C1260" s="1" t="s">
        <v>20</v>
      </c>
      <c r="D1260" s="1" t="s">
        <v>3690</v>
      </c>
      <c r="E1260" s="1" t="s">
        <v>39</v>
      </c>
      <c r="F1260" s="1" t="s">
        <v>1100</v>
      </c>
      <c r="G1260" s="9">
        <v>1445.6381000000001</v>
      </c>
      <c r="H1260" s="9">
        <v>3907.13</v>
      </c>
    </row>
    <row r="1261" spans="2:8" x14ac:dyDescent="0.25">
      <c r="B1261" s="24">
        <v>38428</v>
      </c>
      <c r="C1261" s="1" t="s">
        <v>29</v>
      </c>
      <c r="D1261" s="1" t="s">
        <v>3626</v>
      </c>
      <c r="E1261" s="1" t="s">
        <v>13</v>
      </c>
      <c r="F1261" s="1" t="s">
        <v>79</v>
      </c>
      <c r="G1261" s="9">
        <v>558.24749999999995</v>
      </c>
      <c r="H1261" s="9">
        <v>1298.25</v>
      </c>
    </row>
    <row r="1262" spans="2:8" x14ac:dyDescent="0.25">
      <c r="B1262" s="24">
        <v>38427</v>
      </c>
      <c r="C1262" s="1" t="s">
        <v>12</v>
      </c>
      <c r="D1262" s="1" t="s">
        <v>3691</v>
      </c>
      <c r="E1262" s="1" t="s">
        <v>113</v>
      </c>
      <c r="F1262" s="1" t="s">
        <v>3171</v>
      </c>
      <c r="G1262" s="9">
        <v>4363.1797999999999</v>
      </c>
      <c r="H1262" s="9">
        <v>7395.22</v>
      </c>
    </row>
    <row r="1263" spans="2:8" x14ac:dyDescent="0.25">
      <c r="B1263" s="24">
        <v>38427</v>
      </c>
      <c r="C1263" s="1" t="s">
        <v>29</v>
      </c>
      <c r="D1263" s="1" t="s">
        <v>3688</v>
      </c>
      <c r="E1263" s="1" t="s">
        <v>52</v>
      </c>
      <c r="F1263" s="1" t="s">
        <v>1706</v>
      </c>
      <c r="G1263" s="9">
        <v>4446.2055</v>
      </c>
      <c r="H1263" s="9">
        <v>4755.3</v>
      </c>
    </row>
    <row r="1264" spans="2:8" x14ac:dyDescent="0.25">
      <c r="B1264" s="24">
        <v>38427</v>
      </c>
      <c r="C1264" s="1" t="s">
        <v>8</v>
      </c>
      <c r="D1264" s="1" t="s">
        <v>3626</v>
      </c>
      <c r="E1264" s="1" t="s">
        <v>113</v>
      </c>
      <c r="F1264" s="1" t="s">
        <v>118</v>
      </c>
      <c r="G1264" s="9">
        <v>605.97350000000006</v>
      </c>
      <c r="H1264" s="9">
        <v>1101.77</v>
      </c>
    </row>
    <row r="1265" spans="2:8" x14ac:dyDescent="0.25">
      <c r="B1265" s="24">
        <v>38427</v>
      </c>
      <c r="C1265" s="1" t="s">
        <v>20</v>
      </c>
      <c r="D1265" s="1" t="s">
        <v>3691</v>
      </c>
      <c r="E1265" s="1" t="s">
        <v>9</v>
      </c>
      <c r="F1265" s="1" t="s">
        <v>3477</v>
      </c>
      <c r="G1265" s="9">
        <v>335.06</v>
      </c>
      <c r="H1265" s="9">
        <v>609.20000000000005</v>
      </c>
    </row>
    <row r="1266" spans="2:8" x14ac:dyDescent="0.25">
      <c r="B1266" s="24">
        <v>38426</v>
      </c>
      <c r="C1266" s="1" t="s">
        <v>29</v>
      </c>
      <c r="D1266" s="1" t="s">
        <v>3685</v>
      </c>
      <c r="E1266" s="1" t="s">
        <v>64</v>
      </c>
      <c r="F1266" s="1" t="s">
        <v>2526</v>
      </c>
      <c r="G1266" s="9">
        <v>3489.7179000000001</v>
      </c>
      <c r="H1266" s="9">
        <v>9431.67</v>
      </c>
    </row>
    <row r="1267" spans="2:8" x14ac:dyDescent="0.25">
      <c r="B1267" s="24">
        <v>38426</v>
      </c>
      <c r="C1267" s="1" t="s">
        <v>8</v>
      </c>
      <c r="D1267" s="1" t="s">
        <v>3684</v>
      </c>
      <c r="E1267" s="1" t="s">
        <v>52</v>
      </c>
      <c r="F1267" s="1" t="s">
        <v>2450</v>
      </c>
      <c r="G1267" s="9">
        <v>6239.9520000000002</v>
      </c>
      <c r="H1267" s="9">
        <v>9176.4</v>
      </c>
    </row>
    <row r="1268" spans="2:8" x14ac:dyDescent="0.25">
      <c r="B1268" s="24">
        <v>38426</v>
      </c>
      <c r="C1268" s="1" t="s">
        <v>29</v>
      </c>
      <c r="D1268" s="1" t="s">
        <v>3690</v>
      </c>
      <c r="E1268" s="1" t="s">
        <v>64</v>
      </c>
      <c r="F1268" s="1" t="s">
        <v>3028</v>
      </c>
      <c r="G1268" s="9">
        <v>5708.7088000000003</v>
      </c>
      <c r="H1268" s="9">
        <v>8395.16</v>
      </c>
    </row>
    <row r="1269" spans="2:8" x14ac:dyDescent="0.25">
      <c r="B1269" s="24">
        <v>38677</v>
      </c>
      <c r="C1269" s="1" t="s">
        <v>12</v>
      </c>
      <c r="D1269" s="1" t="s">
        <v>3683</v>
      </c>
      <c r="E1269" s="1" t="s">
        <v>45</v>
      </c>
      <c r="F1269" s="1" t="s">
        <v>269</v>
      </c>
      <c r="G1269" s="9">
        <v>1768.9535999999998</v>
      </c>
      <c r="H1269" s="9">
        <v>3049.92</v>
      </c>
    </row>
    <row r="1270" spans="2:8" x14ac:dyDescent="0.25">
      <c r="B1270" s="24">
        <v>38426</v>
      </c>
      <c r="C1270" s="1" t="s">
        <v>8</v>
      </c>
      <c r="D1270" s="1" t="s">
        <v>3686</v>
      </c>
      <c r="E1270" s="1" t="s">
        <v>64</v>
      </c>
      <c r="F1270" s="1" t="s">
        <v>2510</v>
      </c>
      <c r="G1270" s="9">
        <v>1377.0771</v>
      </c>
      <c r="H1270" s="9">
        <v>3721.83</v>
      </c>
    </row>
    <row r="1271" spans="2:8" x14ac:dyDescent="0.25">
      <c r="B1271" s="24">
        <v>38426</v>
      </c>
      <c r="C1271" s="1" t="s">
        <v>16</v>
      </c>
      <c r="D1271" s="1" t="s">
        <v>3626</v>
      </c>
      <c r="E1271" s="1" t="s">
        <v>42</v>
      </c>
      <c r="F1271" s="1" t="s">
        <v>1645</v>
      </c>
      <c r="G1271" s="9">
        <v>1115.884</v>
      </c>
      <c r="H1271" s="9">
        <v>1268.05</v>
      </c>
    </row>
    <row r="1272" spans="2:8" x14ac:dyDescent="0.25">
      <c r="B1272" s="24">
        <v>38425</v>
      </c>
      <c r="C1272" s="1" t="s">
        <v>29</v>
      </c>
      <c r="D1272" s="1" t="s">
        <v>3686</v>
      </c>
      <c r="E1272" s="1" t="s">
        <v>30</v>
      </c>
      <c r="F1272" s="1" t="s">
        <v>3123</v>
      </c>
      <c r="G1272" s="9">
        <v>5525.3873999999996</v>
      </c>
      <c r="H1272" s="9">
        <v>9526.5300000000007</v>
      </c>
    </row>
    <row r="1273" spans="2:8" x14ac:dyDescent="0.25">
      <c r="B1273" s="24">
        <v>38425</v>
      </c>
      <c r="C1273" s="1" t="s">
        <v>29</v>
      </c>
      <c r="D1273" s="1" t="s">
        <v>3626</v>
      </c>
      <c r="E1273" s="1" t="s">
        <v>24</v>
      </c>
      <c r="F1273" s="1" t="s">
        <v>832</v>
      </c>
      <c r="G1273" s="9">
        <v>3411.8150000000001</v>
      </c>
      <c r="H1273" s="9">
        <v>3649</v>
      </c>
    </row>
    <row r="1274" spans="2:8" x14ac:dyDescent="0.25">
      <c r="B1274" s="24">
        <v>38425</v>
      </c>
      <c r="C1274" s="1" t="s">
        <v>16</v>
      </c>
      <c r="D1274" s="1" t="s">
        <v>3686</v>
      </c>
      <c r="E1274" s="1" t="s">
        <v>21</v>
      </c>
      <c r="F1274" s="1" t="s">
        <v>1673</v>
      </c>
      <c r="G1274" s="9">
        <v>2282.1820000000002</v>
      </c>
      <c r="H1274" s="9">
        <v>3356.15</v>
      </c>
    </row>
    <row r="1275" spans="2:8" x14ac:dyDescent="0.25">
      <c r="B1275" s="24">
        <v>38425</v>
      </c>
      <c r="C1275" s="1" t="s">
        <v>8</v>
      </c>
      <c r="D1275" s="1" t="s">
        <v>3626</v>
      </c>
      <c r="E1275" s="1" t="s">
        <v>24</v>
      </c>
      <c r="F1275" s="1" t="s">
        <v>1332</v>
      </c>
      <c r="G1275" s="9">
        <v>706.09690000000001</v>
      </c>
      <c r="H1275" s="9">
        <v>1908.37</v>
      </c>
    </row>
    <row r="1276" spans="2:8" x14ac:dyDescent="0.25">
      <c r="B1276" s="24">
        <v>38424</v>
      </c>
      <c r="C1276" s="1" t="s">
        <v>20</v>
      </c>
      <c r="D1276" s="1" t="s">
        <v>3686</v>
      </c>
      <c r="E1276" s="1" t="s">
        <v>21</v>
      </c>
      <c r="F1276" s="1" t="s">
        <v>2095</v>
      </c>
      <c r="G1276" s="9">
        <v>3604.6560000000004</v>
      </c>
      <c r="H1276" s="9">
        <v>6553.92</v>
      </c>
    </row>
    <row r="1277" spans="2:8" x14ac:dyDescent="0.25">
      <c r="B1277" s="24">
        <v>38424</v>
      </c>
      <c r="C1277" s="1" t="s">
        <v>20</v>
      </c>
      <c r="D1277" s="1" t="s">
        <v>3688</v>
      </c>
      <c r="E1277" s="1" t="s">
        <v>126</v>
      </c>
      <c r="F1277" s="1" t="s">
        <v>1734</v>
      </c>
      <c r="G1277" s="9">
        <v>1126.1528000000001</v>
      </c>
      <c r="H1277" s="9">
        <v>2618.96</v>
      </c>
    </row>
    <row r="1278" spans="2:8" x14ac:dyDescent="0.25">
      <c r="B1278" s="24">
        <v>38423</v>
      </c>
      <c r="C1278" s="1" t="s">
        <v>12</v>
      </c>
      <c r="D1278" s="1" t="s">
        <v>3690</v>
      </c>
      <c r="E1278" s="1" t="s">
        <v>42</v>
      </c>
      <c r="F1278" s="1" t="s">
        <v>3023</v>
      </c>
      <c r="G1278" s="9">
        <v>4562.5635000000002</v>
      </c>
      <c r="H1278" s="9">
        <v>8295.57</v>
      </c>
    </row>
    <row r="1279" spans="2:8" x14ac:dyDescent="0.25">
      <c r="B1279" s="24">
        <v>38423</v>
      </c>
      <c r="C1279" s="1" t="s">
        <v>12</v>
      </c>
      <c r="D1279" s="1" t="s">
        <v>3686</v>
      </c>
      <c r="E1279" s="1" t="s">
        <v>30</v>
      </c>
      <c r="F1279" s="1" t="s">
        <v>2940</v>
      </c>
      <c r="G1279" s="9">
        <v>2181.6050999999998</v>
      </c>
      <c r="H1279" s="9">
        <v>5896.23</v>
      </c>
    </row>
    <row r="1280" spans="2:8" x14ac:dyDescent="0.25">
      <c r="B1280" s="24">
        <v>38423</v>
      </c>
      <c r="C1280" s="1" t="s">
        <v>16</v>
      </c>
      <c r="D1280" s="1" t="s">
        <v>3690</v>
      </c>
      <c r="E1280" s="1" t="s">
        <v>64</v>
      </c>
      <c r="F1280" s="1" t="s">
        <v>1414</v>
      </c>
      <c r="G1280" s="9">
        <v>1499.6312000000003</v>
      </c>
      <c r="H1280" s="9">
        <v>2205.34</v>
      </c>
    </row>
    <row r="1281" spans="2:8" x14ac:dyDescent="0.25">
      <c r="B1281" s="24">
        <v>38422</v>
      </c>
      <c r="C1281" s="1" t="s">
        <v>29</v>
      </c>
      <c r="D1281" s="1" t="s">
        <v>3691</v>
      </c>
      <c r="E1281" s="1" t="s">
        <v>64</v>
      </c>
      <c r="F1281" s="1" t="s">
        <v>1452</v>
      </c>
      <c r="G1281" s="9">
        <v>6724.1503999999995</v>
      </c>
      <c r="H1281" s="9">
        <v>7641.08</v>
      </c>
    </row>
    <row r="1282" spans="2:8" x14ac:dyDescent="0.25">
      <c r="B1282" s="24">
        <v>38422</v>
      </c>
      <c r="C1282" s="1" t="s">
        <v>29</v>
      </c>
      <c r="D1282" s="1" t="s">
        <v>3685</v>
      </c>
      <c r="E1282" s="1" t="s">
        <v>9</v>
      </c>
      <c r="F1282" s="1" t="s">
        <v>375</v>
      </c>
      <c r="G1282" s="9">
        <v>4467.8380000000006</v>
      </c>
      <c r="H1282" s="9">
        <v>6570.35</v>
      </c>
    </row>
    <row r="1283" spans="2:8" x14ac:dyDescent="0.25">
      <c r="B1283" s="24">
        <v>38422</v>
      </c>
      <c r="C1283" s="1" t="s">
        <v>16</v>
      </c>
      <c r="D1283" s="1" t="s">
        <v>3685</v>
      </c>
      <c r="E1283" s="1" t="s">
        <v>61</v>
      </c>
      <c r="F1283" s="1" t="s">
        <v>2207</v>
      </c>
      <c r="G1283" s="9">
        <v>2597.2689999999998</v>
      </c>
      <c r="H1283" s="9">
        <v>4478.05</v>
      </c>
    </row>
    <row r="1284" spans="2:8" x14ac:dyDescent="0.25">
      <c r="B1284" s="24">
        <v>38421</v>
      </c>
      <c r="C1284" s="1" t="s">
        <v>20</v>
      </c>
      <c r="D1284" s="1" t="s">
        <v>3626</v>
      </c>
      <c r="E1284" s="1" t="s">
        <v>13</v>
      </c>
      <c r="F1284" s="1" t="s">
        <v>1641</v>
      </c>
      <c r="G1284" s="9">
        <v>6587.55</v>
      </c>
      <c r="H1284" s="9">
        <v>8783.4</v>
      </c>
    </row>
    <row r="1285" spans="2:8" x14ac:dyDescent="0.25">
      <c r="B1285" s="24">
        <v>38421</v>
      </c>
      <c r="C1285" s="1" t="s">
        <v>12</v>
      </c>
      <c r="D1285" s="1" t="s">
        <v>3688</v>
      </c>
      <c r="E1285" s="1" t="s">
        <v>39</v>
      </c>
      <c r="F1285" s="1" t="s">
        <v>2560</v>
      </c>
      <c r="G1285" s="9">
        <v>113.47499999999999</v>
      </c>
      <c r="H1285" s="9">
        <v>151.30000000000001</v>
      </c>
    </row>
    <row r="1286" spans="2:8" x14ac:dyDescent="0.25">
      <c r="B1286" s="24">
        <v>38420</v>
      </c>
      <c r="C1286" s="1" t="s">
        <v>12</v>
      </c>
      <c r="D1286" s="1" t="s">
        <v>3690</v>
      </c>
      <c r="E1286" s="1" t="s">
        <v>61</v>
      </c>
      <c r="F1286" s="1" t="s">
        <v>1667</v>
      </c>
      <c r="G1286" s="9">
        <v>7634.9014500000003</v>
      </c>
      <c r="H1286" s="9">
        <v>8165.67</v>
      </c>
    </row>
    <row r="1287" spans="2:8" x14ac:dyDescent="0.25">
      <c r="B1287" s="24">
        <v>38419</v>
      </c>
      <c r="C1287" s="1" t="s">
        <v>16</v>
      </c>
      <c r="D1287" s="1" t="s">
        <v>3688</v>
      </c>
      <c r="E1287" s="1" t="s">
        <v>17</v>
      </c>
      <c r="F1287" s="1" t="s">
        <v>3269</v>
      </c>
      <c r="G1287" s="9">
        <v>62.325000000000003</v>
      </c>
      <c r="H1287" s="9">
        <v>83.1</v>
      </c>
    </row>
    <row r="1288" spans="2:8" x14ac:dyDescent="0.25">
      <c r="B1288" s="24">
        <v>38418</v>
      </c>
      <c r="C1288" s="1" t="s">
        <v>12</v>
      </c>
      <c r="D1288" s="1" t="s">
        <v>3683</v>
      </c>
      <c r="E1288" s="1" t="s">
        <v>61</v>
      </c>
      <c r="F1288" s="1" t="s">
        <v>1061</v>
      </c>
      <c r="G1288" s="9">
        <v>4769.9258</v>
      </c>
      <c r="H1288" s="9">
        <v>8224.01</v>
      </c>
    </row>
    <row r="1289" spans="2:8" x14ac:dyDescent="0.25">
      <c r="B1289" s="24">
        <v>38418</v>
      </c>
      <c r="C1289" s="1" t="s">
        <v>20</v>
      </c>
      <c r="D1289" s="1" t="s">
        <v>3683</v>
      </c>
      <c r="E1289" s="1" t="s">
        <v>13</v>
      </c>
      <c r="F1289" s="1" t="s">
        <v>1194</v>
      </c>
      <c r="G1289" s="9">
        <v>4069.8790000000004</v>
      </c>
      <c r="H1289" s="9">
        <v>7399.78</v>
      </c>
    </row>
    <row r="1290" spans="2:8" x14ac:dyDescent="0.25">
      <c r="B1290" s="24">
        <v>38418</v>
      </c>
      <c r="C1290" s="1" t="s">
        <v>12</v>
      </c>
      <c r="D1290" s="1" t="s">
        <v>3626</v>
      </c>
      <c r="E1290" s="1" t="s">
        <v>64</v>
      </c>
      <c r="F1290" s="1" t="s">
        <v>2805</v>
      </c>
      <c r="G1290" s="9">
        <v>2921.1075000000001</v>
      </c>
      <c r="H1290" s="9">
        <v>3894.81</v>
      </c>
    </row>
    <row r="1291" spans="2:8" x14ac:dyDescent="0.25">
      <c r="B1291" s="24">
        <v>38417</v>
      </c>
      <c r="C1291" s="1" t="s">
        <v>29</v>
      </c>
      <c r="D1291" s="1" t="s">
        <v>3691</v>
      </c>
      <c r="E1291" s="1" t="s">
        <v>21</v>
      </c>
      <c r="F1291" s="1" t="s">
        <v>3141</v>
      </c>
      <c r="G1291" s="9">
        <v>2567.0924999999997</v>
      </c>
      <c r="H1291" s="9">
        <v>5704.65</v>
      </c>
    </row>
    <row r="1292" spans="2:8" x14ac:dyDescent="0.25">
      <c r="B1292" s="24">
        <v>38417</v>
      </c>
      <c r="C1292" s="1" t="s">
        <v>8</v>
      </c>
      <c r="D1292" s="1" t="s">
        <v>3691</v>
      </c>
      <c r="E1292" s="1" t="s">
        <v>30</v>
      </c>
      <c r="F1292" s="1" t="s">
        <v>137</v>
      </c>
      <c r="G1292" s="9">
        <v>3154.7064</v>
      </c>
      <c r="H1292" s="9">
        <v>5346.96</v>
      </c>
    </row>
    <row r="1293" spans="2:8" x14ac:dyDescent="0.25">
      <c r="B1293" s="24">
        <v>38416</v>
      </c>
      <c r="C1293" s="1" t="s">
        <v>20</v>
      </c>
      <c r="D1293" s="1" t="s">
        <v>3688</v>
      </c>
      <c r="E1293" s="1" t="s">
        <v>13</v>
      </c>
      <c r="F1293" s="1" t="s">
        <v>2969</v>
      </c>
      <c r="G1293" s="9">
        <v>3412.3835999999997</v>
      </c>
      <c r="H1293" s="9">
        <v>5883.42</v>
      </c>
    </row>
    <row r="1294" spans="2:8" x14ac:dyDescent="0.25">
      <c r="B1294" s="24">
        <v>38416</v>
      </c>
      <c r="C1294" s="1" t="s">
        <v>20</v>
      </c>
      <c r="D1294" s="1" t="s">
        <v>3684</v>
      </c>
      <c r="E1294" s="1" t="s">
        <v>113</v>
      </c>
      <c r="F1294" s="1" t="s">
        <v>1974</v>
      </c>
      <c r="G1294" s="9">
        <v>796.02600000000007</v>
      </c>
      <c r="H1294" s="9">
        <v>1447.32</v>
      </c>
    </row>
    <row r="1295" spans="2:8" x14ac:dyDescent="0.25">
      <c r="B1295" s="24">
        <v>38415</v>
      </c>
      <c r="C1295" s="1" t="s">
        <v>20</v>
      </c>
      <c r="D1295" s="1" t="s">
        <v>3690</v>
      </c>
      <c r="E1295" s="1" t="s">
        <v>64</v>
      </c>
      <c r="F1295" s="1" t="s">
        <v>85</v>
      </c>
      <c r="G1295" s="9">
        <v>5245.7053000000005</v>
      </c>
      <c r="H1295" s="9">
        <v>5610.38</v>
      </c>
    </row>
    <row r="1296" spans="2:8" x14ac:dyDescent="0.25">
      <c r="B1296" s="24">
        <v>38413</v>
      </c>
      <c r="C1296" s="1" t="s">
        <v>12</v>
      </c>
      <c r="D1296" s="1" t="s">
        <v>3685</v>
      </c>
      <c r="E1296" s="1" t="s">
        <v>42</v>
      </c>
      <c r="F1296" s="1" t="s">
        <v>1552</v>
      </c>
      <c r="G1296" s="9">
        <v>4427.3895000000002</v>
      </c>
      <c r="H1296" s="9">
        <v>7504.05</v>
      </c>
    </row>
    <row r="1297" spans="2:8" x14ac:dyDescent="0.25">
      <c r="B1297" s="24">
        <v>38412</v>
      </c>
      <c r="C1297" s="1" t="s">
        <v>12</v>
      </c>
      <c r="D1297" s="1" t="s">
        <v>3685</v>
      </c>
      <c r="E1297" s="1" t="s">
        <v>13</v>
      </c>
      <c r="F1297" s="1" t="s">
        <v>2263</v>
      </c>
      <c r="G1297" s="9">
        <v>5672.61</v>
      </c>
      <c r="H1297" s="9">
        <v>7563.48</v>
      </c>
    </row>
    <row r="1298" spans="2:8" x14ac:dyDescent="0.25">
      <c r="B1298" s="24">
        <v>38412</v>
      </c>
      <c r="C1298" s="1" t="s">
        <v>29</v>
      </c>
      <c r="D1298" s="1" t="s">
        <v>3626</v>
      </c>
      <c r="E1298" s="1" t="s">
        <v>17</v>
      </c>
      <c r="F1298" s="1" t="s">
        <v>281</v>
      </c>
      <c r="G1298" s="9">
        <v>2741.9580000000001</v>
      </c>
      <c r="H1298" s="9">
        <v>6093.24</v>
      </c>
    </row>
    <row r="1299" spans="2:8" x14ac:dyDescent="0.25">
      <c r="B1299" s="24">
        <v>38574</v>
      </c>
      <c r="C1299" s="1" t="s">
        <v>29</v>
      </c>
      <c r="D1299" s="1" t="s">
        <v>3683</v>
      </c>
      <c r="E1299" s="1" t="s">
        <v>45</v>
      </c>
      <c r="F1299" s="1" t="s">
        <v>3322</v>
      </c>
      <c r="G1299" s="9">
        <v>346.71840000000003</v>
      </c>
      <c r="H1299" s="9">
        <v>509.88</v>
      </c>
    </row>
    <row r="1300" spans="2:8" x14ac:dyDescent="0.25">
      <c r="B1300" s="24">
        <v>38412</v>
      </c>
      <c r="C1300" s="1" t="s">
        <v>29</v>
      </c>
      <c r="D1300" s="1" t="s">
        <v>3686</v>
      </c>
      <c r="E1300" s="1" t="s">
        <v>30</v>
      </c>
      <c r="F1300" s="1" t="s">
        <v>1669</v>
      </c>
      <c r="G1300" s="9">
        <v>1679.8924999999999</v>
      </c>
      <c r="H1300" s="9">
        <v>4540.25</v>
      </c>
    </row>
    <row r="1301" spans="2:8" x14ac:dyDescent="0.25">
      <c r="B1301" s="24">
        <v>38412</v>
      </c>
      <c r="C1301" s="1" t="s">
        <v>20</v>
      </c>
      <c r="D1301" s="1" t="s">
        <v>3626</v>
      </c>
      <c r="E1301" s="1" t="s">
        <v>17</v>
      </c>
      <c r="F1301" s="1" t="s">
        <v>2234</v>
      </c>
      <c r="G1301" s="9">
        <v>1363.1415999999999</v>
      </c>
      <c r="H1301" s="9">
        <v>2004.62</v>
      </c>
    </row>
    <row r="1302" spans="2:8" x14ac:dyDescent="0.25">
      <c r="B1302" s="24">
        <v>38411</v>
      </c>
      <c r="C1302" s="1" t="s">
        <v>12</v>
      </c>
      <c r="D1302" s="1" t="s">
        <v>3691</v>
      </c>
      <c r="E1302" s="1" t="s">
        <v>17</v>
      </c>
      <c r="F1302" s="1" t="s">
        <v>1428</v>
      </c>
      <c r="G1302" s="9">
        <v>4939.5375000000004</v>
      </c>
      <c r="H1302" s="9">
        <v>6586.05</v>
      </c>
    </row>
    <row r="1303" spans="2:8" x14ac:dyDescent="0.25">
      <c r="B1303" s="24">
        <v>38411</v>
      </c>
      <c r="C1303" s="1" t="s">
        <v>16</v>
      </c>
      <c r="D1303" s="1" t="s">
        <v>3626</v>
      </c>
      <c r="E1303" s="1" t="s">
        <v>21</v>
      </c>
      <c r="F1303" s="1" t="s">
        <v>1972</v>
      </c>
      <c r="G1303" s="9">
        <v>854.76150000000007</v>
      </c>
      <c r="H1303" s="9">
        <v>1899.47</v>
      </c>
    </row>
    <row r="1304" spans="2:8" x14ac:dyDescent="0.25">
      <c r="B1304" s="24">
        <v>38410</v>
      </c>
      <c r="C1304" s="1" t="s">
        <v>16</v>
      </c>
      <c r="D1304" s="1" t="s">
        <v>3685</v>
      </c>
      <c r="E1304" s="1" t="s">
        <v>45</v>
      </c>
      <c r="F1304" s="1" t="s">
        <v>2540</v>
      </c>
      <c r="G1304" s="9">
        <v>5707.8207999999995</v>
      </c>
      <c r="H1304" s="9">
        <v>6486.16</v>
      </c>
    </row>
    <row r="1305" spans="2:8" x14ac:dyDescent="0.25">
      <c r="B1305" s="24">
        <v>38410</v>
      </c>
      <c r="C1305" s="1" t="s">
        <v>12</v>
      </c>
      <c r="D1305" s="1" t="s">
        <v>3691</v>
      </c>
      <c r="E1305" s="1" t="s">
        <v>13</v>
      </c>
      <c r="F1305" s="1" t="s">
        <v>641</v>
      </c>
      <c r="G1305" s="9">
        <v>2790.2655</v>
      </c>
      <c r="H1305" s="9">
        <v>6200.59</v>
      </c>
    </row>
    <row r="1306" spans="2:8" x14ac:dyDescent="0.25">
      <c r="B1306" s="24">
        <v>38410</v>
      </c>
      <c r="C1306" s="1" t="s">
        <v>29</v>
      </c>
      <c r="D1306" s="1" t="s">
        <v>3685</v>
      </c>
      <c r="E1306" s="1" t="s">
        <v>13</v>
      </c>
      <c r="F1306" s="1" t="s">
        <v>1700</v>
      </c>
      <c r="G1306" s="9">
        <v>5257.4895999999999</v>
      </c>
      <c r="H1306" s="9">
        <v>5974.42</v>
      </c>
    </row>
    <row r="1307" spans="2:8" x14ac:dyDescent="0.25">
      <c r="B1307" s="24">
        <v>38410</v>
      </c>
      <c r="C1307" s="1" t="s">
        <v>29</v>
      </c>
      <c r="D1307" s="1" t="s">
        <v>3690</v>
      </c>
      <c r="E1307" s="1" t="s">
        <v>113</v>
      </c>
      <c r="F1307" s="1" t="s">
        <v>3787</v>
      </c>
      <c r="G1307" s="9">
        <v>582.68439999999998</v>
      </c>
      <c r="H1307" s="9">
        <v>1355.08</v>
      </c>
    </row>
    <row r="1308" spans="2:8" x14ac:dyDescent="0.25">
      <c r="B1308" s="24">
        <v>38409</v>
      </c>
      <c r="C1308" s="1" t="s">
        <v>16</v>
      </c>
      <c r="D1308" s="1" t="s">
        <v>3626</v>
      </c>
      <c r="E1308" s="1" t="s">
        <v>52</v>
      </c>
      <c r="F1308" s="1" t="s">
        <v>814</v>
      </c>
      <c r="G1308" s="9">
        <v>3176.73</v>
      </c>
      <c r="H1308" s="9">
        <v>4235.6400000000003</v>
      </c>
    </row>
    <row r="1309" spans="2:8" x14ac:dyDescent="0.25">
      <c r="B1309" s="24">
        <v>38409</v>
      </c>
      <c r="C1309" s="1" t="s">
        <v>16</v>
      </c>
      <c r="D1309" s="1" t="s">
        <v>3686</v>
      </c>
      <c r="E1309" s="1" t="s">
        <v>126</v>
      </c>
      <c r="F1309" s="1" t="s">
        <v>1120</v>
      </c>
      <c r="G1309" s="9">
        <v>1410.75605</v>
      </c>
      <c r="H1309" s="9">
        <v>1508.83</v>
      </c>
    </row>
    <row r="1310" spans="2:8" x14ac:dyDescent="0.25">
      <c r="B1310" s="24">
        <v>38408</v>
      </c>
      <c r="C1310" s="1" t="s">
        <v>8</v>
      </c>
      <c r="D1310" s="1" t="s">
        <v>3685</v>
      </c>
      <c r="E1310" s="1" t="s">
        <v>24</v>
      </c>
      <c r="F1310" s="1" t="s">
        <v>1142</v>
      </c>
      <c r="G1310" s="9">
        <v>8385.2824000000001</v>
      </c>
      <c r="H1310" s="9">
        <v>9528.73</v>
      </c>
    </row>
    <row r="1311" spans="2:8" x14ac:dyDescent="0.25">
      <c r="B1311" s="24">
        <v>38408</v>
      </c>
      <c r="C1311" s="1" t="s">
        <v>29</v>
      </c>
      <c r="D1311" s="1" t="s">
        <v>3626</v>
      </c>
      <c r="E1311" s="1" t="s">
        <v>42</v>
      </c>
      <c r="F1311" s="1" t="s">
        <v>3343</v>
      </c>
      <c r="G1311" s="9">
        <v>4688.1921999999995</v>
      </c>
      <c r="H1311" s="9">
        <v>8083.09</v>
      </c>
    </row>
    <row r="1312" spans="2:8" x14ac:dyDescent="0.25">
      <c r="B1312" s="24">
        <v>38408</v>
      </c>
      <c r="C1312" s="1" t="s">
        <v>16</v>
      </c>
      <c r="D1312" s="1" t="s">
        <v>3686</v>
      </c>
      <c r="E1312" s="1" t="s">
        <v>17</v>
      </c>
      <c r="F1312" s="1" t="s">
        <v>1104</v>
      </c>
      <c r="G1312" s="9">
        <v>3112.8674999999998</v>
      </c>
      <c r="H1312" s="9">
        <v>4150.49</v>
      </c>
    </row>
    <row r="1313" spans="2:8" x14ac:dyDescent="0.25">
      <c r="B1313" s="24">
        <v>38408</v>
      </c>
      <c r="C1313" s="1" t="s">
        <v>29</v>
      </c>
      <c r="D1313" s="1" t="s">
        <v>3691</v>
      </c>
      <c r="E1313" s="1" t="s">
        <v>17</v>
      </c>
      <c r="F1313" s="1" t="s">
        <v>896</v>
      </c>
      <c r="G1313" s="9">
        <v>1515.2425000000001</v>
      </c>
      <c r="H1313" s="9">
        <v>4095.25</v>
      </c>
    </row>
    <row r="1314" spans="2:8" x14ac:dyDescent="0.25">
      <c r="B1314" s="24">
        <v>38408</v>
      </c>
      <c r="C1314" s="1" t="s">
        <v>29</v>
      </c>
      <c r="D1314" s="1" t="s">
        <v>3688</v>
      </c>
      <c r="E1314" s="1" t="s">
        <v>113</v>
      </c>
      <c r="F1314" s="1" t="s">
        <v>946</v>
      </c>
      <c r="G1314" s="9">
        <v>2947.3537500000002</v>
      </c>
      <c r="H1314" s="9">
        <v>3152.25</v>
      </c>
    </row>
    <row r="1315" spans="2:8" x14ac:dyDescent="0.25">
      <c r="B1315" s="24">
        <v>38407</v>
      </c>
      <c r="C1315" s="1" t="s">
        <v>8</v>
      </c>
      <c r="D1315" s="1" t="s">
        <v>3684</v>
      </c>
      <c r="E1315" s="1" t="s">
        <v>9</v>
      </c>
      <c r="F1315" s="1" t="s">
        <v>1298</v>
      </c>
      <c r="G1315" s="9">
        <v>4460.7915000000003</v>
      </c>
      <c r="H1315" s="9">
        <v>8110.53</v>
      </c>
    </row>
    <row r="1316" spans="2:8" x14ac:dyDescent="0.25">
      <c r="B1316" s="24">
        <v>38407</v>
      </c>
      <c r="C1316" s="1" t="s">
        <v>12</v>
      </c>
      <c r="D1316" s="1" t="s">
        <v>3684</v>
      </c>
      <c r="E1316" s="1" t="s">
        <v>17</v>
      </c>
      <c r="F1316" s="1" t="s">
        <v>2857</v>
      </c>
      <c r="G1316" s="9">
        <v>1636.9354999999998</v>
      </c>
      <c r="H1316" s="9">
        <v>4424.1499999999996</v>
      </c>
    </row>
    <row r="1317" spans="2:8" x14ac:dyDescent="0.25">
      <c r="B1317" s="24">
        <v>38407</v>
      </c>
      <c r="C1317" s="1" t="s">
        <v>29</v>
      </c>
      <c r="D1317" s="1" t="s">
        <v>3685</v>
      </c>
      <c r="E1317" s="1" t="s">
        <v>21</v>
      </c>
      <c r="F1317" s="1" t="s">
        <v>2959</v>
      </c>
      <c r="G1317" s="9">
        <v>1958.9674</v>
      </c>
      <c r="H1317" s="9">
        <v>3377.53</v>
      </c>
    </row>
    <row r="1318" spans="2:8" x14ac:dyDescent="0.25">
      <c r="B1318" s="24">
        <v>38407</v>
      </c>
      <c r="C1318" s="1" t="s">
        <v>20</v>
      </c>
      <c r="D1318" s="1" t="s">
        <v>3690</v>
      </c>
      <c r="E1318" s="1" t="s">
        <v>9</v>
      </c>
      <c r="F1318" s="1" t="s">
        <v>713</v>
      </c>
      <c r="G1318" s="9">
        <v>655.1875</v>
      </c>
      <c r="H1318" s="9">
        <v>1191.25</v>
      </c>
    </row>
    <row r="1319" spans="2:8" x14ac:dyDescent="0.25">
      <c r="B1319" s="24">
        <v>38406</v>
      </c>
      <c r="C1319" s="1" t="s">
        <v>29</v>
      </c>
      <c r="D1319" s="1" t="s">
        <v>3685</v>
      </c>
      <c r="E1319" s="1" t="s">
        <v>52</v>
      </c>
      <c r="F1319" s="1" t="s">
        <v>3551</v>
      </c>
      <c r="G1319" s="9">
        <v>5808.6212000000005</v>
      </c>
      <c r="H1319" s="9">
        <v>8542.09</v>
      </c>
    </row>
    <row r="1320" spans="2:8" x14ac:dyDescent="0.25">
      <c r="B1320" s="24">
        <v>38406</v>
      </c>
      <c r="C1320" s="1" t="s">
        <v>12</v>
      </c>
      <c r="D1320" s="1" t="s">
        <v>3690</v>
      </c>
      <c r="E1320" s="1" t="s">
        <v>13</v>
      </c>
      <c r="F1320" s="1" t="s">
        <v>2957</v>
      </c>
      <c r="G1320" s="9">
        <v>3422.9535999999998</v>
      </c>
      <c r="H1320" s="9">
        <v>3889.72</v>
      </c>
    </row>
    <row r="1321" spans="2:8" x14ac:dyDescent="0.25">
      <c r="B1321" s="24">
        <v>38406</v>
      </c>
      <c r="C1321" s="1" t="s">
        <v>20</v>
      </c>
      <c r="D1321" s="1" t="s">
        <v>3686</v>
      </c>
      <c r="E1321" s="1" t="s">
        <v>45</v>
      </c>
      <c r="F1321" s="1" t="s">
        <v>2645</v>
      </c>
      <c r="G1321" s="9">
        <v>924.27480000000003</v>
      </c>
      <c r="H1321" s="9">
        <v>2498.04</v>
      </c>
    </row>
    <row r="1322" spans="2:8" x14ac:dyDescent="0.25">
      <c r="B1322" s="24">
        <v>38405</v>
      </c>
      <c r="C1322" s="1" t="s">
        <v>8</v>
      </c>
      <c r="D1322" s="1" t="s">
        <v>3685</v>
      </c>
      <c r="E1322" s="1" t="s">
        <v>52</v>
      </c>
      <c r="F1322" s="1" t="s">
        <v>1470</v>
      </c>
      <c r="G1322" s="9">
        <v>5712.8607999999995</v>
      </c>
      <c r="H1322" s="9">
        <v>9849.76</v>
      </c>
    </row>
    <row r="1323" spans="2:8" x14ac:dyDescent="0.25">
      <c r="B1323" s="24">
        <v>38405</v>
      </c>
      <c r="C1323" s="1" t="s">
        <v>20</v>
      </c>
      <c r="D1323" s="1" t="s">
        <v>3685</v>
      </c>
      <c r="E1323" s="1" t="s">
        <v>113</v>
      </c>
      <c r="F1323" s="1" t="s">
        <v>3788</v>
      </c>
      <c r="G1323" s="9">
        <v>7872.3216000000002</v>
      </c>
      <c r="H1323" s="9">
        <v>8945.82</v>
      </c>
    </row>
    <row r="1324" spans="2:8" x14ac:dyDescent="0.25">
      <c r="B1324" s="24">
        <v>38404</v>
      </c>
      <c r="C1324" s="1" t="s">
        <v>12</v>
      </c>
      <c r="D1324" s="1" t="s">
        <v>3688</v>
      </c>
      <c r="E1324" s="1" t="s">
        <v>17</v>
      </c>
      <c r="F1324" s="1" t="s">
        <v>3575</v>
      </c>
      <c r="G1324" s="9">
        <v>131.8767</v>
      </c>
      <c r="H1324" s="9">
        <v>306.69</v>
      </c>
    </row>
    <row r="1325" spans="2:8" x14ac:dyDescent="0.25">
      <c r="B1325" s="24">
        <v>38403</v>
      </c>
      <c r="C1325" s="1" t="s">
        <v>8</v>
      </c>
      <c r="D1325" s="1" t="s">
        <v>3684</v>
      </c>
      <c r="E1325" s="1" t="s">
        <v>39</v>
      </c>
      <c r="F1325" s="1" t="s">
        <v>2877</v>
      </c>
      <c r="G1325" s="9">
        <v>4808.4610000000002</v>
      </c>
      <c r="H1325" s="9">
        <v>8290.4500000000007</v>
      </c>
    </row>
    <row r="1326" spans="2:8" x14ac:dyDescent="0.25">
      <c r="B1326" s="24">
        <v>38403</v>
      </c>
      <c r="C1326" s="1" t="s">
        <v>12</v>
      </c>
      <c r="D1326" s="1" t="s">
        <v>3691</v>
      </c>
      <c r="E1326" s="1" t="s">
        <v>39</v>
      </c>
      <c r="F1326" s="1" t="s">
        <v>1398</v>
      </c>
      <c r="G1326" s="9">
        <v>3261.6914000000002</v>
      </c>
      <c r="H1326" s="9">
        <v>3488.44</v>
      </c>
    </row>
    <row r="1327" spans="2:8" x14ac:dyDescent="0.25">
      <c r="B1327" s="24">
        <v>38402</v>
      </c>
      <c r="C1327" s="1" t="s">
        <v>29</v>
      </c>
      <c r="D1327" s="1" t="s">
        <v>3626</v>
      </c>
      <c r="E1327" s="1" t="s">
        <v>126</v>
      </c>
      <c r="F1327" s="1" t="s">
        <v>1892</v>
      </c>
      <c r="G1327" s="9">
        <v>3523.0104999999999</v>
      </c>
      <c r="H1327" s="9">
        <v>9521.65</v>
      </c>
    </row>
    <row r="1328" spans="2:8" x14ac:dyDescent="0.25">
      <c r="B1328" s="24">
        <v>38402</v>
      </c>
      <c r="C1328" s="1" t="s">
        <v>20</v>
      </c>
      <c r="D1328" s="1" t="s">
        <v>3683</v>
      </c>
      <c r="E1328" s="1" t="s">
        <v>13</v>
      </c>
      <c r="F1328" s="1" t="s">
        <v>1079</v>
      </c>
      <c r="G1328" s="9">
        <v>2891.0551999999998</v>
      </c>
      <c r="H1328" s="9">
        <v>3285.29</v>
      </c>
    </row>
    <row r="1329" spans="2:8" x14ac:dyDescent="0.25">
      <c r="B1329" s="24">
        <v>38402</v>
      </c>
      <c r="C1329" s="1" t="s">
        <v>8</v>
      </c>
      <c r="D1329" s="1" t="s">
        <v>3683</v>
      </c>
      <c r="E1329" s="1" t="s">
        <v>13</v>
      </c>
      <c r="F1329" s="1" t="s">
        <v>389</v>
      </c>
      <c r="G1329" s="9">
        <v>116.9192</v>
      </c>
      <c r="H1329" s="9">
        <v>171.94</v>
      </c>
    </row>
    <row r="1330" spans="2:8" x14ac:dyDescent="0.25">
      <c r="B1330" s="24">
        <v>38401</v>
      </c>
      <c r="C1330" s="1" t="s">
        <v>16</v>
      </c>
      <c r="D1330" s="1" t="s">
        <v>3691</v>
      </c>
      <c r="E1330" s="1" t="s">
        <v>52</v>
      </c>
      <c r="F1330" s="1" t="s">
        <v>3559</v>
      </c>
      <c r="G1330" s="9">
        <v>3065.0762999999997</v>
      </c>
      <c r="H1330" s="9">
        <v>8283.99</v>
      </c>
    </row>
    <row r="1331" spans="2:8" x14ac:dyDescent="0.25">
      <c r="B1331" s="24">
        <v>38401</v>
      </c>
      <c r="C1331" s="1" t="s">
        <v>20</v>
      </c>
      <c r="D1331" s="1" t="s">
        <v>3626</v>
      </c>
      <c r="E1331" s="1" t="s">
        <v>21</v>
      </c>
      <c r="F1331" s="1" t="s">
        <v>482</v>
      </c>
      <c r="G1331" s="9">
        <v>2924.2365</v>
      </c>
      <c r="H1331" s="9">
        <v>6800.55</v>
      </c>
    </row>
    <row r="1332" spans="2:8" x14ac:dyDescent="0.25">
      <c r="B1332" s="24">
        <v>38401</v>
      </c>
      <c r="C1332" s="1" t="s">
        <v>29</v>
      </c>
      <c r="D1332" s="1" t="s">
        <v>3683</v>
      </c>
      <c r="E1332" s="1" t="s">
        <v>61</v>
      </c>
      <c r="F1332" s="1" t="s">
        <v>1474</v>
      </c>
      <c r="G1332" s="9">
        <v>2549.8845000000001</v>
      </c>
      <c r="H1332" s="9">
        <v>5666.41</v>
      </c>
    </row>
    <row r="1333" spans="2:8" x14ac:dyDescent="0.25">
      <c r="B1333" s="24">
        <v>38400</v>
      </c>
      <c r="C1333" s="1" t="s">
        <v>8</v>
      </c>
      <c r="D1333" s="1" t="s">
        <v>3686</v>
      </c>
      <c r="E1333" s="1" t="s">
        <v>17</v>
      </c>
      <c r="F1333" s="1" t="s">
        <v>195</v>
      </c>
      <c r="G1333" s="9">
        <v>2266.7966000000001</v>
      </c>
      <c r="H1333" s="9">
        <v>5271.62</v>
      </c>
    </row>
    <row r="1334" spans="2:8" x14ac:dyDescent="0.25">
      <c r="B1334" s="24">
        <v>38400</v>
      </c>
      <c r="C1334" s="1" t="s">
        <v>20</v>
      </c>
      <c r="D1334" s="1" t="s">
        <v>3691</v>
      </c>
      <c r="E1334" s="1" t="s">
        <v>126</v>
      </c>
      <c r="F1334" s="1" t="s">
        <v>1053</v>
      </c>
      <c r="G1334" s="9">
        <v>3002.0096000000003</v>
      </c>
      <c r="H1334" s="9">
        <v>4414.72</v>
      </c>
    </row>
    <row r="1335" spans="2:8" x14ac:dyDescent="0.25">
      <c r="B1335" s="24">
        <v>38400</v>
      </c>
      <c r="C1335" s="1" t="s">
        <v>16</v>
      </c>
      <c r="D1335" s="1" t="s">
        <v>3688</v>
      </c>
      <c r="E1335" s="1" t="s">
        <v>21</v>
      </c>
      <c r="F1335" s="1" t="s">
        <v>2326</v>
      </c>
      <c r="G1335" s="9">
        <v>2036.9360000000001</v>
      </c>
      <c r="H1335" s="9">
        <v>3703.52</v>
      </c>
    </row>
    <row r="1336" spans="2:8" x14ac:dyDescent="0.25">
      <c r="B1336" s="24">
        <v>38400</v>
      </c>
      <c r="C1336" s="1" t="s">
        <v>29</v>
      </c>
      <c r="D1336" s="1" t="s">
        <v>3683</v>
      </c>
      <c r="E1336" s="1" t="s">
        <v>61</v>
      </c>
      <c r="F1336" s="1" t="s">
        <v>1242</v>
      </c>
      <c r="G1336" s="9">
        <v>2045.5122999999999</v>
      </c>
      <c r="H1336" s="9">
        <v>3466.97</v>
      </c>
    </row>
    <row r="1337" spans="2:8" x14ac:dyDescent="0.25">
      <c r="B1337" s="24">
        <v>38400</v>
      </c>
      <c r="C1337" s="1" t="s">
        <v>29</v>
      </c>
      <c r="D1337" s="1" t="s">
        <v>3684</v>
      </c>
      <c r="E1337" s="1" t="s">
        <v>61</v>
      </c>
      <c r="F1337" s="1" t="s">
        <v>2106</v>
      </c>
      <c r="G1337" s="9">
        <v>729.13810000000001</v>
      </c>
      <c r="H1337" s="9">
        <v>1695.67</v>
      </c>
    </row>
    <row r="1338" spans="2:8" x14ac:dyDescent="0.25">
      <c r="B1338" s="24">
        <v>38399</v>
      </c>
      <c r="C1338" s="1" t="s">
        <v>29</v>
      </c>
      <c r="D1338" s="1" t="s">
        <v>3688</v>
      </c>
      <c r="E1338" s="1" t="s">
        <v>42</v>
      </c>
      <c r="F1338" s="1" t="s">
        <v>399</v>
      </c>
      <c r="G1338" s="9">
        <v>6575.61</v>
      </c>
      <c r="H1338" s="9">
        <v>8767.48</v>
      </c>
    </row>
    <row r="1339" spans="2:8" x14ac:dyDescent="0.25">
      <c r="B1339" s="24">
        <v>38399</v>
      </c>
      <c r="C1339" s="1" t="s">
        <v>29</v>
      </c>
      <c r="D1339" s="1" t="s">
        <v>3685</v>
      </c>
      <c r="E1339" s="1" t="s">
        <v>17</v>
      </c>
      <c r="F1339" s="1" t="s">
        <v>518</v>
      </c>
      <c r="G1339" s="9">
        <v>5085.1274000000003</v>
      </c>
      <c r="H1339" s="9">
        <v>8618.86</v>
      </c>
    </row>
    <row r="1340" spans="2:8" x14ac:dyDescent="0.25">
      <c r="B1340" s="24">
        <v>38399</v>
      </c>
      <c r="C1340" s="1" t="s">
        <v>8</v>
      </c>
      <c r="D1340" s="1" t="s">
        <v>3683</v>
      </c>
      <c r="E1340" s="1" t="s">
        <v>52</v>
      </c>
      <c r="F1340" s="1" t="s">
        <v>145</v>
      </c>
      <c r="G1340" s="9">
        <v>4271.12</v>
      </c>
      <c r="H1340" s="9">
        <v>7364</v>
      </c>
    </row>
    <row r="1341" spans="2:8" x14ac:dyDescent="0.25">
      <c r="B1341" s="24">
        <v>38399</v>
      </c>
      <c r="C1341" s="1" t="s">
        <v>29</v>
      </c>
      <c r="D1341" s="1" t="s">
        <v>3626</v>
      </c>
      <c r="E1341" s="1" t="s">
        <v>61</v>
      </c>
      <c r="F1341" s="1" t="s">
        <v>3417</v>
      </c>
      <c r="G1341" s="9">
        <v>2235.2264</v>
      </c>
      <c r="H1341" s="9">
        <v>2540.0300000000002</v>
      </c>
    </row>
    <row r="1342" spans="2:8" x14ac:dyDescent="0.25">
      <c r="B1342" s="24">
        <v>38399</v>
      </c>
      <c r="C1342" s="1" t="s">
        <v>20</v>
      </c>
      <c r="D1342" s="1" t="s">
        <v>3685</v>
      </c>
      <c r="E1342" s="1" t="s">
        <v>61</v>
      </c>
      <c r="F1342" s="1" t="s">
        <v>163</v>
      </c>
      <c r="G1342" s="9">
        <v>1982.4816000000001</v>
      </c>
      <c r="H1342" s="9">
        <v>2252.8200000000002</v>
      </c>
    </row>
    <row r="1343" spans="2:8" x14ac:dyDescent="0.25">
      <c r="B1343" s="24">
        <v>38398</v>
      </c>
      <c r="C1343" s="1" t="s">
        <v>29</v>
      </c>
      <c r="D1343" s="1" t="s">
        <v>3626</v>
      </c>
      <c r="E1343" s="1" t="s">
        <v>64</v>
      </c>
      <c r="F1343" s="1" t="s">
        <v>2290</v>
      </c>
      <c r="G1343" s="9">
        <v>5537.9405999999999</v>
      </c>
      <c r="H1343" s="9">
        <v>9386.34</v>
      </c>
    </row>
    <row r="1344" spans="2:8" x14ac:dyDescent="0.25">
      <c r="B1344" s="24">
        <v>38397</v>
      </c>
      <c r="C1344" s="1" t="s">
        <v>8</v>
      </c>
      <c r="D1344" s="1" t="s">
        <v>3686</v>
      </c>
      <c r="E1344" s="1" t="s">
        <v>39</v>
      </c>
      <c r="F1344" s="1" t="s">
        <v>2436</v>
      </c>
      <c r="G1344" s="9">
        <v>8318.6202000000012</v>
      </c>
      <c r="H1344" s="9">
        <v>8896.92</v>
      </c>
    </row>
    <row r="1345" spans="2:8" x14ac:dyDescent="0.25">
      <c r="B1345" s="24">
        <v>38397</v>
      </c>
      <c r="C1345" s="1" t="s">
        <v>12</v>
      </c>
      <c r="D1345" s="1" t="s">
        <v>3685</v>
      </c>
      <c r="E1345" s="1" t="s">
        <v>17</v>
      </c>
      <c r="F1345" s="1" t="s">
        <v>2036</v>
      </c>
      <c r="G1345" s="9">
        <v>5433.78</v>
      </c>
      <c r="H1345" s="9">
        <v>7245.04</v>
      </c>
    </row>
    <row r="1346" spans="2:8" x14ac:dyDescent="0.25">
      <c r="B1346" s="24">
        <v>38397</v>
      </c>
      <c r="C1346" s="1" t="s">
        <v>16</v>
      </c>
      <c r="D1346" s="1" t="s">
        <v>3690</v>
      </c>
      <c r="E1346" s="1" t="s">
        <v>9</v>
      </c>
      <c r="F1346" s="1" t="s">
        <v>1190</v>
      </c>
      <c r="G1346" s="9">
        <v>1698.6662999999999</v>
      </c>
      <c r="H1346" s="9">
        <v>4590.99</v>
      </c>
    </row>
    <row r="1347" spans="2:8" x14ac:dyDescent="0.25">
      <c r="B1347" s="24">
        <v>38397</v>
      </c>
      <c r="C1347" s="1" t="s">
        <v>8</v>
      </c>
      <c r="D1347" s="1" t="s">
        <v>3684</v>
      </c>
      <c r="E1347" s="1" t="s">
        <v>9</v>
      </c>
      <c r="F1347" s="1" t="s">
        <v>3789</v>
      </c>
      <c r="G1347" s="9">
        <v>1401.4682999999998</v>
      </c>
      <c r="H1347" s="9">
        <v>2375.37</v>
      </c>
    </row>
    <row r="1348" spans="2:8" x14ac:dyDescent="0.25">
      <c r="B1348" s="24">
        <v>38395</v>
      </c>
      <c r="C1348" s="1" t="s">
        <v>8</v>
      </c>
      <c r="D1348" s="1" t="s">
        <v>3685</v>
      </c>
      <c r="E1348" s="1" t="s">
        <v>39</v>
      </c>
      <c r="F1348" s="1" t="s">
        <v>1462</v>
      </c>
      <c r="G1348" s="9">
        <v>6955.6052499999996</v>
      </c>
      <c r="H1348" s="9">
        <v>7439.15</v>
      </c>
    </row>
    <row r="1349" spans="2:8" x14ac:dyDescent="0.25">
      <c r="B1349" s="24">
        <v>38395</v>
      </c>
      <c r="C1349" s="1" t="s">
        <v>8</v>
      </c>
      <c r="D1349" s="1" t="s">
        <v>3684</v>
      </c>
      <c r="E1349" s="1" t="s">
        <v>24</v>
      </c>
      <c r="F1349" s="1" t="s">
        <v>2466</v>
      </c>
      <c r="G1349" s="9">
        <v>1100.8875</v>
      </c>
      <c r="H1349" s="9">
        <v>1467.85</v>
      </c>
    </row>
    <row r="1350" spans="2:8" x14ac:dyDescent="0.25">
      <c r="B1350" s="24">
        <v>38394</v>
      </c>
      <c r="C1350" s="1" t="s">
        <v>20</v>
      </c>
      <c r="D1350" s="1" t="s">
        <v>3685</v>
      </c>
      <c r="E1350" s="1" t="s">
        <v>64</v>
      </c>
      <c r="F1350" s="1" t="s">
        <v>663</v>
      </c>
      <c r="G1350" s="9">
        <v>4673.3073999999997</v>
      </c>
      <c r="H1350" s="9">
        <v>7920.86</v>
      </c>
    </row>
    <row r="1351" spans="2:8" x14ac:dyDescent="0.25">
      <c r="B1351" s="24">
        <v>38394</v>
      </c>
      <c r="C1351" s="1" t="s">
        <v>20</v>
      </c>
      <c r="D1351" s="1" t="s">
        <v>3684</v>
      </c>
      <c r="E1351" s="1" t="s">
        <v>61</v>
      </c>
      <c r="F1351" s="1" t="s">
        <v>476</v>
      </c>
      <c r="G1351" s="9">
        <v>3639.0150000000003</v>
      </c>
      <c r="H1351" s="9">
        <v>4852.0200000000004</v>
      </c>
    </row>
    <row r="1352" spans="2:8" x14ac:dyDescent="0.25">
      <c r="B1352" s="24">
        <v>38393</v>
      </c>
      <c r="C1352" s="1" t="s">
        <v>12</v>
      </c>
      <c r="D1352" s="1" t="s">
        <v>3690</v>
      </c>
      <c r="E1352" s="1" t="s">
        <v>52</v>
      </c>
      <c r="F1352" s="1" t="s">
        <v>3790</v>
      </c>
      <c r="G1352" s="9">
        <v>4297.5231999999996</v>
      </c>
      <c r="H1352" s="9">
        <v>9994.24</v>
      </c>
    </row>
    <row r="1353" spans="2:8" x14ac:dyDescent="0.25">
      <c r="B1353" s="24">
        <v>38393</v>
      </c>
      <c r="C1353" s="1" t="s">
        <v>12</v>
      </c>
      <c r="D1353" s="1" t="s">
        <v>3691</v>
      </c>
      <c r="E1353" s="1" t="s">
        <v>13</v>
      </c>
      <c r="F1353" s="1" t="s">
        <v>279</v>
      </c>
      <c r="G1353" s="9">
        <v>3806.2051999999999</v>
      </c>
      <c r="H1353" s="9">
        <v>8851.64</v>
      </c>
    </row>
    <row r="1354" spans="2:8" x14ac:dyDescent="0.25">
      <c r="B1354" s="24">
        <v>38393</v>
      </c>
      <c r="C1354" s="1" t="s">
        <v>8</v>
      </c>
      <c r="D1354" s="1" t="s">
        <v>3685</v>
      </c>
      <c r="E1354" s="1" t="s">
        <v>17</v>
      </c>
      <c r="F1354" s="1" t="s">
        <v>944</v>
      </c>
      <c r="G1354" s="9">
        <v>5970.7384000000002</v>
      </c>
      <c r="H1354" s="9">
        <v>6784.93</v>
      </c>
    </row>
    <row r="1355" spans="2:8" x14ac:dyDescent="0.25">
      <c r="B1355" s="24">
        <v>38393</v>
      </c>
      <c r="C1355" s="1" t="s">
        <v>29</v>
      </c>
      <c r="D1355" s="1" t="s">
        <v>3688</v>
      </c>
      <c r="E1355" s="1" t="s">
        <v>13</v>
      </c>
      <c r="F1355" s="1" t="s">
        <v>2756</v>
      </c>
      <c r="G1355" s="9">
        <v>2590.3503999999998</v>
      </c>
      <c r="H1355" s="9">
        <v>2943.58</v>
      </c>
    </row>
    <row r="1356" spans="2:8" x14ac:dyDescent="0.25">
      <c r="B1356" s="24">
        <v>38392</v>
      </c>
      <c r="C1356" s="1" t="s">
        <v>8</v>
      </c>
      <c r="D1356" s="1" t="s">
        <v>3684</v>
      </c>
      <c r="E1356" s="1" t="s">
        <v>45</v>
      </c>
      <c r="F1356" s="1" t="s">
        <v>2316</v>
      </c>
      <c r="G1356" s="9">
        <v>7362.1875</v>
      </c>
      <c r="H1356" s="9">
        <v>9816.25</v>
      </c>
    </row>
    <row r="1357" spans="2:8" x14ac:dyDescent="0.25">
      <c r="B1357" s="24">
        <v>38392</v>
      </c>
      <c r="C1357" s="1" t="s">
        <v>12</v>
      </c>
      <c r="D1357" s="1" t="s">
        <v>3686</v>
      </c>
      <c r="E1357" s="1" t="s">
        <v>52</v>
      </c>
      <c r="F1357" s="1" t="s">
        <v>976</v>
      </c>
      <c r="G1357" s="9">
        <v>3654.0524999999998</v>
      </c>
      <c r="H1357" s="9">
        <v>4872.07</v>
      </c>
    </row>
    <row r="1358" spans="2:8" x14ac:dyDescent="0.25">
      <c r="B1358" s="24">
        <v>38392</v>
      </c>
      <c r="C1358" s="1" t="s">
        <v>8</v>
      </c>
      <c r="D1358" s="1" t="s">
        <v>3688</v>
      </c>
      <c r="E1358" s="1" t="s">
        <v>45</v>
      </c>
      <c r="F1358" s="1" t="s">
        <v>1558</v>
      </c>
      <c r="G1358" s="9">
        <v>1835.6528000000001</v>
      </c>
      <c r="H1358" s="9">
        <v>4268.96</v>
      </c>
    </row>
    <row r="1359" spans="2:8" x14ac:dyDescent="0.25">
      <c r="B1359" s="24">
        <v>38392</v>
      </c>
      <c r="C1359" s="1" t="s">
        <v>8</v>
      </c>
      <c r="D1359" s="1" t="s">
        <v>3688</v>
      </c>
      <c r="E1359" s="1" t="s">
        <v>21</v>
      </c>
      <c r="F1359" s="1" t="s">
        <v>3467</v>
      </c>
      <c r="G1359" s="9">
        <v>2890.395</v>
      </c>
      <c r="H1359" s="9">
        <v>3853.86</v>
      </c>
    </row>
    <row r="1360" spans="2:8" x14ac:dyDescent="0.25">
      <c r="B1360" s="24">
        <v>38392</v>
      </c>
      <c r="C1360" s="1" t="s">
        <v>8</v>
      </c>
      <c r="D1360" s="1" t="s">
        <v>3688</v>
      </c>
      <c r="E1360" s="1" t="s">
        <v>9</v>
      </c>
      <c r="F1360" s="1" t="s">
        <v>1845</v>
      </c>
      <c r="G1360" s="9">
        <v>1523.7339999999999</v>
      </c>
      <c r="H1360" s="9">
        <v>2582.6</v>
      </c>
    </row>
    <row r="1361" spans="2:8" x14ac:dyDescent="0.25">
      <c r="B1361" s="24">
        <v>38391</v>
      </c>
      <c r="C1361" s="1" t="s">
        <v>29</v>
      </c>
      <c r="D1361" s="1" t="s">
        <v>3691</v>
      </c>
      <c r="E1361" s="1" t="s">
        <v>64</v>
      </c>
      <c r="F1361" s="1" t="s">
        <v>1472</v>
      </c>
      <c r="G1361" s="9">
        <v>6764.5286500000002</v>
      </c>
      <c r="H1361" s="9">
        <v>7234.79</v>
      </c>
    </row>
    <row r="1362" spans="2:8" x14ac:dyDescent="0.25">
      <c r="B1362" s="24">
        <v>38391</v>
      </c>
      <c r="C1362" s="1" t="s">
        <v>16</v>
      </c>
      <c r="D1362" s="1" t="s">
        <v>3690</v>
      </c>
      <c r="E1362" s="1" t="s">
        <v>9</v>
      </c>
      <c r="F1362" s="1" t="s">
        <v>898</v>
      </c>
      <c r="G1362" s="9">
        <v>3726.3071999999997</v>
      </c>
      <c r="H1362" s="9">
        <v>4234.4399999999996</v>
      </c>
    </row>
    <row r="1363" spans="2:8" x14ac:dyDescent="0.25">
      <c r="B1363" s="24">
        <v>38519</v>
      </c>
      <c r="C1363" s="1" t="s">
        <v>8</v>
      </c>
      <c r="D1363" s="1" t="s">
        <v>3683</v>
      </c>
      <c r="E1363" s="1" t="s">
        <v>45</v>
      </c>
      <c r="F1363" s="1" t="s">
        <v>777</v>
      </c>
      <c r="G1363" s="9">
        <v>3398.3272000000002</v>
      </c>
      <c r="H1363" s="9">
        <v>4997.54</v>
      </c>
    </row>
    <row r="1364" spans="2:8" x14ac:dyDescent="0.25">
      <c r="B1364" s="24">
        <v>38391</v>
      </c>
      <c r="C1364" s="1" t="s">
        <v>29</v>
      </c>
      <c r="D1364" s="1" t="s">
        <v>3686</v>
      </c>
      <c r="E1364" s="1" t="s">
        <v>13</v>
      </c>
      <c r="F1364" s="1" t="s">
        <v>2413</v>
      </c>
      <c r="G1364" s="9">
        <v>2180.0416</v>
      </c>
      <c r="H1364" s="9">
        <v>2477.3200000000002</v>
      </c>
    </row>
    <row r="1365" spans="2:8" x14ac:dyDescent="0.25">
      <c r="B1365" s="24">
        <v>38390</v>
      </c>
      <c r="C1365" s="1" t="s">
        <v>16</v>
      </c>
      <c r="D1365" s="1" t="s">
        <v>3691</v>
      </c>
      <c r="E1365" s="1" t="s">
        <v>52</v>
      </c>
      <c r="F1365" s="1" t="s">
        <v>1220</v>
      </c>
      <c r="G1365" s="9">
        <v>2178.4634999999998</v>
      </c>
      <c r="H1365" s="9">
        <v>4841.03</v>
      </c>
    </row>
    <row r="1366" spans="2:8" x14ac:dyDescent="0.25">
      <c r="B1366" s="24">
        <v>38390</v>
      </c>
      <c r="C1366" s="1" t="s">
        <v>16</v>
      </c>
      <c r="D1366" s="1" t="s">
        <v>3690</v>
      </c>
      <c r="E1366" s="1" t="s">
        <v>24</v>
      </c>
      <c r="F1366" s="1" t="s">
        <v>2346</v>
      </c>
      <c r="G1366" s="9">
        <v>3726.0311000000002</v>
      </c>
      <c r="H1366" s="9">
        <v>3985.06</v>
      </c>
    </row>
    <row r="1367" spans="2:8" x14ac:dyDescent="0.25">
      <c r="B1367" s="24">
        <v>38390</v>
      </c>
      <c r="C1367" s="1" t="s">
        <v>12</v>
      </c>
      <c r="D1367" s="1" t="s">
        <v>3688</v>
      </c>
      <c r="E1367" s="1" t="s">
        <v>39</v>
      </c>
      <c r="F1367" s="1" t="s">
        <v>2574</v>
      </c>
      <c r="G1367" s="9">
        <v>1000.8943999999999</v>
      </c>
      <c r="H1367" s="9">
        <v>2705.12</v>
      </c>
    </row>
    <row r="1368" spans="2:8" x14ac:dyDescent="0.25">
      <c r="B1368" s="24">
        <v>38389</v>
      </c>
      <c r="C1368" s="1" t="s">
        <v>16</v>
      </c>
      <c r="D1368" s="1" t="s">
        <v>3683</v>
      </c>
      <c r="E1368" s="1" t="s">
        <v>24</v>
      </c>
      <c r="F1368" s="1" t="s">
        <v>2859</v>
      </c>
      <c r="G1368" s="9">
        <v>5322.3736000000008</v>
      </c>
      <c r="H1368" s="9">
        <v>7827.02</v>
      </c>
    </row>
    <row r="1369" spans="2:8" x14ac:dyDescent="0.25">
      <c r="B1369" s="24">
        <v>38389</v>
      </c>
      <c r="C1369" s="1" t="s">
        <v>16</v>
      </c>
      <c r="D1369" s="1" t="s">
        <v>3683</v>
      </c>
      <c r="E1369" s="1" t="s">
        <v>52</v>
      </c>
      <c r="F1369" s="1" t="s">
        <v>541</v>
      </c>
      <c r="G1369" s="9">
        <v>2084.6947</v>
      </c>
      <c r="H1369" s="9">
        <v>5634.31</v>
      </c>
    </row>
    <row r="1370" spans="2:8" x14ac:dyDescent="0.25">
      <c r="B1370" s="24">
        <v>38389</v>
      </c>
      <c r="C1370" s="1" t="s">
        <v>20</v>
      </c>
      <c r="D1370" s="1" t="s">
        <v>3686</v>
      </c>
      <c r="E1370" s="1" t="s">
        <v>24</v>
      </c>
      <c r="F1370" s="1" t="s">
        <v>1232</v>
      </c>
      <c r="G1370" s="9">
        <v>1615.6175000000001</v>
      </c>
      <c r="H1370" s="9">
        <v>3757.25</v>
      </c>
    </row>
    <row r="1371" spans="2:8" x14ac:dyDescent="0.25">
      <c r="B1371" s="24">
        <v>38387</v>
      </c>
      <c r="C1371" s="1" t="s">
        <v>12</v>
      </c>
      <c r="D1371" s="1" t="s">
        <v>3684</v>
      </c>
      <c r="E1371" s="1" t="s">
        <v>9</v>
      </c>
      <c r="F1371" s="1" t="s">
        <v>2320</v>
      </c>
      <c r="G1371" s="9">
        <v>4457.7246999999998</v>
      </c>
      <c r="H1371" s="9">
        <v>4767.62</v>
      </c>
    </row>
    <row r="1372" spans="2:8" x14ac:dyDescent="0.25">
      <c r="B1372" s="24">
        <v>38387</v>
      </c>
      <c r="C1372" s="1" t="s">
        <v>29</v>
      </c>
      <c r="D1372" s="1" t="s">
        <v>3691</v>
      </c>
      <c r="E1372" s="1" t="s">
        <v>17</v>
      </c>
      <c r="F1372" s="1" t="s">
        <v>1683</v>
      </c>
      <c r="G1372" s="9">
        <v>2044.8008000000002</v>
      </c>
      <c r="H1372" s="9">
        <v>3007.06</v>
      </c>
    </row>
    <row r="1373" spans="2:8" x14ac:dyDescent="0.25">
      <c r="B1373" s="24">
        <v>38386</v>
      </c>
      <c r="C1373" s="1" t="s">
        <v>12</v>
      </c>
      <c r="D1373" s="1" t="s">
        <v>3691</v>
      </c>
      <c r="E1373" s="1" t="s">
        <v>30</v>
      </c>
      <c r="F1373" s="1" t="s">
        <v>267</v>
      </c>
      <c r="G1373" s="9">
        <v>5162.8456000000006</v>
      </c>
      <c r="H1373" s="9">
        <v>5521.76</v>
      </c>
    </row>
    <row r="1374" spans="2:8" x14ac:dyDescent="0.25">
      <c r="B1374" s="24">
        <v>38386</v>
      </c>
      <c r="C1374" s="1" t="s">
        <v>8</v>
      </c>
      <c r="D1374" s="1" t="s">
        <v>3688</v>
      </c>
      <c r="E1374" s="1" t="s">
        <v>45</v>
      </c>
      <c r="F1374" s="1" t="s">
        <v>530</v>
      </c>
      <c r="G1374" s="9">
        <v>862.85950000000003</v>
      </c>
      <c r="H1374" s="9">
        <v>2006.65</v>
      </c>
    </row>
    <row r="1375" spans="2:8" x14ac:dyDescent="0.25">
      <c r="B1375" s="24">
        <v>38384</v>
      </c>
      <c r="C1375" s="1" t="s">
        <v>8</v>
      </c>
      <c r="D1375" s="1" t="s">
        <v>3685</v>
      </c>
      <c r="E1375" s="1" t="s">
        <v>13</v>
      </c>
      <c r="F1375" s="1" t="s">
        <v>371</v>
      </c>
      <c r="G1375" s="9">
        <v>9318.9580000000005</v>
      </c>
      <c r="H1375" s="9">
        <v>9966.7999999999993</v>
      </c>
    </row>
    <row r="1376" spans="2:8" x14ac:dyDescent="0.25">
      <c r="B1376" s="24">
        <v>38384</v>
      </c>
      <c r="C1376" s="1" t="s">
        <v>29</v>
      </c>
      <c r="D1376" s="1" t="s">
        <v>3686</v>
      </c>
      <c r="E1376" s="1" t="s">
        <v>52</v>
      </c>
      <c r="F1376" s="1" t="s">
        <v>2161</v>
      </c>
      <c r="G1376" s="9">
        <v>5841.0096000000003</v>
      </c>
      <c r="H1376" s="9">
        <v>8589.7199999999993</v>
      </c>
    </row>
    <row r="1377" spans="2:8" x14ac:dyDescent="0.25">
      <c r="B1377" s="24">
        <v>38384</v>
      </c>
      <c r="C1377" s="1" t="s">
        <v>20</v>
      </c>
      <c r="D1377" s="1" t="s">
        <v>3626</v>
      </c>
      <c r="E1377" s="1" t="s">
        <v>52</v>
      </c>
      <c r="F1377" s="1" t="s">
        <v>3135</v>
      </c>
      <c r="G1377" s="9">
        <v>1760.2029500000001</v>
      </c>
      <c r="H1377" s="9">
        <v>1882.57</v>
      </c>
    </row>
    <row r="1378" spans="2:8" x14ac:dyDescent="0.25">
      <c r="B1378" s="24">
        <v>38383</v>
      </c>
      <c r="C1378" s="1" t="s">
        <v>29</v>
      </c>
      <c r="D1378" s="1" t="s">
        <v>3691</v>
      </c>
      <c r="E1378" s="1" t="s">
        <v>30</v>
      </c>
      <c r="F1378" s="1" t="s">
        <v>2128</v>
      </c>
      <c r="G1378" s="9">
        <v>3331.0480000000007</v>
      </c>
      <c r="H1378" s="9">
        <v>4898.6000000000004</v>
      </c>
    </row>
    <row r="1379" spans="2:8" x14ac:dyDescent="0.25">
      <c r="B1379" s="24">
        <v>38383</v>
      </c>
      <c r="C1379" s="1" t="s">
        <v>12</v>
      </c>
      <c r="D1379" s="1" t="s">
        <v>3683</v>
      </c>
      <c r="E1379" s="1" t="s">
        <v>126</v>
      </c>
      <c r="F1379" s="1" t="s">
        <v>3791</v>
      </c>
      <c r="G1379" s="9">
        <v>347.11599999999999</v>
      </c>
      <c r="H1379" s="9">
        <v>394.45</v>
      </c>
    </row>
    <row r="1380" spans="2:8" x14ac:dyDescent="0.25">
      <c r="B1380" s="24">
        <v>38382</v>
      </c>
      <c r="C1380" s="1" t="s">
        <v>29</v>
      </c>
      <c r="D1380" s="1" t="s">
        <v>3691</v>
      </c>
      <c r="E1380" s="1" t="s">
        <v>30</v>
      </c>
      <c r="F1380" s="1" t="s">
        <v>3053</v>
      </c>
      <c r="G1380" s="9">
        <v>5989.4823999999999</v>
      </c>
      <c r="H1380" s="9">
        <v>6806.23</v>
      </c>
    </row>
    <row r="1381" spans="2:8" x14ac:dyDescent="0.25">
      <c r="B1381" s="24">
        <v>38382</v>
      </c>
      <c r="C1381" s="1" t="s">
        <v>8</v>
      </c>
      <c r="D1381" s="1" t="s">
        <v>3626</v>
      </c>
      <c r="E1381" s="1" t="s">
        <v>21</v>
      </c>
      <c r="F1381" s="1" t="s">
        <v>1503</v>
      </c>
      <c r="G1381" s="9">
        <v>1615.2584000000002</v>
      </c>
      <c r="H1381" s="9">
        <v>2375.38</v>
      </c>
    </row>
    <row r="1382" spans="2:8" x14ac:dyDescent="0.25">
      <c r="B1382" s="24">
        <v>38381</v>
      </c>
      <c r="C1382" s="1" t="s">
        <v>29</v>
      </c>
      <c r="D1382" s="1" t="s">
        <v>3685</v>
      </c>
      <c r="E1382" s="1" t="s">
        <v>24</v>
      </c>
      <c r="F1382" s="1" t="s">
        <v>920</v>
      </c>
      <c r="G1382" s="9">
        <v>5831.5186999999996</v>
      </c>
      <c r="H1382" s="9">
        <v>9883.93</v>
      </c>
    </row>
    <row r="1383" spans="2:8" x14ac:dyDescent="0.25">
      <c r="B1383" s="24">
        <v>38381</v>
      </c>
      <c r="C1383" s="1" t="s">
        <v>20</v>
      </c>
      <c r="D1383" s="1" t="s">
        <v>3686</v>
      </c>
      <c r="E1383" s="1" t="s">
        <v>17</v>
      </c>
      <c r="F1383" s="1" t="s">
        <v>420</v>
      </c>
      <c r="G1383" s="9">
        <v>7371.4425000000001</v>
      </c>
      <c r="H1383" s="9">
        <v>9828.59</v>
      </c>
    </row>
    <row r="1384" spans="2:8" x14ac:dyDescent="0.25">
      <c r="B1384" s="24">
        <v>38381</v>
      </c>
      <c r="C1384" s="1" t="s">
        <v>8</v>
      </c>
      <c r="D1384" s="1" t="s">
        <v>3683</v>
      </c>
      <c r="E1384" s="1" t="s">
        <v>52</v>
      </c>
      <c r="F1384" s="1" t="s">
        <v>3792</v>
      </c>
      <c r="G1384" s="9">
        <v>5142.9075000000003</v>
      </c>
      <c r="H1384" s="9">
        <v>6857.21</v>
      </c>
    </row>
    <row r="1385" spans="2:8" x14ac:dyDescent="0.25">
      <c r="B1385" s="24">
        <v>38381</v>
      </c>
      <c r="C1385" s="1" t="s">
        <v>16</v>
      </c>
      <c r="D1385" s="1" t="s">
        <v>3691</v>
      </c>
      <c r="E1385" s="1" t="s">
        <v>61</v>
      </c>
      <c r="F1385" s="1" t="s">
        <v>526</v>
      </c>
      <c r="G1385" s="9">
        <v>969.03510000000006</v>
      </c>
      <c r="H1385" s="9">
        <v>2253.5700000000002</v>
      </c>
    </row>
    <row r="1386" spans="2:8" x14ac:dyDescent="0.25">
      <c r="B1386" s="24">
        <v>38497</v>
      </c>
      <c r="C1386" s="1" t="s">
        <v>29</v>
      </c>
      <c r="D1386" s="1" t="s">
        <v>3683</v>
      </c>
      <c r="E1386" s="1" t="s">
        <v>45</v>
      </c>
      <c r="F1386" s="1" t="s">
        <v>3293</v>
      </c>
      <c r="G1386" s="9">
        <v>4315.6025000000009</v>
      </c>
      <c r="H1386" s="9">
        <v>7846.55</v>
      </c>
    </row>
    <row r="1387" spans="2:8" x14ac:dyDescent="0.25">
      <c r="B1387" s="24">
        <v>38380</v>
      </c>
      <c r="C1387" s="1" t="s">
        <v>29</v>
      </c>
      <c r="D1387" s="1" t="s">
        <v>3686</v>
      </c>
      <c r="E1387" s="1" t="s">
        <v>61</v>
      </c>
      <c r="F1387" s="1" t="s">
        <v>434</v>
      </c>
      <c r="G1387" s="9">
        <v>4035.8835999999997</v>
      </c>
      <c r="H1387" s="9">
        <v>6958.42</v>
      </c>
    </row>
    <row r="1388" spans="2:8" x14ac:dyDescent="0.25">
      <c r="B1388" s="24">
        <v>38380</v>
      </c>
      <c r="C1388" s="1" t="s">
        <v>12</v>
      </c>
      <c r="D1388" s="1" t="s">
        <v>3685</v>
      </c>
      <c r="E1388" s="1" t="s">
        <v>13</v>
      </c>
      <c r="F1388" s="1" t="s">
        <v>2470</v>
      </c>
      <c r="G1388" s="9">
        <v>1917.8987</v>
      </c>
      <c r="H1388" s="9">
        <v>5183.51</v>
      </c>
    </row>
    <row r="1389" spans="2:8" x14ac:dyDescent="0.25">
      <c r="B1389" s="24">
        <v>38380</v>
      </c>
      <c r="C1389" s="1" t="s">
        <v>16</v>
      </c>
      <c r="D1389" s="1" t="s">
        <v>3686</v>
      </c>
      <c r="E1389" s="1" t="s">
        <v>42</v>
      </c>
      <c r="F1389" s="1" t="s">
        <v>3581</v>
      </c>
      <c r="G1389" s="9">
        <v>510.95249999999999</v>
      </c>
      <c r="H1389" s="9">
        <v>681.27</v>
      </c>
    </row>
    <row r="1390" spans="2:8" x14ac:dyDescent="0.25">
      <c r="B1390" s="24">
        <v>38379</v>
      </c>
      <c r="C1390" s="1" t="s">
        <v>29</v>
      </c>
      <c r="D1390" s="1" t="s">
        <v>3690</v>
      </c>
      <c r="E1390" s="1" t="s">
        <v>30</v>
      </c>
      <c r="F1390" s="1" t="s">
        <v>2099</v>
      </c>
      <c r="G1390" s="9">
        <v>4695.7468000000008</v>
      </c>
      <c r="H1390" s="9">
        <v>6905.51</v>
      </c>
    </row>
    <row r="1391" spans="2:8" x14ac:dyDescent="0.25">
      <c r="B1391" s="24">
        <v>38379</v>
      </c>
      <c r="C1391" s="1" t="s">
        <v>29</v>
      </c>
      <c r="D1391" s="1" t="s">
        <v>3683</v>
      </c>
      <c r="E1391" s="1" t="s">
        <v>24</v>
      </c>
      <c r="F1391" s="1" t="s">
        <v>3793</v>
      </c>
      <c r="G1391" s="9">
        <v>4856.2965000000004</v>
      </c>
      <c r="H1391" s="9">
        <v>5193.8999999999996</v>
      </c>
    </row>
    <row r="1392" spans="2:8" x14ac:dyDescent="0.25">
      <c r="B1392" s="24">
        <v>38379</v>
      </c>
      <c r="C1392" s="1" t="s">
        <v>16</v>
      </c>
      <c r="D1392" s="1" t="s">
        <v>3685</v>
      </c>
      <c r="E1392" s="1" t="s">
        <v>64</v>
      </c>
      <c r="F1392" s="1" t="s">
        <v>2088</v>
      </c>
      <c r="G1392" s="9">
        <v>1915.5491999999999</v>
      </c>
      <c r="H1392" s="9">
        <v>5177.16</v>
      </c>
    </row>
    <row r="1393" spans="2:8" x14ac:dyDescent="0.25">
      <c r="B1393" s="24">
        <v>38379</v>
      </c>
      <c r="C1393" s="1" t="s">
        <v>20</v>
      </c>
      <c r="D1393" s="1" t="s">
        <v>3626</v>
      </c>
      <c r="E1393" s="1" t="s">
        <v>13</v>
      </c>
      <c r="F1393" s="1" t="s">
        <v>2534</v>
      </c>
      <c r="G1393" s="9">
        <v>3576.3728000000001</v>
      </c>
      <c r="H1393" s="9">
        <v>4064.06</v>
      </c>
    </row>
    <row r="1394" spans="2:8" x14ac:dyDescent="0.25">
      <c r="B1394" s="24">
        <v>38379</v>
      </c>
      <c r="C1394" s="1" t="s">
        <v>16</v>
      </c>
      <c r="D1394" s="1" t="s">
        <v>3688</v>
      </c>
      <c r="E1394" s="1" t="s">
        <v>45</v>
      </c>
      <c r="F1394" s="1" t="s">
        <v>804</v>
      </c>
      <c r="G1394" s="9">
        <v>2050.2460000000001</v>
      </c>
      <c r="H1394" s="9">
        <v>3727.72</v>
      </c>
    </row>
    <row r="1395" spans="2:8" x14ac:dyDescent="0.25">
      <c r="B1395" s="24">
        <v>38378</v>
      </c>
      <c r="C1395" s="1" t="s">
        <v>8</v>
      </c>
      <c r="D1395" s="1" t="s">
        <v>3683</v>
      </c>
      <c r="E1395" s="1" t="s">
        <v>21</v>
      </c>
      <c r="F1395" s="1" t="s">
        <v>1576</v>
      </c>
      <c r="G1395" s="9">
        <v>2611.6420000000003</v>
      </c>
      <c r="H1395" s="9">
        <v>3840.65</v>
      </c>
    </row>
    <row r="1396" spans="2:8" x14ac:dyDescent="0.25">
      <c r="B1396" s="24">
        <v>38378</v>
      </c>
      <c r="C1396" s="1" t="s">
        <v>16</v>
      </c>
      <c r="D1396" s="1" t="s">
        <v>3684</v>
      </c>
      <c r="E1396" s="1" t="s">
        <v>30</v>
      </c>
      <c r="F1396" s="1" t="s">
        <v>683</v>
      </c>
      <c r="G1396" s="9">
        <v>916.59</v>
      </c>
      <c r="H1396" s="9">
        <v>1222.1199999999999</v>
      </c>
    </row>
    <row r="1397" spans="2:8" x14ac:dyDescent="0.25">
      <c r="B1397" s="24">
        <v>38377</v>
      </c>
      <c r="C1397" s="1" t="s">
        <v>12</v>
      </c>
      <c r="D1397" s="1" t="s">
        <v>3685</v>
      </c>
      <c r="E1397" s="1" t="s">
        <v>13</v>
      </c>
      <c r="F1397" s="1" t="s">
        <v>1806</v>
      </c>
      <c r="G1397" s="9">
        <v>3998.8349999999996</v>
      </c>
      <c r="H1397" s="9">
        <v>8886.2999999999993</v>
      </c>
    </row>
    <row r="1398" spans="2:8" x14ac:dyDescent="0.25">
      <c r="B1398" s="24">
        <v>38377</v>
      </c>
      <c r="C1398" s="1" t="s">
        <v>16</v>
      </c>
      <c r="D1398" s="1" t="s">
        <v>3683</v>
      </c>
      <c r="E1398" s="1" t="s">
        <v>52</v>
      </c>
      <c r="F1398" s="1" t="s">
        <v>653</v>
      </c>
      <c r="G1398" s="9">
        <v>5002.53</v>
      </c>
      <c r="H1398" s="9">
        <v>6670.04</v>
      </c>
    </row>
    <row r="1399" spans="2:8" x14ac:dyDescent="0.25">
      <c r="B1399" s="24">
        <v>38377</v>
      </c>
      <c r="C1399" s="1" t="s">
        <v>20</v>
      </c>
      <c r="D1399" s="1" t="s">
        <v>3626</v>
      </c>
      <c r="E1399" s="1" t="s">
        <v>42</v>
      </c>
      <c r="F1399" s="1" t="s">
        <v>403</v>
      </c>
      <c r="G1399" s="9">
        <v>3148.5255999999999</v>
      </c>
      <c r="H1399" s="9">
        <v>3577.87</v>
      </c>
    </row>
    <row r="1400" spans="2:8" x14ac:dyDescent="0.25">
      <c r="B1400" s="24">
        <v>38376</v>
      </c>
      <c r="C1400" s="1" t="s">
        <v>8</v>
      </c>
      <c r="D1400" s="1" t="s">
        <v>3686</v>
      </c>
      <c r="E1400" s="1" t="s">
        <v>9</v>
      </c>
      <c r="F1400" s="1" t="s">
        <v>1440</v>
      </c>
      <c r="G1400" s="9">
        <v>4773.7608</v>
      </c>
      <c r="H1400" s="9">
        <v>8091.12</v>
      </c>
    </row>
    <row r="1401" spans="2:8" x14ac:dyDescent="0.25">
      <c r="B1401" s="24">
        <v>38376</v>
      </c>
      <c r="C1401" s="1" t="s">
        <v>20</v>
      </c>
      <c r="D1401" s="1" t="s">
        <v>3691</v>
      </c>
      <c r="E1401" s="1" t="s">
        <v>64</v>
      </c>
      <c r="F1401" s="1" t="s">
        <v>2167</v>
      </c>
      <c r="G1401" s="9">
        <v>2303.4252000000001</v>
      </c>
      <c r="H1401" s="9">
        <v>3387.39</v>
      </c>
    </row>
    <row r="1402" spans="2:8" x14ac:dyDescent="0.25">
      <c r="B1402" s="24">
        <v>38376</v>
      </c>
      <c r="C1402" s="1" t="s">
        <v>8</v>
      </c>
      <c r="D1402" s="1" t="s">
        <v>3686</v>
      </c>
      <c r="E1402" s="1" t="s">
        <v>113</v>
      </c>
      <c r="F1402" s="1" t="s">
        <v>1312</v>
      </c>
      <c r="G1402" s="9">
        <v>1091.1379000000002</v>
      </c>
      <c r="H1402" s="9">
        <v>2537.5300000000002</v>
      </c>
    </row>
    <row r="1403" spans="2:8" x14ac:dyDescent="0.25">
      <c r="B1403" s="24">
        <v>38376</v>
      </c>
      <c r="C1403" s="1" t="s">
        <v>29</v>
      </c>
      <c r="D1403" s="1" t="s">
        <v>3685</v>
      </c>
      <c r="E1403" s="1" t="s">
        <v>113</v>
      </c>
      <c r="F1403" s="1" t="s">
        <v>428</v>
      </c>
      <c r="G1403" s="9">
        <v>331.15370000000001</v>
      </c>
      <c r="H1403" s="9">
        <v>895.01</v>
      </c>
    </row>
    <row r="1404" spans="2:8" x14ac:dyDescent="0.25">
      <c r="B1404" s="24">
        <v>38376</v>
      </c>
      <c r="C1404" s="1" t="s">
        <v>20</v>
      </c>
      <c r="D1404" s="1" t="s">
        <v>3626</v>
      </c>
      <c r="E1404" s="1" t="s">
        <v>13</v>
      </c>
      <c r="F1404" s="1" t="s">
        <v>1045</v>
      </c>
      <c r="G1404" s="9">
        <v>114.02549999999999</v>
      </c>
      <c r="H1404" s="9">
        <v>253.39</v>
      </c>
    </row>
    <row r="1405" spans="2:8" x14ac:dyDescent="0.25">
      <c r="B1405" s="24">
        <v>38375</v>
      </c>
      <c r="C1405" s="1" t="s">
        <v>8</v>
      </c>
      <c r="D1405" s="1" t="s">
        <v>3626</v>
      </c>
      <c r="E1405" s="1" t="s">
        <v>17</v>
      </c>
      <c r="F1405" s="1" t="s">
        <v>2639</v>
      </c>
      <c r="G1405" s="9">
        <v>3497.4841999999999</v>
      </c>
      <c r="H1405" s="9">
        <v>9452.66</v>
      </c>
    </row>
    <row r="1406" spans="2:8" x14ac:dyDescent="0.25">
      <c r="B1406" s="24">
        <v>38375</v>
      </c>
      <c r="C1406" s="1" t="s">
        <v>8</v>
      </c>
      <c r="D1406" s="1" t="s">
        <v>3688</v>
      </c>
      <c r="E1406" s="1" t="s">
        <v>61</v>
      </c>
      <c r="F1406" s="1" t="s">
        <v>1952</v>
      </c>
      <c r="G1406" s="9">
        <v>3702.8790000000004</v>
      </c>
      <c r="H1406" s="9">
        <v>8228.6200000000008</v>
      </c>
    </row>
    <row r="1407" spans="2:8" x14ac:dyDescent="0.25">
      <c r="B1407" s="24">
        <v>38375</v>
      </c>
      <c r="C1407" s="1" t="s">
        <v>8</v>
      </c>
      <c r="D1407" s="1" t="s">
        <v>3684</v>
      </c>
      <c r="E1407" s="1" t="s">
        <v>126</v>
      </c>
      <c r="F1407" s="1" t="s">
        <v>3794</v>
      </c>
      <c r="G1407" s="9">
        <v>4448.4376000000002</v>
      </c>
      <c r="H1407" s="9">
        <v>6541.82</v>
      </c>
    </row>
    <row r="1408" spans="2:8" x14ac:dyDescent="0.25">
      <c r="B1408" s="24">
        <v>38375</v>
      </c>
      <c r="C1408" s="1" t="s">
        <v>29</v>
      </c>
      <c r="D1408" s="1" t="s">
        <v>3685</v>
      </c>
      <c r="E1408" s="1" t="s">
        <v>45</v>
      </c>
      <c r="F1408" s="1" t="s">
        <v>2040</v>
      </c>
      <c r="G1408" s="9">
        <v>1700.5384000000001</v>
      </c>
      <c r="H1408" s="9">
        <v>1932.43</v>
      </c>
    </row>
    <row r="1409" spans="2:8" x14ac:dyDescent="0.25">
      <c r="B1409" s="24">
        <v>38374</v>
      </c>
      <c r="C1409" s="1" t="s">
        <v>20</v>
      </c>
      <c r="D1409" s="1" t="s">
        <v>3626</v>
      </c>
      <c r="E1409" s="1" t="s">
        <v>17</v>
      </c>
      <c r="F1409" s="1" t="s">
        <v>3371</v>
      </c>
      <c r="G1409" s="9">
        <v>2673.2411999999999</v>
      </c>
      <c r="H1409" s="9">
        <v>6216.84</v>
      </c>
    </row>
    <row r="1410" spans="2:8" x14ac:dyDescent="0.25">
      <c r="B1410" s="24">
        <v>38374</v>
      </c>
      <c r="C1410" s="1" t="s">
        <v>29</v>
      </c>
      <c r="D1410" s="1" t="s">
        <v>3684</v>
      </c>
      <c r="E1410" s="1" t="s">
        <v>52</v>
      </c>
      <c r="F1410" s="1" t="s">
        <v>3315</v>
      </c>
      <c r="G1410" s="9">
        <v>2033.1518000000001</v>
      </c>
      <c r="H1410" s="9">
        <v>4728.26</v>
      </c>
    </row>
    <row r="1411" spans="2:8" x14ac:dyDescent="0.25">
      <c r="B1411" s="24">
        <v>38374</v>
      </c>
      <c r="C1411" s="1" t="s">
        <v>20</v>
      </c>
      <c r="D1411" s="1" t="s">
        <v>3691</v>
      </c>
      <c r="E1411" s="1" t="s">
        <v>61</v>
      </c>
      <c r="F1411" s="1" t="s">
        <v>1546</v>
      </c>
      <c r="G1411" s="9">
        <v>2132.9313500000003</v>
      </c>
      <c r="H1411" s="9">
        <v>2281.21</v>
      </c>
    </row>
    <row r="1412" spans="2:8" x14ac:dyDescent="0.25">
      <c r="B1412" s="24">
        <v>38374</v>
      </c>
      <c r="C1412" s="1" t="s">
        <v>12</v>
      </c>
      <c r="D1412" s="1" t="s">
        <v>3626</v>
      </c>
      <c r="E1412" s="1" t="s">
        <v>13</v>
      </c>
      <c r="F1412" s="1" t="s">
        <v>665</v>
      </c>
      <c r="G1412" s="9">
        <v>1735.7340000000002</v>
      </c>
      <c r="H1412" s="9">
        <v>1856.4</v>
      </c>
    </row>
    <row r="1413" spans="2:8" x14ac:dyDescent="0.25">
      <c r="B1413" s="24">
        <v>38374</v>
      </c>
      <c r="C1413" s="1" t="s">
        <v>16</v>
      </c>
      <c r="D1413" s="1" t="s">
        <v>3688</v>
      </c>
      <c r="E1413" s="1" t="s">
        <v>9</v>
      </c>
      <c r="F1413" s="1" t="s">
        <v>3795</v>
      </c>
      <c r="G1413" s="9">
        <v>521.24860000000001</v>
      </c>
      <c r="H1413" s="9">
        <v>1408.78</v>
      </c>
    </row>
    <row r="1414" spans="2:8" x14ac:dyDescent="0.25">
      <c r="B1414" s="24">
        <v>38373</v>
      </c>
      <c r="C1414" s="1" t="s">
        <v>20</v>
      </c>
      <c r="D1414" s="1" t="s">
        <v>3690</v>
      </c>
      <c r="E1414" s="1" t="s">
        <v>21</v>
      </c>
      <c r="F1414" s="1" t="s">
        <v>285</v>
      </c>
      <c r="G1414" s="9">
        <v>8615.6224000000002</v>
      </c>
      <c r="H1414" s="9">
        <v>9790.48</v>
      </c>
    </row>
    <row r="1415" spans="2:8" x14ac:dyDescent="0.25">
      <c r="B1415" s="24">
        <v>38373</v>
      </c>
      <c r="C1415" s="1" t="s">
        <v>20</v>
      </c>
      <c r="D1415" s="1" t="s">
        <v>3626</v>
      </c>
      <c r="E1415" s="1" t="s">
        <v>24</v>
      </c>
      <c r="F1415" s="1" t="s">
        <v>908</v>
      </c>
      <c r="G1415" s="9">
        <v>1883.7476999999999</v>
      </c>
      <c r="H1415" s="9">
        <v>5091.21</v>
      </c>
    </row>
    <row r="1416" spans="2:8" x14ac:dyDescent="0.25">
      <c r="B1416" s="24">
        <v>38373</v>
      </c>
      <c r="C1416" s="1" t="s">
        <v>8</v>
      </c>
      <c r="D1416" s="1" t="s">
        <v>3685</v>
      </c>
      <c r="E1416" s="1" t="s">
        <v>64</v>
      </c>
      <c r="F1416" s="1" t="s">
        <v>912</v>
      </c>
      <c r="G1416" s="9">
        <v>3070.1549999999997</v>
      </c>
      <c r="H1416" s="9">
        <v>4093.54</v>
      </c>
    </row>
    <row r="1417" spans="2:8" x14ac:dyDescent="0.25">
      <c r="B1417" s="24">
        <v>38373</v>
      </c>
      <c r="C1417" s="1" t="s">
        <v>29</v>
      </c>
      <c r="D1417" s="1" t="s">
        <v>3691</v>
      </c>
      <c r="E1417" s="1" t="s">
        <v>113</v>
      </c>
      <c r="F1417" s="1" t="s">
        <v>1385</v>
      </c>
      <c r="G1417" s="9">
        <v>1476.2889</v>
      </c>
      <c r="H1417" s="9">
        <v>3989.97</v>
      </c>
    </row>
    <row r="1418" spans="2:8" x14ac:dyDescent="0.25">
      <c r="B1418" s="24">
        <v>38372</v>
      </c>
      <c r="C1418" s="1" t="s">
        <v>20</v>
      </c>
      <c r="D1418" s="1" t="s">
        <v>3688</v>
      </c>
      <c r="E1418" s="1" t="s">
        <v>126</v>
      </c>
      <c r="F1418" s="1" t="s">
        <v>3431</v>
      </c>
      <c r="G1418" s="9">
        <v>3166.7708000000002</v>
      </c>
      <c r="H1418" s="9">
        <v>8558.84</v>
      </c>
    </row>
    <row r="1419" spans="2:8" x14ac:dyDescent="0.25">
      <c r="B1419" s="24">
        <v>38372</v>
      </c>
      <c r="C1419" s="1" t="s">
        <v>16</v>
      </c>
      <c r="D1419" s="1" t="s">
        <v>3626</v>
      </c>
      <c r="E1419" s="1" t="s">
        <v>30</v>
      </c>
      <c r="F1419" s="1" t="s">
        <v>1696</v>
      </c>
      <c r="G1419" s="9">
        <v>5085.3074999999999</v>
      </c>
      <c r="H1419" s="9">
        <v>6780.41</v>
      </c>
    </row>
    <row r="1420" spans="2:8" x14ac:dyDescent="0.25">
      <c r="B1420" s="24">
        <v>38372</v>
      </c>
      <c r="C1420" s="1" t="s">
        <v>16</v>
      </c>
      <c r="D1420" s="1" t="s">
        <v>3683</v>
      </c>
      <c r="E1420" s="1" t="s">
        <v>113</v>
      </c>
      <c r="F1420" s="1" t="s">
        <v>1288</v>
      </c>
      <c r="G1420" s="9">
        <v>466.64890000000003</v>
      </c>
      <c r="H1420" s="9">
        <v>1085.23</v>
      </c>
    </row>
    <row r="1421" spans="2:8" x14ac:dyDescent="0.25">
      <c r="B1421" s="24">
        <v>38491</v>
      </c>
      <c r="C1421" s="1" t="s">
        <v>29</v>
      </c>
      <c r="D1421" s="1" t="s">
        <v>3683</v>
      </c>
      <c r="E1421" s="1" t="s">
        <v>45</v>
      </c>
      <c r="F1421" s="1" t="s">
        <v>3455</v>
      </c>
      <c r="G1421" s="9">
        <v>589.88699999999994</v>
      </c>
      <c r="H1421" s="9">
        <v>1310.86</v>
      </c>
    </row>
    <row r="1422" spans="2:8" x14ac:dyDescent="0.25">
      <c r="B1422" s="24">
        <v>38370</v>
      </c>
      <c r="C1422" s="1" t="s">
        <v>29</v>
      </c>
      <c r="D1422" s="1" t="s">
        <v>3690</v>
      </c>
      <c r="E1422" s="1" t="s">
        <v>9</v>
      </c>
      <c r="F1422" s="1" t="s">
        <v>2146</v>
      </c>
      <c r="G1422" s="9">
        <v>3657.2834999999995</v>
      </c>
      <c r="H1422" s="9">
        <v>9884.5499999999993</v>
      </c>
    </row>
    <row r="1423" spans="2:8" x14ac:dyDescent="0.25">
      <c r="B1423" s="24">
        <v>38370</v>
      </c>
      <c r="C1423" s="1" t="s">
        <v>29</v>
      </c>
      <c r="D1423" s="1" t="s">
        <v>3685</v>
      </c>
      <c r="E1423" s="1" t="s">
        <v>24</v>
      </c>
      <c r="F1423" s="1" t="s">
        <v>2084</v>
      </c>
      <c r="G1423" s="9">
        <v>404.30250000000001</v>
      </c>
      <c r="H1423" s="9">
        <v>539.07000000000005</v>
      </c>
    </row>
    <row r="1424" spans="2:8" x14ac:dyDescent="0.25">
      <c r="B1424" s="24">
        <v>38369</v>
      </c>
      <c r="C1424" s="1" t="s">
        <v>12</v>
      </c>
      <c r="D1424" s="1" t="s">
        <v>3626</v>
      </c>
      <c r="E1424" s="1" t="s">
        <v>52</v>
      </c>
      <c r="F1424" s="1" t="s">
        <v>587</v>
      </c>
      <c r="G1424" s="9">
        <v>3119.0852000000004</v>
      </c>
      <c r="H1424" s="9">
        <v>3335.92</v>
      </c>
    </row>
    <row r="1425" spans="2:8" x14ac:dyDescent="0.25">
      <c r="B1425" s="24">
        <v>38368</v>
      </c>
      <c r="C1425" s="1" t="s">
        <v>16</v>
      </c>
      <c r="D1425" s="1" t="s">
        <v>3683</v>
      </c>
      <c r="E1425" s="1" t="s">
        <v>113</v>
      </c>
      <c r="F1425" s="1" t="s">
        <v>948</v>
      </c>
      <c r="G1425" s="9">
        <v>3468.3440000000001</v>
      </c>
      <c r="H1425" s="9">
        <v>6306.08</v>
      </c>
    </row>
    <row r="1426" spans="2:8" x14ac:dyDescent="0.25">
      <c r="B1426" s="24">
        <v>38368</v>
      </c>
      <c r="C1426" s="1" t="s">
        <v>20</v>
      </c>
      <c r="D1426" s="1" t="s">
        <v>3684</v>
      </c>
      <c r="E1426" s="1" t="s">
        <v>113</v>
      </c>
      <c r="F1426" s="1" t="s">
        <v>3091</v>
      </c>
      <c r="G1426" s="9">
        <v>2476.3958000000002</v>
      </c>
      <c r="H1426" s="9">
        <v>5759.06</v>
      </c>
    </row>
    <row r="1427" spans="2:8" x14ac:dyDescent="0.25">
      <c r="B1427" s="24">
        <v>38368</v>
      </c>
      <c r="C1427" s="1" t="s">
        <v>12</v>
      </c>
      <c r="D1427" s="1" t="s">
        <v>3690</v>
      </c>
      <c r="E1427" s="1" t="s">
        <v>30</v>
      </c>
      <c r="F1427" s="1" t="s">
        <v>3796</v>
      </c>
      <c r="G1427" s="9">
        <v>516.01400000000001</v>
      </c>
      <c r="H1427" s="9">
        <v>874.6</v>
      </c>
    </row>
    <row r="1428" spans="2:8" x14ac:dyDescent="0.25">
      <c r="B1428" s="24">
        <v>38367</v>
      </c>
      <c r="C1428" s="1" t="s">
        <v>12</v>
      </c>
      <c r="D1428" s="1" t="s">
        <v>3685</v>
      </c>
      <c r="E1428" s="1" t="s">
        <v>39</v>
      </c>
      <c r="F1428" s="1" t="s">
        <v>3188</v>
      </c>
      <c r="G1428" s="9">
        <v>2585.06</v>
      </c>
      <c r="H1428" s="9">
        <v>4457</v>
      </c>
    </row>
    <row r="1429" spans="2:8" x14ac:dyDescent="0.25">
      <c r="B1429" s="24">
        <v>38367</v>
      </c>
      <c r="C1429" s="1" t="s">
        <v>16</v>
      </c>
      <c r="D1429" s="1" t="s">
        <v>3626</v>
      </c>
      <c r="E1429" s="1" t="s">
        <v>21</v>
      </c>
      <c r="F1429" s="1" t="s">
        <v>1230</v>
      </c>
      <c r="G1429" s="9">
        <v>2303.8200000000002</v>
      </c>
      <c r="H1429" s="9">
        <v>3071.76</v>
      </c>
    </row>
    <row r="1430" spans="2:8" x14ac:dyDescent="0.25">
      <c r="B1430" s="24">
        <v>38367</v>
      </c>
      <c r="C1430" s="1" t="s">
        <v>12</v>
      </c>
      <c r="D1430" s="1" t="s">
        <v>3690</v>
      </c>
      <c r="E1430" s="1" t="s">
        <v>113</v>
      </c>
      <c r="F1430" s="1" t="s">
        <v>2524</v>
      </c>
      <c r="G1430" s="9">
        <v>1559.6140000000003</v>
      </c>
      <c r="H1430" s="9">
        <v>2293.5500000000002</v>
      </c>
    </row>
    <row r="1431" spans="2:8" x14ac:dyDescent="0.25">
      <c r="B1431" s="24">
        <v>38366</v>
      </c>
      <c r="C1431" s="1" t="s">
        <v>12</v>
      </c>
      <c r="D1431" s="1" t="s">
        <v>3685</v>
      </c>
      <c r="E1431" s="1" t="s">
        <v>39</v>
      </c>
      <c r="F1431" s="1" t="s">
        <v>2405</v>
      </c>
      <c r="G1431" s="9">
        <v>7063.1880000000001</v>
      </c>
      <c r="H1431" s="9">
        <v>8026.35</v>
      </c>
    </row>
    <row r="1432" spans="2:8" x14ac:dyDescent="0.25">
      <c r="B1432" s="24">
        <v>38366</v>
      </c>
      <c r="C1432" s="1" t="s">
        <v>8</v>
      </c>
      <c r="D1432" s="1" t="s">
        <v>3684</v>
      </c>
      <c r="E1432" s="1" t="s">
        <v>52</v>
      </c>
      <c r="F1432" s="1" t="s">
        <v>3797</v>
      </c>
      <c r="G1432" s="9">
        <v>6993.4821000000002</v>
      </c>
      <c r="H1432" s="9">
        <v>7479.66</v>
      </c>
    </row>
    <row r="1433" spans="2:8" x14ac:dyDescent="0.25">
      <c r="B1433" s="24">
        <v>38366</v>
      </c>
      <c r="C1433" s="1" t="s">
        <v>20</v>
      </c>
      <c r="D1433" s="1" t="s">
        <v>3686</v>
      </c>
      <c r="E1433" s="1" t="s">
        <v>24</v>
      </c>
      <c r="F1433" s="1" t="s">
        <v>25</v>
      </c>
      <c r="G1433" s="9">
        <v>6385.7321000000002</v>
      </c>
      <c r="H1433" s="9">
        <v>6829.66</v>
      </c>
    </row>
    <row r="1434" spans="2:8" x14ac:dyDescent="0.25">
      <c r="B1434" s="24">
        <v>38366</v>
      </c>
      <c r="C1434" s="1" t="s">
        <v>29</v>
      </c>
      <c r="D1434" s="1" t="s">
        <v>3626</v>
      </c>
      <c r="E1434" s="1" t="s">
        <v>126</v>
      </c>
      <c r="F1434" s="1" t="s">
        <v>1764</v>
      </c>
      <c r="G1434" s="9">
        <v>2876.2097999999996</v>
      </c>
      <c r="H1434" s="9">
        <v>6688.86</v>
      </c>
    </row>
    <row r="1435" spans="2:8" x14ac:dyDescent="0.25">
      <c r="B1435" s="24">
        <v>38366</v>
      </c>
      <c r="C1435" s="1" t="s">
        <v>29</v>
      </c>
      <c r="D1435" s="1" t="s">
        <v>3690</v>
      </c>
      <c r="E1435" s="1" t="s">
        <v>9</v>
      </c>
      <c r="F1435" s="1" t="s">
        <v>2298</v>
      </c>
      <c r="G1435" s="9">
        <v>2206.5097999999998</v>
      </c>
      <c r="H1435" s="9">
        <v>5963.54</v>
      </c>
    </row>
    <row r="1436" spans="2:8" x14ac:dyDescent="0.25">
      <c r="B1436" s="24">
        <v>38366</v>
      </c>
      <c r="C1436" s="1" t="s">
        <v>20</v>
      </c>
      <c r="D1436" s="1" t="s">
        <v>3626</v>
      </c>
      <c r="E1436" s="1" t="s">
        <v>13</v>
      </c>
      <c r="F1436" s="1" t="s">
        <v>187</v>
      </c>
      <c r="G1436" s="9">
        <v>2674.672</v>
      </c>
      <c r="H1436" s="9">
        <v>4863.04</v>
      </c>
    </row>
    <row r="1437" spans="2:8" x14ac:dyDescent="0.25">
      <c r="B1437" s="24">
        <v>38366</v>
      </c>
      <c r="C1437" s="1" t="s">
        <v>29</v>
      </c>
      <c r="D1437" s="1" t="s">
        <v>3685</v>
      </c>
      <c r="E1437" s="1" t="s">
        <v>52</v>
      </c>
      <c r="F1437" s="1" t="s">
        <v>2378</v>
      </c>
      <c r="G1437" s="9">
        <v>3241.4206000000004</v>
      </c>
      <c r="H1437" s="9">
        <v>3466.76</v>
      </c>
    </row>
    <row r="1438" spans="2:8" x14ac:dyDescent="0.25">
      <c r="B1438" s="24">
        <v>38365</v>
      </c>
      <c r="C1438" s="1" t="s">
        <v>20</v>
      </c>
      <c r="D1438" s="1" t="s">
        <v>3685</v>
      </c>
      <c r="E1438" s="1" t="s">
        <v>52</v>
      </c>
      <c r="F1438" s="1" t="s">
        <v>3798</v>
      </c>
      <c r="G1438" s="9">
        <v>5046.5826999999999</v>
      </c>
      <c r="H1438" s="9">
        <v>8553.5300000000007</v>
      </c>
    </row>
    <row r="1439" spans="2:8" x14ac:dyDescent="0.25">
      <c r="B1439" s="24">
        <v>38365</v>
      </c>
      <c r="C1439" s="1" t="s">
        <v>29</v>
      </c>
      <c r="D1439" s="1" t="s">
        <v>3626</v>
      </c>
      <c r="E1439" s="1" t="s">
        <v>42</v>
      </c>
      <c r="F1439" s="1" t="s">
        <v>1442</v>
      </c>
      <c r="G1439" s="9">
        <v>2235.21</v>
      </c>
      <c r="H1439" s="9">
        <v>2980.28</v>
      </c>
    </row>
    <row r="1440" spans="2:8" x14ac:dyDescent="0.25">
      <c r="B1440" s="24">
        <v>38365</v>
      </c>
      <c r="C1440" s="1" t="s">
        <v>12</v>
      </c>
      <c r="D1440" s="1" t="s">
        <v>3690</v>
      </c>
      <c r="E1440" s="1" t="s">
        <v>9</v>
      </c>
      <c r="F1440" s="1" t="s">
        <v>2338</v>
      </c>
      <c r="G1440" s="9">
        <v>1268.0025000000001</v>
      </c>
      <c r="H1440" s="9">
        <v>1690.67</v>
      </c>
    </row>
    <row r="1441" spans="2:8" x14ac:dyDescent="0.25">
      <c r="B1441" s="24">
        <v>38364</v>
      </c>
      <c r="C1441" s="1" t="s">
        <v>20</v>
      </c>
      <c r="D1441" s="1" t="s">
        <v>3683</v>
      </c>
      <c r="E1441" s="1" t="s">
        <v>61</v>
      </c>
      <c r="F1441" s="1" t="s">
        <v>675</v>
      </c>
      <c r="G1441" s="9">
        <v>6619.97</v>
      </c>
      <c r="H1441" s="9">
        <v>9735.25</v>
      </c>
    </row>
    <row r="1442" spans="2:8" x14ac:dyDescent="0.25">
      <c r="B1442" s="24">
        <v>38481</v>
      </c>
      <c r="C1442" s="1" t="s">
        <v>29</v>
      </c>
      <c r="D1442" s="1" t="s">
        <v>3683</v>
      </c>
      <c r="E1442" s="1" t="s">
        <v>45</v>
      </c>
      <c r="F1442" s="1" t="s">
        <v>1345</v>
      </c>
      <c r="G1442" s="9">
        <v>1858.3438999999998</v>
      </c>
      <c r="H1442" s="9">
        <v>4321.7299999999996</v>
      </c>
    </row>
    <row r="1443" spans="2:8" x14ac:dyDescent="0.25">
      <c r="B1443" s="24">
        <v>38364</v>
      </c>
      <c r="C1443" s="1" t="s">
        <v>8</v>
      </c>
      <c r="D1443" s="1" t="s">
        <v>3685</v>
      </c>
      <c r="E1443" s="1" t="s">
        <v>64</v>
      </c>
      <c r="F1443" s="1" t="s">
        <v>3435</v>
      </c>
      <c r="G1443" s="9">
        <v>3836.5085000000004</v>
      </c>
      <c r="H1443" s="9">
        <v>6975.47</v>
      </c>
    </row>
    <row r="1444" spans="2:8" x14ac:dyDescent="0.25">
      <c r="B1444" s="24">
        <v>38364</v>
      </c>
      <c r="C1444" s="1" t="s">
        <v>29</v>
      </c>
      <c r="D1444" s="1" t="s">
        <v>3688</v>
      </c>
      <c r="E1444" s="1" t="s">
        <v>39</v>
      </c>
      <c r="F1444" s="1" t="s">
        <v>345</v>
      </c>
      <c r="G1444" s="9">
        <v>2647.8405000000002</v>
      </c>
      <c r="H1444" s="9">
        <v>5884.09</v>
      </c>
    </row>
    <row r="1445" spans="2:8" x14ac:dyDescent="0.25">
      <c r="B1445" s="24">
        <v>38364</v>
      </c>
      <c r="C1445" s="1" t="s">
        <v>20</v>
      </c>
      <c r="D1445" s="1" t="s">
        <v>3685</v>
      </c>
      <c r="E1445" s="1" t="s">
        <v>39</v>
      </c>
      <c r="F1445" s="1" t="s">
        <v>790</v>
      </c>
      <c r="G1445" s="9">
        <v>2118.4757</v>
      </c>
      <c r="H1445" s="9">
        <v>5725.61</v>
      </c>
    </row>
    <row r="1446" spans="2:8" x14ac:dyDescent="0.25">
      <c r="B1446" s="24">
        <v>38364</v>
      </c>
      <c r="C1446" s="1" t="s">
        <v>8</v>
      </c>
      <c r="D1446" s="1" t="s">
        <v>3683</v>
      </c>
      <c r="E1446" s="1" t="s">
        <v>64</v>
      </c>
      <c r="F1446" s="1" t="s">
        <v>3799</v>
      </c>
      <c r="G1446" s="9">
        <v>975.34960000000001</v>
      </c>
      <c r="H1446" s="9">
        <v>2636.08</v>
      </c>
    </row>
    <row r="1447" spans="2:8" x14ac:dyDescent="0.25">
      <c r="B1447" s="24">
        <v>38363</v>
      </c>
      <c r="C1447" s="1" t="s">
        <v>29</v>
      </c>
      <c r="D1447" s="1" t="s">
        <v>3626</v>
      </c>
      <c r="E1447" s="1" t="s">
        <v>52</v>
      </c>
      <c r="F1447" s="1" t="s">
        <v>2667</v>
      </c>
      <c r="G1447" s="9">
        <v>6171.4949999999999</v>
      </c>
      <c r="H1447" s="9">
        <v>8228.66</v>
      </c>
    </row>
    <row r="1448" spans="2:8" x14ac:dyDescent="0.25">
      <c r="B1448" s="24">
        <v>38363</v>
      </c>
      <c r="C1448" s="1" t="s">
        <v>29</v>
      </c>
      <c r="D1448" s="1" t="s">
        <v>3688</v>
      </c>
      <c r="E1448" s="1" t="s">
        <v>30</v>
      </c>
      <c r="F1448" s="1" t="s">
        <v>179</v>
      </c>
      <c r="G1448" s="9">
        <v>5217.1855999999998</v>
      </c>
      <c r="H1448" s="9">
        <v>5928.62</v>
      </c>
    </row>
    <row r="1449" spans="2:8" x14ac:dyDescent="0.25">
      <c r="B1449" s="24">
        <v>38363</v>
      </c>
      <c r="C1449" s="1" t="s">
        <v>8</v>
      </c>
      <c r="D1449" s="1" t="s">
        <v>3686</v>
      </c>
      <c r="E1449" s="1" t="s">
        <v>42</v>
      </c>
      <c r="F1449" s="1" t="s">
        <v>2819</v>
      </c>
      <c r="G1449" s="9">
        <v>351.13100000000003</v>
      </c>
      <c r="H1449" s="9">
        <v>638.41999999999996</v>
      </c>
    </row>
    <row r="1450" spans="2:8" x14ac:dyDescent="0.25">
      <c r="B1450" s="24">
        <v>38362</v>
      </c>
      <c r="C1450" s="1" t="s">
        <v>29</v>
      </c>
      <c r="D1450" s="1" t="s">
        <v>3688</v>
      </c>
      <c r="E1450" s="1" t="s">
        <v>45</v>
      </c>
      <c r="F1450" s="1" t="s">
        <v>3328</v>
      </c>
      <c r="G1450" s="9">
        <v>4120.4360999999999</v>
      </c>
      <c r="H1450" s="9">
        <v>6983.79</v>
      </c>
    </row>
    <row r="1451" spans="2:8" x14ac:dyDescent="0.25">
      <c r="B1451" s="24">
        <v>38362</v>
      </c>
      <c r="C1451" s="1" t="s">
        <v>16</v>
      </c>
      <c r="D1451" s="1" t="s">
        <v>3685</v>
      </c>
      <c r="E1451" s="1" t="s">
        <v>9</v>
      </c>
      <c r="F1451" s="1" t="s">
        <v>1434</v>
      </c>
      <c r="G1451" s="9">
        <v>5815.1016</v>
      </c>
      <c r="H1451" s="9">
        <v>6608.07</v>
      </c>
    </row>
    <row r="1452" spans="2:8" x14ac:dyDescent="0.25">
      <c r="B1452" s="24">
        <v>38362</v>
      </c>
      <c r="C1452" s="1" t="s">
        <v>12</v>
      </c>
      <c r="D1452" s="1" t="s">
        <v>3683</v>
      </c>
      <c r="E1452" s="1" t="s">
        <v>9</v>
      </c>
      <c r="F1452" s="1" t="s">
        <v>1978</v>
      </c>
      <c r="G1452" s="9">
        <v>988.23890000000006</v>
      </c>
      <c r="H1452" s="9">
        <v>1056.94</v>
      </c>
    </row>
    <row r="1453" spans="2:8" x14ac:dyDescent="0.25">
      <c r="B1453" s="24">
        <v>38361</v>
      </c>
      <c r="C1453" s="1" t="s">
        <v>16</v>
      </c>
      <c r="D1453" s="1" t="s">
        <v>3683</v>
      </c>
      <c r="E1453" s="1" t="s">
        <v>13</v>
      </c>
      <c r="F1453" s="1" t="s">
        <v>99</v>
      </c>
      <c r="G1453" s="9">
        <v>3330.0135</v>
      </c>
      <c r="H1453" s="9">
        <v>7400.03</v>
      </c>
    </row>
    <row r="1454" spans="2:8" x14ac:dyDescent="0.25">
      <c r="B1454" s="24">
        <v>38361</v>
      </c>
      <c r="C1454" s="1" t="s">
        <v>20</v>
      </c>
      <c r="D1454" s="1" t="s">
        <v>3688</v>
      </c>
      <c r="E1454" s="1" t="s">
        <v>9</v>
      </c>
      <c r="F1454" s="1" t="s">
        <v>2444</v>
      </c>
      <c r="G1454" s="9">
        <v>5832.7015999999994</v>
      </c>
      <c r="H1454" s="9">
        <v>6628.07</v>
      </c>
    </row>
    <row r="1455" spans="2:8" x14ac:dyDescent="0.25">
      <c r="B1455" s="24">
        <v>38361</v>
      </c>
      <c r="C1455" s="1" t="s">
        <v>12</v>
      </c>
      <c r="D1455" s="1" t="s">
        <v>3626</v>
      </c>
      <c r="E1455" s="1" t="s">
        <v>17</v>
      </c>
      <c r="F1455" s="1" t="s">
        <v>2026</v>
      </c>
      <c r="G1455" s="9">
        <v>1205.0756000000001</v>
      </c>
      <c r="H1455" s="9">
        <v>1772.17</v>
      </c>
    </row>
    <row r="1456" spans="2:8" x14ac:dyDescent="0.25">
      <c r="B1456" s="24">
        <v>38360</v>
      </c>
      <c r="C1456" s="1" t="s">
        <v>8</v>
      </c>
      <c r="D1456" s="1" t="s">
        <v>3684</v>
      </c>
      <c r="E1456" s="1" t="s">
        <v>45</v>
      </c>
      <c r="F1456" s="1" t="s">
        <v>3429</v>
      </c>
      <c r="G1456" s="9">
        <v>1513.2655999999999</v>
      </c>
      <c r="H1456" s="9">
        <v>1719.62</v>
      </c>
    </row>
    <row r="1457" spans="2:8" x14ac:dyDescent="0.25">
      <c r="B1457" s="24">
        <v>38359</v>
      </c>
      <c r="C1457" s="1" t="s">
        <v>20</v>
      </c>
      <c r="D1457" s="1" t="s">
        <v>3685</v>
      </c>
      <c r="E1457" s="1" t="s">
        <v>13</v>
      </c>
      <c r="F1457" s="1" t="s">
        <v>2885</v>
      </c>
      <c r="G1457" s="9">
        <v>2486.4555</v>
      </c>
      <c r="H1457" s="9">
        <v>6720.15</v>
      </c>
    </row>
    <row r="1458" spans="2:8" x14ac:dyDescent="0.25">
      <c r="B1458" s="24">
        <v>38359</v>
      </c>
      <c r="C1458" s="1" t="s">
        <v>16</v>
      </c>
      <c r="D1458" s="1" t="s">
        <v>3690</v>
      </c>
      <c r="E1458" s="1" t="s">
        <v>61</v>
      </c>
      <c r="F1458" s="1" t="s">
        <v>2344</v>
      </c>
      <c r="G1458" s="9">
        <v>3894.4306999999994</v>
      </c>
      <c r="H1458" s="9">
        <v>6600.73</v>
      </c>
    </row>
    <row r="1459" spans="2:8" x14ac:dyDescent="0.25">
      <c r="B1459" s="24">
        <v>38359</v>
      </c>
      <c r="C1459" s="1" t="s">
        <v>29</v>
      </c>
      <c r="D1459" s="1" t="s">
        <v>3685</v>
      </c>
      <c r="E1459" s="1" t="s">
        <v>39</v>
      </c>
      <c r="F1459" s="1" t="s">
        <v>2798</v>
      </c>
      <c r="G1459" s="9">
        <v>2851.1774999999998</v>
      </c>
      <c r="H1459" s="9">
        <v>6335.95</v>
      </c>
    </row>
    <row r="1460" spans="2:8" x14ac:dyDescent="0.25">
      <c r="B1460" s="24">
        <v>38359</v>
      </c>
      <c r="C1460" s="1" t="s">
        <v>8</v>
      </c>
      <c r="D1460" s="1" t="s">
        <v>3684</v>
      </c>
      <c r="E1460" s="1" t="s">
        <v>126</v>
      </c>
      <c r="F1460" s="1" t="s">
        <v>1750</v>
      </c>
      <c r="G1460" s="9">
        <v>1406.34</v>
      </c>
      <c r="H1460" s="9">
        <v>3125.2</v>
      </c>
    </row>
    <row r="1461" spans="2:8" x14ac:dyDescent="0.25">
      <c r="B1461" s="24">
        <v>38358</v>
      </c>
      <c r="C1461" s="1" t="s">
        <v>29</v>
      </c>
      <c r="D1461" s="1" t="s">
        <v>3691</v>
      </c>
      <c r="E1461" s="1" t="s">
        <v>126</v>
      </c>
      <c r="F1461" s="1" t="s">
        <v>2920</v>
      </c>
      <c r="G1461" s="9">
        <v>3370.9940000000001</v>
      </c>
      <c r="H1461" s="9">
        <v>6129.08</v>
      </c>
    </row>
    <row r="1462" spans="2:8" x14ac:dyDescent="0.25">
      <c r="B1462" s="24">
        <v>38358</v>
      </c>
      <c r="C1462" s="1" t="s">
        <v>8</v>
      </c>
      <c r="D1462" s="1" t="s">
        <v>3683</v>
      </c>
      <c r="E1462" s="1" t="s">
        <v>30</v>
      </c>
      <c r="F1462" s="1" t="s">
        <v>2732</v>
      </c>
      <c r="G1462" s="9">
        <v>2795.4612999999995</v>
      </c>
      <c r="H1462" s="9">
        <v>4738.07</v>
      </c>
    </row>
    <row r="1463" spans="2:8" x14ac:dyDescent="0.25">
      <c r="B1463" s="24">
        <v>38357</v>
      </c>
      <c r="C1463" s="1" t="s">
        <v>29</v>
      </c>
      <c r="D1463" s="1" t="s">
        <v>3685</v>
      </c>
      <c r="E1463" s="1" t="s">
        <v>13</v>
      </c>
      <c r="F1463" s="1" t="s">
        <v>1035</v>
      </c>
      <c r="G1463" s="9">
        <v>568.01279999999997</v>
      </c>
      <c r="H1463" s="9">
        <v>1320.96</v>
      </c>
    </row>
    <row r="1464" spans="2:8" x14ac:dyDescent="0.25">
      <c r="B1464" s="24">
        <v>38357</v>
      </c>
      <c r="C1464" s="1" t="s">
        <v>12</v>
      </c>
      <c r="D1464" s="1" t="s">
        <v>3688</v>
      </c>
      <c r="E1464" s="1" t="s">
        <v>24</v>
      </c>
      <c r="F1464" s="1" t="s">
        <v>440</v>
      </c>
      <c r="G1464" s="9">
        <v>644.46879999999987</v>
      </c>
      <c r="H1464" s="9">
        <v>1092.32</v>
      </c>
    </row>
    <row r="1465" spans="2:8" x14ac:dyDescent="0.25">
      <c r="B1465" s="24">
        <v>38357</v>
      </c>
      <c r="C1465" s="1" t="s">
        <v>29</v>
      </c>
      <c r="D1465" s="1" t="s">
        <v>3691</v>
      </c>
      <c r="E1465" s="1" t="s">
        <v>17</v>
      </c>
      <c r="F1465" s="1" t="s">
        <v>3415</v>
      </c>
      <c r="G1465" s="9">
        <v>219.00760000000002</v>
      </c>
      <c r="H1465" s="9">
        <v>322.07</v>
      </c>
    </row>
    <row r="1466" spans="2:8" x14ac:dyDescent="0.25">
      <c r="B1466" s="24">
        <v>38357</v>
      </c>
      <c r="C1466" s="1" t="s">
        <v>8</v>
      </c>
      <c r="D1466" s="1" t="s">
        <v>3684</v>
      </c>
      <c r="E1466" s="1" t="s">
        <v>61</v>
      </c>
      <c r="F1466" s="1" t="s">
        <v>2794</v>
      </c>
      <c r="G1466" s="9">
        <v>135.31049999999999</v>
      </c>
      <c r="H1466" s="9">
        <v>300.69</v>
      </c>
    </row>
    <row r="1467" spans="2:8" x14ac:dyDescent="0.25">
      <c r="B1467" s="24">
        <v>38357</v>
      </c>
      <c r="C1467" s="1" t="s">
        <v>8</v>
      </c>
      <c r="D1467" s="1" t="s">
        <v>3688</v>
      </c>
      <c r="E1467" s="1" t="s">
        <v>39</v>
      </c>
      <c r="F1467" s="1" t="s">
        <v>2308</v>
      </c>
      <c r="G1467" s="9">
        <v>218.95830000000001</v>
      </c>
      <c r="H1467" s="9">
        <v>234.18</v>
      </c>
    </row>
    <row r="1468" spans="2:8" x14ac:dyDescent="0.25">
      <c r="B1468" s="24">
        <v>38356</v>
      </c>
      <c r="C1468" s="1" t="s">
        <v>29</v>
      </c>
      <c r="D1468" s="1" t="s">
        <v>3690</v>
      </c>
      <c r="E1468" s="1" t="s">
        <v>9</v>
      </c>
      <c r="F1468" s="1" t="s">
        <v>2050</v>
      </c>
      <c r="G1468" s="9">
        <v>3692.1176</v>
      </c>
      <c r="H1468" s="9">
        <v>8586.32</v>
      </c>
    </row>
    <row r="1469" spans="2:8" x14ac:dyDescent="0.25">
      <c r="B1469" s="24">
        <v>38356</v>
      </c>
      <c r="C1469" s="1" t="s">
        <v>20</v>
      </c>
      <c r="D1469" s="1" t="s">
        <v>3683</v>
      </c>
      <c r="E1469" s="1" t="s">
        <v>17</v>
      </c>
      <c r="F1469" s="1" t="s">
        <v>1077</v>
      </c>
      <c r="G1469" s="9">
        <v>3442.1714999999999</v>
      </c>
      <c r="H1469" s="9">
        <v>8005.05</v>
      </c>
    </row>
    <row r="1470" spans="2:8" x14ac:dyDescent="0.25">
      <c r="B1470" s="24">
        <v>38356</v>
      </c>
      <c r="C1470" s="1" t="s">
        <v>20</v>
      </c>
      <c r="D1470" s="1" t="s">
        <v>3686</v>
      </c>
      <c r="E1470" s="1" t="s">
        <v>24</v>
      </c>
      <c r="F1470" s="1" t="s">
        <v>2342</v>
      </c>
      <c r="G1470" s="9">
        <v>2681.8387999999995</v>
      </c>
      <c r="H1470" s="9">
        <v>4623.8599999999997</v>
      </c>
    </row>
    <row r="1471" spans="2:8" x14ac:dyDescent="0.25">
      <c r="B1471" s="24">
        <v>38355</v>
      </c>
      <c r="C1471" s="1" t="s">
        <v>16</v>
      </c>
      <c r="D1471" s="1" t="s">
        <v>3626</v>
      </c>
      <c r="E1471" s="1" t="s">
        <v>45</v>
      </c>
      <c r="F1471" s="1" t="s">
        <v>3800</v>
      </c>
      <c r="G1471" s="9">
        <v>1690.7605000000003</v>
      </c>
      <c r="H1471" s="9">
        <v>3074.11</v>
      </c>
    </row>
    <row r="1472" spans="2:8" x14ac:dyDescent="0.25">
      <c r="B1472" s="24">
        <v>38355</v>
      </c>
      <c r="C1472" s="1" t="s">
        <v>8</v>
      </c>
      <c r="D1472" s="1" t="s">
        <v>3626</v>
      </c>
      <c r="E1472" s="1" t="s">
        <v>21</v>
      </c>
      <c r="F1472" s="1" t="s">
        <v>1071</v>
      </c>
      <c r="G1472" s="9">
        <v>854.12649999999996</v>
      </c>
      <c r="H1472" s="9">
        <v>2308.4499999999998</v>
      </c>
    </row>
    <row r="1473" spans="2:8" x14ac:dyDescent="0.25">
      <c r="B1473" s="24">
        <v>38354</v>
      </c>
      <c r="C1473" s="1" t="s">
        <v>8</v>
      </c>
      <c r="D1473" s="1" t="s">
        <v>3686</v>
      </c>
      <c r="E1473" s="1" t="s">
        <v>42</v>
      </c>
      <c r="F1473" s="1" t="s">
        <v>1651</v>
      </c>
      <c r="G1473" s="9">
        <v>5238.7339999999995</v>
      </c>
      <c r="H1473" s="9">
        <v>9032.2999999999993</v>
      </c>
    </row>
    <row r="1474" spans="2:8" x14ac:dyDescent="0.25">
      <c r="B1474" s="24">
        <v>38354</v>
      </c>
      <c r="C1474" s="1" t="s">
        <v>12</v>
      </c>
      <c r="D1474" s="1" t="s">
        <v>3685</v>
      </c>
      <c r="E1474" s="1" t="s">
        <v>17</v>
      </c>
      <c r="F1474" s="1" t="s">
        <v>3801</v>
      </c>
      <c r="G1474" s="9">
        <v>2272.1071000000002</v>
      </c>
      <c r="H1474" s="9">
        <v>6140.83</v>
      </c>
    </row>
    <row r="1475" spans="2:8" x14ac:dyDescent="0.25">
      <c r="B1475" s="24">
        <v>38354</v>
      </c>
      <c r="C1475" s="1" t="s">
        <v>12</v>
      </c>
      <c r="D1475" s="1" t="s">
        <v>3688</v>
      </c>
      <c r="E1475" s="1" t="s">
        <v>9</v>
      </c>
      <c r="F1475" s="1" t="s">
        <v>2730</v>
      </c>
      <c r="G1475" s="9">
        <v>3591.4715999999999</v>
      </c>
      <c r="H1475" s="9">
        <v>6087.24</v>
      </c>
    </row>
    <row r="1476" spans="2:8" x14ac:dyDescent="0.25">
      <c r="B1476" s="24">
        <v>38354</v>
      </c>
      <c r="C1476" s="1" t="s">
        <v>16</v>
      </c>
      <c r="D1476" s="1" t="s">
        <v>3683</v>
      </c>
      <c r="E1476" s="1" t="s">
        <v>42</v>
      </c>
      <c r="F1476" s="1" t="s">
        <v>1208</v>
      </c>
      <c r="G1476" s="9">
        <v>4158.1949999999997</v>
      </c>
      <c r="H1476" s="9">
        <v>5544.26</v>
      </c>
    </row>
    <row r="1477" spans="2:8" x14ac:dyDescent="0.25">
      <c r="B1477" s="24">
        <v>38354</v>
      </c>
      <c r="C1477" s="1" t="s">
        <v>8</v>
      </c>
      <c r="D1477" s="1" t="s">
        <v>3685</v>
      </c>
      <c r="E1477" s="1" t="s">
        <v>13</v>
      </c>
      <c r="F1477" s="1" t="s">
        <v>3207</v>
      </c>
      <c r="G1477" s="9">
        <v>2423.7455000000004</v>
      </c>
      <c r="H1477" s="9">
        <v>4406.8100000000004</v>
      </c>
    </row>
    <row r="1478" spans="2:8" x14ac:dyDescent="0.25">
      <c r="B1478" s="24">
        <v>38354</v>
      </c>
      <c r="C1478" s="1" t="s">
        <v>20</v>
      </c>
      <c r="D1478" s="1" t="s">
        <v>3683</v>
      </c>
      <c r="E1478" s="1" t="s">
        <v>9</v>
      </c>
      <c r="F1478" s="1" t="s">
        <v>1866</v>
      </c>
      <c r="G1478" s="9">
        <v>2437.6640000000002</v>
      </c>
      <c r="H1478" s="9">
        <v>3584.8</v>
      </c>
    </row>
    <row r="1479" spans="2:8" x14ac:dyDescent="0.25">
      <c r="B1479" s="24">
        <v>38354</v>
      </c>
      <c r="C1479" s="1" t="s">
        <v>29</v>
      </c>
      <c r="D1479" s="1" t="s">
        <v>3690</v>
      </c>
      <c r="E1479" s="1" t="s">
        <v>45</v>
      </c>
      <c r="F1479" s="1" t="s">
        <v>3219</v>
      </c>
      <c r="G1479" s="9">
        <v>1373.6816000000001</v>
      </c>
      <c r="H1479" s="9">
        <v>2020.12</v>
      </c>
    </row>
    <row r="1480" spans="2:8" x14ac:dyDescent="0.25">
      <c r="B1480" s="24">
        <v>38354</v>
      </c>
      <c r="C1480" s="1" t="s">
        <v>12</v>
      </c>
      <c r="D1480" s="1" t="s">
        <v>3686</v>
      </c>
      <c r="E1480" s="1" t="s">
        <v>64</v>
      </c>
      <c r="F1480" s="1" t="s">
        <v>3276</v>
      </c>
      <c r="G1480" s="9">
        <v>1360.41</v>
      </c>
      <c r="H1480" s="9">
        <v>1813.88</v>
      </c>
    </row>
    <row r="1481" spans="2:8" x14ac:dyDescent="0.25">
      <c r="B1481" s="24">
        <v>38353</v>
      </c>
      <c r="C1481" s="1" t="s">
        <v>12</v>
      </c>
      <c r="D1481" s="1" t="s">
        <v>3683</v>
      </c>
      <c r="E1481" s="1" t="s">
        <v>52</v>
      </c>
      <c r="F1481" s="1" t="s">
        <v>655</v>
      </c>
      <c r="G1481" s="9">
        <v>1449.1455000000001</v>
      </c>
      <c r="H1481" s="9">
        <v>2634.81</v>
      </c>
    </row>
    <row r="1482" spans="2:8" x14ac:dyDescent="0.25">
      <c r="B1482" s="24">
        <v>38352</v>
      </c>
      <c r="C1482" s="1" t="s">
        <v>16</v>
      </c>
      <c r="D1482" s="1" t="s">
        <v>3686</v>
      </c>
      <c r="E1482" s="1" t="s">
        <v>64</v>
      </c>
      <c r="F1482" s="1" t="s">
        <v>1039</v>
      </c>
      <c r="G1482" s="9">
        <v>8667.1728000000003</v>
      </c>
      <c r="H1482" s="9">
        <v>9849.06</v>
      </c>
    </row>
    <row r="1483" spans="2:8" x14ac:dyDescent="0.25">
      <c r="B1483" s="24">
        <v>38352</v>
      </c>
      <c r="C1483" s="1" t="s">
        <v>29</v>
      </c>
      <c r="D1483" s="1" t="s">
        <v>3686</v>
      </c>
      <c r="E1483" s="1" t="s">
        <v>39</v>
      </c>
      <c r="F1483" s="1" t="s">
        <v>452</v>
      </c>
      <c r="G1483" s="9">
        <v>5394.1449999999995</v>
      </c>
      <c r="H1483" s="9">
        <v>9300.25</v>
      </c>
    </row>
    <row r="1484" spans="2:8" x14ac:dyDescent="0.25">
      <c r="B1484" s="24">
        <v>38351</v>
      </c>
      <c r="C1484" s="1" t="s">
        <v>29</v>
      </c>
      <c r="D1484" s="1" t="s">
        <v>3684</v>
      </c>
      <c r="E1484" s="1" t="s">
        <v>64</v>
      </c>
      <c r="F1484" s="1" t="s">
        <v>2619</v>
      </c>
      <c r="G1484" s="9">
        <v>4139.7565000000004</v>
      </c>
      <c r="H1484" s="9">
        <v>7526.83</v>
      </c>
    </row>
    <row r="1485" spans="2:8" x14ac:dyDescent="0.25">
      <c r="B1485" s="24">
        <v>38351</v>
      </c>
      <c r="C1485" s="1" t="s">
        <v>29</v>
      </c>
      <c r="D1485" s="1" t="s">
        <v>3683</v>
      </c>
      <c r="E1485" s="1" t="s">
        <v>24</v>
      </c>
      <c r="F1485" s="1" t="s">
        <v>1168</v>
      </c>
      <c r="G1485" s="9">
        <v>2150.9674999999997</v>
      </c>
      <c r="H1485" s="9">
        <v>5002.25</v>
      </c>
    </row>
    <row r="1486" spans="2:8" x14ac:dyDescent="0.25">
      <c r="B1486" s="24">
        <v>38351</v>
      </c>
      <c r="C1486" s="1" t="s">
        <v>29</v>
      </c>
      <c r="D1486" s="1" t="s">
        <v>3688</v>
      </c>
      <c r="E1486" s="1" t="s">
        <v>42</v>
      </c>
      <c r="F1486" s="1" t="s">
        <v>974</v>
      </c>
      <c r="G1486" s="9">
        <v>1309.4024999999999</v>
      </c>
      <c r="H1486" s="9">
        <v>1745.87</v>
      </c>
    </row>
    <row r="1487" spans="2:8" x14ac:dyDescent="0.25">
      <c r="B1487" s="24">
        <v>38350</v>
      </c>
      <c r="C1487" s="1" t="s">
        <v>29</v>
      </c>
      <c r="D1487" s="1" t="s">
        <v>3688</v>
      </c>
      <c r="E1487" s="1" t="s">
        <v>45</v>
      </c>
      <c r="F1487" s="1" t="s">
        <v>1089</v>
      </c>
      <c r="G1487" s="9">
        <v>4204.4969999999994</v>
      </c>
      <c r="H1487" s="9">
        <v>9777.9</v>
      </c>
    </row>
    <row r="1488" spans="2:8" x14ac:dyDescent="0.25">
      <c r="B1488" s="24">
        <v>38350</v>
      </c>
      <c r="C1488" s="1" t="s">
        <v>29</v>
      </c>
      <c r="D1488" s="1" t="s">
        <v>3686</v>
      </c>
      <c r="E1488" s="1" t="s">
        <v>9</v>
      </c>
      <c r="F1488" s="1" t="s">
        <v>2558</v>
      </c>
      <c r="G1488" s="9">
        <v>3325.6755000000003</v>
      </c>
      <c r="H1488" s="9">
        <v>7390.39</v>
      </c>
    </row>
    <row r="1489" spans="2:8" x14ac:dyDescent="0.25">
      <c r="B1489" s="24">
        <v>38350</v>
      </c>
      <c r="C1489" s="1" t="s">
        <v>12</v>
      </c>
      <c r="D1489" s="1" t="s">
        <v>3684</v>
      </c>
      <c r="E1489" s="1" t="s">
        <v>113</v>
      </c>
      <c r="F1489" s="1" t="s">
        <v>1055</v>
      </c>
      <c r="G1489" s="9">
        <v>6379.4115000000002</v>
      </c>
      <c r="H1489" s="9">
        <v>6822.9</v>
      </c>
    </row>
    <row r="1490" spans="2:8" x14ac:dyDescent="0.25">
      <c r="B1490" s="24">
        <v>38350</v>
      </c>
      <c r="C1490" s="1" t="s">
        <v>8</v>
      </c>
      <c r="D1490" s="1" t="s">
        <v>3683</v>
      </c>
      <c r="E1490" s="1" t="s">
        <v>52</v>
      </c>
      <c r="F1490" s="1" t="s">
        <v>2869</v>
      </c>
      <c r="G1490" s="9">
        <v>1776.5587</v>
      </c>
      <c r="H1490" s="9">
        <v>4801.51</v>
      </c>
    </row>
    <row r="1491" spans="2:8" x14ac:dyDescent="0.25">
      <c r="B1491" s="24">
        <v>38350</v>
      </c>
      <c r="C1491" s="1" t="s">
        <v>20</v>
      </c>
      <c r="D1491" s="1" t="s">
        <v>3683</v>
      </c>
      <c r="E1491" s="1" t="s">
        <v>126</v>
      </c>
      <c r="F1491" s="1" t="s">
        <v>1515</v>
      </c>
      <c r="G1491" s="9">
        <v>2767.9344000000001</v>
      </c>
      <c r="H1491" s="9">
        <v>3145.38</v>
      </c>
    </row>
    <row r="1492" spans="2:8" x14ac:dyDescent="0.25">
      <c r="B1492" s="24">
        <v>38349</v>
      </c>
      <c r="C1492" s="1" t="s">
        <v>29</v>
      </c>
      <c r="D1492" s="1" t="s">
        <v>3626</v>
      </c>
      <c r="E1492" s="1" t="s">
        <v>39</v>
      </c>
      <c r="F1492" s="1" t="s">
        <v>681</v>
      </c>
      <c r="G1492" s="9">
        <v>3621.7487000000001</v>
      </c>
      <c r="H1492" s="9">
        <v>9788.51</v>
      </c>
    </row>
    <row r="1493" spans="2:8" x14ac:dyDescent="0.25">
      <c r="B1493" s="24">
        <v>38348</v>
      </c>
      <c r="C1493" s="1" t="s">
        <v>20</v>
      </c>
      <c r="D1493" s="1" t="s">
        <v>3690</v>
      </c>
      <c r="E1493" s="1" t="s">
        <v>61</v>
      </c>
      <c r="F1493" s="1" t="s">
        <v>468</v>
      </c>
      <c r="G1493" s="9">
        <v>3396.2484999999997</v>
      </c>
      <c r="H1493" s="9">
        <v>9179.0499999999993</v>
      </c>
    </row>
    <row r="1494" spans="2:8" x14ac:dyDescent="0.25">
      <c r="B1494" s="24">
        <v>38348</v>
      </c>
      <c r="C1494" s="1" t="s">
        <v>16</v>
      </c>
      <c r="D1494" s="1" t="s">
        <v>3684</v>
      </c>
      <c r="E1494" s="1" t="s">
        <v>52</v>
      </c>
      <c r="F1494" s="1" t="s">
        <v>147</v>
      </c>
      <c r="G1494" s="9">
        <v>5832.4125000000004</v>
      </c>
      <c r="H1494" s="9">
        <v>7776.55</v>
      </c>
    </row>
    <row r="1495" spans="2:8" x14ac:dyDescent="0.25">
      <c r="B1495" s="24">
        <v>38348</v>
      </c>
      <c r="C1495" s="1" t="s">
        <v>29</v>
      </c>
      <c r="D1495" s="1" t="s">
        <v>3688</v>
      </c>
      <c r="E1495" s="1" t="s">
        <v>17</v>
      </c>
      <c r="F1495" s="1" t="s">
        <v>464</v>
      </c>
      <c r="G1495" s="9">
        <v>4638.9192000000003</v>
      </c>
      <c r="H1495" s="9">
        <v>6821.94</v>
      </c>
    </row>
    <row r="1496" spans="2:8" x14ac:dyDescent="0.25">
      <c r="B1496" s="24">
        <v>38348</v>
      </c>
      <c r="C1496" s="1" t="s">
        <v>16</v>
      </c>
      <c r="D1496" s="1" t="s">
        <v>3683</v>
      </c>
      <c r="E1496" s="1" t="s">
        <v>126</v>
      </c>
      <c r="F1496" s="1" t="s">
        <v>3383</v>
      </c>
      <c r="G1496" s="9">
        <v>1918.9985999999999</v>
      </c>
      <c r="H1496" s="9">
        <v>3252.54</v>
      </c>
    </row>
    <row r="1497" spans="2:8" x14ac:dyDescent="0.25">
      <c r="B1497" s="24">
        <v>38347</v>
      </c>
      <c r="C1497" s="1" t="s">
        <v>12</v>
      </c>
      <c r="D1497" s="1" t="s">
        <v>3691</v>
      </c>
      <c r="E1497" s="1" t="s">
        <v>9</v>
      </c>
      <c r="F1497" s="1" t="s">
        <v>1630</v>
      </c>
      <c r="G1497" s="9">
        <v>6261.7874999999995</v>
      </c>
      <c r="H1497" s="9">
        <v>8349.0499999999993</v>
      </c>
    </row>
    <row r="1498" spans="2:8" x14ac:dyDescent="0.25">
      <c r="B1498" s="24">
        <v>38347</v>
      </c>
      <c r="C1498" s="1" t="s">
        <v>8</v>
      </c>
      <c r="D1498" s="1" t="s">
        <v>3684</v>
      </c>
      <c r="E1498" s="1" t="s">
        <v>17</v>
      </c>
      <c r="F1498" s="1" t="s">
        <v>1130</v>
      </c>
      <c r="G1498" s="9">
        <v>5923.0567000000001</v>
      </c>
      <c r="H1498" s="9">
        <v>6334.82</v>
      </c>
    </row>
    <row r="1499" spans="2:8" x14ac:dyDescent="0.25">
      <c r="B1499" s="24">
        <v>38429</v>
      </c>
      <c r="C1499" s="1" t="s">
        <v>29</v>
      </c>
      <c r="D1499" s="1" t="s">
        <v>3683</v>
      </c>
      <c r="E1499" s="1" t="s">
        <v>45</v>
      </c>
      <c r="F1499" s="1" t="s">
        <v>1997</v>
      </c>
      <c r="G1499" s="9">
        <v>6938.7659000000003</v>
      </c>
      <c r="H1499" s="9">
        <v>7421.14</v>
      </c>
    </row>
    <row r="1500" spans="2:8" x14ac:dyDescent="0.25">
      <c r="B1500" s="24">
        <v>38346</v>
      </c>
      <c r="C1500" s="1" t="s">
        <v>20</v>
      </c>
      <c r="D1500" s="1" t="s">
        <v>3683</v>
      </c>
      <c r="E1500" s="1" t="s">
        <v>39</v>
      </c>
      <c r="F1500" s="1" t="s">
        <v>619</v>
      </c>
      <c r="G1500" s="9">
        <v>3664.6785</v>
      </c>
      <c r="H1500" s="9">
        <v>8143.73</v>
      </c>
    </row>
    <row r="1501" spans="2:8" x14ac:dyDescent="0.25">
      <c r="B1501" s="24">
        <v>38346</v>
      </c>
      <c r="C1501" s="1" t="s">
        <v>20</v>
      </c>
      <c r="D1501" s="1" t="s">
        <v>3688</v>
      </c>
      <c r="E1501" s="1" t="s">
        <v>30</v>
      </c>
      <c r="F1501" s="1" t="s">
        <v>347</v>
      </c>
      <c r="G1501" s="9">
        <v>3343.9950000000003</v>
      </c>
      <c r="H1501" s="9">
        <v>7431.1</v>
      </c>
    </row>
    <row r="1502" spans="2:8" x14ac:dyDescent="0.25">
      <c r="B1502" s="24">
        <v>38346</v>
      </c>
      <c r="C1502" s="1" t="s">
        <v>29</v>
      </c>
      <c r="D1502" s="1" t="s">
        <v>3684</v>
      </c>
      <c r="E1502" s="1" t="s">
        <v>52</v>
      </c>
      <c r="F1502" s="1" t="s">
        <v>593</v>
      </c>
      <c r="G1502" s="9">
        <v>2281.6308999999997</v>
      </c>
      <c r="H1502" s="9">
        <v>6166.57</v>
      </c>
    </row>
    <row r="1503" spans="2:8" x14ac:dyDescent="0.25">
      <c r="B1503" s="24">
        <v>38346</v>
      </c>
      <c r="C1503" s="1" t="s">
        <v>12</v>
      </c>
      <c r="D1503" s="1" t="s">
        <v>3683</v>
      </c>
      <c r="E1503" s="1" t="s">
        <v>17</v>
      </c>
      <c r="F1503" s="1" t="s">
        <v>2596</v>
      </c>
      <c r="G1503" s="9">
        <v>2184.3060999999998</v>
      </c>
      <c r="H1503" s="9">
        <v>5903.53</v>
      </c>
    </row>
    <row r="1504" spans="2:8" x14ac:dyDescent="0.25">
      <c r="B1504" s="24">
        <v>38346</v>
      </c>
      <c r="C1504" s="1" t="s">
        <v>29</v>
      </c>
      <c r="D1504" s="1" t="s">
        <v>3686</v>
      </c>
      <c r="E1504" s="1" t="s">
        <v>39</v>
      </c>
      <c r="F1504" s="1" t="s">
        <v>2827</v>
      </c>
      <c r="G1504" s="9">
        <v>2636.7345</v>
      </c>
      <c r="H1504" s="9">
        <v>5859.41</v>
      </c>
    </row>
    <row r="1505" spans="2:8" x14ac:dyDescent="0.25">
      <c r="B1505" s="24">
        <v>38345</v>
      </c>
      <c r="C1505" s="1" t="s">
        <v>29</v>
      </c>
      <c r="D1505" s="1" t="s">
        <v>3626</v>
      </c>
      <c r="E1505" s="1" t="s">
        <v>52</v>
      </c>
      <c r="F1505" s="1" t="s">
        <v>3598</v>
      </c>
      <c r="G1505" s="9">
        <v>435.40079999999995</v>
      </c>
      <c r="H1505" s="9">
        <v>1012.56</v>
      </c>
    </row>
    <row r="1506" spans="2:8" x14ac:dyDescent="0.25">
      <c r="B1506" s="24">
        <v>38345</v>
      </c>
      <c r="C1506" s="1" t="s">
        <v>29</v>
      </c>
      <c r="D1506" s="1" t="s">
        <v>3683</v>
      </c>
      <c r="E1506" s="1" t="s">
        <v>42</v>
      </c>
      <c r="F1506" s="1" t="s">
        <v>1566</v>
      </c>
      <c r="G1506" s="9">
        <v>322.37560000000002</v>
      </c>
      <c r="H1506" s="9">
        <v>555.82000000000005</v>
      </c>
    </row>
    <row r="1507" spans="2:8" x14ac:dyDescent="0.25">
      <c r="B1507" s="24">
        <v>38344</v>
      </c>
      <c r="C1507" s="1" t="s">
        <v>29</v>
      </c>
      <c r="D1507" s="1" t="s">
        <v>3686</v>
      </c>
      <c r="E1507" s="1" t="s">
        <v>39</v>
      </c>
      <c r="F1507" s="1" t="s">
        <v>543</v>
      </c>
      <c r="G1507" s="9">
        <v>4064.72</v>
      </c>
      <c r="H1507" s="9">
        <v>7390.4</v>
      </c>
    </row>
    <row r="1508" spans="2:8" x14ac:dyDescent="0.25">
      <c r="B1508" s="24">
        <v>38343</v>
      </c>
      <c r="C1508" s="1" t="s">
        <v>8</v>
      </c>
      <c r="D1508" s="1" t="s">
        <v>3690</v>
      </c>
      <c r="E1508" s="1" t="s">
        <v>61</v>
      </c>
      <c r="F1508" s="1" t="s">
        <v>3225</v>
      </c>
      <c r="G1508" s="9">
        <v>3799.3032000000003</v>
      </c>
      <c r="H1508" s="9">
        <v>4317.3900000000003</v>
      </c>
    </row>
    <row r="1509" spans="2:8" x14ac:dyDescent="0.25">
      <c r="B1509" s="24">
        <v>38343</v>
      </c>
      <c r="C1509" s="1" t="s">
        <v>12</v>
      </c>
      <c r="D1509" s="1" t="s">
        <v>3686</v>
      </c>
      <c r="E1509" s="1" t="s">
        <v>113</v>
      </c>
      <c r="F1509" s="1" t="s">
        <v>1888</v>
      </c>
      <c r="G1509" s="9">
        <v>3786.8863999999999</v>
      </c>
      <c r="H1509" s="9">
        <v>4303.28</v>
      </c>
    </row>
    <row r="1510" spans="2:8" x14ac:dyDescent="0.25">
      <c r="B1510" s="24">
        <v>38343</v>
      </c>
      <c r="C1510" s="1" t="s">
        <v>29</v>
      </c>
      <c r="D1510" s="1" t="s">
        <v>3626</v>
      </c>
      <c r="E1510" s="1" t="s">
        <v>24</v>
      </c>
      <c r="F1510" s="1" t="s">
        <v>3594</v>
      </c>
      <c r="G1510" s="9">
        <v>3654.4376000000002</v>
      </c>
      <c r="H1510" s="9">
        <v>4152.7700000000004</v>
      </c>
    </row>
    <row r="1511" spans="2:8" x14ac:dyDescent="0.25">
      <c r="B1511" s="24">
        <v>38343</v>
      </c>
      <c r="C1511" s="1" t="s">
        <v>8</v>
      </c>
      <c r="D1511" s="1" t="s">
        <v>3683</v>
      </c>
      <c r="E1511" s="1" t="s">
        <v>126</v>
      </c>
      <c r="F1511" s="1" t="s">
        <v>3163</v>
      </c>
      <c r="G1511" s="9">
        <v>3727.4616500000002</v>
      </c>
      <c r="H1511" s="9">
        <v>3986.59</v>
      </c>
    </row>
    <row r="1512" spans="2:8" x14ac:dyDescent="0.25">
      <c r="B1512" s="24">
        <v>38342</v>
      </c>
      <c r="C1512" s="1" t="s">
        <v>20</v>
      </c>
      <c r="D1512" s="1" t="s">
        <v>3686</v>
      </c>
      <c r="E1512" s="1" t="s">
        <v>21</v>
      </c>
      <c r="F1512" s="1" t="s">
        <v>2273</v>
      </c>
      <c r="G1512" s="9">
        <v>2432.7352000000001</v>
      </c>
      <c r="H1512" s="9">
        <v>6574.96</v>
      </c>
    </row>
    <row r="1513" spans="2:8" x14ac:dyDescent="0.25">
      <c r="B1513" s="24">
        <v>38342</v>
      </c>
      <c r="C1513" s="1" t="s">
        <v>29</v>
      </c>
      <c r="D1513" s="1" t="s">
        <v>3688</v>
      </c>
      <c r="E1513" s="1" t="s">
        <v>61</v>
      </c>
      <c r="F1513" s="1" t="s">
        <v>2562</v>
      </c>
      <c r="G1513" s="9">
        <v>1246.3055000000002</v>
      </c>
      <c r="H1513" s="9">
        <v>2266.0100000000002</v>
      </c>
    </row>
    <row r="1514" spans="2:8" x14ac:dyDescent="0.25">
      <c r="B1514" s="24">
        <v>38342</v>
      </c>
      <c r="C1514" s="1" t="s">
        <v>16</v>
      </c>
      <c r="D1514" s="1" t="s">
        <v>3690</v>
      </c>
      <c r="E1514" s="1" t="s">
        <v>52</v>
      </c>
      <c r="F1514" s="1" t="s">
        <v>1980</v>
      </c>
      <c r="G1514" s="9">
        <v>1749.0671000000002</v>
      </c>
      <c r="H1514" s="9">
        <v>1870.66</v>
      </c>
    </row>
    <row r="1515" spans="2:8" x14ac:dyDescent="0.25">
      <c r="B1515" s="24">
        <v>38341</v>
      </c>
      <c r="C1515" s="1" t="s">
        <v>8</v>
      </c>
      <c r="D1515" s="1" t="s">
        <v>3683</v>
      </c>
      <c r="E1515" s="1" t="s">
        <v>61</v>
      </c>
      <c r="F1515" s="1" t="s">
        <v>261</v>
      </c>
      <c r="G1515" s="9">
        <v>5876.5946999999996</v>
      </c>
      <c r="H1515" s="9">
        <v>9960.33</v>
      </c>
    </row>
    <row r="1516" spans="2:8" x14ac:dyDescent="0.25">
      <c r="B1516" s="24">
        <v>38341</v>
      </c>
      <c r="C1516" s="1" t="s">
        <v>20</v>
      </c>
      <c r="D1516" s="1" t="s">
        <v>3688</v>
      </c>
      <c r="E1516" s="1" t="s">
        <v>9</v>
      </c>
      <c r="F1516" s="1" t="s">
        <v>1310</v>
      </c>
      <c r="G1516" s="9">
        <v>4999.8841999999995</v>
      </c>
      <c r="H1516" s="9">
        <v>8474.3799999999992</v>
      </c>
    </row>
    <row r="1517" spans="2:8" x14ac:dyDescent="0.25">
      <c r="B1517" s="24">
        <v>38341</v>
      </c>
      <c r="C1517" s="1" t="s">
        <v>20</v>
      </c>
      <c r="D1517" s="1" t="s">
        <v>3683</v>
      </c>
      <c r="E1517" s="1" t="s">
        <v>9</v>
      </c>
      <c r="F1517" s="1" t="s">
        <v>3802</v>
      </c>
      <c r="G1517" s="9">
        <v>3589.2229000000002</v>
      </c>
      <c r="H1517" s="9">
        <v>8347.0300000000007</v>
      </c>
    </row>
    <row r="1518" spans="2:8" x14ac:dyDescent="0.25">
      <c r="B1518" s="24">
        <v>38340</v>
      </c>
      <c r="C1518" s="1" t="s">
        <v>29</v>
      </c>
      <c r="D1518" s="1" t="s">
        <v>3686</v>
      </c>
      <c r="E1518" s="1" t="s">
        <v>24</v>
      </c>
      <c r="F1518" s="1" t="s">
        <v>743</v>
      </c>
      <c r="G1518" s="9">
        <v>5867.6561999999994</v>
      </c>
      <c r="H1518" s="9">
        <v>9945.18</v>
      </c>
    </row>
    <row r="1519" spans="2:8" x14ac:dyDescent="0.25">
      <c r="B1519" s="24">
        <v>38340</v>
      </c>
      <c r="C1519" s="1" t="s">
        <v>29</v>
      </c>
      <c r="D1519" s="1" t="s">
        <v>3691</v>
      </c>
      <c r="E1519" s="1" t="s">
        <v>42</v>
      </c>
      <c r="F1519" s="1" t="s">
        <v>3113</v>
      </c>
      <c r="G1519" s="9">
        <v>3906.0224999999996</v>
      </c>
      <c r="H1519" s="9">
        <v>8680.0499999999993</v>
      </c>
    </row>
    <row r="1520" spans="2:8" x14ac:dyDescent="0.25">
      <c r="B1520" s="24">
        <v>38340</v>
      </c>
      <c r="C1520" s="1" t="s">
        <v>29</v>
      </c>
      <c r="D1520" s="1" t="s">
        <v>3683</v>
      </c>
      <c r="E1520" s="1" t="s">
        <v>17</v>
      </c>
      <c r="F1520" s="1" t="s">
        <v>3307</v>
      </c>
      <c r="G1520" s="9">
        <v>766.89919999999995</v>
      </c>
      <c r="H1520" s="9">
        <v>1322.24</v>
      </c>
    </row>
    <row r="1521" spans="2:8" x14ac:dyDescent="0.25">
      <c r="B1521" s="24">
        <v>38339</v>
      </c>
      <c r="C1521" s="1" t="s">
        <v>29</v>
      </c>
      <c r="D1521" s="1" t="s">
        <v>3683</v>
      </c>
      <c r="E1521" s="1" t="s">
        <v>17</v>
      </c>
      <c r="F1521" s="1" t="s">
        <v>2332</v>
      </c>
      <c r="G1521" s="9">
        <v>2692.7083000000002</v>
      </c>
      <c r="H1521" s="9">
        <v>7277.59</v>
      </c>
    </row>
    <row r="1522" spans="2:8" x14ac:dyDescent="0.25">
      <c r="B1522" s="24">
        <v>38339</v>
      </c>
      <c r="C1522" s="1" t="s">
        <v>29</v>
      </c>
      <c r="D1522" s="1" t="s">
        <v>3684</v>
      </c>
      <c r="E1522" s="1" t="s">
        <v>45</v>
      </c>
      <c r="F1522" s="1" t="s">
        <v>1324</v>
      </c>
      <c r="G1522" s="9">
        <v>1826.6171999999999</v>
      </c>
      <c r="H1522" s="9">
        <v>3149.34</v>
      </c>
    </row>
    <row r="1523" spans="2:8" x14ac:dyDescent="0.25">
      <c r="B1523" s="24">
        <v>38339</v>
      </c>
      <c r="C1523" s="1" t="s">
        <v>8</v>
      </c>
      <c r="D1523" s="1" t="s">
        <v>3685</v>
      </c>
      <c r="E1523" s="1" t="s">
        <v>21</v>
      </c>
      <c r="F1523" s="1" t="s">
        <v>1505</v>
      </c>
      <c r="G1523" s="9">
        <v>758.18889999999999</v>
      </c>
      <c r="H1523" s="9">
        <v>1763.23</v>
      </c>
    </row>
    <row r="1524" spans="2:8" x14ac:dyDescent="0.25">
      <c r="B1524" s="24">
        <v>38339</v>
      </c>
      <c r="C1524" s="1" t="s">
        <v>8</v>
      </c>
      <c r="D1524" s="1" t="s">
        <v>3683</v>
      </c>
      <c r="E1524" s="1" t="s">
        <v>113</v>
      </c>
      <c r="F1524" s="1" t="s">
        <v>747</v>
      </c>
      <c r="G1524" s="9">
        <v>331.26139999999998</v>
      </c>
      <c r="H1524" s="9">
        <v>561.46</v>
      </c>
    </row>
    <row r="1525" spans="2:8" x14ac:dyDescent="0.25">
      <c r="B1525" s="24">
        <v>38339</v>
      </c>
      <c r="C1525" s="1" t="s">
        <v>12</v>
      </c>
      <c r="D1525" s="1" t="s">
        <v>3685</v>
      </c>
      <c r="E1525" s="1" t="s">
        <v>9</v>
      </c>
      <c r="F1525" s="1" t="s">
        <v>669</v>
      </c>
      <c r="G1525" s="9">
        <v>114.453</v>
      </c>
      <c r="H1525" s="9">
        <v>254.34</v>
      </c>
    </row>
    <row r="1526" spans="2:8" x14ac:dyDescent="0.25">
      <c r="B1526" s="24">
        <v>38338</v>
      </c>
      <c r="C1526" s="1" t="s">
        <v>29</v>
      </c>
      <c r="D1526" s="1" t="s">
        <v>3684</v>
      </c>
      <c r="E1526" s="1" t="s">
        <v>39</v>
      </c>
      <c r="F1526" s="1" t="s">
        <v>661</v>
      </c>
      <c r="G1526" s="9">
        <v>4085.4915000000005</v>
      </c>
      <c r="H1526" s="9">
        <v>9078.8700000000008</v>
      </c>
    </row>
    <row r="1527" spans="2:8" x14ac:dyDescent="0.25">
      <c r="B1527" s="24">
        <v>38338</v>
      </c>
      <c r="C1527" s="1" t="s">
        <v>20</v>
      </c>
      <c r="D1527" s="1" t="s">
        <v>3686</v>
      </c>
      <c r="E1527" s="1" t="s">
        <v>39</v>
      </c>
      <c r="F1527" s="1" t="s">
        <v>405</v>
      </c>
      <c r="G1527" s="9">
        <v>3075.82</v>
      </c>
      <c r="H1527" s="9">
        <v>5592.4</v>
      </c>
    </row>
    <row r="1528" spans="2:8" x14ac:dyDescent="0.25">
      <c r="B1528" s="24">
        <v>38338</v>
      </c>
      <c r="C1528" s="1" t="s">
        <v>12</v>
      </c>
      <c r="D1528" s="1" t="s">
        <v>3684</v>
      </c>
      <c r="E1528" s="1" t="s">
        <v>39</v>
      </c>
      <c r="F1528" s="1" t="s">
        <v>571</v>
      </c>
      <c r="G1528" s="9">
        <v>758.69640000000004</v>
      </c>
      <c r="H1528" s="9">
        <v>1115.73</v>
      </c>
    </row>
    <row r="1529" spans="2:8" x14ac:dyDescent="0.25">
      <c r="B1529" s="24">
        <v>38337</v>
      </c>
      <c r="C1529" s="1" t="s">
        <v>20</v>
      </c>
      <c r="D1529" s="1" t="s">
        <v>3684</v>
      </c>
      <c r="E1529" s="1" t="s">
        <v>9</v>
      </c>
      <c r="F1529" s="1" t="s">
        <v>35</v>
      </c>
      <c r="G1529" s="9">
        <v>7221.7023999999992</v>
      </c>
      <c r="H1529" s="9">
        <v>8206.48</v>
      </c>
    </row>
    <row r="1530" spans="2:8" x14ac:dyDescent="0.25">
      <c r="B1530" s="24">
        <v>38337</v>
      </c>
      <c r="C1530" s="1" t="s">
        <v>20</v>
      </c>
      <c r="D1530" s="1" t="s">
        <v>3691</v>
      </c>
      <c r="E1530" s="1" t="s">
        <v>39</v>
      </c>
      <c r="F1530" s="1" t="s">
        <v>685</v>
      </c>
      <c r="G1530" s="9">
        <v>4145.5819000000001</v>
      </c>
      <c r="H1530" s="9">
        <v>7026.41</v>
      </c>
    </row>
    <row r="1531" spans="2:8" x14ac:dyDescent="0.25">
      <c r="B1531" s="24">
        <v>38337</v>
      </c>
      <c r="C1531" s="1" t="s">
        <v>12</v>
      </c>
      <c r="D1531" s="1" t="s">
        <v>3684</v>
      </c>
      <c r="E1531" s="1" t="s">
        <v>52</v>
      </c>
      <c r="F1531" s="1" t="s">
        <v>514</v>
      </c>
      <c r="G1531" s="9">
        <v>2335.029</v>
      </c>
      <c r="H1531" s="9">
        <v>5430.3</v>
      </c>
    </row>
    <row r="1532" spans="2:8" x14ac:dyDescent="0.25">
      <c r="B1532" s="24">
        <v>38337</v>
      </c>
      <c r="C1532" s="1" t="s">
        <v>29</v>
      </c>
      <c r="D1532" s="1" t="s">
        <v>3626</v>
      </c>
      <c r="E1532" s="1" t="s">
        <v>61</v>
      </c>
      <c r="F1532" s="1" t="s">
        <v>446</v>
      </c>
      <c r="G1532" s="9">
        <v>1232.2650000000001</v>
      </c>
      <c r="H1532" s="9">
        <v>1643.02</v>
      </c>
    </row>
    <row r="1533" spans="2:8" x14ac:dyDescent="0.25">
      <c r="B1533" s="24">
        <v>38336</v>
      </c>
      <c r="C1533" s="1" t="s">
        <v>8</v>
      </c>
      <c r="D1533" s="1" t="s">
        <v>3685</v>
      </c>
      <c r="E1533" s="1" t="s">
        <v>126</v>
      </c>
      <c r="F1533" s="1" t="s">
        <v>2711</v>
      </c>
      <c r="G1533" s="9">
        <v>6418.8778499999999</v>
      </c>
      <c r="H1533" s="9">
        <v>6865.11</v>
      </c>
    </row>
    <row r="1534" spans="2:8" x14ac:dyDescent="0.25">
      <c r="B1534" s="24">
        <v>38336</v>
      </c>
      <c r="C1534" s="1" t="s">
        <v>29</v>
      </c>
      <c r="D1534" s="1" t="s">
        <v>3688</v>
      </c>
      <c r="E1534" s="1" t="s">
        <v>52</v>
      </c>
      <c r="F1534" s="1" t="s">
        <v>2486</v>
      </c>
      <c r="G1534" s="9">
        <v>1838.2328</v>
      </c>
      <c r="H1534" s="9">
        <v>4274.96</v>
      </c>
    </row>
    <row r="1535" spans="2:8" x14ac:dyDescent="0.25">
      <c r="B1535" s="24">
        <v>38412</v>
      </c>
      <c r="C1535" s="1" t="s">
        <v>29</v>
      </c>
      <c r="D1535" s="1" t="s">
        <v>3683</v>
      </c>
      <c r="E1535" s="1" t="s">
        <v>45</v>
      </c>
      <c r="F1535" s="1" t="s">
        <v>3786</v>
      </c>
      <c r="G1535" s="9">
        <v>2122.8411999999998</v>
      </c>
      <c r="H1535" s="9">
        <v>4936.84</v>
      </c>
    </row>
    <row r="1536" spans="2:8" x14ac:dyDescent="0.25">
      <c r="B1536" s="24">
        <v>38335</v>
      </c>
      <c r="C1536" s="1" t="s">
        <v>29</v>
      </c>
      <c r="D1536" s="1" t="s">
        <v>3684</v>
      </c>
      <c r="E1536" s="1" t="s">
        <v>126</v>
      </c>
      <c r="F1536" s="1" t="s">
        <v>951</v>
      </c>
      <c r="G1536" s="9">
        <v>6245.3716000000013</v>
      </c>
      <c r="H1536" s="9">
        <v>9184.3700000000008</v>
      </c>
    </row>
    <row r="1537" spans="2:8" x14ac:dyDescent="0.25">
      <c r="B1537" s="24">
        <v>38335</v>
      </c>
      <c r="C1537" s="1" t="s">
        <v>16</v>
      </c>
      <c r="D1537" s="1" t="s">
        <v>3626</v>
      </c>
      <c r="E1537" s="1" t="s">
        <v>113</v>
      </c>
      <c r="F1537" s="1" t="s">
        <v>3804</v>
      </c>
      <c r="G1537" s="9">
        <v>4676.4413999999997</v>
      </c>
      <c r="H1537" s="9">
        <v>8062.83</v>
      </c>
    </row>
    <row r="1538" spans="2:8" x14ac:dyDescent="0.25">
      <c r="B1538" s="24">
        <v>38335</v>
      </c>
      <c r="C1538" s="1" t="s">
        <v>29</v>
      </c>
      <c r="D1538" s="1" t="s">
        <v>3684</v>
      </c>
      <c r="E1538" s="1" t="s">
        <v>113</v>
      </c>
      <c r="F1538" s="1" t="s">
        <v>583</v>
      </c>
      <c r="G1538" s="9">
        <v>5300.6646000000001</v>
      </c>
      <c r="H1538" s="9">
        <v>5669.16</v>
      </c>
    </row>
    <row r="1539" spans="2:8" x14ac:dyDescent="0.25">
      <c r="B1539" s="24">
        <v>38335</v>
      </c>
      <c r="C1539" s="1" t="s">
        <v>8</v>
      </c>
      <c r="D1539" s="1" t="s">
        <v>3691</v>
      </c>
      <c r="E1539" s="1" t="s">
        <v>42</v>
      </c>
      <c r="F1539" s="1" t="s">
        <v>2357</v>
      </c>
      <c r="G1539" s="9">
        <v>2230.9245000000001</v>
      </c>
      <c r="H1539" s="9">
        <v>4957.6099999999997</v>
      </c>
    </row>
    <row r="1540" spans="2:8" x14ac:dyDescent="0.25">
      <c r="B1540" s="24">
        <v>38335</v>
      </c>
      <c r="C1540" s="1" t="s">
        <v>20</v>
      </c>
      <c r="D1540" s="1" t="s">
        <v>3690</v>
      </c>
      <c r="E1540" s="1" t="s">
        <v>30</v>
      </c>
      <c r="F1540" s="1" t="s">
        <v>709</v>
      </c>
      <c r="G1540" s="9">
        <v>2046.6315</v>
      </c>
      <c r="H1540" s="9">
        <v>4548.07</v>
      </c>
    </row>
    <row r="1541" spans="2:8" x14ac:dyDescent="0.25">
      <c r="B1541" s="24">
        <v>38335</v>
      </c>
      <c r="C1541" s="1" t="s">
        <v>16</v>
      </c>
      <c r="D1541" s="1" t="s">
        <v>3683</v>
      </c>
      <c r="E1541" s="1" t="s">
        <v>30</v>
      </c>
      <c r="F1541" s="1" t="s">
        <v>1531</v>
      </c>
      <c r="G1541" s="9">
        <v>699.70040000000006</v>
      </c>
      <c r="H1541" s="9">
        <v>1206.3800000000001</v>
      </c>
    </row>
    <row r="1542" spans="2:8" x14ac:dyDescent="0.25">
      <c r="B1542" s="24">
        <v>38334</v>
      </c>
      <c r="C1542" s="1" t="s">
        <v>12</v>
      </c>
      <c r="D1542" s="1" t="s">
        <v>3684</v>
      </c>
      <c r="E1542" s="1" t="s">
        <v>21</v>
      </c>
      <c r="F1542" s="1" t="s">
        <v>389</v>
      </c>
      <c r="G1542" s="9">
        <v>8046.4510500000006</v>
      </c>
      <c r="H1542" s="9">
        <v>8605.83</v>
      </c>
    </row>
    <row r="1543" spans="2:8" x14ac:dyDescent="0.25">
      <c r="B1543" s="24">
        <v>38334</v>
      </c>
      <c r="C1543" s="1" t="s">
        <v>29</v>
      </c>
      <c r="D1543" s="1" t="s">
        <v>3684</v>
      </c>
      <c r="E1543" s="1" t="s">
        <v>52</v>
      </c>
      <c r="F1543" s="1" t="s">
        <v>739</v>
      </c>
      <c r="G1543" s="9">
        <v>3371.7255</v>
      </c>
      <c r="H1543" s="9">
        <v>6130.41</v>
      </c>
    </row>
    <row r="1544" spans="2:8" x14ac:dyDescent="0.25">
      <c r="B1544" s="24">
        <v>38332</v>
      </c>
      <c r="C1544" s="1" t="s">
        <v>16</v>
      </c>
      <c r="D1544" s="1" t="s">
        <v>3690</v>
      </c>
      <c r="E1544" s="1" t="s">
        <v>17</v>
      </c>
      <c r="F1544" s="1" t="s">
        <v>185</v>
      </c>
      <c r="G1544" s="9">
        <v>3413.6274000000003</v>
      </c>
      <c r="H1544" s="9">
        <v>9226.02</v>
      </c>
    </row>
    <row r="1545" spans="2:8" x14ac:dyDescent="0.25">
      <c r="B1545" s="24">
        <v>38332</v>
      </c>
      <c r="C1545" s="1" t="s">
        <v>8</v>
      </c>
      <c r="D1545" s="1" t="s">
        <v>3690</v>
      </c>
      <c r="E1545" s="1" t="s">
        <v>30</v>
      </c>
      <c r="F1545" s="1" t="s">
        <v>3083</v>
      </c>
      <c r="G1545" s="9">
        <v>6585.66</v>
      </c>
      <c r="H1545" s="9">
        <v>8780.8799999999992</v>
      </c>
    </row>
    <row r="1546" spans="2:8" x14ac:dyDescent="0.25">
      <c r="B1546" s="24">
        <v>38332</v>
      </c>
      <c r="C1546" s="1" t="s">
        <v>29</v>
      </c>
      <c r="D1546" s="1" t="s">
        <v>3691</v>
      </c>
      <c r="E1546" s="1" t="s">
        <v>21</v>
      </c>
      <c r="F1546" s="1" t="s">
        <v>2974</v>
      </c>
      <c r="G1546" s="9">
        <v>4424.6163500000002</v>
      </c>
      <c r="H1546" s="9">
        <v>4732.21</v>
      </c>
    </row>
    <row r="1547" spans="2:8" x14ac:dyDescent="0.25">
      <c r="B1547" s="24">
        <v>38331</v>
      </c>
      <c r="C1547" s="1" t="s">
        <v>12</v>
      </c>
      <c r="D1547" s="1" t="s">
        <v>3691</v>
      </c>
      <c r="E1547" s="1" t="s">
        <v>17</v>
      </c>
      <c r="F1547" s="1" t="s">
        <v>454</v>
      </c>
      <c r="G1547" s="9">
        <v>3043.75225</v>
      </c>
      <c r="H1547" s="9">
        <v>3255.35</v>
      </c>
    </row>
    <row r="1548" spans="2:8" x14ac:dyDescent="0.25">
      <c r="B1548" s="24">
        <v>38330</v>
      </c>
      <c r="C1548" s="1" t="s">
        <v>20</v>
      </c>
      <c r="D1548" s="1" t="s">
        <v>3688</v>
      </c>
      <c r="E1548" s="1" t="s">
        <v>24</v>
      </c>
      <c r="F1548" s="1" t="s">
        <v>3055</v>
      </c>
      <c r="G1548" s="9">
        <v>6029.9849999999997</v>
      </c>
      <c r="H1548" s="9">
        <v>8039.98</v>
      </c>
    </row>
    <row r="1549" spans="2:8" x14ac:dyDescent="0.25">
      <c r="B1549" s="24">
        <v>38330</v>
      </c>
      <c r="C1549" s="1" t="s">
        <v>20</v>
      </c>
      <c r="D1549" s="1" t="s">
        <v>3684</v>
      </c>
      <c r="E1549" s="1" t="s">
        <v>45</v>
      </c>
      <c r="F1549" s="1" t="s">
        <v>2440</v>
      </c>
      <c r="G1549" s="9">
        <v>2607.7049000000002</v>
      </c>
      <c r="H1549" s="9">
        <v>6064.43</v>
      </c>
    </row>
    <row r="1550" spans="2:8" x14ac:dyDescent="0.25">
      <c r="B1550" s="24">
        <v>38330</v>
      </c>
      <c r="C1550" s="1" t="s">
        <v>8</v>
      </c>
      <c r="D1550" s="1" t="s">
        <v>3690</v>
      </c>
      <c r="E1550" s="1" t="s">
        <v>17</v>
      </c>
      <c r="F1550" s="1" t="s">
        <v>367</v>
      </c>
      <c r="G1550" s="9">
        <v>2935.0364</v>
      </c>
      <c r="H1550" s="9">
        <v>4316.2299999999996</v>
      </c>
    </row>
    <row r="1551" spans="2:8" x14ac:dyDescent="0.25">
      <c r="B1551" s="24">
        <v>38330</v>
      </c>
      <c r="C1551" s="1" t="s">
        <v>29</v>
      </c>
      <c r="D1551" s="1" t="s">
        <v>3686</v>
      </c>
      <c r="E1551" s="1" t="s">
        <v>24</v>
      </c>
      <c r="F1551" s="1" t="s">
        <v>2592</v>
      </c>
      <c r="G1551" s="9">
        <v>1918.1961999999999</v>
      </c>
      <c r="H1551" s="9">
        <v>3251.18</v>
      </c>
    </row>
    <row r="1552" spans="2:8" x14ac:dyDescent="0.25">
      <c r="B1552" s="24">
        <v>38330</v>
      </c>
      <c r="C1552" s="1" t="s">
        <v>12</v>
      </c>
      <c r="D1552" s="1" t="s">
        <v>3684</v>
      </c>
      <c r="E1552" s="1" t="s">
        <v>13</v>
      </c>
      <c r="F1552" s="1" t="s">
        <v>516</v>
      </c>
      <c r="G1552" s="9">
        <v>627.28200000000004</v>
      </c>
      <c r="H1552" s="9">
        <v>1393.96</v>
      </c>
    </row>
    <row r="1553" spans="2:8" x14ac:dyDescent="0.25">
      <c r="B1553" s="24">
        <v>38329</v>
      </c>
      <c r="C1553" s="1" t="s">
        <v>16</v>
      </c>
      <c r="D1553" s="1" t="s">
        <v>3626</v>
      </c>
      <c r="E1553" s="1" t="s">
        <v>64</v>
      </c>
      <c r="F1553" s="1" t="s">
        <v>3150</v>
      </c>
      <c r="G1553" s="9">
        <v>5488.9764999999998</v>
      </c>
      <c r="H1553" s="9">
        <v>9303.35</v>
      </c>
    </row>
    <row r="1554" spans="2:8" x14ac:dyDescent="0.25">
      <c r="B1554" s="24">
        <v>38329</v>
      </c>
      <c r="C1554" s="1" t="s">
        <v>12</v>
      </c>
      <c r="D1554" s="1" t="s">
        <v>3685</v>
      </c>
      <c r="E1554" s="1" t="s">
        <v>42</v>
      </c>
      <c r="F1554" s="1" t="s">
        <v>671</v>
      </c>
      <c r="G1554" s="9">
        <v>975.5483999999999</v>
      </c>
      <c r="H1554" s="9">
        <v>1681.98</v>
      </c>
    </row>
    <row r="1555" spans="2:8" x14ac:dyDescent="0.25">
      <c r="B1555" s="24">
        <v>38328</v>
      </c>
      <c r="C1555" s="1" t="s">
        <v>20</v>
      </c>
      <c r="D1555" s="1" t="s">
        <v>3688</v>
      </c>
      <c r="E1555" s="1" t="s">
        <v>52</v>
      </c>
      <c r="F1555" s="1" t="s">
        <v>2724</v>
      </c>
      <c r="G1555" s="9">
        <v>3649.0770000000002</v>
      </c>
      <c r="H1555" s="9">
        <v>8109.06</v>
      </c>
    </row>
    <row r="1556" spans="2:8" x14ac:dyDescent="0.25">
      <c r="B1556" s="24">
        <v>38328</v>
      </c>
      <c r="C1556" s="1" t="s">
        <v>12</v>
      </c>
      <c r="D1556" s="1" t="s">
        <v>3684</v>
      </c>
      <c r="E1556" s="1" t="s">
        <v>64</v>
      </c>
      <c r="F1556" s="1" t="s">
        <v>65</v>
      </c>
      <c r="G1556" s="9">
        <v>3845.5505000000003</v>
      </c>
      <c r="H1556" s="9">
        <v>6991.91</v>
      </c>
    </row>
    <row r="1557" spans="2:8" x14ac:dyDescent="0.25">
      <c r="B1557" s="24">
        <v>38328</v>
      </c>
      <c r="C1557" s="1" t="s">
        <v>29</v>
      </c>
      <c r="D1557" s="1" t="s">
        <v>3688</v>
      </c>
      <c r="E1557" s="1" t="s">
        <v>42</v>
      </c>
      <c r="F1557" s="1" t="s">
        <v>1041</v>
      </c>
      <c r="G1557" s="9">
        <v>2845.9004</v>
      </c>
      <c r="H1557" s="9">
        <v>4823.5600000000004</v>
      </c>
    </row>
    <row r="1558" spans="2:8" x14ac:dyDescent="0.25">
      <c r="B1558" s="24">
        <v>38328</v>
      </c>
      <c r="C1558" s="1" t="s">
        <v>29</v>
      </c>
      <c r="D1558" s="1" t="s">
        <v>3626</v>
      </c>
      <c r="E1558" s="1" t="s">
        <v>24</v>
      </c>
      <c r="F1558" s="1" t="s">
        <v>1966</v>
      </c>
      <c r="G1558" s="9">
        <v>4485.4381000000003</v>
      </c>
      <c r="H1558" s="9">
        <v>4797.26</v>
      </c>
    </row>
    <row r="1559" spans="2:8" x14ac:dyDescent="0.25">
      <c r="B1559" s="24">
        <v>38328</v>
      </c>
      <c r="C1559" s="1" t="s">
        <v>16</v>
      </c>
      <c r="D1559" s="1" t="s">
        <v>3691</v>
      </c>
      <c r="E1559" s="1" t="s">
        <v>45</v>
      </c>
      <c r="F1559" s="1" t="s">
        <v>229</v>
      </c>
      <c r="G1559" s="9">
        <v>2540.1992</v>
      </c>
      <c r="H1559" s="9">
        <v>2886.59</v>
      </c>
    </row>
    <row r="1560" spans="2:8" x14ac:dyDescent="0.25">
      <c r="B1560" s="24">
        <v>38327</v>
      </c>
      <c r="C1560" s="1" t="s">
        <v>12</v>
      </c>
      <c r="D1560" s="1" t="s">
        <v>3685</v>
      </c>
      <c r="E1560" s="1" t="s">
        <v>64</v>
      </c>
      <c r="F1560" s="1" t="s">
        <v>221</v>
      </c>
      <c r="G1560" s="9">
        <v>2226.9456</v>
      </c>
      <c r="H1560" s="9">
        <v>2530.62</v>
      </c>
    </row>
    <row r="1561" spans="2:8" x14ac:dyDescent="0.25">
      <c r="B1561" s="24">
        <v>38327</v>
      </c>
      <c r="C1561" s="1" t="s">
        <v>16</v>
      </c>
      <c r="D1561" s="1" t="s">
        <v>3684</v>
      </c>
      <c r="E1561" s="1" t="s">
        <v>17</v>
      </c>
      <c r="F1561" s="1" t="s">
        <v>671</v>
      </c>
      <c r="G1561" s="9">
        <v>54.287500000000001</v>
      </c>
      <c r="H1561" s="9">
        <v>126.25</v>
      </c>
    </row>
    <row r="1562" spans="2:8" x14ac:dyDescent="0.25">
      <c r="B1562" s="24">
        <v>38327</v>
      </c>
      <c r="C1562" s="1" t="s">
        <v>29</v>
      </c>
      <c r="D1562" s="1" t="s">
        <v>3691</v>
      </c>
      <c r="E1562" s="1" t="s">
        <v>13</v>
      </c>
      <c r="F1562" s="1" t="s">
        <v>2717</v>
      </c>
      <c r="G1562" s="9">
        <v>31.749200000000002</v>
      </c>
      <c r="H1562" s="9">
        <v>46.69</v>
      </c>
    </row>
    <row r="1563" spans="2:8" x14ac:dyDescent="0.25">
      <c r="B1563" s="24">
        <v>38326</v>
      </c>
      <c r="C1563" s="1" t="s">
        <v>12</v>
      </c>
      <c r="D1563" s="1" t="s">
        <v>3626</v>
      </c>
      <c r="E1563" s="1" t="s">
        <v>39</v>
      </c>
      <c r="F1563" s="1" t="s">
        <v>625</v>
      </c>
      <c r="G1563" s="9">
        <v>2640.1320000000001</v>
      </c>
      <c r="H1563" s="9">
        <v>4800.24</v>
      </c>
    </row>
    <row r="1564" spans="2:8" x14ac:dyDescent="0.25">
      <c r="B1564" s="24">
        <v>38326</v>
      </c>
      <c r="C1564" s="1" t="s">
        <v>29</v>
      </c>
      <c r="D1564" s="1" t="s">
        <v>3691</v>
      </c>
      <c r="E1564" s="1" t="s">
        <v>64</v>
      </c>
      <c r="F1564" s="1" t="s">
        <v>1698</v>
      </c>
      <c r="G1564" s="9">
        <v>2498.9850000000001</v>
      </c>
      <c r="H1564" s="9">
        <v>3331.98</v>
      </c>
    </row>
    <row r="1565" spans="2:8" x14ac:dyDescent="0.25">
      <c r="B1565" s="24">
        <v>38326</v>
      </c>
      <c r="C1565" s="1" t="s">
        <v>20</v>
      </c>
      <c r="D1565" s="1" t="s">
        <v>3686</v>
      </c>
      <c r="E1565" s="1" t="s">
        <v>30</v>
      </c>
      <c r="F1565" s="1" t="s">
        <v>3481</v>
      </c>
      <c r="G1565" s="9">
        <v>505.125</v>
      </c>
      <c r="H1565" s="9">
        <v>673.5</v>
      </c>
    </row>
    <row r="1566" spans="2:8" x14ac:dyDescent="0.25">
      <c r="B1566" s="24">
        <v>38325</v>
      </c>
      <c r="C1566" s="1" t="s">
        <v>8</v>
      </c>
      <c r="D1566" s="1" t="s">
        <v>3683</v>
      </c>
      <c r="E1566" s="1" t="s">
        <v>30</v>
      </c>
      <c r="F1566" s="1" t="s">
        <v>2092</v>
      </c>
      <c r="G1566" s="9">
        <v>3906.9855000000002</v>
      </c>
      <c r="H1566" s="9">
        <v>8682.19</v>
      </c>
    </row>
    <row r="1567" spans="2:8" x14ac:dyDescent="0.25">
      <c r="B1567" s="24">
        <v>38325</v>
      </c>
      <c r="C1567" s="1" t="s">
        <v>8</v>
      </c>
      <c r="D1567" s="1" t="s">
        <v>3691</v>
      </c>
      <c r="E1567" s="1" t="s">
        <v>39</v>
      </c>
      <c r="F1567" s="1" t="s">
        <v>333</v>
      </c>
      <c r="G1567" s="9">
        <v>4262.5165000000006</v>
      </c>
      <c r="H1567" s="9">
        <v>7750.03</v>
      </c>
    </row>
    <row r="1568" spans="2:8" x14ac:dyDescent="0.25">
      <c r="B1568" s="24">
        <v>38325</v>
      </c>
      <c r="C1568" s="1" t="s">
        <v>16</v>
      </c>
      <c r="D1568" s="1" t="s">
        <v>3626</v>
      </c>
      <c r="E1568" s="1" t="s">
        <v>21</v>
      </c>
      <c r="F1568" s="1" t="s">
        <v>2841</v>
      </c>
      <c r="G1568" s="9">
        <v>2970.6956000000005</v>
      </c>
      <c r="H1568" s="9">
        <v>4368.67</v>
      </c>
    </row>
    <row r="1569" spans="2:8" x14ac:dyDescent="0.25">
      <c r="B1569" s="24">
        <v>38325</v>
      </c>
      <c r="C1569" s="1" t="s">
        <v>16</v>
      </c>
      <c r="D1569" s="1" t="s">
        <v>3686</v>
      </c>
      <c r="E1569" s="1" t="s">
        <v>52</v>
      </c>
      <c r="F1569" s="1" t="s">
        <v>697</v>
      </c>
      <c r="G1569" s="9">
        <v>1980.135</v>
      </c>
      <c r="H1569" s="9">
        <v>2640.18</v>
      </c>
    </row>
    <row r="1570" spans="2:8" x14ac:dyDescent="0.25">
      <c r="B1570" s="24">
        <v>38324</v>
      </c>
      <c r="C1570" s="1" t="s">
        <v>12</v>
      </c>
      <c r="D1570" s="1" t="s">
        <v>3685</v>
      </c>
      <c r="E1570" s="1" t="s">
        <v>13</v>
      </c>
      <c r="F1570" s="1" t="s">
        <v>1279</v>
      </c>
      <c r="G1570" s="9">
        <v>1514.9516000000001</v>
      </c>
      <c r="H1570" s="9">
        <v>2227.87</v>
      </c>
    </row>
    <row r="1571" spans="2:8" x14ac:dyDescent="0.25">
      <c r="B1571" s="24">
        <v>38323</v>
      </c>
      <c r="C1571" s="1" t="s">
        <v>12</v>
      </c>
      <c r="D1571" s="1" t="s">
        <v>3683</v>
      </c>
      <c r="E1571" s="1" t="s">
        <v>126</v>
      </c>
      <c r="F1571" s="1" t="s">
        <v>3805</v>
      </c>
      <c r="G1571" s="9">
        <v>6835.9719999999998</v>
      </c>
      <c r="H1571" s="9">
        <v>7768.15</v>
      </c>
    </row>
    <row r="1572" spans="2:8" x14ac:dyDescent="0.25">
      <c r="B1572" s="24">
        <v>38323</v>
      </c>
      <c r="C1572" s="1" t="s">
        <v>20</v>
      </c>
      <c r="D1572" s="1" t="s">
        <v>3685</v>
      </c>
      <c r="E1572" s="1" t="s">
        <v>24</v>
      </c>
      <c r="F1572" s="1" t="s">
        <v>3363</v>
      </c>
      <c r="G1572" s="9">
        <v>2965.0391999999997</v>
      </c>
      <c r="H1572" s="9">
        <v>6895.44</v>
      </c>
    </row>
    <row r="1573" spans="2:8" x14ac:dyDescent="0.25">
      <c r="B1573" s="24">
        <v>38322</v>
      </c>
      <c r="C1573" s="1" t="s">
        <v>16</v>
      </c>
      <c r="D1573" s="1" t="s">
        <v>3684</v>
      </c>
      <c r="E1573" s="1" t="s">
        <v>13</v>
      </c>
      <c r="F1573" s="1" t="s">
        <v>107</v>
      </c>
      <c r="G1573" s="9">
        <v>7115.3280000000004</v>
      </c>
      <c r="H1573" s="9">
        <v>8085.6</v>
      </c>
    </row>
    <row r="1574" spans="2:8" x14ac:dyDescent="0.25">
      <c r="B1574" s="24">
        <v>38322</v>
      </c>
      <c r="C1574" s="1" t="s">
        <v>16</v>
      </c>
      <c r="D1574" s="1" t="s">
        <v>3688</v>
      </c>
      <c r="E1574" s="1" t="s">
        <v>17</v>
      </c>
      <c r="F1574" s="1" t="s">
        <v>81</v>
      </c>
      <c r="G1574" s="9">
        <v>730.53800000000001</v>
      </c>
      <c r="H1574" s="9">
        <v>1238.2</v>
      </c>
    </row>
    <row r="1575" spans="2:8" x14ac:dyDescent="0.25">
      <c r="B1575" s="24">
        <v>38321</v>
      </c>
      <c r="C1575" s="1" t="s">
        <v>12</v>
      </c>
      <c r="D1575" s="1" t="s">
        <v>3685</v>
      </c>
      <c r="E1575" s="1" t="s">
        <v>64</v>
      </c>
      <c r="F1575" s="1" t="s">
        <v>494</v>
      </c>
      <c r="G1575" s="9">
        <v>4760.7907999999998</v>
      </c>
      <c r="H1575" s="9">
        <v>8208.26</v>
      </c>
    </row>
    <row r="1576" spans="2:8" x14ac:dyDescent="0.25">
      <c r="B1576" s="24">
        <v>38321</v>
      </c>
      <c r="C1576" s="1" t="s">
        <v>12</v>
      </c>
      <c r="D1576" s="1" t="s">
        <v>3684</v>
      </c>
      <c r="E1576" s="1" t="s">
        <v>64</v>
      </c>
      <c r="F1576" s="1" t="s">
        <v>866</v>
      </c>
      <c r="G1576" s="9">
        <v>6286.9751999999999</v>
      </c>
      <c r="H1576" s="9">
        <v>7144.29</v>
      </c>
    </row>
    <row r="1577" spans="2:8" x14ac:dyDescent="0.25">
      <c r="B1577" s="24">
        <v>38321</v>
      </c>
      <c r="C1577" s="1" t="s">
        <v>29</v>
      </c>
      <c r="D1577" s="1" t="s">
        <v>3688</v>
      </c>
      <c r="E1577" s="1" t="s">
        <v>39</v>
      </c>
      <c r="F1577" s="1" t="s">
        <v>1599</v>
      </c>
      <c r="G1577" s="9">
        <v>6499.4374500000004</v>
      </c>
      <c r="H1577" s="9">
        <v>6951.27</v>
      </c>
    </row>
    <row r="1578" spans="2:8" x14ac:dyDescent="0.25">
      <c r="B1578" s="24">
        <v>38320</v>
      </c>
      <c r="C1578" s="1" t="s">
        <v>16</v>
      </c>
      <c r="D1578" s="1" t="s">
        <v>3688</v>
      </c>
      <c r="E1578" s="1" t="s">
        <v>30</v>
      </c>
      <c r="F1578" s="1" t="s">
        <v>563</v>
      </c>
      <c r="G1578" s="9">
        <v>4756.4436000000005</v>
      </c>
      <c r="H1578" s="9">
        <v>6994.77</v>
      </c>
    </row>
    <row r="1579" spans="2:8" x14ac:dyDescent="0.25">
      <c r="B1579" s="24">
        <v>38320</v>
      </c>
      <c r="C1579" s="1" t="s">
        <v>20</v>
      </c>
      <c r="D1579" s="1" t="s">
        <v>3684</v>
      </c>
      <c r="E1579" s="1" t="s">
        <v>17</v>
      </c>
      <c r="F1579" s="1" t="s">
        <v>1702</v>
      </c>
      <c r="G1579" s="9">
        <v>2682.0261</v>
      </c>
      <c r="H1579" s="9">
        <v>6237.27</v>
      </c>
    </row>
    <row r="1580" spans="2:8" x14ac:dyDescent="0.25">
      <c r="B1580" s="24">
        <v>38320</v>
      </c>
      <c r="C1580" s="1" t="s">
        <v>20</v>
      </c>
      <c r="D1580" s="1" t="s">
        <v>3684</v>
      </c>
      <c r="E1580" s="1" t="s">
        <v>39</v>
      </c>
      <c r="F1580" s="1" t="s">
        <v>1583</v>
      </c>
      <c r="G1580" s="9">
        <v>2669.4</v>
      </c>
      <c r="H1580" s="9">
        <v>5932</v>
      </c>
    </row>
    <row r="1581" spans="2:8" x14ac:dyDescent="0.25">
      <c r="B1581" s="24">
        <v>38320</v>
      </c>
      <c r="C1581" s="1" t="s">
        <v>29</v>
      </c>
      <c r="D1581" s="1" t="s">
        <v>3686</v>
      </c>
      <c r="E1581" s="1" t="s">
        <v>17</v>
      </c>
      <c r="F1581" s="1" t="s">
        <v>1595</v>
      </c>
      <c r="G1581" s="9">
        <v>2962.6167999999998</v>
      </c>
      <c r="H1581" s="9">
        <v>5107.96</v>
      </c>
    </row>
    <row r="1582" spans="2:8" x14ac:dyDescent="0.25">
      <c r="B1582" s="24">
        <v>38320</v>
      </c>
      <c r="C1582" s="1" t="s">
        <v>12</v>
      </c>
      <c r="D1582" s="1" t="s">
        <v>3683</v>
      </c>
      <c r="E1582" s="1" t="s">
        <v>52</v>
      </c>
      <c r="F1582" s="1" t="s">
        <v>153</v>
      </c>
      <c r="G1582" s="9">
        <v>2674.6056999999996</v>
      </c>
      <c r="H1582" s="9">
        <v>4533.2299999999996</v>
      </c>
    </row>
    <row r="1583" spans="2:8" x14ac:dyDescent="0.25">
      <c r="B1583" s="24">
        <v>38319</v>
      </c>
      <c r="C1583" s="1" t="s">
        <v>20</v>
      </c>
      <c r="D1583" s="1" t="s">
        <v>3685</v>
      </c>
      <c r="E1583" s="1" t="s">
        <v>9</v>
      </c>
      <c r="F1583" s="1" t="s">
        <v>2920</v>
      </c>
      <c r="G1583" s="9">
        <v>2143.98</v>
      </c>
      <c r="H1583" s="9">
        <v>4764.3999999999996</v>
      </c>
    </row>
    <row r="1584" spans="2:8" x14ac:dyDescent="0.25">
      <c r="B1584" s="24">
        <v>38318</v>
      </c>
      <c r="C1584" s="1" t="s">
        <v>8</v>
      </c>
      <c r="D1584" s="1" t="s">
        <v>3688</v>
      </c>
      <c r="E1584" s="1" t="s">
        <v>21</v>
      </c>
      <c r="F1584" s="1" t="s">
        <v>781</v>
      </c>
      <c r="G1584" s="9">
        <v>2003.94</v>
      </c>
      <c r="H1584" s="9">
        <v>4453.2</v>
      </c>
    </row>
    <row r="1585" spans="2:8" x14ac:dyDescent="0.25">
      <c r="B1585" s="24">
        <v>38318</v>
      </c>
      <c r="C1585" s="1" t="s">
        <v>29</v>
      </c>
      <c r="D1585" s="1" t="s">
        <v>3626</v>
      </c>
      <c r="E1585" s="1" t="s">
        <v>42</v>
      </c>
      <c r="F1585" s="1" t="s">
        <v>3215</v>
      </c>
      <c r="G1585" s="9">
        <v>4085.2581000000005</v>
      </c>
      <c r="H1585" s="9">
        <v>4369.26</v>
      </c>
    </row>
    <row r="1586" spans="2:8" x14ac:dyDescent="0.25">
      <c r="B1586" s="24">
        <v>38318</v>
      </c>
      <c r="C1586" s="1" t="s">
        <v>8</v>
      </c>
      <c r="D1586" s="1" t="s">
        <v>3688</v>
      </c>
      <c r="E1586" s="1" t="s">
        <v>21</v>
      </c>
      <c r="F1586" s="1" t="s">
        <v>2837</v>
      </c>
      <c r="G1586" s="9">
        <v>2595.2701500000003</v>
      </c>
      <c r="H1586" s="9">
        <v>2775.69</v>
      </c>
    </row>
    <row r="1587" spans="2:8" x14ac:dyDescent="0.25">
      <c r="B1587" s="24">
        <v>38317</v>
      </c>
      <c r="C1587" s="1" t="s">
        <v>29</v>
      </c>
      <c r="D1587" s="1" t="s">
        <v>3688</v>
      </c>
      <c r="E1587" s="1" t="s">
        <v>113</v>
      </c>
      <c r="F1587" s="1" t="s">
        <v>1655</v>
      </c>
      <c r="G1587" s="9">
        <v>3950.3463999999999</v>
      </c>
      <c r="H1587" s="9">
        <v>4489.03</v>
      </c>
    </row>
    <row r="1588" spans="2:8" x14ac:dyDescent="0.25">
      <c r="B1588" s="24">
        <v>38317</v>
      </c>
      <c r="C1588" s="1" t="s">
        <v>16</v>
      </c>
      <c r="D1588" s="1" t="s">
        <v>3626</v>
      </c>
      <c r="E1588" s="1" t="s">
        <v>64</v>
      </c>
      <c r="F1588" s="1" t="s">
        <v>27</v>
      </c>
      <c r="G1588" s="9">
        <v>3238.5688500000001</v>
      </c>
      <c r="H1588" s="9">
        <v>3463.71</v>
      </c>
    </row>
    <row r="1589" spans="2:8" x14ac:dyDescent="0.25">
      <c r="B1589" s="24">
        <v>38316</v>
      </c>
      <c r="C1589" s="1" t="s">
        <v>29</v>
      </c>
      <c r="D1589" s="1" t="s">
        <v>3684</v>
      </c>
      <c r="E1589" s="1" t="s">
        <v>126</v>
      </c>
      <c r="F1589" s="1" t="s">
        <v>2478</v>
      </c>
      <c r="G1589" s="9">
        <v>3066.8078999999998</v>
      </c>
      <c r="H1589" s="9">
        <v>8288.67</v>
      </c>
    </row>
    <row r="1590" spans="2:8" x14ac:dyDescent="0.25">
      <c r="B1590" s="24">
        <v>38316</v>
      </c>
      <c r="C1590" s="1" t="s">
        <v>8</v>
      </c>
      <c r="D1590" s="1" t="s">
        <v>3626</v>
      </c>
      <c r="E1590" s="1" t="s">
        <v>42</v>
      </c>
      <c r="F1590" s="1" t="s">
        <v>3180</v>
      </c>
      <c r="G1590" s="9">
        <v>1332.1132</v>
      </c>
      <c r="H1590" s="9">
        <v>1958.99</v>
      </c>
    </row>
    <row r="1591" spans="2:8" x14ac:dyDescent="0.25">
      <c r="B1591" s="24">
        <v>38315</v>
      </c>
      <c r="C1591" s="1" t="s">
        <v>29</v>
      </c>
      <c r="D1591" s="1" t="s">
        <v>3686</v>
      </c>
      <c r="E1591" s="1" t="s">
        <v>9</v>
      </c>
      <c r="F1591" s="1" t="s">
        <v>880</v>
      </c>
      <c r="G1591" s="9">
        <v>3068.3971999999999</v>
      </c>
      <c r="H1591" s="9">
        <v>5290.34</v>
      </c>
    </row>
    <row r="1592" spans="2:8" x14ac:dyDescent="0.25">
      <c r="B1592" s="24">
        <v>38315</v>
      </c>
      <c r="C1592" s="1" t="s">
        <v>29</v>
      </c>
      <c r="D1592" s="1" t="s">
        <v>3686</v>
      </c>
      <c r="E1592" s="1" t="s">
        <v>126</v>
      </c>
      <c r="F1592" s="1" t="s">
        <v>3806</v>
      </c>
      <c r="G1592" s="9">
        <v>2266.0715000000005</v>
      </c>
      <c r="H1592" s="9">
        <v>4120.13</v>
      </c>
    </row>
    <row r="1593" spans="2:8" x14ac:dyDescent="0.25">
      <c r="B1593" s="24">
        <v>38315</v>
      </c>
      <c r="C1593" s="1" t="s">
        <v>29</v>
      </c>
      <c r="D1593" s="1" t="s">
        <v>3685</v>
      </c>
      <c r="E1593" s="1" t="s">
        <v>30</v>
      </c>
      <c r="F1593" s="1" t="s">
        <v>1896</v>
      </c>
      <c r="G1593" s="9">
        <v>2308.6609999999996</v>
      </c>
      <c r="H1593" s="9">
        <v>3980.45</v>
      </c>
    </row>
    <row r="1594" spans="2:8" x14ac:dyDescent="0.25">
      <c r="B1594" s="24">
        <v>38314</v>
      </c>
      <c r="C1594" s="1" t="s">
        <v>16</v>
      </c>
      <c r="D1594" s="1" t="s">
        <v>3684</v>
      </c>
      <c r="E1594" s="1" t="s">
        <v>42</v>
      </c>
      <c r="F1594" s="1" t="s">
        <v>416</v>
      </c>
      <c r="G1594" s="9">
        <v>4699.1120000000001</v>
      </c>
      <c r="H1594" s="9">
        <v>5339.9</v>
      </c>
    </row>
    <row r="1595" spans="2:8" x14ac:dyDescent="0.25">
      <c r="B1595" s="24">
        <v>38314</v>
      </c>
      <c r="C1595" s="1" t="s">
        <v>16</v>
      </c>
      <c r="D1595" s="1" t="s">
        <v>3685</v>
      </c>
      <c r="E1595" s="1" t="s">
        <v>9</v>
      </c>
      <c r="F1595" s="1" t="s">
        <v>651</v>
      </c>
      <c r="G1595" s="9">
        <v>682.20900000000006</v>
      </c>
      <c r="H1595" s="9">
        <v>1240.3800000000001</v>
      </c>
    </row>
    <row r="1596" spans="2:8" x14ac:dyDescent="0.25">
      <c r="B1596" s="24">
        <v>38313</v>
      </c>
      <c r="C1596" s="1" t="s">
        <v>29</v>
      </c>
      <c r="D1596" s="1" t="s">
        <v>3691</v>
      </c>
      <c r="E1596" s="1" t="s">
        <v>52</v>
      </c>
      <c r="F1596" s="1" t="s">
        <v>496</v>
      </c>
      <c r="G1596" s="9">
        <v>7012.7711500000005</v>
      </c>
      <c r="H1596" s="9">
        <v>7500.29</v>
      </c>
    </row>
    <row r="1597" spans="2:8" x14ac:dyDescent="0.25">
      <c r="B1597" s="24">
        <v>38313</v>
      </c>
      <c r="C1597" s="1" t="s">
        <v>12</v>
      </c>
      <c r="D1597" s="1" t="s">
        <v>3691</v>
      </c>
      <c r="E1597" s="1" t="s">
        <v>52</v>
      </c>
      <c r="F1597" s="1" t="s">
        <v>2623</v>
      </c>
      <c r="G1597" s="9">
        <v>4711.2295999999997</v>
      </c>
      <c r="H1597" s="9">
        <v>5353.67</v>
      </c>
    </row>
    <row r="1598" spans="2:8" x14ac:dyDescent="0.25">
      <c r="B1598" s="24">
        <v>38312</v>
      </c>
      <c r="C1598" s="1" t="s">
        <v>16</v>
      </c>
      <c r="D1598" s="1" t="s">
        <v>3691</v>
      </c>
      <c r="E1598" s="1" t="s">
        <v>30</v>
      </c>
      <c r="F1598" s="1" t="s">
        <v>1063</v>
      </c>
      <c r="G1598" s="9">
        <v>5029.8975</v>
      </c>
      <c r="H1598" s="9">
        <v>8525.25</v>
      </c>
    </row>
    <row r="1599" spans="2:8" x14ac:dyDescent="0.25">
      <c r="B1599" s="24">
        <v>38312</v>
      </c>
      <c r="C1599" s="1" t="s">
        <v>8</v>
      </c>
      <c r="D1599" s="1" t="s">
        <v>3690</v>
      </c>
      <c r="E1599" s="1" t="s">
        <v>42</v>
      </c>
      <c r="F1599" s="1" t="s">
        <v>2097</v>
      </c>
      <c r="G1599" s="9">
        <v>7479.7888000000003</v>
      </c>
      <c r="H1599" s="9">
        <v>8499.76</v>
      </c>
    </row>
    <row r="1600" spans="2:8" x14ac:dyDescent="0.25">
      <c r="B1600" s="24">
        <v>38312</v>
      </c>
      <c r="C1600" s="1" t="s">
        <v>29</v>
      </c>
      <c r="D1600" s="1" t="s">
        <v>3688</v>
      </c>
      <c r="E1600" s="1" t="s">
        <v>21</v>
      </c>
      <c r="F1600" s="1" t="s">
        <v>957</v>
      </c>
      <c r="G1600" s="9">
        <v>2500.83</v>
      </c>
      <c r="H1600" s="9">
        <v>6759</v>
      </c>
    </row>
    <row r="1601" spans="2:8" x14ac:dyDescent="0.25">
      <c r="B1601" s="24">
        <v>38312</v>
      </c>
      <c r="C1601" s="1" t="s">
        <v>29</v>
      </c>
      <c r="D1601" s="1" t="s">
        <v>3684</v>
      </c>
      <c r="E1601" s="1" t="s">
        <v>30</v>
      </c>
      <c r="F1601" s="1" t="s">
        <v>1156</v>
      </c>
      <c r="G1601" s="9">
        <v>3386.79</v>
      </c>
      <c r="H1601" s="9">
        <v>6157.8</v>
      </c>
    </row>
    <row r="1602" spans="2:8" x14ac:dyDescent="0.25">
      <c r="B1602" s="24">
        <v>38310</v>
      </c>
      <c r="C1602" s="1" t="s">
        <v>16</v>
      </c>
      <c r="D1602" s="1" t="s">
        <v>3683</v>
      </c>
      <c r="E1602" s="1" t="s">
        <v>17</v>
      </c>
      <c r="F1602" s="1" t="s">
        <v>1696</v>
      </c>
      <c r="G1602" s="9">
        <v>4198.0210999999999</v>
      </c>
      <c r="H1602" s="9">
        <v>7115.29</v>
      </c>
    </row>
    <row r="1603" spans="2:8" x14ac:dyDescent="0.25">
      <c r="B1603" s="24">
        <v>38310</v>
      </c>
      <c r="C1603" s="1" t="s">
        <v>29</v>
      </c>
      <c r="D1603" s="1" t="s">
        <v>3690</v>
      </c>
      <c r="E1603" s="1" t="s">
        <v>61</v>
      </c>
      <c r="F1603" s="1" t="s">
        <v>2052</v>
      </c>
      <c r="G1603" s="9">
        <v>1795.5729999999999</v>
      </c>
      <c r="H1603" s="9">
        <v>4852.8999999999996</v>
      </c>
    </row>
    <row r="1604" spans="2:8" x14ac:dyDescent="0.25">
      <c r="B1604" s="24">
        <v>38310</v>
      </c>
      <c r="C1604" s="1" t="s">
        <v>8</v>
      </c>
      <c r="D1604" s="1" t="s">
        <v>3685</v>
      </c>
      <c r="E1604" s="1" t="s">
        <v>126</v>
      </c>
      <c r="F1604" s="1" t="s">
        <v>3015</v>
      </c>
      <c r="G1604" s="9">
        <v>4507.0646500000003</v>
      </c>
      <c r="H1604" s="9">
        <v>4820.3900000000003</v>
      </c>
    </row>
    <row r="1605" spans="2:8" x14ac:dyDescent="0.25">
      <c r="B1605" s="24">
        <v>38308</v>
      </c>
      <c r="C1605" s="1" t="s">
        <v>20</v>
      </c>
      <c r="D1605" s="1" t="s">
        <v>3685</v>
      </c>
      <c r="E1605" s="1" t="s">
        <v>17</v>
      </c>
      <c r="F1605" s="1" t="s">
        <v>1770</v>
      </c>
      <c r="G1605" s="9">
        <v>3404.2008000000001</v>
      </c>
      <c r="H1605" s="9">
        <v>3868.41</v>
      </c>
    </row>
    <row r="1606" spans="2:8" x14ac:dyDescent="0.25">
      <c r="B1606" s="24">
        <v>38307</v>
      </c>
      <c r="C1606" s="1" t="s">
        <v>8</v>
      </c>
      <c r="D1606" s="1" t="s">
        <v>3688</v>
      </c>
      <c r="E1606" s="1" t="s">
        <v>52</v>
      </c>
      <c r="F1606" s="1" t="s">
        <v>116</v>
      </c>
      <c r="G1606" s="9">
        <v>5399.0169999999998</v>
      </c>
      <c r="H1606" s="9">
        <v>9308.65</v>
      </c>
    </row>
    <row r="1607" spans="2:8" x14ac:dyDescent="0.25">
      <c r="B1607" s="24">
        <v>38307</v>
      </c>
      <c r="C1607" s="1" t="s">
        <v>8</v>
      </c>
      <c r="D1607" s="1" t="s">
        <v>3684</v>
      </c>
      <c r="E1607" s="1" t="s">
        <v>64</v>
      </c>
      <c r="F1607" s="1" t="s">
        <v>824</v>
      </c>
      <c r="G1607" s="9">
        <v>3608.3834999999999</v>
      </c>
      <c r="H1607" s="9">
        <v>8018.63</v>
      </c>
    </row>
    <row r="1608" spans="2:8" x14ac:dyDescent="0.25">
      <c r="B1608" s="24">
        <v>38307</v>
      </c>
      <c r="C1608" s="1" t="s">
        <v>12</v>
      </c>
      <c r="D1608" s="1" t="s">
        <v>3684</v>
      </c>
      <c r="E1608" s="1" t="s">
        <v>61</v>
      </c>
      <c r="F1608" s="1" t="s">
        <v>3807</v>
      </c>
      <c r="G1608" s="9">
        <v>2953.2215999999999</v>
      </c>
      <c r="H1608" s="9">
        <v>7981.68</v>
      </c>
    </row>
    <row r="1609" spans="2:8" x14ac:dyDescent="0.25">
      <c r="B1609" s="24">
        <v>38305</v>
      </c>
      <c r="C1609" s="1" t="s">
        <v>29</v>
      </c>
      <c r="D1609" s="1" t="s">
        <v>3686</v>
      </c>
      <c r="E1609" s="1" t="s">
        <v>21</v>
      </c>
      <c r="F1609" s="1" t="s">
        <v>1212</v>
      </c>
      <c r="G1609" s="9">
        <v>28.538299999999996</v>
      </c>
      <c r="H1609" s="9">
        <v>48.37</v>
      </c>
    </row>
    <row r="1610" spans="2:8" x14ac:dyDescent="0.25">
      <c r="B1610" s="24">
        <v>38304</v>
      </c>
      <c r="C1610" s="1" t="s">
        <v>20</v>
      </c>
      <c r="D1610" s="1" t="s">
        <v>3626</v>
      </c>
      <c r="E1610" s="1" t="s">
        <v>64</v>
      </c>
      <c r="F1610" s="1" t="s">
        <v>2932</v>
      </c>
      <c r="G1610" s="9">
        <v>3755.3823999999995</v>
      </c>
      <c r="H1610" s="9">
        <v>4267.4799999999996</v>
      </c>
    </row>
    <row r="1611" spans="2:8" x14ac:dyDescent="0.25">
      <c r="B1611" s="24">
        <v>38303</v>
      </c>
      <c r="C1611" s="1" t="s">
        <v>29</v>
      </c>
      <c r="D1611" s="1" t="s">
        <v>3684</v>
      </c>
      <c r="E1611" s="1" t="s">
        <v>9</v>
      </c>
      <c r="F1611" s="1" t="s">
        <v>3542</v>
      </c>
      <c r="G1611" s="9">
        <v>6395.6774999999998</v>
      </c>
      <c r="H1611" s="9">
        <v>8527.57</v>
      </c>
    </row>
    <row r="1612" spans="2:8" x14ac:dyDescent="0.25">
      <c r="B1612" s="24">
        <v>38303</v>
      </c>
      <c r="C1612" s="1" t="s">
        <v>20</v>
      </c>
      <c r="D1612" s="1" t="s">
        <v>3626</v>
      </c>
      <c r="E1612" s="1" t="s">
        <v>61</v>
      </c>
      <c r="F1612" s="1" t="s">
        <v>62</v>
      </c>
      <c r="G1612" s="9">
        <v>3504.6547999999998</v>
      </c>
      <c r="H1612" s="9">
        <v>8150.36</v>
      </c>
    </row>
    <row r="1613" spans="2:8" x14ac:dyDescent="0.25">
      <c r="B1613" s="24">
        <v>38302</v>
      </c>
      <c r="C1613" s="1" t="s">
        <v>12</v>
      </c>
      <c r="D1613" s="1" t="s">
        <v>3690</v>
      </c>
      <c r="E1613" s="1" t="s">
        <v>64</v>
      </c>
      <c r="F1613" s="1" t="s">
        <v>331</v>
      </c>
      <c r="G1613" s="9">
        <v>3891.0923999999995</v>
      </c>
      <c r="H1613" s="9">
        <v>6708.78</v>
      </c>
    </row>
    <row r="1614" spans="2:8" x14ac:dyDescent="0.25">
      <c r="B1614" s="24">
        <v>38302</v>
      </c>
      <c r="C1614" s="1" t="s">
        <v>8</v>
      </c>
      <c r="D1614" s="1" t="s">
        <v>3626</v>
      </c>
      <c r="E1614" s="1" t="s">
        <v>113</v>
      </c>
      <c r="F1614" s="1" t="s">
        <v>1876</v>
      </c>
      <c r="G1614" s="9">
        <v>1819.989</v>
      </c>
      <c r="H1614" s="9">
        <v>4044.42</v>
      </c>
    </row>
    <row r="1615" spans="2:8" x14ac:dyDescent="0.25">
      <c r="B1615" s="24">
        <v>38301</v>
      </c>
      <c r="C1615" s="1" t="s">
        <v>8</v>
      </c>
      <c r="D1615" s="1" t="s">
        <v>3688</v>
      </c>
      <c r="E1615" s="1" t="s">
        <v>45</v>
      </c>
      <c r="F1615" s="1" t="s">
        <v>2175</v>
      </c>
      <c r="G1615" s="9">
        <v>5467.0048999999999</v>
      </c>
      <c r="H1615" s="9">
        <v>9266.11</v>
      </c>
    </row>
    <row r="1616" spans="2:8" x14ac:dyDescent="0.25">
      <c r="B1616" s="24">
        <v>38301</v>
      </c>
      <c r="C1616" s="1" t="s">
        <v>8</v>
      </c>
      <c r="D1616" s="1" t="s">
        <v>3626</v>
      </c>
      <c r="E1616" s="1" t="s">
        <v>42</v>
      </c>
      <c r="F1616" s="1" t="s">
        <v>1993</v>
      </c>
      <c r="G1616" s="9">
        <v>3426.7310000000002</v>
      </c>
      <c r="H1616" s="9">
        <v>6230.42</v>
      </c>
    </row>
    <row r="1617" spans="2:8" x14ac:dyDescent="0.25">
      <c r="B1617" s="24">
        <v>38301</v>
      </c>
      <c r="C1617" s="1" t="s">
        <v>8</v>
      </c>
      <c r="D1617" s="1" t="s">
        <v>3691</v>
      </c>
      <c r="E1617" s="1" t="s">
        <v>30</v>
      </c>
      <c r="F1617" s="1" t="s">
        <v>3326</v>
      </c>
      <c r="G1617" s="9">
        <v>4171.4396000000006</v>
      </c>
      <c r="H1617" s="9">
        <v>6134.47</v>
      </c>
    </row>
    <row r="1618" spans="2:8" x14ac:dyDescent="0.25">
      <c r="B1618" s="24">
        <v>38301</v>
      </c>
      <c r="C1618" s="1" t="s">
        <v>29</v>
      </c>
      <c r="D1618" s="1" t="s">
        <v>3691</v>
      </c>
      <c r="E1618" s="1" t="s">
        <v>61</v>
      </c>
      <c r="F1618" s="1" t="s">
        <v>1812</v>
      </c>
      <c r="G1618" s="9">
        <v>335.88159999999999</v>
      </c>
      <c r="H1618" s="9">
        <v>781.12</v>
      </c>
    </row>
    <row r="1619" spans="2:8" x14ac:dyDescent="0.25">
      <c r="B1619" s="24">
        <v>38301</v>
      </c>
      <c r="C1619" s="1" t="s">
        <v>16</v>
      </c>
      <c r="D1619" s="1" t="s">
        <v>3686</v>
      </c>
      <c r="E1619" s="1" t="s">
        <v>21</v>
      </c>
      <c r="F1619" s="1" t="s">
        <v>2978</v>
      </c>
      <c r="G1619" s="9">
        <v>243.90300000000002</v>
      </c>
      <c r="H1619" s="9">
        <v>443.46</v>
      </c>
    </row>
    <row r="1620" spans="2:8" x14ac:dyDescent="0.25">
      <c r="B1620" s="24">
        <v>38300</v>
      </c>
      <c r="C1620" s="1" t="s">
        <v>8</v>
      </c>
      <c r="D1620" s="1" t="s">
        <v>3685</v>
      </c>
      <c r="E1620" s="1" t="s">
        <v>113</v>
      </c>
      <c r="F1620" s="1" t="s">
        <v>1984</v>
      </c>
      <c r="G1620" s="9">
        <v>3374.2057</v>
      </c>
      <c r="H1620" s="9">
        <v>7846.99</v>
      </c>
    </row>
    <row r="1621" spans="2:8" x14ac:dyDescent="0.25">
      <c r="B1621" s="24">
        <v>38300</v>
      </c>
      <c r="C1621" s="1" t="s">
        <v>12</v>
      </c>
      <c r="D1621" s="1" t="s">
        <v>3626</v>
      </c>
      <c r="E1621" s="1" t="s">
        <v>61</v>
      </c>
      <c r="F1621" s="1" t="s">
        <v>3099</v>
      </c>
      <c r="G1621" s="9">
        <v>3704.6549999999997</v>
      </c>
      <c r="H1621" s="9">
        <v>4939.54</v>
      </c>
    </row>
    <row r="1622" spans="2:8" x14ac:dyDescent="0.25">
      <c r="B1622" s="24">
        <v>38298</v>
      </c>
      <c r="C1622" s="1" t="s">
        <v>29</v>
      </c>
      <c r="D1622" s="1" t="s">
        <v>3626</v>
      </c>
      <c r="E1622" s="1" t="s">
        <v>39</v>
      </c>
      <c r="F1622" s="1" t="s">
        <v>659</v>
      </c>
      <c r="G1622" s="9">
        <v>3407.4755</v>
      </c>
      <c r="H1622" s="9">
        <v>6195.41</v>
      </c>
    </row>
    <row r="1623" spans="2:8" x14ac:dyDescent="0.25">
      <c r="B1623" s="24">
        <v>38298</v>
      </c>
      <c r="C1623" s="1" t="s">
        <v>20</v>
      </c>
      <c r="D1623" s="1" t="s">
        <v>3688</v>
      </c>
      <c r="E1623" s="1" t="s">
        <v>39</v>
      </c>
      <c r="F1623" s="1" t="s">
        <v>2431</v>
      </c>
      <c r="G1623" s="9">
        <v>2972.2392</v>
      </c>
      <c r="H1623" s="9">
        <v>4370.9399999999996</v>
      </c>
    </row>
    <row r="1624" spans="2:8" x14ac:dyDescent="0.25">
      <c r="B1624" s="24">
        <v>38297</v>
      </c>
      <c r="C1624" s="1" t="s">
        <v>29</v>
      </c>
      <c r="D1624" s="1" t="s">
        <v>3690</v>
      </c>
      <c r="E1624" s="1" t="s">
        <v>30</v>
      </c>
      <c r="F1624" s="1" t="s">
        <v>57</v>
      </c>
      <c r="G1624" s="9">
        <v>563.5630000000001</v>
      </c>
      <c r="H1624" s="9">
        <v>1024.6600000000001</v>
      </c>
    </row>
    <row r="1625" spans="2:8" x14ac:dyDescent="0.25">
      <c r="B1625" s="24">
        <v>38295</v>
      </c>
      <c r="C1625" s="1" t="s">
        <v>16</v>
      </c>
      <c r="D1625" s="1" t="s">
        <v>3691</v>
      </c>
      <c r="E1625" s="1" t="s">
        <v>21</v>
      </c>
      <c r="F1625" s="1" t="s">
        <v>71</v>
      </c>
      <c r="G1625" s="9">
        <v>5753.4897999999994</v>
      </c>
      <c r="H1625" s="9">
        <v>9919.81</v>
      </c>
    </row>
    <row r="1626" spans="2:8" x14ac:dyDescent="0.25">
      <c r="B1626" s="24">
        <v>38295</v>
      </c>
      <c r="C1626" s="1" t="s">
        <v>29</v>
      </c>
      <c r="D1626" s="1" t="s">
        <v>3626</v>
      </c>
      <c r="E1626" s="1" t="s">
        <v>13</v>
      </c>
      <c r="F1626" s="1" t="s">
        <v>3469</v>
      </c>
      <c r="G1626" s="9">
        <v>8100.62</v>
      </c>
      <c r="H1626" s="9">
        <v>9205.25</v>
      </c>
    </row>
    <row r="1627" spans="2:8" x14ac:dyDescent="0.25">
      <c r="B1627" s="24">
        <v>38295</v>
      </c>
      <c r="C1627" s="1" t="s">
        <v>20</v>
      </c>
      <c r="D1627" s="1" t="s">
        <v>3684</v>
      </c>
      <c r="E1627" s="1" t="s">
        <v>21</v>
      </c>
      <c r="F1627" s="1" t="s">
        <v>2366</v>
      </c>
      <c r="G1627" s="9">
        <v>1445.4114999999999</v>
      </c>
      <c r="H1627" s="9">
        <v>2449.85</v>
      </c>
    </row>
    <row r="1628" spans="2:8" x14ac:dyDescent="0.25">
      <c r="B1628" s="24">
        <v>38294</v>
      </c>
      <c r="C1628" s="1" t="s">
        <v>29</v>
      </c>
      <c r="D1628" s="1" t="s">
        <v>3685</v>
      </c>
      <c r="E1628" s="1" t="s">
        <v>45</v>
      </c>
      <c r="F1628" s="1" t="s">
        <v>2126</v>
      </c>
      <c r="G1628" s="9">
        <v>1971.5475000000001</v>
      </c>
      <c r="H1628" s="9">
        <v>2628.73</v>
      </c>
    </row>
    <row r="1629" spans="2:8" x14ac:dyDescent="0.25">
      <c r="B1629" s="24">
        <v>38294</v>
      </c>
      <c r="C1629" s="1" t="s">
        <v>29</v>
      </c>
      <c r="D1629" s="1" t="s">
        <v>3684</v>
      </c>
      <c r="E1629" s="1" t="s">
        <v>39</v>
      </c>
      <c r="F1629" s="1" t="s">
        <v>1049</v>
      </c>
      <c r="G1629" s="9">
        <v>462.10079999999999</v>
      </c>
      <c r="H1629" s="9">
        <v>679.56</v>
      </c>
    </row>
    <row r="1630" spans="2:8" x14ac:dyDescent="0.25">
      <c r="B1630" s="24">
        <v>38293</v>
      </c>
      <c r="C1630" s="1" t="s">
        <v>8</v>
      </c>
      <c r="D1630" s="1" t="s">
        <v>3690</v>
      </c>
      <c r="E1630" s="1" t="s">
        <v>13</v>
      </c>
      <c r="F1630" s="1" t="s">
        <v>2812</v>
      </c>
      <c r="G1630" s="9">
        <v>8311.7407999999996</v>
      </c>
      <c r="H1630" s="9">
        <v>9445.16</v>
      </c>
    </row>
    <row r="1631" spans="2:8" x14ac:dyDescent="0.25">
      <c r="B1631" s="24">
        <v>38293</v>
      </c>
      <c r="C1631" s="1" t="s">
        <v>8</v>
      </c>
      <c r="D1631" s="1" t="s">
        <v>3686</v>
      </c>
      <c r="E1631" s="1" t="s">
        <v>64</v>
      </c>
      <c r="F1631" s="1" t="s">
        <v>2342</v>
      </c>
      <c r="G1631" s="9">
        <v>3549.6149999999998</v>
      </c>
      <c r="H1631" s="9">
        <v>4732.82</v>
      </c>
    </row>
    <row r="1632" spans="2:8" x14ac:dyDescent="0.25">
      <c r="B1632" s="24">
        <v>38292</v>
      </c>
      <c r="C1632" s="1" t="s">
        <v>29</v>
      </c>
      <c r="D1632" s="1" t="s">
        <v>3684</v>
      </c>
      <c r="E1632" s="1" t="s">
        <v>9</v>
      </c>
      <c r="F1632" s="1" t="s">
        <v>1364</v>
      </c>
      <c r="G1632" s="9">
        <v>3679.8238999999999</v>
      </c>
      <c r="H1632" s="9">
        <v>9945.4699999999993</v>
      </c>
    </row>
    <row r="1633" spans="2:8" x14ac:dyDescent="0.25">
      <c r="B1633" s="24">
        <v>38292</v>
      </c>
      <c r="C1633" s="1" t="s">
        <v>29</v>
      </c>
      <c r="D1633" s="1" t="s">
        <v>3688</v>
      </c>
      <c r="E1633" s="1" t="s">
        <v>17</v>
      </c>
      <c r="F1633" s="1" t="s">
        <v>2883</v>
      </c>
      <c r="G1633" s="9">
        <v>1283.5119</v>
      </c>
      <c r="H1633" s="9">
        <v>1372.74</v>
      </c>
    </row>
    <row r="1634" spans="2:8" x14ac:dyDescent="0.25">
      <c r="B1634" s="24">
        <v>38291</v>
      </c>
      <c r="C1634" s="1" t="s">
        <v>20</v>
      </c>
      <c r="D1634" s="1" t="s">
        <v>3685</v>
      </c>
      <c r="E1634" s="1" t="s">
        <v>126</v>
      </c>
      <c r="F1634" s="1" t="s">
        <v>1671</v>
      </c>
      <c r="G1634" s="9">
        <v>7841.6447999999991</v>
      </c>
      <c r="H1634" s="9">
        <v>8910.9599999999991</v>
      </c>
    </row>
    <row r="1635" spans="2:8" x14ac:dyDescent="0.25">
      <c r="B1635" s="24">
        <v>38291</v>
      </c>
      <c r="C1635" s="1" t="s">
        <v>29</v>
      </c>
      <c r="D1635" s="1" t="s">
        <v>3686</v>
      </c>
      <c r="E1635" s="1" t="s">
        <v>21</v>
      </c>
      <c r="F1635" s="1" t="s">
        <v>633</v>
      </c>
      <c r="G1635" s="9">
        <v>4549.0356999999995</v>
      </c>
      <c r="H1635" s="9">
        <v>7710.23</v>
      </c>
    </row>
    <row r="1636" spans="2:8" x14ac:dyDescent="0.25">
      <c r="B1636" s="24">
        <v>38291</v>
      </c>
      <c r="C1636" s="1" t="s">
        <v>29</v>
      </c>
      <c r="D1636" s="1" t="s">
        <v>3691</v>
      </c>
      <c r="E1636" s="1" t="s">
        <v>9</v>
      </c>
      <c r="F1636" s="1" t="s">
        <v>3256</v>
      </c>
      <c r="G1636" s="9">
        <v>3592.0060000000003</v>
      </c>
      <c r="H1636" s="9">
        <v>6530.92</v>
      </c>
    </row>
    <row r="1637" spans="2:8" x14ac:dyDescent="0.25">
      <c r="B1637" s="24">
        <v>38291</v>
      </c>
      <c r="C1637" s="1" t="s">
        <v>29</v>
      </c>
      <c r="D1637" s="1" t="s">
        <v>3684</v>
      </c>
      <c r="E1637" s="1" t="s">
        <v>21</v>
      </c>
      <c r="F1637" s="1" t="s">
        <v>1186</v>
      </c>
      <c r="G1637" s="9">
        <v>3871.0950000000003</v>
      </c>
      <c r="H1637" s="9">
        <v>5161.46</v>
      </c>
    </row>
    <row r="1638" spans="2:8" x14ac:dyDescent="0.25">
      <c r="B1638" s="24">
        <v>38290</v>
      </c>
      <c r="C1638" s="1" t="s">
        <v>29</v>
      </c>
      <c r="D1638" s="1" t="s">
        <v>3626</v>
      </c>
      <c r="E1638" s="1" t="s">
        <v>42</v>
      </c>
      <c r="F1638" s="1" t="s">
        <v>2786</v>
      </c>
      <c r="G1638" s="9">
        <v>4481.1405000000004</v>
      </c>
      <c r="H1638" s="9">
        <v>9958.09</v>
      </c>
    </row>
    <row r="1639" spans="2:8" x14ac:dyDescent="0.25">
      <c r="B1639" s="24">
        <v>38290</v>
      </c>
      <c r="C1639" s="1" t="s">
        <v>29</v>
      </c>
      <c r="D1639" s="1" t="s">
        <v>3691</v>
      </c>
      <c r="E1639" s="1" t="s">
        <v>61</v>
      </c>
      <c r="F1639" s="1" t="s">
        <v>3413</v>
      </c>
      <c r="G1639" s="9">
        <v>5628.1751999999997</v>
      </c>
      <c r="H1639" s="9">
        <v>9539.2800000000007</v>
      </c>
    </row>
    <row r="1640" spans="2:8" x14ac:dyDescent="0.25">
      <c r="B1640" s="24">
        <v>38290</v>
      </c>
      <c r="C1640" s="1" t="s">
        <v>16</v>
      </c>
      <c r="D1640" s="1" t="s">
        <v>3688</v>
      </c>
      <c r="E1640" s="1" t="s">
        <v>21</v>
      </c>
      <c r="F1640" s="1" t="s">
        <v>3808</v>
      </c>
      <c r="G1640" s="9">
        <v>4304.0030000000006</v>
      </c>
      <c r="H1640" s="9">
        <v>7825.46</v>
      </c>
    </row>
    <row r="1641" spans="2:8" x14ac:dyDescent="0.25">
      <c r="B1641" s="24">
        <v>38290</v>
      </c>
      <c r="C1641" s="1" t="s">
        <v>29</v>
      </c>
      <c r="D1641" s="1" t="s">
        <v>3684</v>
      </c>
      <c r="E1641" s="1" t="s">
        <v>113</v>
      </c>
      <c r="F1641" s="1" t="s">
        <v>3097</v>
      </c>
      <c r="G1641" s="9">
        <v>1438.4744000000001</v>
      </c>
      <c r="H1641" s="9">
        <v>1634.63</v>
      </c>
    </row>
    <row r="1642" spans="2:8" x14ac:dyDescent="0.25">
      <c r="B1642" s="24">
        <v>38289</v>
      </c>
      <c r="C1642" s="1" t="s">
        <v>12</v>
      </c>
      <c r="D1642" s="1" t="s">
        <v>3683</v>
      </c>
      <c r="E1642" s="1" t="s">
        <v>30</v>
      </c>
      <c r="F1642" s="1" t="s">
        <v>3809</v>
      </c>
      <c r="G1642" s="9">
        <v>3180.6213999999995</v>
      </c>
      <c r="H1642" s="9">
        <v>5483.83</v>
      </c>
    </row>
    <row r="1643" spans="2:8" x14ac:dyDescent="0.25">
      <c r="B1643" s="24">
        <v>38289</v>
      </c>
      <c r="C1643" s="1" t="s">
        <v>12</v>
      </c>
      <c r="D1643" s="1" t="s">
        <v>3691</v>
      </c>
      <c r="E1643" s="1" t="s">
        <v>13</v>
      </c>
      <c r="F1643" s="1" t="s">
        <v>2456</v>
      </c>
      <c r="G1643" s="9">
        <v>89.3673</v>
      </c>
      <c r="H1643" s="9">
        <v>151.47</v>
      </c>
    </row>
    <row r="1644" spans="2:8" x14ac:dyDescent="0.25">
      <c r="B1644" s="24">
        <v>38288</v>
      </c>
      <c r="C1644" s="1" t="s">
        <v>12</v>
      </c>
      <c r="D1644" s="1" t="s">
        <v>3690</v>
      </c>
      <c r="E1644" s="1" t="s">
        <v>13</v>
      </c>
      <c r="F1644" s="1" t="s">
        <v>3810</v>
      </c>
      <c r="G1644" s="9">
        <v>5717.7188000000006</v>
      </c>
      <c r="H1644" s="9">
        <v>8408.41</v>
      </c>
    </row>
    <row r="1645" spans="2:8" x14ac:dyDescent="0.25">
      <c r="B1645" s="24">
        <v>38288</v>
      </c>
      <c r="C1645" s="1" t="s">
        <v>29</v>
      </c>
      <c r="D1645" s="1" t="s">
        <v>3626</v>
      </c>
      <c r="E1645" s="1" t="s">
        <v>126</v>
      </c>
      <c r="F1645" s="1" t="s">
        <v>1059</v>
      </c>
      <c r="G1645" s="9">
        <v>1701.0268000000001</v>
      </c>
      <c r="H1645" s="9">
        <v>1819.28</v>
      </c>
    </row>
    <row r="1646" spans="2:8" x14ac:dyDescent="0.25">
      <c r="B1646" s="24">
        <v>38288</v>
      </c>
      <c r="C1646" s="1" t="s">
        <v>8</v>
      </c>
      <c r="D1646" s="1" t="s">
        <v>3688</v>
      </c>
      <c r="E1646" s="1" t="s">
        <v>39</v>
      </c>
      <c r="F1646" s="1" t="s">
        <v>2056</v>
      </c>
      <c r="G1646" s="9">
        <v>748.32300000000009</v>
      </c>
      <c r="H1646" s="9">
        <v>1662.94</v>
      </c>
    </row>
    <row r="1647" spans="2:8" x14ac:dyDescent="0.25">
      <c r="B1647" s="24">
        <v>38288</v>
      </c>
      <c r="C1647" s="1" t="s">
        <v>20</v>
      </c>
      <c r="D1647" s="1" t="s">
        <v>3691</v>
      </c>
      <c r="E1647" s="1" t="s">
        <v>13</v>
      </c>
      <c r="F1647" s="1" t="s">
        <v>3285</v>
      </c>
      <c r="G1647" s="9">
        <v>499.13550000000004</v>
      </c>
      <c r="H1647" s="9">
        <v>1109.19</v>
      </c>
    </row>
    <row r="1648" spans="2:8" x14ac:dyDescent="0.25">
      <c r="B1648" s="24">
        <v>38286</v>
      </c>
      <c r="C1648" s="1" t="s">
        <v>12</v>
      </c>
      <c r="D1648" s="1" t="s">
        <v>3684</v>
      </c>
      <c r="E1648" s="1" t="s">
        <v>13</v>
      </c>
      <c r="F1648" s="1" t="s">
        <v>14</v>
      </c>
      <c r="G1648" s="9">
        <v>3188.9187000000002</v>
      </c>
      <c r="H1648" s="9">
        <v>7416.09</v>
      </c>
    </row>
    <row r="1649" spans="2:8" x14ac:dyDescent="0.25">
      <c r="B1649" s="24">
        <v>38286</v>
      </c>
      <c r="C1649" s="1" t="s">
        <v>29</v>
      </c>
      <c r="D1649" s="1" t="s">
        <v>3691</v>
      </c>
      <c r="E1649" s="1" t="s">
        <v>64</v>
      </c>
      <c r="F1649" s="1" t="s">
        <v>555</v>
      </c>
      <c r="G1649" s="9">
        <v>5841.5896000000002</v>
      </c>
      <c r="H1649" s="9">
        <v>6638.17</v>
      </c>
    </row>
    <row r="1650" spans="2:8" x14ac:dyDescent="0.25">
      <c r="B1650" s="24">
        <v>38286</v>
      </c>
      <c r="C1650" s="1" t="s">
        <v>29</v>
      </c>
      <c r="D1650" s="1" t="s">
        <v>3691</v>
      </c>
      <c r="E1650" s="1" t="s">
        <v>52</v>
      </c>
      <c r="F1650" s="1" t="s">
        <v>966</v>
      </c>
      <c r="G1650" s="9">
        <v>2137.2927</v>
      </c>
      <c r="H1650" s="9">
        <v>3622.53</v>
      </c>
    </row>
    <row r="1651" spans="2:8" x14ac:dyDescent="0.25">
      <c r="B1651" s="24">
        <v>38284</v>
      </c>
      <c r="C1651" s="1" t="s">
        <v>29</v>
      </c>
      <c r="D1651" s="1" t="s">
        <v>3688</v>
      </c>
      <c r="E1651" s="1" t="s">
        <v>42</v>
      </c>
      <c r="F1651" s="1" t="s">
        <v>373</v>
      </c>
      <c r="G1651" s="9">
        <v>5011.1716000000006</v>
      </c>
      <c r="H1651" s="9">
        <v>7369.37</v>
      </c>
    </row>
    <row r="1652" spans="2:8" x14ac:dyDescent="0.25">
      <c r="B1652" s="24">
        <v>38284</v>
      </c>
      <c r="C1652" s="1" t="s">
        <v>29</v>
      </c>
      <c r="D1652" s="1" t="s">
        <v>3626</v>
      </c>
      <c r="E1652" s="1" t="s">
        <v>45</v>
      </c>
      <c r="F1652" s="1" t="s">
        <v>1404</v>
      </c>
      <c r="G1652" s="9">
        <v>1515.5573999999999</v>
      </c>
      <c r="H1652" s="9">
        <v>2613.0300000000002</v>
      </c>
    </row>
    <row r="1653" spans="2:8" x14ac:dyDescent="0.25">
      <c r="B1653" s="24">
        <v>38284</v>
      </c>
      <c r="C1653" s="1" t="s">
        <v>8</v>
      </c>
      <c r="D1653" s="1" t="s">
        <v>3684</v>
      </c>
      <c r="E1653" s="1" t="s">
        <v>24</v>
      </c>
      <c r="F1653" s="1" t="s">
        <v>631</v>
      </c>
      <c r="G1653" s="9">
        <v>450.47089999999997</v>
      </c>
      <c r="H1653" s="9">
        <v>763.51</v>
      </c>
    </row>
    <row r="1654" spans="2:8" x14ac:dyDescent="0.25">
      <c r="B1654" s="24">
        <v>38283</v>
      </c>
      <c r="C1654" s="1" t="s">
        <v>8</v>
      </c>
      <c r="D1654" s="1" t="s">
        <v>3684</v>
      </c>
      <c r="E1654" s="1" t="s">
        <v>17</v>
      </c>
      <c r="F1654" s="1" t="s">
        <v>1944</v>
      </c>
      <c r="G1654" s="9">
        <v>4923.0425999999998</v>
      </c>
      <c r="H1654" s="9">
        <v>8344.14</v>
      </c>
    </row>
    <row r="1655" spans="2:8" x14ac:dyDescent="0.25">
      <c r="B1655" s="24">
        <v>38283</v>
      </c>
      <c r="C1655" s="1" t="s">
        <v>29</v>
      </c>
      <c r="D1655" s="1" t="s">
        <v>3688</v>
      </c>
      <c r="E1655" s="1" t="s">
        <v>64</v>
      </c>
      <c r="F1655" s="1" t="s">
        <v>3811</v>
      </c>
      <c r="G1655" s="9">
        <v>1719.2168000000004</v>
      </c>
      <c r="H1655" s="9">
        <v>2528.2600000000002</v>
      </c>
    </row>
    <row r="1656" spans="2:8" x14ac:dyDescent="0.25">
      <c r="B1656" s="24">
        <v>38283</v>
      </c>
      <c r="C1656" s="1" t="s">
        <v>29</v>
      </c>
      <c r="D1656" s="1" t="s">
        <v>3686</v>
      </c>
      <c r="E1656" s="1" t="s">
        <v>21</v>
      </c>
      <c r="F1656" s="1" t="s">
        <v>1788</v>
      </c>
      <c r="G1656" s="9">
        <v>564.322</v>
      </c>
      <c r="H1656" s="9">
        <v>1026.04</v>
      </c>
    </row>
    <row r="1657" spans="2:8" x14ac:dyDescent="0.25">
      <c r="B1657" s="24">
        <v>38282</v>
      </c>
      <c r="C1657" s="1" t="s">
        <v>12</v>
      </c>
      <c r="D1657" s="1" t="s">
        <v>3684</v>
      </c>
      <c r="E1657" s="1" t="s">
        <v>13</v>
      </c>
      <c r="F1657" s="1" t="s">
        <v>456</v>
      </c>
      <c r="G1657" s="9">
        <v>1721.5523000000001</v>
      </c>
      <c r="H1657" s="9">
        <v>4003.61</v>
      </c>
    </row>
    <row r="1658" spans="2:8" x14ac:dyDescent="0.25">
      <c r="B1658" s="24">
        <v>38281</v>
      </c>
      <c r="C1658" s="1" t="s">
        <v>8</v>
      </c>
      <c r="D1658" s="1" t="s">
        <v>3626</v>
      </c>
      <c r="E1658" s="1" t="s">
        <v>24</v>
      </c>
      <c r="F1658" s="1" t="s">
        <v>2267</v>
      </c>
      <c r="G1658" s="9">
        <v>5842.7912000000006</v>
      </c>
      <c r="H1658" s="9">
        <v>8592.34</v>
      </c>
    </row>
    <row r="1659" spans="2:8" x14ac:dyDescent="0.25">
      <c r="B1659" s="24">
        <v>38280</v>
      </c>
      <c r="C1659" s="1" t="s">
        <v>16</v>
      </c>
      <c r="D1659" s="1" t="s">
        <v>3685</v>
      </c>
      <c r="E1659" s="1" t="s">
        <v>39</v>
      </c>
      <c r="F1659" s="1" t="s">
        <v>1591</v>
      </c>
      <c r="G1659" s="9">
        <v>5499.7788</v>
      </c>
      <c r="H1659" s="9">
        <v>8087.91</v>
      </c>
    </row>
    <row r="1660" spans="2:8" x14ac:dyDescent="0.25">
      <c r="B1660" s="24">
        <v>38280</v>
      </c>
      <c r="C1660" s="1" t="s">
        <v>29</v>
      </c>
      <c r="D1660" s="1" t="s">
        <v>3685</v>
      </c>
      <c r="E1660" s="1" t="s">
        <v>113</v>
      </c>
      <c r="F1660" s="1" t="s">
        <v>3074</v>
      </c>
      <c r="G1660" s="9">
        <v>6882.5680000000002</v>
      </c>
      <c r="H1660" s="9">
        <v>7821.1</v>
      </c>
    </row>
    <row r="1661" spans="2:8" x14ac:dyDescent="0.25">
      <c r="B1661" s="24">
        <v>38280</v>
      </c>
      <c r="C1661" s="1" t="s">
        <v>29</v>
      </c>
      <c r="D1661" s="1" t="s">
        <v>3626</v>
      </c>
      <c r="E1661" s="1" t="s">
        <v>13</v>
      </c>
      <c r="F1661" s="1" t="s">
        <v>3812</v>
      </c>
      <c r="G1661" s="9">
        <v>3183.9780000000001</v>
      </c>
      <c r="H1661" s="9">
        <v>7404.6</v>
      </c>
    </row>
    <row r="1662" spans="2:8" x14ac:dyDescent="0.25">
      <c r="B1662" s="24">
        <v>38280</v>
      </c>
      <c r="C1662" s="1" t="s">
        <v>16</v>
      </c>
      <c r="D1662" s="1" t="s">
        <v>3626</v>
      </c>
      <c r="E1662" s="1" t="s">
        <v>13</v>
      </c>
      <c r="F1662" s="1" t="s">
        <v>1005</v>
      </c>
      <c r="G1662" s="9">
        <v>6214.076</v>
      </c>
      <c r="H1662" s="9">
        <v>7061.45</v>
      </c>
    </row>
    <row r="1663" spans="2:8" x14ac:dyDescent="0.25">
      <c r="B1663" s="24">
        <v>38279</v>
      </c>
      <c r="C1663" s="1" t="s">
        <v>29</v>
      </c>
      <c r="D1663" s="1" t="s">
        <v>3685</v>
      </c>
      <c r="E1663" s="1" t="s">
        <v>64</v>
      </c>
      <c r="F1663" s="1" t="s">
        <v>2108</v>
      </c>
      <c r="G1663" s="9">
        <v>3251.1050000000005</v>
      </c>
      <c r="H1663" s="9">
        <v>5911.1</v>
      </c>
    </row>
    <row r="1664" spans="2:8" x14ac:dyDescent="0.25">
      <c r="B1664" s="24">
        <v>38278</v>
      </c>
      <c r="C1664" s="1" t="s">
        <v>20</v>
      </c>
      <c r="D1664" s="1" t="s">
        <v>3690</v>
      </c>
      <c r="E1664" s="1" t="s">
        <v>52</v>
      </c>
      <c r="F1664" s="1" t="s">
        <v>3251</v>
      </c>
      <c r="G1664" s="9">
        <v>8929.9045000000006</v>
      </c>
      <c r="H1664" s="9">
        <v>9550.7000000000007</v>
      </c>
    </row>
    <row r="1665" spans="2:8" x14ac:dyDescent="0.25">
      <c r="B1665" s="24">
        <v>38278</v>
      </c>
      <c r="C1665" s="1" t="s">
        <v>8</v>
      </c>
      <c r="D1665" s="1" t="s">
        <v>3690</v>
      </c>
      <c r="E1665" s="1" t="s">
        <v>13</v>
      </c>
      <c r="F1665" s="1" t="s">
        <v>1511</v>
      </c>
      <c r="G1665" s="9">
        <v>427.90360000000004</v>
      </c>
      <c r="H1665" s="9">
        <v>629.27</v>
      </c>
    </row>
    <row r="1666" spans="2:8" x14ac:dyDescent="0.25">
      <c r="B1666" s="24">
        <v>38277</v>
      </c>
      <c r="C1666" s="1" t="s">
        <v>8</v>
      </c>
      <c r="D1666" s="1" t="s">
        <v>3691</v>
      </c>
      <c r="E1666" s="1" t="s">
        <v>17</v>
      </c>
      <c r="F1666" s="1" t="s">
        <v>2226</v>
      </c>
      <c r="G1666" s="9">
        <v>4014.8121999999998</v>
      </c>
      <c r="H1666" s="9">
        <v>6922.09</v>
      </c>
    </row>
    <row r="1667" spans="2:8" x14ac:dyDescent="0.25">
      <c r="B1667" s="24">
        <v>38277</v>
      </c>
      <c r="C1667" s="1" t="s">
        <v>20</v>
      </c>
      <c r="D1667" s="1" t="s">
        <v>3626</v>
      </c>
      <c r="E1667" s="1" t="s">
        <v>13</v>
      </c>
      <c r="F1667" s="1" t="s">
        <v>1635</v>
      </c>
      <c r="G1667" s="9">
        <v>4316.7080000000005</v>
      </c>
      <c r="H1667" s="9">
        <v>4616.8</v>
      </c>
    </row>
    <row r="1668" spans="2:8" x14ac:dyDescent="0.25">
      <c r="B1668" s="24">
        <v>38277</v>
      </c>
      <c r="C1668" s="1" t="s">
        <v>29</v>
      </c>
      <c r="D1668" s="1" t="s">
        <v>3691</v>
      </c>
      <c r="E1668" s="1" t="s">
        <v>45</v>
      </c>
      <c r="F1668" s="1" t="s">
        <v>1188</v>
      </c>
      <c r="G1668" s="9">
        <v>3852.9106000000006</v>
      </c>
      <c r="H1668" s="9">
        <v>4120.76</v>
      </c>
    </row>
    <row r="1669" spans="2:8" x14ac:dyDescent="0.25">
      <c r="B1669" s="24">
        <v>38276</v>
      </c>
      <c r="C1669" s="1" t="s">
        <v>29</v>
      </c>
      <c r="D1669" s="1" t="s">
        <v>3690</v>
      </c>
      <c r="E1669" s="1" t="s">
        <v>17</v>
      </c>
      <c r="F1669" s="1" t="s">
        <v>3813</v>
      </c>
      <c r="G1669" s="9">
        <v>3394.8045000000002</v>
      </c>
      <c r="H1669" s="9">
        <v>7544.01</v>
      </c>
    </row>
    <row r="1670" spans="2:8" x14ac:dyDescent="0.25">
      <c r="B1670" s="24">
        <v>38276</v>
      </c>
      <c r="C1670" s="1" t="s">
        <v>20</v>
      </c>
      <c r="D1670" s="1" t="s">
        <v>3690</v>
      </c>
      <c r="E1670" s="1" t="s">
        <v>61</v>
      </c>
      <c r="F1670" s="1" t="s">
        <v>492</v>
      </c>
      <c r="G1670" s="9">
        <v>4250.1646000000001</v>
      </c>
      <c r="H1670" s="9">
        <v>7327.87</v>
      </c>
    </row>
    <row r="1671" spans="2:8" x14ac:dyDescent="0.25">
      <c r="B1671" s="24">
        <v>38276</v>
      </c>
      <c r="C1671" s="1" t="s">
        <v>8</v>
      </c>
      <c r="D1671" s="1" t="s">
        <v>3683</v>
      </c>
      <c r="E1671" s="1" t="s">
        <v>52</v>
      </c>
      <c r="F1671" s="1" t="s">
        <v>1162</v>
      </c>
      <c r="G1671" s="9">
        <v>1135.3204000000001</v>
      </c>
      <c r="H1671" s="9">
        <v>2640.28</v>
      </c>
    </row>
    <row r="1672" spans="2:8" x14ac:dyDescent="0.25">
      <c r="B1672" s="24">
        <v>38275</v>
      </c>
      <c r="C1672" s="1" t="s">
        <v>8</v>
      </c>
      <c r="D1672" s="1" t="s">
        <v>3686</v>
      </c>
      <c r="E1672" s="1" t="s">
        <v>30</v>
      </c>
      <c r="F1672" s="1" t="s">
        <v>2990</v>
      </c>
      <c r="G1672" s="9">
        <v>2989.3365000000003</v>
      </c>
      <c r="H1672" s="9">
        <v>6642.97</v>
      </c>
    </row>
    <row r="1673" spans="2:8" x14ac:dyDescent="0.25">
      <c r="B1673" s="24">
        <v>38391</v>
      </c>
      <c r="C1673" s="1" t="s">
        <v>20</v>
      </c>
      <c r="D1673" s="1" t="s">
        <v>3683</v>
      </c>
      <c r="E1673" s="1" t="s">
        <v>45</v>
      </c>
      <c r="F1673" s="1" t="s">
        <v>337</v>
      </c>
      <c r="G1673" s="9">
        <v>1936.7624999999998</v>
      </c>
      <c r="H1673" s="9">
        <v>2582.35</v>
      </c>
    </row>
    <row r="1674" spans="2:8" x14ac:dyDescent="0.25">
      <c r="B1674" s="24">
        <v>38371</v>
      </c>
      <c r="C1674" s="1" t="s">
        <v>8</v>
      </c>
      <c r="D1674" s="1" t="s">
        <v>3683</v>
      </c>
      <c r="E1674" s="1" t="s">
        <v>45</v>
      </c>
      <c r="F1674" s="1" t="s">
        <v>964</v>
      </c>
      <c r="G1674" s="9">
        <v>4427.9618</v>
      </c>
      <c r="H1674" s="9">
        <v>7505.02</v>
      </c>
    </row>
    <row r="1675" spans="2:8" x14ac:dyDescent="0.25">
      <c r="B1675" s="24">
        <v>38275</v>
      </c>
      <c r="C1675" s="1" t="s">
        <v>8</v>
      </c>
      <c r="D1675" s="1" t="s">
        <v>3691</v>
      </c>
      <c r="E1675" s="1" t="s">
        <v>39</v>
      </c>
      <c r="F1675" s="1" t="s">
        <v>980</v>
      </c>
      <c r="G1675" s="9">
        <v>56.572499999999998</v>
      </c>
      <c r="H1675" s="9">
        <v>75.430000000000007</v>
      </c>
    </row>
    <row r="1676" spans="2:8" x14ac:dyDescent="0.25">
      <c r="B1676" s="24">
        <v>38274</v>
      </c>
      <c r="C1676" s="1" t="s">
        <v>29</v>
      </c>
      <c r="D1676" s="1" t="s">
        <v>3685</v>
      </c>
      <c r="E1676" s="1" t="s">
        <v>30</v>
      </c>
      <c r="F1676" s="1" t="s">
        <v>2744</v>
      </c>
      <c r="G1676" s="9">
        <v>4442.5744000000004</v>
      </c>
      <c r="H1676" s="9">
        <v>5048.38</v>
      </c>
    </row>
    <row r="1677" spans="2:8" x14ac:dyDescent="0.25">
      <c r="B1677" s="24">
        <v>38274</v>
      </c>
      <c r="C1677" s="1" t="s">
        <v>20</v>
      </c>
      <c r="D1677" s="1" t="s">
        <v>3691</v>
      </c>
      <c r="E1677" s="1" t="s">
        <v>126</v>
      </c>
      <c r="F1677" s="1" t="s">
        <v>707</v>
      </c>
      <c r="G1677" s="9">
        <v>2317.3040000000001</v>
      </c>
      <c r="H1677" s="9">
        <v>3407.8</v>
      </c>
    </row>
    <row r="1678" spans="2:8" x14ac:dyDescent="0.25">
      <c r="B1678" s="24">
        <v>38274</v>
      </c>
      <c r="C1678" s="1" t="s">
        <v>12</v>
      </c>
      <c r="D1678" s="1" t="s">
        <v>3688</v>
      </c>
      <c r="E1678" s="1" t="s">
        <v>64</v>
      </c>
      <c r="F1678" s="1" t="s">
        <v>2621</v>
      </c>
      <c r="G1678" s="9">
        <v>185.87119999999999</v>
      </c>
      <c r="H1678" s="9">
        <v>273.33999999999997</v>
      </c>
    </row>
    <row r="1679" spans="2:8" x14ac:dyDescent="0.25">
      <c r="B1679" s="24">
        <v>38273</v>
      </c>
      <c r="C1679" s="1" t="s">
        <v>29</v>
      </c>
      <c r="D1679" s="1" t="s">
        <v>3688</v>
      </c>
      <c r="E1679" s="1" t="s">
        <v>42</v>
      </c>
      <c r="F1679" s="1" t="s">
        <v>3489</v>
      </c>
      <c r="G1679" s="9">
        <v>1801.0616</v>
      </c>
      <c r="H1679" s="9">
        <v>2648.62</v>
      </c>
    </row>
    <row r="1680" spans="2:8" x14ac:dyDescent="0.25">
      <c r="B1680" s="24">
        <v>38273</v>
      </c>
      <c r="C1680" s="1" t="s">
        <v>20</v>
      </c>
      <c r="D1680" s="1" t="s">
        <v>3691</v>
      </c>
      <c r="E1680" s="1" t="s">
        <v>21</v>
      </c>
      <c r="F1680" s="1" t="s">
        <v>2961</v>
      </c>
      <c r="G1680" s="9">
        <v>1108.8071500000001</v>
      </c>
      <c r="H1680" s="9">
        <v>1185.8900000000001</v>
      </c>
    </row>
    <row r="1681" spans="2:8" x14ac:dyDescent="0.25">
      <c r="B1681" s="24">
        <v>38275</v>
      </c>
      <c r="C1681" s="1" t="s">
        <v>29</v>
      </c>
      <c r="D1681" s="1" t="s">
        <v>3683</v>
      </c>
      <c r="E1681" s="1" t="s">
        <v>45</v>
      </c>
      <c r="F1681" s="1" t="s">
        <v>2942</v>
      </c>
      <c r="G1681" s="9">
        <v>353.83479999999997</v>
      </c>
      <c r="H1681" s="9">
        <v>599.72</v>
      </c>
    </row>
    <row r="1682" spans="2:8" x14ac:dyDescent="0.25">
      <c r="B1682" s="24">
        <v>38272</v>
      </c>
      <c r="C1682" s="1" t="s">
        <v>16</v>
      </c>
      <c r="D1682" s="1" t="s">
        <v>3684</v>
      </c>
      <c r="E1682" s="1" t="s">
        <v>64</v>
      </c>
      <c r="F1682" s="1" t="s">
        <v>3448</v>
      </c>
      <c r="G1682" s="9">
        <v>3837.6513999999997</v>
      </c>
      <c r="H1682" s="9">
        <v>4104.4399999999996</v>
      </c>
    </row>
    <row r="1683" spans="2:8" x14ac:dyDescent="0.25">
      <c r="B1683" s="24">
        <v>38272</v>
      </c>
      <c r="C1683" s="1" t="s">
        <v>16</v>
      </c>
      <c r="D1683" s="1" t="s">
        <v>3683</v>
      </c>
      <c r="E1683" s="1" t="s">
        <v>13</v>
      </c>
      <c r="F1683" s="1" t="s">
        <v>2918</v>
      </c>
      <c r="G1683" s="9">
        <v>2274.3017999999997</v>
      </c>
      <c r="H1683" s="9">
        <v>3921.21</v>
      </c>
    </row>
    <row r="1684" spans="2:8" x14ac:dyDescent="0.25">
      <c r="B1684" s="24">
        <v>38271</v>
      </c>
      <c r="C1684" s="1" t="s">
        <v>12</v>
      </c>
      <c r="D1684" s="1" t="s">
        <v>3686</v>
      </c>
      <c r="E1684" s="1" t="s">
        <v>21</v>
      </c>
      <c r="F1684" s="1" t="s">
        <v>1922</v>
      </c>
      <c r="G1684" s="9">
        <v>7307.2961500000001</v>
      </c>
      <c r="H1684" s="9">
        <v>7815.29</v>
      </c>
    </row>
    <row r="1685" spans="2:8" x14ac:dyDescent="0.25">
      <c r="B1685" s="24">
        <v>38271</v>
      </c>
      <c r="C1685" s="1" t="s">
        <v>29</v>
      </c>
      <c r="D1685" s="1" t="s">
        <v>3688</v>
      </c>
      <c r="E1685" s="1" t="s">
        <v>9</v>
      </c>
      <c r="F1685" s="1" t="s">
        <v>2611</v>
      </c>
      <c r="G1685" s="9">
        <v>1496.8125</v>
      </c>
      <c r="H1685" s="9">
        <v>3326.25</v>
      </c>
    </row>
    <row r="1686" spans="2:8" x14ac:dyDescent="0.25">
      <c r="B1686" s="24">
        <v>38271</v>
      </c>
      <c r="C1686" s="1" t="s">
        <v>8</v>
      </c>
      <c r="D1686" s="1" t="s">
        <v>3688</v>
      </c>
      <c r="E1686" s="1" t="s">
        <v>13</v>
      </c>
      <c r="F1686" s="1" t="s">
        <v>2707</v>
      </c>
      <c r="G1686" s="9">
        <v>1094.3504</v>
      </c>
      <c r="H1686" s="9">
        <v>1243.58</v>
      </c>
    </row>
    <row r="1687" spans="2:8" x14ac:dyDescent="0.25">
      <c r="B1687" s="24">
        <v>38270</v>
      </c>
      <c r="C1687" s="1" t="s">
        <v>8</v>
      </c>
      <c r="D1687" s="1" t="s">
        <v>3686</v>
      </c>
      <c r="E1687" s="1" t="s">
        <v>64</v>
      </c>
      <c r="F1687" s="1" t="s">
        <v>391</v>
      </c>
      <c r="G1687" s="9">
        <v>6417.6632</v>
      </c>
      <c r="H1687" s="9">
        <v>9437.74</v>
      </c>
    </row>
    <row r="1688" spans="2:8" x14ac:dyDescent="0.25">
      <c r="B1688" s="24">
        <v>38270</v>
      </c>
      <c r="C1688" s="1" t="s">
        <v>29</v>
      </c>
      <c r="D1688" s="1" t="s">
        <v>3690</v>
      </c>
      <c r="E1688" s="1" t="s">
        <v>21</v>
      </c>
      <c r="F1688" s="1" t="s">
        <v>3479</v>
      </c>
      <c r="G1688" s="9">
        <v>6162.9149999999991</v>
      </c>
      <c r="H1688" s="9">
        <v>8217.2199999999993</v>
      </c>
    </row>
    <row r="1689" spans="2:8" x14ac:dyDescent="0.25">
      <c r="B1689" s="24">
        <v>38270</v>
      </c>
      <c r="C1689" s="1" t="s">
        <v>12</v>
      </c>
      <c r="D1689" s="1" t="s">
        <v>3686</v>
      </c>
      <c r="E1689" s="1" t="s">
        <v>42</v>
      </c>
      <c r="F1689" s="1" t="s">
        <v>1392</v>
      </c>
      <c r="G1689" s="9">
        <v>434.61439999999999</v>
      </c>
      <c r="H1689" s="9">
        <v>493.88</v>
      </c>
    </row>
    <row r="1690" spans="2:8" x14ac:dyDescent="0.25">
      <c r="B1690" s="24">
        <v>38269</v>
      </c>
      <c r="C1690" s="1" t="s">
        <v>8</v>
      </c>
      <c r="D1690" s="1" t="s">
        <v>3691</v>
      </c>
      <c r="E1690" s="1" t="s">
        <v>30</v>
      </c>
      <c r="F1690" s="1" t="s">
        <v>514</v>
      </c>
      <c r="G1690" s="9">
        <v>5723.3220000000001</v>
      </c>
      <c r="H1690" s="9">
        <v>8416.65</v>
      </c>
    </row>
    <row r="1691" spans="2:8" x14ac:dyDescent="0.25">
      <c r="B1691" s="24">
        <v>38269</v>
      </c>
      <c r="C1691" s="1" t="s">
        <v>16</v>
      </c>
      <c r="D1691" s="1" t="s">
        <v>3683</v>
      </c>
      <c r="E1691" s="1" t="s">
        <v>42</v>
      </c>
      <c r="F1691" s="1" t="s">
        <v>1988</v>
      </c>
      <c r="G1691" s="9">
        <v>3347.6670000000004</v>
      </c>
      <c r="H1691" s="9">
        <v>7439.26</v>
      </c>
    </row>
    <row r="1692" spans="2:8" x14ac:dyDescent="0.25">
      <c r="B1692" s="24">
        <v>38269</v>
      </c>
      <c r="C1692" s="1" t="s">
        <v>29</v>
      </c>
      <c r="D1692" s="1" t="s">
        <v>3686</v>
      </c>
      <c r="E1692" s="1" t="s">
        <v>39</v>
      </c>
      <c r="F1692" s="1" t="s">
        <v>223</v>
      </c>
      <c r="G1692" s="9">
        <v>5385.81</v>
      </c>
      <c r="H1692" s="9">
        <v>7181.08</v>
      </c>
    </row>
    <row r="1693" spans="2:8" x14ac:dyDescent="0.25">
      <c r="B1693" s="24">
        <v>38269</v>
      </c>
      <c r="C1693" s="1" t="s">
        <v>29</v>
      </c>
      <c r="D1693" s="1" t="s">
        <v>3686</v>
      </c>
      <c r="E1693" s="1" t="s">
        <v>126</v>
      </c>
      <c r="F1693" s="1" t="s">
        <v>1347</v>
      </c>
      <c r="G1693" s="9">
        <v>1935.6095</v>
      </c>
      <c r="H1693" s="9">
        <v>3519.29</v>
      </c>
    </row>
    <row r="1694" spans="2:8" x14ac:dyDescent="0.25">
      <c r="B1694" s="24">
        <v>38269</v>
      </c>
      <c r="C1694" s="1" t="s">
        <v>29</v>
      </c>
      <c r="D1694" s="1" t="s">
        <v>3686</v>
      </c>
      <c r="E1694" s="1" t="s">
        <v>45</v>
      </c>
      <c r="F1694" s="1" t="s">
        <v>2685</v>
      </c>
      <c r="G1694" s="9">
        <v>1742.925</v>
      </c>
      <c r="H1694" s="9">
        <v>2323.9</v>
      </c>
    </row>
    <row r="1695" spans="2:8" x14ac:dyDescent="0.25">
      <c r="B1695" s="24">
        <v>38268</v>
      </c>
      <c r="C1695" s="1" t="s">
        <v>12</v>
      </c>
      <c r="D1695" s="1" t="s">
        <v>3691</v>
      </c>
      <c r="E1695" s="1" t="s">
        <v>113</v>
      </c>
      <c r="F1695" s="1" t="s">
        <v>2203</v>
      </c>
      <c r="G1695" s="9">
        <v>7750.4768000000004</v>
      </c>
      <c r="H1695" s="9">
        <v>8807.36</v>
      </c>
    </row>
    <row r="1696" spans="2:8" x14ac:dyDescent="0.25">
      <c r="B1696" s="24">
        <v>38267</v>
      </c>
      <c r="C1696" s="1" t="s">
        <v>29</v>
      </c>
      <c r="D1696" s="1" t="s">
        <v>3688</v>
      </c>
      <c r="E1696" s="1" t="s">
        <v>61</v>
      </c>
      <c r="F1696" s="1" t="s">
        <v>3814</v>
      </c>
      <c r="G1696" s="9">
        <v>5417.6813999999995</v>
      </c>
      <c r="H1696" s="9">
        <v>9340.83</v>
      </c>
    </row>
    <row r="1697" spans="2:8" x14ac:dyDescent="0.25">
      <c r="B1697" s="24">
        <v>38267</v>
      </c>
      <c r="C1697" s="1" t="s">
        <v>29</v>
      </c>
      <c r="D1697" s="1" t="s">
        <v>3691</v>
      </c>
      <c r="E1697" s="1" t="s">
        <v>17</v>
      </c>
      <c r="F1697" s="1" t="s">
        <v>2348</v>
      </c>
      <c r="G1697" s="9">
        <v>3454.6788999999999</v>
      </c>
      <c r="H1697" s="9">
        <v>9336.9699999999993</v>
      </c>
    </row>
    <row r="1698" spans="2:8" x14ac:dyDescent="0.25">
      <c r="B1698" s="24">
        <v>38267</v>
      </c>
      <c r="C1698" s="1" t="s">
        <v>16</v>
      </c>
      <c r="D1698" s="1" t="s">
        <v>3685</v>
      </c>
      <c r="E1698" s="1" t="s">
        <v>39</v>
      </c>
      <c r="F1698" s="1" t="s">
        <v>751</v>
      </c>
      <c r="G1698" s="9">
        <v>4572.0065999999997</v>
      </c>
      <c r="H1698" s="9">
        <v>7882.77</v>
      </c>
    </row>
    <row r="1699" spans="2:8" x14ac:dyDescent="0.25">
      <c r="B1699" s="24">
        <v>38267</v>
      </c>
      <c r="C1699" s="1" t="s">
        <v>20</v>
      </c>
      <c r="D1699" s="1" t="s">
        <v>3690</v>
      </c>
      <c r="E1699" s="1" t="s">
        <v>30</v>
      </c>
      <c r="F1699" s="1" t="s">
        <v>3057</v>
      </c>
      <c r="G1699" s="9">
        <v>4574.7884000000004</v>
      </c>
      <c r="H1699" s="9">
        <v>6727.63</v>
      </c>
    </row>
    <row r="1700" spans="2:8" x14ac:dyDescent="0.25">
      <c r="B1700" s="24">
        <v>38267</v>
      </c>
      <c r="C1700" s="1" t="s">
        <v>29</v>
      </c>
      <c r="D1700" s="1" t="s">
        <v>3685</v>
      </c>
      <c r="E1700" s="1" t="s">
        <v>39</v>
      </c>
      <c r="F1700" s="1" t="s">
        <v>418</v>
      </c>
      <c r="G1700" s="9">
        <v>1155.0808</v>
      </c>
      <c r="H1700" s="9">
        <v>3121.84</v>
      </c>
    </row>
    <row r="1701" spans="2:8" x14ac:dyDescent="0.25">
      <c r="B1701" s="24">
        <v>38267</v>
      </c>
      <c r="C1701" s="1" t="s">
        <v>8</v>
      </c>
      <c r="D1701" s="1" t="s">
        <v>3626</v>
      </c>
      <c r="E1701" s="1" t="s">
        <v>61</v>
      </c>
      <c r="F1701" s="1" t="s">
        <v>1358</v>
      </c>
      <c r="G1701" s="9">
        <v>2251.4272000000001</v>
      </c>
      <c r="H1701" s="9">
        <v>2558.44</v>
      </c>
    </row>
    <row r="1702" spans="2:8" x14ac:dyDescent="0.25">
      <c r="B1702" s="24">
        <v>38266</v>
      </c>
      <c r="C1702" s="1" t="s">
        <v>29</v>
      </c>
      <c r="D1702" s="1" t="s">
        <v>3691</v>
      </c>
      <c r="E1702" s="1" t="s">
        <v>126</v>
      </c>
      <c r="F1702" s="1" t="s">
        <v>325</v>
      </c>
      <c r="G1702" s="9">
        <v>3671.5798</v>
      </c>
      <c r="H1702" s="9">
        <v>6330.31</v>
      </c>
    </row>
    <row r="1703" spans="2:8" x14ac:dyDescent="0.25">
      <c r="B1703" s="24">
        <v>38266</v>
      </c>
      <c r="C1703" s="1" t="s">
        <v>12</v>
      </c>
      <c r="D1703" s="1" t="s">
        <v>3691</v>
      </c>
      <c r="E1703" s="1" t="s">
        <v>13</v>
      </c>
      <c r="F1703" s="1" t="s">
        <v>3815</v>
      </c>
      <c r="G1703" s="9">
        <v>1547.1495</v>
      </c>
      <c r="H1703" s="9">
        <v>3438.11</v>
      </c>
    </row>
    <row r="1704" spans="2:8" x14ac:dyDescent="0.25">
      <c r="B1704" s="24">
        <v>38265</v>
      </c>
      <c r="C1704" s="1" t="s">
        <v>20</v>
      </c>
      <c r="D1704" s="1" t="s">
        <v>3685</v>
      </c>
      <c r="E1704" s="1" t="s">
        <v>52</v>
      </c>
      <c r="F1704" s="1" t="s">
        <v>3583</v>
      </c>
      <c r="G1704" s="9">
        <v>2580.172</v>
      </c>
      <c r="H1704" s="9">
        <v>6000.4</v>
      </c>
    </row>
    <row r="1705" spans="2:8" x14ac:dyDescent="0.25">
      <c r="B1705" s="24">
        <v>38265</v>
      </c>
      <c r="C1705" s="1" t="s">
        <v>29</v>
      </c>
      <c r="D1705" s="1" t="s">
        <v>3626</v>
      </c>
      <c r="E1705" s="1" t="s">
        <v>17</v>
      </c>
      <c r="F1705" s="1" t="s">
        <v>1870</v>
      </c>
      <c r="G1705" s="9">
        <v>851.52750000000003</v>
      </c>
      <c r="H1705" s="9">
        <v>1135.3699999999999</v>
      </c>
    </row>
    <row r="1706" spans="2:8" x14ac:dyDescent="0.25">
      <c r="B1706" s="24">
        <v>38264</v>
      </c>
      <c r="C1706" s="1" t="s">
        <v>16</v>
      </c>
      <c r="D1706" s="1" t="s">
        <v>3690</v>
      </c>
      <c r="E1706" s="1" t="s">
        <v>113</v>
      </c>
      <c r="F1706" s="1" t="s">
        <v>3453</v>
      </c>
      <c r="G1706" s="9">
        <v>4398.0632000000005</v>
      </c>
      <c r="H1706" s="9">
        <v>6467.74</v>
      </c>
    </row>
    <row r="1707" spans="2:8" x14ac:dyDescent="0.25">
      <c r="B1707" s="24">
        <v>38264</v>
      </c>
      <c r="C1707" s="1" t="s">
        <v>29</v>
      </c>
      <c r="D1707" s="1" t="s">
        <v>3691</v>
      </c>
      <c r="E1707" s="1" t="s">
        <v>42</v>
      </c>
      <c r="F1707" s="1" t="s">
        <v>454</v>
      </c>
      <c r="G1707" s="9">
        <v>3946.7250000000004</v>
      </c>
      <c r="H1707" s="9">
        <v>5262.3</v>
      </c>
    </row>
    <row r="1708" spans="2:8" x14ac:dyDescent="0.25">
      <c r="B1708" s="24">
        <v>38263</v>
      </c>
      <c r="C1708" s="1" t="s">
        <v>8</v>
      </c>
      <c r="D1708" s="1" t="s">
        <v>3691</v>
      </c>
      <c r="E1708" s="1" t="s">
        <v>13</v>
      </c>
      <c r="F1708" s="1" t="s">
        <v>1495</v>
      </c>
      <c r="G1708" s="9">
        <v>2774.7771000000002</v>
      </c>
      <c r="H1708" s="9">
        <v>6452.97</v>
      </c>
    </row>
    <row r="1709" spans="2:8" x14ac:dyDescent="0.25">
      <c r="B1709" s="24">
        <v>38263</v>
      </c>
      <c r="C1709" s="1" t="s">
        <v>8</v>
      </c>
      <c r="D1709" s="1" t="s">
        <v>3691</v>
      </c>
      <c r="E1709" s="1" t="s">
        <v>39</v>
      </c>
      <c r="F1709" s="1" t="s">
        <v>1930</v>
      </c>
      <c r="G1709" s="9">
        <v>2067.7635</v>
      </c>
      <c r="H1709" s="9">
        <v>5588.55</v>
      </c>
    </row>
    <row r="1710" spans="2:8" x14ac:dyDescent="0.25">
      <c r="B1710" s="24">
        <v>38263</v>
      </c>
      <c r="C1710" s="1" t="s">
        <v>16</v>
      </c>
      <c r="D1710" s="1" t="s">
        <v>3686</v>
      </c>
      <c r="E1710" s="1" t="s">
        <v>17</v>
      </c>
      <c r="F1710" s="1" t="s">
        <v>3107</v>
      </c>
      <c r="G1710" s="9">
        <v>975.03359999999998</v>
      </c>
      <c r="H1710" s="9">
        <v>2267.52</v>
      </c>
    </row>
    <row r="1711" spans="2:8" x14ac:dyDescent="0.25">
      <c r="B1711" s="24">
        <v>38263</v>
      </c>
      <c r="C1711" s="1" t="s">
        <v>8</v>
      </c>
      <c r="D1711" s="1" t="s">
        <v>3691</v>
      </c>
      <c r="E1711" s="1" t="s">
        <v>42</v>
      </c>
      <c r="F1711" s="1" t="s">
        <v>2048</v>
      </c>
      <c r="G1711" s="9">
        <v>939.96280000000002</v>
      </c>
      <c r="H1711" s="9">
        <v>2185.96</v>
      </c>
    </row>
    <row r="1712" spans="2:8" x14ac:dyDescent="0.25">
      <c r="B1712" s="24">
        <v>38263</v>
      </c>
      <c r="C1712" s="1" t="s">
        <v>29</v>
      </c>
      <c r="D1712" s="1" t="s">
        <v>3688</v>
      </c>
      <c r="E1712" s="1" t="s">
        <v>126</v>
      </c>
      <c r="F1712" s="1" t="s">
        <v>3195</v>
      </c>
      <c r="G1712" s="9">
        <v>387.57099999999997</v>
      </c>
      <c r="H1712" s="9">
        <v>656.9</v>
      </c>
    </row>
    <row r="1713" spans="2:8" x14ac:dyDescent="0.25">
      <c r="B1713" s="24">
        <v>38262</v>
      </c>
      <c r="C1713" s="1" t="s">
        <v>20</v>
      </c>
      <c r="D1713" s="1" t="s">
        <v>3688</v>
      </c>
      <c r="E1713" s="1" t="s">
        <v>126</v>
      </c>
      <c r="F1713" s="1" t="s">
        <v>1106</v>
      </c>
      <c r="G1713" s="9">
        <v>7266.9135000000006</v>
      </c>
      <c r="H1713" s="9">
        <v>7772.1</v>
      </c>
    </row>
    <row r="1714" spans="2:8" x14ac:dyDescent="0.25">
      <c r="B1714" s="24">
        <v>38262</v>
      </c>
      <c r="C1714" s="1" t="s">
        <v>20</v>
      </c>
      <c r="D1714" s="1" t="s">
        <v>3684</v>
      </c>
      <c r="E1714" s="1" t="s">
        <v>13</v>
      </c>
      <c r="F1714" s="1" t="s">
        <v>219</v>
      </c>
      <c r="G1714" s="9">
        <v>6662.8287000000009</v>
      </c>
      <c r="H1714" s="9">
        <v>7126.02</v>
      </c>
    </row>
    <row r="1715" spans="2:8" x14ac:dyDescent="0.25">
      <c r="B1715" s="24">
        <v>38262</v>
      </c>
      <c r="C1715" s="1" t="s">
        <v>12</v>
      </c>
      <c r="D1715" s="1" t="s">
        <v>3686</v>
      </c>
      <c r="E1715" s="1" t="s">
        <v>13</v>
      </c>
      <c r="F1715" s="1" t="s">
        <v>3816</v>
      </c>
      <c r="G1715" s="9">
        <v>2578.5144</v>
      </c>
      <c r="H1715" s="9">
        <v>2930.13</v>
      </c>
    </row>
    <row r="1716" spans="2:8" x14ac:dyDescent="0.25">
      <c r="B1716" s="24">
        <v>38261</v>
      </c>
      <c r="C1716" s="1" t="s">
        <v>12</v>
      </c>
      <c r="D1716" s="1" t="s">
        <v>3683</v>
      </c>
      <c r="E1716" s="1" t="s">
        <v>52</v>
      </c>
      <c r="F1716" s="1" t="s">
        <v>2758</v>
      </c>
      <c r="G1716" s="9">
        <v>6615.39</v>
      </c>
      <c r="H1716" s="9">
        <v>8820.52</v>
      </c>
    </row>
    <row r="1717" spans="2:8" x14ac:dyDescent="0.25">
      <c r="B1717" s="24">
        <v>38261</v>
      </c>
      <c r="C1717" s="1" t="s">
        <v>12</v>
      </c>
      <c r="D1717" s="1" t="s">
        <v>3688</v>
      </c>
      <c r="E1717" s="1" t="s">
        <v>9</v>
      </c>
      <c r="F1717" s="1" t="s">
        <v>3351</v>
      </c>
      <c r="G1717" s="9">
        <v>4539.4910000000009</v>
      </c>
      <c r="H1717" s="9">
        <v>8253.6200000000008</v>
      </c>
    </row>
    <row r="1718" spans="2:8" x14ac:dyDescent="0.25">
      <c r="B1718" s="24">
        <v>38261</v>
      </c>
      <c r="C1718" s="1" t="s">
        <v>8</v>
      </c>
      <c r="D1718" s="1" t="s">
        <v>3688</v>
      </c>
      <c r="E1718" s="1" t="s">
        <v>21</v>
      </c>
      <c r="F1718" s="1" t="s">
        <v>3487</v>
      </c>
      <c r="G1718" s="9">
        <v>3017.9487999999997</v>
      </c>
      <c r="H1718" s="9">
        <v>5203.3599999999997</v>
      </c>
    </row>
    <row r="1719" spans="2:8" x14ac:dyDescent="0.25">
      <c r="B1719" s="24">
        <v>38260</v>
      </c>
      <c r="C1719" s="1" t="s">
        <v>16</v>
      </c>
      <c r="D1719" s="1" t="s">
        <v>3686</v>
      </c>
      <c r="E1719" s="1" t="s">
        <v>113</v>
      </c>
      <c r="F1719" s="1" t="s">
        <v>2078</v>
      </c>
      <c r="G1719" s="9">
        <v>3523.6395000000002</v>
      </c>
      <c r="H1719" s="9">
        <v>9523.35</v>
      </c>
    </row>
    <row r="1720" spans="2:8" x14ac:dyDescent="0.25">
      <c r="B1720" s="24">
        <v>38260</v>
      </c>
      <c r="C1720" s="1" t="s">
        <v>16</v>
      </c>
      <c r="D1720" s="1" t="s">
        <v>3688</v>
      </c>
      <c r="E1720" s="1" t="s">
        <v>9</v>
      </c>
      <c r="F1720" s="1" t="s">
        <v>2238</v>
      </c>
      <c r="G1720" s="9">
        <v>5505.8645999999999</v>
      </c>
      <c r="H1720" s="9">
        <v>9492.8700000000008</v>
      </c>
    </row>
    <row r="1721" spans="2:8" x14ac:dyDescent="0.25">
      <c r="B1721" s="24">
        <v>38260</v>
      </c>
      <c r="C1721" s="1" t="s">
        <v>20</v>
      </c>
      <c r="D1721" s="1" t="s">
        <v>3626</v>
      </c>
      <c r="E1721" s="1" t="s">
        <v>113</v>
      </c>
      <c r="F1721" s="1" t="s">
        <v>2992</v>
      </c>
      <c r="G1721" s="9">
        <v>3236.7341000000001</v>
      </c>
      <c r="H1721" s="9">
        <v>8747.93</v>
      </c>
    </row>
    <row r="1722" spans="2:8" x14ac:dyDescent="0.25">
      <c r="B1722" s="24">
        <v>38260</v>
      </c>
      <c r="C1722" s="1" t="s">
        <v>12</v>
      </c>
      <c r="D1722" s="1" t="s">
        <v>3626</v>
      </c>
      <c r="E1722" s="1" t="s">
        <v>30</v>
      </c>
      <c r="F1722" s="1" t="s">
        <v>3516</v>
      </c>
      <c r="G1722" s="9">
        <v>2844.6118000000001</v>
      </c>
      <c r="H1722" s="9">
        <v>7688.14</v>
      </c>
    </row>
    <row r="1723" spans="2:8" x14ac:dyDescent="0.25">
      <c r="B1723" s="24">
        <v>38260</v>
      </c>
      <c r="C1723" s="1" t="s">
        <v>20</v>
      </c>
      <c r="D1723" s="1" t="s">
        <v>3683</v>
      </c>
      <c r="E1723" s="1" t="s">
        <v>113</v>
      </c>
      <c r="F1723" s="1" t="s">
        <v>2709</v>
      </c>
      <c r="G1723" s="9">
        <v>6348.0889999999999</v>
      </c>
      <c r="H1723" s="9">
        <v>6789.4</v>
      </c>
    </row>
    <row r="1724" spans="2:8" x14ac:dyDescent="0.25">
      <c r="B1724" s="24">
        <v>38260</v>
      </c>
      <c r="C1724" s="1" t="s">
        <v>16</v>
      </c>
      <c r="D1724" s="1" t="s">
        <v>3626</v>
      </c>
      <c r="E1724" s="1" t="s">
        <v>45</v>
      </c>
      <c r="F1724" s="1" t="s">
        <v>1094</v>
      </c>
      <c r="G1724" s="9">
        <v>2896.0212000000001</v>
      </c>
      <c r="H1724" s="9">
        <v>4993.1400000000003</v>
      </c>
    </row>
    <row r="1725" spans="2:8" x14ac:dyDescent="0.25">
      <c r="B1725" s="24">
        <v>38260</v>
      </c>
      <c r="C1725" s="1" t="s">
        <v>8</v>
      </c>
      <c r="D1725" s="1" t="s">
        <v>3685</v>
      </c>
      <c r="E1725" s="1" t="s">
        <v>64</v>
      </c>
      <c r="F1725" s="1" t="s">
        <v>1562</v>
      </c>
      <c r="G1725" s="9">
        <v>2121.6734999999999</v>
      </c>
      <c r="H1725" s="9">
        <v>4714.83</v>
      </c>
    </row>
    <row r="1726" spans="2:8" x14ac:dyDescent="0.25">
      <c r="B1726" s="24">
        <v>38260</v>
      </c>
      <c r="C1726" s="1" t="s">
        <v>20</v>
      </c>
      <c r="D1726" s="1" t="s">
        <v>3683</v>
      </c>
      <c r="E1726" s="1" t="s">
        <v>126</v>
      </c>
      <c r="F1726" s="1" t="s">
        <v>149</v>
      </c>
      <c r="G1726" s="9">
        <v>500.88749999999999</v>
      </c>
      <c r="H1726" s="9">
        <v>1353.75</v>
      </c>
    </row>
    <row r="1727" spans="2:8" x14ac:dyDescent="0.25">
      <c r="B1727" s="24">
        <v>38260</v>
      </c>
      <c r="C1727" s="1" t="s">
        <v>20</v>
      </c>
      <c r="D1727" s="1" t="s">
        <v>3684</v>
      </c>
      <c r="E1727" s="1" t="s">
        <v>21</v>
      </c>
      <c r="F1727" s="1" t="s">
        <v>1587</v>
      </c>
      <c r="G1727" s="9">
        <v>444.07</v>
      </c>
      <c r="H1727" s="9">
        <v>807.4</v>
      </c>
    </row>
    <row r="1728" spans="2:8" x14ac:dyDescent="0.25">
      <c r="B1728" s="24">
        <v>38259</v>
      </c>
      <c r="C1728" s="1" t="s">
        <v>29</v>
      </c>
      <c r="D1728" s="1" t="s">
        <v>3686</v>
      </c>
      <c r="E1728" s="1" t="s">
        <v>126</v>
      </c>
      <c r="F1728" s="1" t="s">
        <v>3817</v>
      </c>
      <c r="G1728" s="9">
        <v>4854.4027999999998</v>
      </c>
      <c r="H1728" s="9">
        <v>8369.66</v>
      </c>
    </row>
    <row r="1729" spans="2:8" x14ac:dyDescent="0.25">
      <c r="B1729" s="24">
        <v>38259</v>
      </c>
      <c r="C1729" s="1" t="s">
        <v>29</v>
      </c>
      <c r="D1729" s="1" t="s">
        <v>3683</v>
      </c>
      <c r="E1729" s="1" t="s">
        <v>9</v>
      </c>
      <c r="F1729" s="1" t="s">
        <v>892</v>
      </c>
      <c r="G1729" s="9">
        <v>2626.7312000000002</v>
      </c>
      <c r="H1729" s="9">
        <v>3862.84</v>
      </c>
    </row>
    <row r="1730" spans="2:8" x14ac:dyDescent="0.25">
      <c r="B1730" s="24">
        <v>38258</v>
      </c>
      <c r="C1730" s="1" t="s">
        <v>8</v>
      </c>
      <c r="D1730" s="1" t="s">
        <v>3684</v>
      </c>
      <c r="E1730" s="1" t="s">
        <v>45</v>
      </c>
      <c r="F1730" s="1" t="s">
        <v>914</v>
      </c>
      <c r="G1730" s="9">
        <v>3581.3564999999999</v>
      </c>
      <c r="H1730" s="9">
        <v>7958.57</v>
      </c>
    </row>
    <row r="1731" spans="2:8" x14ac:dyDescent="0.25">
      <c r="B1731" s="24">
        <v>38258</v>
      </c>
      <c r="C1731" s="1" t="s">
        <v>29</v>
      </c>
      <c r="D1731" s="1" t="s">
        <v>3691</v>
      </c>
      <c r="E1731" s="1" t="s">
        <v>13</v>
      </c>
      <c r="F1731" s="1" t="s">
        <v>2242</v>
      </c>
      <c r="G1731" s="9">
        <v>1582.7476000000001</v>
      </c>
      <c r="H1731" s="9">
        <v>2327.5700000000002</v>
      </c>
    </row>
    <row r="1732" spans="2:8" x14ac:dyDescent="0.25">
      <c r="B1732" s="24">
        <v>38256</v>
      </c>
      <c r="C1732" s="1" t="s">
        <v>16</v>
      </c>
      <c r="D1732" s="1" t="s">
        <v>3683</v>
      </c>
      <c r="E1732" s="1" t="s">
        <v>61</v>
      </c>
      <c r="F1732" s="1" t="s">
        <v>2209</v>
      </c>
      <c r="G1732" s="9">
        <v>3621.1504000000004</v>
      </c>
      <c r="H1732" s="9">
        <v>8421.2800000000007</v>
      </c>
    </row>
    <row r="1733" spans="2:8" x14ac:dyDescent="0.25">
      <c r="B1733" s="24">
        <v>38256</v>
      </c>
      <c r="C1733" s="1" t="s">
        <v>20</v>
      </c>
      <c r="D1733" s="1" t="s">
        <v>3683</v>
      </c>
      <c r="E1733" s="1" t="s">
        <v>21</v>
      </c>
      <c r="F1733" s="1" t="s">
        <v>1322</v>
      </c>
      <c r="G1733" s="9">
        <v>3590.7685000000001</v>
      </c>
      <c r="H1733" s="9">
        <v>6528.67</v>
      </c>
    </row>
    <row r="1734" spans="2:8" x14ac:dyDescent="0.25">
      <c r="B1734" s="24">
        <v>38256</v>
      </c>
      <c r="C1734" s="1" t="s">
        <v>8</v>
      </c>
      <c r="D1734" s="1" t="s">
        <v>3686</v>
      </c>
      <c r="E1734" s="1" t="s">
        <v>64</v>
      </c>
      <c r="F1734" s="1" t="s">
        <v>3009</v>
      </c>
      <c r="G1734" s="9">
        <v>1593.8809999999999</v>
      </c>
      <c r="H1734" s="9">
        <v>3706.7</v>
      </c>
    </row>
    <row r="1735" spans="2:8" x14ac:dyDescent="0.25">
      <c r="B1735" s="24">
        <v>38255</v>
      </c>
      <c r="C1735" s="1" t="s">
        <v>16</v>
      </c>
      <c r="D1735" s="1" t="s">
        <v>3691</v>
      </c>
      <c r="E1735" s="1" t="s">
        <v>9</v>
      </c>
      <c r="F1735" s="1" t="s">
        <v>1290</v>
      </c>
      <c r="G1735" s="9">
        <v>2641.8960000000002</v>
      </c>
      <c r="H1735" s="9">
        <v>5870.88</v>
      </c>
    </row>
    <row r="1736" spans="2:8" x14ac:dyDescent="0.25">
      <c r="B1736" s="24">
        <v>38254</v>
      </c>
      <c r="C1736" s="1" t="s">
        <v>16</v>
      </c>
      <c r="D1736" s="1" t="s">
        <v>3690</v>
      </c>
      <c r="E1736" s="1" t="s">
        <v>42</v>
      </c>
      <c r="F1736" s="1" t="s">
        <v>705</v>
      </c>
      <c r="G1736" s="9">
        <v>6159.0388000000003</v>
      </c>
      <c r="H1736" s="9">
        <v>9057.41</v>
      </c>
    </row>
    <row r="1737" spans="2:8" x14ac:dyDescent="0.25">
      <c r="B1737" s="24">
        <v>38254</v>
      </c>
      <c r="C1737" s="1" t="s">
        <v>20</v>
      </c>
      <c r="D1737" s="1" t="s">
        <v>3683</v>
      </c>
      <c r="E1737" s="1" t="s">
        <v>21</v>
      </c>
      <c r="F1737" s="1" t="s">
        <v>22</v>
      </c>
      <c r="G1737" s="9">
        <v>2982.5345000000002</v>
      </c>
      <c r="H1737" s="9">
        <v>5422.79</v>
      </c>
    </row>
    <row r="1738" spans="2:8" x14ac:dyDescent="0.25">
      <c r="B1738" s="24">
        <v>38254</v>
      </c>
      <c r="C1738" s="1" t="s">
        <v>8</v>
      </c>
      <c r="D1738" s="1" t="s">
        <v>3684</v>
      </c>
      <c r="E1738" s="1" t="s">
        <v>126</v>
      </c>
      <c r="F1738" s="1" t="s">
        <v>2038</v>
      </c>
      <c r="G1738" s="9">
        <v>2872.7174999999997</v>
      </c>
      <c r="H1738" s="9">
        <v>3830.29</v>
      </c>
    </row>
    <row r="1739" spans="2:8" x14ac:dyDescent="0.25">
      <c r="B1739" s="24">
        <v>38254</v>
      </c>
      <c r="C1739" s="1" t="s">
        <v>12</v>
      </c>
      <c r="D1739" s="1" t="s">
        <v>3690</v>
      </c>
      <c r="E1739" s="1" t="s">
        <v>39</v>
      </c>
      <c r="F1739" s="1" t="s">
        <v>91</v>
      </c>
      <c r="G1739" s="9">
        <v>1267.3980000000001</v>
      </c>
      <c r="H1739" s="9">
        <v>2304.36</v>
      </c>
    </row>
    <row r="1740" spans="2:8" x14ac:dyDescent="0.25">
      <c r="B1740" s="24">
        <v>38254</v>
      </c>
      <c r="C1740" s="1" t="s">
        <v>29</v>
      </c>
      <c r="D1740" s="1" t="s">
        <v>3691</v>
      </c>
      <c r="E1740" s="1" t="s">
        <v>61</v>
      </c>
      <c r="F1740" s="1" t="s">
        <v>3330</v>
      </c>
      <c r="G1740" s="9">
        <v>756.88800000000003</v>
      </c>
      <c r="H1740" s="9">
        <v>860.1</v>
      </c>
    </row>
    <row r="1741" spans="2:8" x14ac:dyDescent="0.25">
      <c r="B1741" s="24">
        <v>38254</v>
      </c>
      <c r="C1741" s="1" t="s">
        <v>16</v>
      </c>
      <c r="D1741" s="1" t="s">
        <v>3690</v>
      </c>
      <c r="E1741" s="1" t="s">
        <v>113</v>
      </c>
      <c r="F1741" s="1" t="s">
        <v>2532</v>
      </c>
      <c r="G1741" s="9">
        <v>112.7984</v>
      </c>
      <c r="H1741" s="9">
        <v>128.18</v>
      </c>
    </row>
    <row r="1742" spans="2:8" x14ac:dyDescent="0.25">
      <c r="B1742" s="24">
        <v>38253</v>
      </c>
      <c r="C1742" s="1" t="s">
        <v>29</v>
      </c>
      <c r="D1742" s="1" t="s">
        <v>3688</v>
      </c>
      <c r="E1742" s="1" t="s">
        <v>13</v>
      </c>
      <c r="F1742" s="1" t="s">
        <v>1918</v>
      </c>
      <c r="G1742" s="9">
        <v>4089.3860000000004</v>
      </c>
      <c r="H1742" s="9">
        <v>9510.2000000000007</v>
      </c>
    </row>
    <row r="1743" spans="2:8" x14ac:dyDescent="0.25">
      <c r="B1743" s="24">
        <v>38253</v>
      </c>
      <c r="C1743" s="1" t="s">
        <v>12</v>
      </c>
      <c r="D1743" s="1" t="s">
        <v>3690</v>
      </c>
      <c r="E1743" s="1" t="s">
        <v>13</v>
      </c>
      <c r="F1743" s="1" t="s">
        <v>2564</v>
      </c>
      <c r="G1743" s="9">
        <v>4597.5074999999997</v>
      </c>
      <c r="H1743" s="9">
        <v>6130.01</v>
      </c>
    </row>
    <row r="1744" spans="2:8" x14ac:dyDescent="0.25">
      <c r="B1744" s="24">
        <v>38253</v>
      </c>
      <c r="C1744" s="1" t="s">
        <v>8</v>
      </c>
      <c r="D1744" s="1" t="s">
        <v>3688</v>
      </c>
      <c r="E1744" s="1" t="s">
        <v>126</v>
      </c>
      <c r="F1744" s="1" t="s">
        <v>1936</v>
      </c>
      <c r="G1744" s="9">
        <v>3280.3523999999998</v>
      </c>
      <c r="H1744" s="9">
        <v>5655.78</v>
      </c>
    </row>
    <row r="1745" spans="2:8" x14ac:dyDescent="0.25">
      <c r="B1745" s="24">
        <v>38253</v>
      </c>
      <c r="C1745" s="1" t="s">
        <v>29</v>
      </c>
      <c r="D1745" s="1" t="s">
        <v>3684</v>
      </c>
      <c r="E1745" s="1" t="s">
        <v>39</v>
      </c>
      <c r="F1745" s="1" t="s">
        <v>528</v>
      </c>
      <c r="G1745" s="9">
        <v>1559.4981999999998</v>
      </c>
      <c r="H1745" s="9">
        <v>3626.74</v>
      </c>
    </row>
    <row r="1746" spans="2:8" x14ac:dyDescent="0.25">
      <c r="B1746" s="24">
        <v>38253</v>
      </c>
      <c r="C1746" s="1" t="s">
        <v>20</v>
      </c>
      <c r="D1746" s="1" t="s">
        <v>3688</v>
      </c>
      <c r="E1746" s="1" t="s">
        <v>39</v>
      </c>
      <c r="F1746" s="1" t="s">
        <v>1354</v>
      </c>
      <c r="G1746" s="9">
        <v>1657.1991999999998</v>
      </c>
      <c r="H1746" s="9">
        <v>2857.24</v>
      </c>
    </row>
    <row r="1747" spans="2:8" x14ac:dyDescent="0.25">
      <c r="B1747" s="24">
        <v>38251</v>
      </c>
      <c r="C1747" s="1" t="s">
        <v>12</v>
      </c>
      <c r="D1747" s="1" t="s">
        <v>3686</v>
      </c>
      <c r="E1747" s="1" t="s">
        <v>42</v>
      </c>
      <c r="F1747" s="1" t="s">
        <v>1908</v>
      </c>
      <c r="G1747" s="9">
        <v>5774.1145999999999</v>
      </c>
      <c r="H1747" s="9">
        <v>9955.3700000000008</v>
      </c>
    </row>
    <row r="1748" spans="2:8" x14ac:dyDescent="0.25">
      <c r="B1748" s="24">
        <v>38251</v>
      </c>
      <c r="C1748" s="1" t="s">
        <v>29</v>
      </c>
      <c r="D1748" s="1" t="s">
        <v>3685</v>
      </c>
      <c r="E1748" s="1" t="s">
        <v>24</v>
      </c>
      <c r="F1748" s="1" t="s">
        <v>3042</v>
      </c>
      <c r="G1748" s="9">
        <v>2177.0059999999999</v>
      </c>
      <c r="H1748" s="9">
        <v>5883.8</v>
      </c>
    </row>
    <row r="1749" spans="2:8" x14ac:dyDescent="0.25">
      <c r="B1749" s="24">
        <v>38251</v>
      </c>
      <c r="C1749" s="1" t="s">
        <v>16</v>
      </c>
      <c r="D1749" s="1" t="s">
        <v>3688</v>
      </c>
      <c r="E1749" s="1" t="s">
        <v>64</v>
      </c>
      <c r="F1749" s="1" t="s">
        <v>3305</v>
      </c>
      <c r="G1749" s="9">
        <v>2008.8009999999997</v>
      </c>
      <c r="H1749" s="9">
        <v>3463.45</v>
      </c>
    </row>
    <row r="1750" spans="2:8" x14ac:dyDescent="0.25">
      <c r="B1750" s="24">
        <v>38251</v>
      </c>
      <c r="C1750" s="1" t="s">
        <v>8</v>
      </c>
      <c r="D1750" s="1" t="s">
        <v>3684</v>
      </c>
      <c r="E1750" s="1" t="s">
        <v>64</v>
      </c>
      <c r="F1750" s="1" t="s">
        <v>567</v>
      </c>
      <c r="G1750" s="9">
        <v>1101.1422</v>
      </c>
      <c r="H1750" s="9">
        <v>2976.06</v>
      </c>
    </row>
    <row r="1751" spans="2:8" x14ac:dyDescent="0.25">
      <c r="B1751" s="24">
        <v>38250</v>
      </c>
      <c r="C1751" s="1" t="s">
        <v>29</v>
      </c>
      <c r="D1751" s="1" t="s">
        <v>3690</v>
      </c>
      <c r="E1751" s="1" t="s">
        <v>42</v>
      </c>
      <c r="F1751" s="1" t="s">
        <v>1688</v>
      </c>
      <c r="G1751" s="9">
        <v>6055.1832000000004</v>
      </c>
      <c r="H1751" s="9">
        <v>6880.89</v>
      </c>
    </row>
    <row r="1752" spans="2:8" x14ac:dyDescent="0.25">
      <c r="B1752" s="24">
        <v>38250</v>
      </c>
      <c r="C1752" s="1" t="s">
        <v>29</v>
      </c>
      <c r="D1752" s="1" t="s">
        <v>3688</v>
      </c>
      <c r="E1752" s="1" t="s">
        <v>39</v>
      </c>
      <c r="F1752" s="1" t="s">
        <v>3818</v>
      </c>
      <c r="G1752" s="9">
        <v>2081.2875000000004</v>
      </c>
      <c r="H1752" s="9">
        <v>2775.05</v>
      </c>
    </row>
    <row r="1753" spans="2:8" x14ac:dyDescent="0.25">
      <c r="B1753" s="24">
        <v>38250</v>
      </c>
      <c r="C1753" s="1" t="s">
        <v>16</v>
      </c>
      <c r="D1753" s="1" t="s">
        <v>3626</v>
      </c>
      <c r="E1753" s="1" t="s">
        <v>126</v>
      </c>
      <c r="F1753" s="1" t="s">
        <v>1410</v>
      </c>
      <c r="G1753" s="9">
        <v>939.33159999999998</v>
      </c>
      <c r="H1753" s="9">
        <v>1381.37</v>
      </c>
    </row>
    <row r="1754" spans="2:8" x14ac:dyDescent="0.25">
      <c r="B1754" s="24">
        <v>38249</v>
      </c>
      <c r="C1754" s="1" t="s">
        <v>8</v>
      </c>
      <c r="D1754" s="1" t="s">
        <v>3688</v>
      </c>
      <c r="E1754" s="1" t="s">
        <v>13</v>
      </c>
      <c r="F1754" s="1" t="s">
        <v>2552</v>
      </c>
      <c r="G1754" s="9">
        <v>5342.1131500000001</v>
      </c>
      <c r="H1754" s="9">
        <v>5713.49</v>
      </c>
    </row>
    <row r="1755" spans="2:8" x14ac:dyDescent="0.25">
      <c r="B1755" s="24">
        <v>38249</v>
      </c>
      <c r="C1755" s="1" t="s">
        <v>29</v>
      </c>
      <c r="D1755" s="1" t="s">
        <v>3688</v>
      </c>
      <c r="E1755" s="1" t="s">
        <v>45</v>
      </c>
      <c r="F1755" s="1" t="s">
        <v>2401</v>
      </c>
      <c r="G1755" s="9">
        <v>2145.6071999999999</v>
      </c>
      <c r="H1755" s="9">
        <v>2438.19</v>
      </c>
    </row>
    <row r="1756" spans="2:8" x14ac:dyDescent="0.25">
      <c r="B1756" s="24">
        <v>38249</v>
      </c>
      <c r="C1756" s="1" t="s">
        <v>16</v>
      </c>
      <c r="D1756" s="1" t="s">
        <v>3690</v>
      </c>
      <c r="E1756" s="1" t="s">
        <v>113</v>
      </c>
      <c r="F1756" s="1" t="s">
        <v>800</v>
      </c>
      <c r="G1756" s="9">
        <v>115.3515</v>
      </c>
      <c r="H1756" s="9">
        <v>209.73</v>
      </c>
    </row>
    <row r="1757" spans="2:8" x14ac:dyDescent="0.25">
      <c r="B1757" s="24">
        <v>38248</v>
      </c>
      <c r="C1757" s="1" t="s">
        <v>12</v>
      </c>
      <c r="D1757" s="1" t="s">
        <v>3684</v>
      </c>
      <c r="E1757" s="1" t="s">
        <v>52</v>
      </c>
      <c r="F1757" s="1" t="s">
        <v>3178</v>
      </c>
      <c r="G1757" s="9">
        <v>5773.1677</v>
      </c>
      <c r="H1757" s="9">
        <v>9785.0300000000007</v>
      </c>
    </row>
    <row r="1758" spans="2:8" x14ac:dyDescent="0.25">
      <c r="B1758" s="24">
        <v>38248</v>
      </c>
      <c r="C1758" s="1" t="s">
        <v>8</v>
      </c>
      <c r="D1758" s="1" t="s">
        <v>3683</v>
      </c>
      <c r="E1758" s="1" t="s">
        <v>39</v>
      </c>
      <c r="F1758" s="1" t="s">
        <v>1164</v>
      </c>
      <c r="G1758" s="9">
        <v>4373.8031999999994</v>
      </c>
      <c r="H1758" s="9">
        <v>7541.04</v>
      </c>
    </row>
    <row r="1759" spans="2:8" x14ac:dyDescent="0.25">
      <c r="B1759" s="24">
        <v>38248</v>
      </c>
      <c r="C1759" s="1" t="s">
        <v>29</v>
      </c>
      <c r="D1759" s="1" t="s">
        <v>3684</v>
      </c>
      <c r="E1759" s="1" t="s">
        <v>52</v>
      </c>
      <c r="F1759" s="1" t="s">
        <v>1406</v>
      </c>
      <c r="G1759" s="9">
        <v>50.728000000000002</v>
      </c>
      <c r="H1759" s="9">
        <v>74.599999999999994</v>
      </c>
    </row>
    <row r="1760" spans="2:8" x14ac:dyDescent="0.25">
      <c r="B1760" s="24">
        <v>38247</v>
      </c>
      <c r="C1760" s="1" t="s">
        <v>8</v>
      </c>
      <c r="D1760" s="1" t="s">
        <v>3686</v>
      </c>
      <c r="E1760" s="1" t="s">
        <v>52</v>
      </c>
      <c r="F1760" s="1" t="s">
        <v>2213</v>
      </c>
      <c r="G1760" s="9">
        <v>2680.1504999999997</v>
      </c>
      <c r="H1760" s="9">
        <v>7243.65</v>
      </c>
    </row>
    <row r="1761" spans="2:8" x14ac:dyDescent="0.25">
      <c r="B1761" s="24">
        <v>38247</v>
      </c>
      <c r="C1761" s="1" t="s">
        <v>29</v>
      </c>
      <c r="D1761" s="1" t="s">
        <v>3684</v>
      </c>
      <c r="E1761" s="1" t="s">
        <v>61</v>
      </c>
      <c r="F1761" s="1" t="s">
        <v>3819</v>
      </c>
      <c r="G1761" s="9">
        <v>2852.1680000000006</v>
      </c>
      <c r="H1761" s="9">
        <v>5185.76</v>
      </c>
    </row>
    <row r="1762" spans="2:8" x14ac:dyDescent="0.25">
      <c r="B1762" s="24">
        <v>38247</v>
      </c>
      <c r="C1762" s="1" t="s">
        <v>16</v>
      </c>
      <c r="D1762" s="1" t="s">
        <v>3690</v>
      </c>
      <c r="E1762" s="1" t="s">
        <v>52</v>
      </c>
      <c r="F1762" s="1" t="s">
        <v>3820</v>
      </c>
      <c r="G1762" s="9">
        <v>913.60770000000002</v>
      </c>
      <c r="H1762" s="9">
        <v>2469.21</v>
      </c>
    </row>
    <row r="1763" spans="2:8" x14ac:dyDescent="0.25">
      <c r="B1763" s="24">
        <v>38246</v>
      </c>
      <c r="C1763" s="1" t="s">
        <v>12</v>
      </c>
      <c r="D1763" s="1" t="s">
        <v>3684</v>
      </c>
      <c r="E1763" s="1" t="s">
        <v>39</v>
      </c>
      <c r="F1763" s="1" t="s">
        <v>2498</v>
      </c>
      <c r="G1763" s="9">
        <v>5286.0675000000001</v>
      </c>
      <c r="H1763" s="9">
        <v>7048.09</v>
      </c>
    </row>
    <row r="1764" spans="2:8" x14ac:dyDescent="0.25">
      <c r="B1764" s="24">
        <v>38246</v>
      </c>
      <c r="C1764" s="1" t="s">
        <v>29</v>
      </c>
      <c r="D1764" s="1" t="s">
        <v>3685</v>
      </c>
      <c r="E1764" s="1" t="s">
        <v>39</v>
      </c>
      <c r="F1764" s="1" t="s">
        <v>3336</v>
      </c>
      <c r="G1764" s="9">
        <v>2182.1965</v>
      </c>
      <c r="H1764" s="9">
        <v>2333.9</v>
      </c>
    </row>
    <row r="1765" spans="2:8" x14ac:dyDescent="0.25">
      <c r="B1765" s="24">
        <v>38246</v>
      </c>
      <c r="C1765" s="1" t="s">
        <v>16</v>
      </c>
      <c r="D1765" s="1" t="s">
        <v>3683</v>
      </c>
      <c r="E1765" s="1" t="s">
        <v>24</v>
      </c>
      <c r="F1765" s="1" t="s">
        <v>860</v>
      </c>
      <c r="G1765" s="9">
        <v>828.59280000000001</v>
      </c>
      <c r="H1765" s="9">
        <v>2239.44</v>
      </c>
    </row>
    <row r="1766" spans="2:8" x14ac:dyDescent="0.25">
      <c r="B1766" s="24">
        <v>38245</v>
      </c>
      <c r="C1766" s="1" t="s">
        <v>29</v>
      </c>
      <c r="D1766" s="1" t="s">
        <v>3683</v>
      </c>
      <c r="E1766" s="1" t="s">
        <v>64</v>
      </c>
      <c r="F1766" s="1" t="s">
        <v>1784</v>
      </c>
      <c r="G1766" s="9">
        <v>2600.4857999999999</v>
      </c>
      <c r="H1766" s="9">
        <v>7028.34</v>
      </c>
    </row>
    <row r="1767" spans="2:8" x14ac:dyDescent="0.25">
      <c r="B1767" s="24">
        <v>38244</v>
      </c>
      <c r="C1767" s="1" t="s">
        <v>29</v>
      </c>
      <c r="D1767" s="1" t="s">
        <v>3688</v>
      </c>
      <c r="E1767" s="1" t="s">
        <v>113</v>
      </c>
      <c r="F1767" s="1" t="s">
        <v>2687</v>
      </c>
      <c r="G1767" s="9">
        <v>3229.116</v>
      </c>
      <c r="H1767" s="9">
        <v>3453.6</v>
      </c>
    </row>
    <row r="1768" spans="2:8" x14ac:dyDescent="0.25">
      <c r="B1768" s="24">
        <v>38243</v>
      </c>
      <c r="C1768" s="1" t="s">
        <v>12</v>
      </c>
      <c r="D1768" s="1" t="s">
        <v>3690</v>
      </c>
      <c r="E1768" s="1" t="s">
        <v>17</v>
      </c>
      <c r="F1768" s="1" t="s">
        <v>1482</v>
      </c>
      <c r="G1768" s="9">
        <v>2811.7964999999999</v>
      </c>
      <c r="H1768" s="9">
        <v>7599.45</v>
      </c>
    </row>
    <row r="1769" spans="2:8" x14ac:dyDescent="0.25">
      <c r="B1769" s="24">
        <v>38242</v>
      </c>
      <c r="C1769" s="1" t="s">
        <v>20</v>
      </c>
      <c r="D1769" s="1" t="s">
        <v>3684</v>
      </c>
      <c r="E1769" s="1" t="s">
        <v>30</v>
      </c>
      <c r="F1769" s="1" t="s">
        <v>2617</v>
      </c>
      <c r="G1769" s="9">
        <v>3673.2696000000001</v>
      </c>
      <c r="H1769" s="9">
        <v>4174.17</v>
      </c>
    </row>
    <row r="1770" spans="2:8" x14ac:dyDescent="0.25">
      <c r="B1770" s="24">
        <v>38242</v>
      </c>
      <c r="C1770" s="1" t="s">
        <v>12</v>
      </c>
      <c r="D1770" s="1" t="s">
        <v>3685</v>
      </c>
      <c r="E1770" s="1" t="s">
        <v>21</v>
      </c>
      <c r="F1770" s="1" t="s">
        <v>2372</v>
      </c>
      <c r="G1770" s="9">
        <v>1454.76</v>
      </c>
      <c r="H1770" s="9">
        <v>1939.68</v>
      </c>
    </row>
    <row r="1771" spans="2:8" x14ac:dyDescent="0.25">
      <c r="B1771" s="24">
        <v>38242</v>
      </c>
      <c r="C1771" s="1" t="s">
        <v>29</v>
      </c>
      <c r="D1771" s="1" t="s">
        <v>3686</v>
      </c>
      <c r="E1771" s="1" t="s">
        <v>64</v>
      </c>
      <c r="F1771" s="1" t="s">
        <v>3493</v>
      </c>
      <c r="G1771" s="9">
        <v>1467.4357500000001</v>
      </c>
      <c r="H1771" s="9">
        <v>1569.45</v>
      </c>
    </row>
    <row r="1772" spans="2:8" x14ac:dyDescent="0.25">
      <c r="B1772" s="24">
        <v>38240</v>
      </c>
      <c r="C1772" s="1" t="s">
        <v>29</v>
      </c>
      <c r="D1772" s="1" t="s">
        <v>3686</v>
      </c>
      <c r="E1772" s="1" t="s">
        <v>126</v>
      </c>
      <c r="F1772" s="1" t="s">
        <v>1679</v>
      </c>
      <c r="G1772" s="9">
        <v>6481.875</v>
      </c>
      <c r="H1772" s="9">
        <v>8642.5</v>
      </c>
    </row>
    <row r="1773" spans="2:8" x14ac:dyDescent="0.25">
      <c r="B1773" s="24">
        <v>38240</v>
      </c>
      <c r="C1773" s="1" t="s">
        <v>16</v>
      </c>
      <c r="D1773" s="1" t="s">
        <v>3685</v>
      </c>
      <c r="E1773" s="1" t="s">
        <v>42</v>
      </c>
      <c r="F1773" s="1" t="s">
        <v>2082</v>
      </c>
      <c r="G1773" s="9">
        <v>2852.3447999999999</v>
      </c>
      <c r="H1773" s="9">
        <v>7709.04</v>
      </c>
    </row>
    <row r="1774" spans="2:8" x14ac:dyDescent="0.25">
      <c r="B1774" s="24">
        <v>38240</v>
      </c>
      <c r="C1774" s="1" t="s">
        <v>29</v>
      </c>
      <c r="D1774" s="1" t="s">
        <v>3688</v>
      </c>
      <c r="E1774" s="1" t="s">
        <v>126</v>
      </c>
      <c r="F1774" s="1" t="s">
        <v>3390</v>
      </c>
      <c r="G1774" s="9">
        <v>2996.1374999999998</v>
      </c>
      <c r="H1774" s="9">
        <v>3994.85</v>
      </c>
    </row>
    <row r="1775" spans="2:8" x14ac:dyDescent="0.25">
      <c r="B1775" s="24">
        <v>38240</v>
      </c>
      <c r="C1775" s="1" t="s">
        <v>29</v>
      </c>
      <c r="D1775" s="1" t="s">
        <v>3691</v>
      </c>
      <c r="E1775" s="1" t="s">
        <v>61</v>
      </c>
      <c r="F1775" s="1" t="s">
        <v>3485</v>
      </c>
      <c r="G1775" s="9">
        <v>1017.9251500000001</v>
      </c>
      <c r="H1775" s="9">
        <v>1088.69</v>
      </c>
    </row>
    <row r="1776" spans="2:8" x14ac:dyDescent="0.25">
      <c r="B1776" s="24">
        <v>38239</v>
      </c>
      <c r="C1776" s="1" t="s">
        <v>29</v>
      </c>
      <c r="D1776" s="1" t="s">
        <v>3683</v>
      </c>
      <c r="E1776" s="1" t="s">
        <v>42</v>
      </c>
      <c r="F1776" s="1" t="s">
        <v>1049</v>
      </c>
      <c r="G1776" s="9">
        <v>9317.9668999999994</v>
      </c>
      <c r="H1776" s="9">
        <v>9965.74</v>
      </c>
    </row>
    <row r="1777" spans="2:8" x14ac:dyDescent="0.25">
      <c r="B1777" s="24">
        <v>38239</v>
      </c>
      <c r="C1777" s="1" t="s">
        <v>12</v>
      </c>
      <c r="D1777" s="1" t="s">
        <v>3626</v>
      </c>
      <c r="E1777" s="1" t="s">
        <v>126</v>
      </c>
      <c r="F1777" s="1" t="s">
        <v>215</v>
      </c>
      <c r="G1777" s="9">
        <v>4665.4069</v>
      </c>
      <c r="H1777" s="9">
        <v>4989.74</v>
      </c>
    </row>
    <row r="1778" spans="2:8" x14ac:dyDescent="0.25">
      <c r="B1778" s="24">
        <v>38239</v>
      </c>
      <c r="C1778" s="1" t="s">
        <v>12</v>
      </c>
      <c r="D1778" s="1" t="s">
        <v>3691</v>
      </c>
      <c r="E1778" s="1" t="s">
        <v>126</v>
      </c>
      <c r="F1778" s="1" t="s">
        <v>161</v>
      </c>
      <c r="G1778" s="9">
        <v>1724.0325999999998</v>
      </c>
      <c r="H1778" s="9">
        <v>2972.47</v>
      </c>
    </row>
    <row r="1779" spans="2:8" x14ac:dyDescent="0.25">
      <c r="B1779" s="24">
        <v>38238</v>
      </c>
      <c r="C1779" s="1" t="s">
        <v>29</v>
      </c>
      <c r="D1779" s="1" t="s">
        <v>3685</v>
      </c>
      <c r="E1779" s="1" t="s">
        <v>64</v>
      </c>
      <c r="F1779" s="1" t="s">
        <v>1533</v>
      </c>
      <c r="G1779" s="9">
        <v>1907.5574000000001</v>
      </c>
      <c r="H1779" s="9">
        <v>4436.18</v>
      </c>
    </row>
    <row r="1780" spans="2:8" x14ac:dyDescent="0.25">
      <c r="B1780" s="24">
        <v>38238</v>
      </c>
      <c r="C1780" s="1" t="s">
        <v>16</v>
      </c>
      <c r="D1780" s="1" t="s">
        <v>3626</v>
      </c>
      <c r="E1780" s="1" t="s">
        <v>64</v>
      </c>
      <c r="F1780" s="1" t="s">
        <v>1282</v>
      </c>
      <c r="G1780" s="9">
        <v>1160.2431999999999</v>
      </c>
      <c r="H1780" s="9">
        <v>2698.24</v>
      </c>
    </row>
    <row r="1781" spans="2:8" x14ac:dyDescent="0.25">
      <c r="B1781" s="24">
        <v>38238</v>
      </c>
      <c r="C1781" s="1" t="s">
        <v>8</v>
      </c>
      <c r="D1781" s="1" t="s">
        <v>3690</v>
      </c>
      <c r="E1781" s="1" t="s">
        <v>39</v>
      </c>
      <c r="F1781" s="1" t="s">
        <v>2635</v>
      </c>
      <c r="G1781" s="9">
        <v>1054.1905999999999</v>
      </c>
      <c r="H1781" s="9">
        <v>1817.57</v>
      </c>
    </row>
    <row r="1782" spans="2:8" x14ac:dyDescent="0.25">
      <c r="B1782" s="24">
        <v>38238</v>
      </c>
      <c r="C1782" s="1" t="s">
        <v>29</v>
      </c>
      <c r="D1782" s="1" t="s">
        <v>3691</v>
      </c>
      <c r="E1782" s="1" t="s">
        <v>39</v>
      </c>
      <c r="F1782" s="1" t="s">
        <v>1904</v>
      </c>
      <c r="G1782" s="9">
        <v>422.72450000000003</v>
      </c>
      <c r="H1782" s="9">
        <v>768.59</v>
      </c>
    </row>
    <row r="1783" spans="2:8" x14ac:dyDescent="0.25">
      <c r="B1783" s="24">
        <v>38237</v>
      </c>
      <c r="C1783" s="1" t="s">
        <v>20</v>
      </c>
      <c r="D1783" s="1" t="s">
        <v>3626</v>
      </c>
      <c r="E1783" s="1" t="s">
        <v>113</v>
      </c>
      <c r="F1783" s="1" t="s">
        <v>1464</v>
      </c>
      <c r="G1783" s="9">
        <v>7884.2659500000009</v>
      </c>
      <c r="H1783" s="9">
        <v>8432.3700000000008</v>
      </c>
    </row>
    <row r="1784" spans="2:8" x14ac:dyDescent="0.25">
      <c r="B1784" s="24">
        <v>38237</v>
      </c>
      <c r="C1784" s="1" t="s">
        <v>16</v>
      </c>
      <c r="D1784" s="1" t="s">
        <v>3683</v>
      </c>
      <c r="E1784" s="1" t="s">
        <v>39</v>
      </c>
      <c r="F1784" s="1" t="s">
        <v>3821</v>
      </c>
      <c r="G1784" s="9">
        <v>3498.1875999999997</v>
      </c>
      <c r="H1784" s="9">
        <v>8135.32</v>
      </c>
    </row>
    <row r="1785" spans="2:8" x14ac:dyDescent="0.25">
      <c r="B1785" s="24">
        <v>38237</v>
      </c>
      <c r="C1785" s="1" t="s">
        <v>16</v>
      </c>
      <c r="D1785" s="1" t="s">
        <v>3688</v>
      </c>
      <c r="E1785" s="1" t="s">
        <v>30</v>
      </c>
      <c r="F1785" s="1" t="s">
        <v>143</v>
      </c>
      <c r="G1785" s="9">
        <v>5047.3450499999999</v>
      </c>
      <c r="H1785" s="9">
        <v>5398.23</v>
      </c>
    </row>
    <row r="1786" spans="2:8" x14ac:dyDescent="0.25">
      <c r="B1786" s="24">
        <v>38237</v>
      </c>
      <c r="C1786" s="1" t="s">
        <v>29</v>
      </c>
      <c r="D1786" s="1" t="s">
        <v>3683</v>
      </c>
      <c r="E1786" s="1" t="s">
        <v>17</v>
      </c>
      <c r="F1786" s="1" t="s">
        <v>2796</v>
      </c>
      <c r="G1786" s="9">
        <v>1465.875</v>
      </c>
      <c r="H1786" s="9">
        <v>3257.5</v>
      </c>
    </row>
    <row r="1787" spans="2:8" x14ac:dyDescent="0.25">
      <c r="B1787" s="24">
        <v>38237</v>
      </c>
      <c r="C1787" s="1" t="s">
        <v>29</v>
      </c>
      <c r="D1787" s="1" t="s">
        <v>3686</v>
      </c>
      <c r="E1787" s="1" t="s">
        <v>30</v>
      </c>
      <c r="F1787" s="1" t="s">
        <v>502</v>
      </c>
      <c r="G1787" s="9">
        <v>1864.6688000000001</v>
      </c>
      <c r="H1787" s="9">
        <v>2742.16</v>
      </c>
    </row>
    <row r="1788" spans="2:8" x14ac:dyDescent="0.25">
      <c r="B1788" s="24">
        <v>38236</v>
      </c>
      <c r="C1788" s="1" t="s">
        <v>29</v>
      </c>
      <c r="D1788" s="1" t="s">
        <v>3626</v>
      </c>
      <c r="E1788" s="1" t="s">
        <v>45</v>
      </c>
      <c r="F1788" s="1" t="s">
        <v>1960</v>
      </c>
      <c r="G1788" s="9">
        <v>4774.7205000000004</v>
      </c>
      <c r="H1788" s="9">
        <v>8681.31</v>
      </c>
    </row>
    <row r="1789" spans="2:8" x14ac:dyDescent="0.25">
      <c r="B1789" s="24">
        <v>38236</v>
      </c>
      <c r="C1789" s="1" t="s">
        <v>16</v>
      </c>
      <c r="D1789" s="1" t="s">
        <v>3685</v>
      </c>
      <c r="E1789" s="1" t="s">
        <v>21</v>
      </c>
      <c r="F1789" s="1" t="s">
        <v>1721</v>
      </c>
      <c r="G1789" s="9">
        <v>3595.4837000000002</v>
      </c>
      <c r="H1789" s="9">
        <v>8361.59</v>
      </c>
    </row>
    <row r="1790" spans="2:8" x14ac:dyDescent="0.25">
      <c r="B1790" s="24">
        <v>38236</v>
      </c>
      <c r="C1790" s="1" t="s">
        <v>20</v>
      </c>
      <c r="D1790" s="1" t="s">
        <v>3686</v>
      </c>
      <c r="E1790" s="1" t="s">
        <v>61</v>
      </c>
      <c r="F1790" s="1" t="s">
        <v>2580</v>
      </c>
      <c r="G1790" s="9">
        <v>5481.7663999999995</v>
      </c>
      <c r="H1790" s="9">
        <v>6229.28</v>
      </c>
    </row>
    <row r="1791" spans="2:8" x14ac:dyDescent="0.25">
      <c r="B1791" s="24">
        <v>38236</v>
      </c>
      <c r="C1791" s="1" t="s">
        <v>16</v>
      </c>
      <c r="D1791" s="1" t="s">
        <v>3688</v>
      </c>
      <c r="E1791" s="1" t="s">
        <v>24</v>
      </c>
      <c r="F1791" s="1" t="s">
        <v>3324</v>
      </c>
      <c r="G1791" s="9">
        <v>2808.3587000000002</v>
      </c>
      <c r="H1791" s="9">
        <v>4759.93</v>
      </c>
    </row>
    <row r="1792" spans="2:8" x14ac:dyDescent="0.25">
      <c r="B1792" s="24">
        <v>38236</v>
      </c>
      <c r="C1792" s="1" t="s">
        <v>8</v>
      </c>
      <c r="D1792" s="1" t="s">
        <v>3683</v>
      </c>
      <c r="E1792" s="1" t="s">
        <v>61</v>
      </c>
      <c r="F1792" s="1" t="s">
        <v>1976</v>
      </c>
      <c r="G1792" s="9">
        <v>3980.1696000000002</v>
      </c>
      <c r="H1792" s="9">
        <v>4522.92</v>
      </c>
    </row>
    <row r="1793" spans="2:8" x14ac:dyDescent="0.25">
      <c r="B1793" s="24">
        <v>38236</v>
      </c>
      <c r="C1793" s="1" t="s">
        <v>29</v>
      </c>
      <c r="D1793" s="1" t="s">
        <v>3683</v>
      </c>
      <c r="E1793" s="1" t="s">
        <v>9</v>
      </c>
      <c r="F1793" s="1" t="s">
        <v>33</v>
      </c>
      <c r="G1793" s="9">
        <v>1823.277</v>
      </c>
      <c r="H1793" s="9">
        <v>3090.3</v>
      </c>
    </row>
    <row r="1794" spans="2:8" x14ac:dyDescent="0.25">
      <c r="B1794" s="24">
        <v>38236</v>
      </c>
      <c r="C1794" s="1" t="s">
        <v>12</v>
      </c>
      <c r="D1794" s="1" t="s">
        <v>3688</v>
      </c>
      <c r="E1794" s="1" t="s">
        <v>45</v>
      </c>
      <c r="F1794" s="1" t="s">
        <v>1762</v>
      </c>
      <c r="G1794" s="9">
        <v>826.56804999999997</v>
      </c>
      <c r="H1794" s="9">
        <v>884.03</v>
      </c>
    </row>
    <row r="1795" spans="2:8" x14ac:dyDescent="0.25">
      <c r="B1795" s="24">
        <v>38235</v>
      </c>
      <c r="C1795" s="1" t="s">
        <v>29</v>
      </c>
      <c r="D1795" s="1" t="s">
        <v>3686</v>
      </c>
      <c r="E1795" s="1" t="s">
        <v>9</v>
      </c>
      <c r="F1795" s="1" t="s">
        <v>2376</v>
      </c>
      <c r="G1795" s="9">
        <v>3313.2715000000003</v>
      </c>
      <c r="H1795" s="9">
        <v>6024.13</v>
      </c>
    </row>
    <row r="1796" spans="2:8" x14ac:dyDescent="0.25">
      <c r="B1796" s="24">
        <v>38235</v>
      </c>
      <c r="C1796" s="1" t="s">
        <v>12</v>
      </c>
      <c r="D1796" s="1" t="s">
        <v>3686</v>
      </c>
      <c r="E1796" s="1" t="s">
        <v>17</v>
      </c>
      <c r="F1796" s="1" t="s">
        <v>1564</v>
      </c>
      <c r="G1796" s="9">
        <v>5486.8231000000005</v>
      </c>
      <c r="H1796" s="9">
        <v>5868.26</v>
      </c>
    </row>
    <row r="1797" spans="2:8" x14ac:dyDescent="0.25">
      <c r="B1797" s="24">
        <v>38235</v>
      </c>
      <c r="C1797" s="1" t="s">
        <v>8</v>
      </c>
      <c r="D1797" s="1" t="s">
        <v>3685</v>
      </c>
      <c r="E1797" s="1" t="s">
        <v>113</v>
      </c>
      <c r="F1797" s="1" t="s">
        <v>3059</v>
      </c>
      <c r="G1797" s="9">
        <v>965.33280000000002</v>
      </c>
      <c r="H1797" s="9">
        <v>2244.96</v>
      </c>
    </row>
    <row r="1798" spans="2:8" x14ac:dyDescent="0.25">
      <c r="B1798" s="24">
        <v>38234</v>
      </c>
      <c r="C1798" s="1" t="s">
        <v>8</v>
      </c>
      <c r="D1798" s="1" t="s">
        <v>3685</v>
      </c>
      <c r="E1798" s="1" t="s">
        <v>24</v>
      </c>
      <c r="F1798" s="1" t="s">
        <v>1247</v>
      </c>
      <c r="G1798" s="9">
        <v>5157.0475000000006</v>
      </c>
      <c r="H1798" s="9">
        <v>9376.4500000000007</v>
      </c>
    </row>
    <row r="1799" spans="2:8" x14ac:dyDescent="0.25">
      <c r="B1799" s="24">
        <v>38234</v>
      </c>
      <c r="C1799" s="1" t="s">
        <v>20</v>
      </c>
      <c r="D1799" s="1" t="s">
        <v>3683</v>
      </c>
      <c r="E1799" s="1" t="s">
        <v>39</v>
      </c>
      <c r="F1799" s="1" t="s">
        <v>436</v>
      </c>
      <c r="G1799" s="9">
        <v>5988.93</v>
      </c>
      <c r="H1799" s="9">
        <v>7985.24</v>
      </c>
    </row>
    <row r="1800" spans="2:8" x14ac:dyDescent="0.25">
      <c r="B1800" s="24">
        <v>38234</v>
      </c>
      <c r="C1800" s="1" t="s">
        <v>29</v>
      </c>
      <c r="D1800" s="1" t="s">
        <v>3688</v>
      </c>
      <c r="E1800" s="1" t="s">
        <v>45</v>
      </c>
      <c r="F1800" s="1" t="s">
        <v>3491</v>
      </c>
      <c r="G1800" s="9">
        <v>5842.0823999999993</v>
      </c>
      <c r="H1800" s="9">
        <v>6638.73</v>
      </c>
    </row>
    <row r="1801" spans="2:8" x14ac:dyDescent="0.25">
      <c r="B1801" s="24">
        <v>38234</v>
      </c>
      <c r="C1801" s="1" t="s">
        <v>8</v>
      </c>
      <c r="D1801" s="1" t="s">
        <v>3626</v>
      </c>
      <c r="E1801" s="1" t="s">
        <v>24</v>
      </c>
      <c r="F1801" s="1" t="s">
        <v>1023</v>
      </c>
      <c r="G1801" s="9">
        <v>2356.7912999999999</v>
      </c>
      <c r="H1801" s="9">
        <v>5480.91</v>
      </c>
    </row>
    <row r="1802" spans="2:8" x14ac:dyDescent="0.25">
      <c r="B1802" s="24">
        <v>38232</v>
      </c>
      <c r="C1802" s="1" t="s">
        <v>8</v>
      </c>
      <c r="D1802" s="1" t="s">
        <v>3684</v>
      </c>
      <c r="E1802" s="1" t="s">
        <v>17</v>
      </c>
      <c r="F1802" s="1" t="s">
        <v>2588</v>
      </c>
      <c r="G1802" s="9">
        <v>3759.9414999999995</v>
      </c>
      <c r="H1802" s="9">
        <v>8744.0499999999993</v>
      </c>
    </row>
    <row r="1803" spans="2:8" x14ac:dyDescent="0.25">
      <c r="B1803" s="24">
        <v>38232</v>
      </c>
      <c r="C1803" s="1" t="s">
        <v>12</v>
      </c>
      <c r="D1803" s="1" t="s">
        <v>3626</v>
      </c>
      <c r="E1803" s="1" t="s">
        <v>42</v>
      </c>
      <c r="F1803" s="1" t="s">
        <v>613</v>
      </c>
      <c r="G1803" s="9">
        <v>3978.6256000000003</v>
      </c>
      <c r="H1803" s="9">
        <v>5850.92</v>
      </c>
    </row>
    <row r="1804" spans="2:8" x14ac:dyDescent="0.25">
      <c r="B1804" s="24">
        <v>38232</v>
      </c>
      <c r="C1804" s="1" t="s">
        <v>29</v>
      </c>
      <c r="D1804" s="1" t="s">
        <v>3686</v>
      </c>
      <c r="E1804" s="1" t="s">
        <v>9</v>
      </c>
      <c r="F1804" s="1" t="s">
        <v>2396</v>
      </c>
      <c r="G1804" s="9">
        <v>3719.6367999999998</v>
      </c>
      <c r="H1804" s="9">
        <v>4226.8599999999997</v>
      </c>
    </row>
    <row r="1805" spans="2:8" x14ac:dyDescent="0.25">
      <c r="B1805" s="24">
        <v>38232</v>
      </c>
      <c r="C1805" s="1" t="s">
        <v>12</v>
      </c>
      <c r="D1805" s="1" t="s">
        <v>3691</v>
      </c>
      <c r="E1805" s="1" t="s">
        <v>30</v>
      </c>
      <c r="F1805" s="1" t="s">
        <v>2629</v>
      </c>
      <c r="G1805" s="9">
        <v>1514.0880999999999</v>
      </c>
      <c r="H1805" s="9">
        <v>4092.13</v>
      </c>
    </row>
    <row r="1806" spans="2:8" x14ac:dyDescent="0.25">
      <c r="B1806" s="24">
        <v>38231</v>
      </c>
      <c r="C1806" s="1" t="s">
        <v>29</v>
      </c>
      <c r="D1806" s="1" t="s">
        <v>3685</v>
      </c>
      <c r="E1806" s="1" t="s">
        <v>17</v>
      </c>
      <c r="F1806" s="1" t="s">
        <v>1855</v>
      </c>
      <c r="G1806" s="9">
        <v>5018.3728000000001</v>
      </c>
      <c r="H1806" s="9">
        <v>7379.96</v>
      </c>
    </row>
    <row r="1807" spans="2:8" x14ac:dyDescent="0.25">
      <c r="B1807" s="24">
        <v>38231</v>
      </c>
      <c r="C1807" s="1" t="s">
        <v>29</v>
      </c>
      <c r="D1807" s="1" t="s">
        <v>3691</v>
      </c>
      <c r="E1807" s="1" t="s">
        <v>113</v>
      </c>
      <c r="F1807" s="1" t="s">
        <v>1843</v>
      </c>
      <c r="G1807" s="9">
        <v>425.44370000000004</v>
      </c>
      <c r="H1807" s="9">
        <v>455.02</v>
      </c>
    </row>
    <row r="1808" spans="2:8" x14ac:dyDescent="0.25">
      <c r="B1808" s="24">
        <v>38230</v>
      </c>
      <c r="C1808" s="1" t="s">
        <v>8</v>
      </c>
      <c r="D1808" s="1" t="s">
        <v>3626</v>
      </c>
      <c r="E1808" s="1" t="s">
        <v>39</v>
      </c>
      <c r="F1808" s="1" t="s">
        <v>2265</v>
      </c>
      <c r="G1808" s="9">
        <v>5802.5733</v>
      </c>
      <c r="H1808" s="9">
        <v>9834.8700000000008</v>
      </c>
    </row>
    <row r="1809" spans="2:8" x14ac:dyDescent="0.25">
      <c r="B1809" s="24">
        <v>38230</v>
      </c>
      <c r="C1809" s="1" t="s">
        <v>12</v>
      </c>
      <c r="D1809" s="1" t="s">
        <v>3626</v>
      </c>
      <c r="E1809" s="1" t="s">
        <v>126</v>
      </c>
      <c r="F1809" s="1" t="s">
        <v>3822</v>
      </c>
      <c r="G1809" s="9">
        <v>2393.5456000000004</v>
      </c>
      <c r="H1809" s="9">
        <v>3519.92</v>
      </c>
    </row>
    <row r="1810" spans="2:8" x14ac:dyDescent="0.25">
      <c r="B1810" s="24">
        <v>38229</v>
      </c>
      <c r="C1810" s="1" t="s">
        <v>29</v>
      </c>
      <c r="D1810" s="1" t="s">
        <v>3626</v>
      </c>
      <c r="E1810" s="1" t="s">
        <v>42</v>
      </c>
      <c r="F1810" s="1" t="s">
        <v>3349</v>
      </c>
      <c r="G1810" s="9">
        <v>3131.6125999999999</v>
      </c>
      <c r="H1810" s="9">
        <v>7282.82</v>
      </c>
    </row>
    <row r="1811" spans="2:8" x14ac:dyDescent="0.25">
      <c r="B1811" s="24">
        <v>38229</v>
      </c>
      <c r="C1811" s="1" t="s">
        <v>20</v>
      </c>
      <c r="D1811" s="1" t="s">
        <v>3691</v>
      </c>
      <c r="E1811" s="1" t="s">
        <v>126</v>
      </c>
      <c r="F1811" s="1" t="s">
        <v>114</v>
      </c>
      <c r="G1811" s="9">
        <v>3931.9823999999994</v>
      </c>
      <c r="H1811" s="9">
        <v>6779.28</v>
      </c>
    </row>
    <row r="1812" spans="2:8" x14ac:dyDescent="0.25">
      <c r="B1812" s="24">
        <v>38229</v>
      </c>
      <c r="C1812" s="1" t="s">
        <v>8</v>
      </c>
      <c r="D1812" s="1" t="s">
        <v>3683</v>
      </c>
      <c r="E1812" s="1" t="s">
        <v>30</v>
      </c>
      <c r="F1812" s="1" t="s">
        <v>245</v>
      </c>
      <c r="G1812" s="9">
        <v>4482.7980000000007</v>
      </c>
      <c r="H1812" s="9">
        <v>6592.35</v>
      </c>
    </row>
    <row r="1813" spans="2:8" x14ac:dyDescent="0.25">
      <c r="B1813" s="24">
        <v>38229</v>
      </c>
      <c r="C1813" s="1" t="s">
        <v>29</v>
      </c>
      <c r="D1813" s="1" t="s">
        <v>3685</v>
      </c>
      <c r="E1813" s="1" t="s">
        <v>39</v>
      </c>
      <c r="F1813" s="1" t="s">
        <v>2600</v>
      </c>
      <c r="G1813" s="9">
        <v>3366.8195000000001</v>
      </c>
      <c r="H1813" s="9">
        <v>6121.49</v>
      </c>
    </row>
    <row r="1814" spans="2:8" x14ac:dyDescent="0.25">
      <c r="B1814" s="24">
        <v>38229</v>
      </c>
      <c r="C1814" s="1" t="s">
        <v>8</v>
      </c>
      <c r="D1814" s="1" t="s">
        <v>3691</v>
      </c>
      <c r="E1814" s="1" t="s">
        <v>39</v>
      </c>
      <c r="F1814" s="1" t="s">
        <v>3085</v>
      </c>
      <c r="G1814" s="9">
        <v>744.8433</v>
      </c>
      <c r="H1814" s="9">
        <v>2013.09</v>
      </c>
    </row>
    <row r="1815" spans="2:8" x14ac:dyDescent="0.25">
      <c r="B1815" s="24">
        <v>38229</v>
      </c>
      <c r="C1815" s="1" t="s">
        <v>12</v>
      </c>
      <c r="D1815" s="1" t="s">
        <v>3690</v>
      </c>
      <c r="E1815" s="1" t="s">
        <v>64</v>
      </c>
      <c r="F1815" s="1" t="s">
        <v>1796</v>
      </c>
      <c r="G1815" s="9">
        <v>141.85600000000002</v>
      </c>
      <c r="H1815" s="9">
        <v>257.92</v>
      </c>
    </row>
    <row r="1816" spans="2:8" x14ac:dyDescent="0.25">
      <c r="B1816" s="24">
        <v>38228</v>
      </c>
      <c r="C1816" s="1" t="s">
        <v>12</v>
      </c>
      <c r="D1816" s="1" t="s">
        <v>3686</v>
      </c>
      <c r="E1816" s="1" t="s">
        <v>52</v>
      </c>
      <c r="F1816" s="1" t="s">
        <v>401</v>
      </c>
      <c r="G1816" s="9">
        <v>3887.3220000000001</v>
      </c>
      <c r="H1816" s="9">
        <v>5716.65</v>
      </c>
    </row>
    <row r="1817" spans="2:8" x14ac:dyDescent="0.25">
      <c r="B1817" s="24">
        <v>38228</v>
      </c>
      <c r="C1817" s="1" t="s">
        <v>29</v>
      </c>
      <c r="D1817" s="1" t="s">
        <v>3686</v>
      </c>
      <c r="E1817" s="1" t="s">
        <v>24</v>
      </c>
      <c r="F1817" s="1" t="s">
        <v>207</v>
      </c>
      <c r="G1817" s="9">
        <v>3729.2025000000003</v>
      </c>
      <c r="H1817" s="9">
        <v>4972.2700000000004</v>
      </c>
    </row>
    <row r="1818" spans="2:8" x14ac:dyDescent="0.25">
      <c r="B1818" s="24">
        <v>38228</v>
      </c>
      <c r="C1818" s="1" t="s">
        <v>20</v>
      </c>
      <c r="D1818" s="1" t="s">
        <v>3686</v>
      </c>
      <c r="E1818" s="1" t="s">
        <v>61</v>
      </c>
      <c r="F1818" s="1" t="s">
        <v>2030</v>
      </c>
      <c r="G1818" s="9">
        <v>1775.8355000000001</v>
      </c>
      <c r="H1818" s="9">
        <v>4129.8500000000004</v>
      </c>
    </row>
    <row r="1819" spans="2:8" x14ac:dyDescent="0.25">
      <c r="B1819" s="24">
        <v>38228</v>
      </c>
      <c r="C1819" s="1" t="s">
        <v>12</v>
      </c>
      <c r="D1819" s="1" t="s">
        <v>3688</v>
      </c>
      <c r="E1819" s="1" t="s">
        <v>21</v>
      </c>
      <c r="F1819" s="1" t="s">
        <v>3213</v>
      </c>
      <c r="G1819" s="9">
        <v>1451.1935000000001</v>
      </c>
      <c r="H1819" s="9">
        <v>2459.65</v>
      </c>
    </row>
    <row r="1820" spans="2:8" x14ac:dyDescent="0.25">
      <c r="B1820" s="24">
        <v>38227</v>
      </c>
      <c r="C1820" s="1" t="s">
        <v>29</v>
      </c>
      <c r="D1820" s="1" t="s">
        <v>3686</v>
      </c>
      <c r="E1820" s="1" t="s">
        <v>42</v>
      </c>
      <c r="F1820" s="1" t="s">
        <v>850</v>
      </c>
      <c r="G1820" s="9">
        <v>3543.2532000000001</v>
      </c>
      <c r="H1820" s="9">
        <v>9576.36</v>
      </c>
    </row>
    <row r="1821" spans="2:8" x14ac:dyDescent="0.25">
      <c r="B1821" s="24">
        <v>38227</v>
      </c>
      <c r="C1821" s="1" t="s">
        <v>29</v>
      </c>
      <c r="D1821" s="1" t="s">
        <v>3690</v>
      </c>
      <c r="E1821" s="1" t="s">
        <v>61</v>
      </c>
      <c r="F1821" s="1" t="s">
        <v>1499</v>
      </c>
      <c r="G1821" s="9">
        <v>7898.9152000000004</v>
      </c>
      <c r="H1821" s="9">
        <v>8976.0400000000009</v>
      </c>
    </row>
    <row r="1822" spans="2:8" x14ac:dyDescent="0.25">
      <c r="B1822" s="24">
        <v>38227</v>
      </c>
      <c r="C1822" s="1" t="s">
        <v>16</v>
      </c>
      <c r="D1822" s="1" t="s">
        <v>3683</v>
      </c>
      <c r="E1822" s="1" t="s">
        <v>17</v>
      </c>
      <c r="F1822" s="1" t="s">
        <v>3823</v>
      </c>
      <c r="G1822" s="9">
        <v>5363.1532000000007</v>
      </c>
      <c r="H1822" s="9">
        <v>7886.99</v>
      </c>
    </row>
    <row r="1823" spans="2:8" x14ac:dyDescent="0.25">
      <c r="B1823" s="24">
        <v>38227</v>
      </c>
      <c r="C1823" s="1" t="s">
        <v>8</v>
      </c>
      <c r="D1823" s="1" t="s">
        <v>3691</v>
      </c>
      <c r="E1823" s="1" t="s">
        <v>61</v>
      </c>
      <c r="F1823" s="1" t="s">
        <v>3592</v>
      </c>
      <c r="G1823" s="9">
        <v>2021.7449999999999</v>
      </c>
      <c r="H1823" s="9">
        <v>2695.66</v>
      </c>
    </row>
    <row r="1824" spans="2:8" x14ac:dyDescent="0.25">
      <c r="B1824" s="24">
        <v>38227</v>
      </c>
      <c r="C1824" s="1" t="s">
        <v>20</v>
      </c>
      <c r="D1824" s="1" t="s">
        <v>3683</v>
      </c>
      <c r="E1824" s="1" t="s">
        <v>24</v>
      </c>
      <c r="F1824" s="1" t="s">
        <v>3437</v>
      </c>
      <c r="G1824" s="9">
        <v>1901.4449999999999</v>
      </c>
      <c r="H1824" s="9">
        <v>2535.2600000000002</v>
      </c>
    </row>
    <row r="1825" spans="2:8" x14ac:dyDescent="0.25">
      <c r="B1825" s="24">
        <v>38227</v>
      </c>
      <c r="C1825" s="1" t="s">
        <v>16</v>
      </c>
      <c r="D1825" s="1" t="s">
        <v>3686</v>
      </c>
      <c r="E1825" s="1" t="s">
        <v>126</v>
      </c>
      <c r="F1825" s="1" t="s">
        <v>1253</v>
      </c>
      <c r="G1825" s="9">
        <v>964.14480000000003</v>
      </c>
      <c r="H1825" s="9">
        <v>1417.86</v>
      </c>
    </row>
    <row r="1826" spans="2:8" x14ac:dyDescent="0.25">
      <c r="B1826" s="24">
        <v>38226</v>
      </c>
      <c r="C1826" s="1" t="s">
        <v>12</v>
      </c>
      <c r="D1826" s="1" t="s">
        <v>3691</v>
      </c>
      <c r="E1826" s="1" t="s">
        <v>42</v>
      </c>
      <c r="F1826" s="1" t="s">
        <v>203</v>
      </c>
      <c r="G1826" s="9">
        <v>4832.6850000000004</v>
      </c>
      <c r="H1826" s="9">
        <v>8786.7000000000007</v>
      </c>
    </row>
    <row r="1827" spans="2:8" x14ac:dyDescent="0.25">
      <c r="B1827" s="24">
        <v>38226</v>
      </c>
      <c r="C1827" s="1" t="s">
        <v>8</v>
      </c>
      <c r="D1827" s="1" t="s">
        <v>3685</v>
      </c>
      <c r="E1827" s="1" t="s">
        <v>52</v>
      </c>
      <c r="F1827" s="1" t="s">
        <v>1057</v>
      </c>
      <c r="G1827" s="9">
        <v>4356.9674999999997</v>
      </c>
      <c r="H1827" s="9">
        <v>5809.29</v>
      </c>
    </row>
    <row r="1828" spans="2:8" x14ac:dyDescent="0.25">
      <c r="B1828" s="24">
        <v>38226</v>
      </c>
      <c r="C1828" s="1" t="s">
        <v>29</v>
      </c>
      <c r="D1828" s="1" t="s">
        <v>3626</v>
      </c>
      <c r="E1828" s="1" t="s">
        <v>52</v>
      </c>
      <c r="F1828" s="1" t="s">
        <v>71</v>
      </c>
      <c r="G1828" s="9">
        <v>1441.1398999999999</v>
      </c>
      <c r="H1828" s="9">
        <v>2442.61</v>
      </c>
    </row>
    <row r="1829" spans="2:8" x14ac:dyDescent="0.25">
      <c r="B1829" s="24">
        <v>38226</v>
      </c>
      <c r="C1829" s="1" t="s">
        <v>12</v>
      </c>
      <c r="D1829" s="1" t="s">
        <v>3684</v>
      </c>
      <c r="E1829" s="1" t="s">
        <v>39</v>
      </c>
      <c r="F1829" s="1" t="s">
        <v>1240</v>
      </c>
      <c r="G1829" s="9">
        <v>757.37750000000005</v>
      </c>
      <c r="H1829" s="9">
        <v>1377.05</v>
      </c>
    </row>
    <row r="1830" spans="2:8" x14ac:dyDescent="0.25">
      <c r="B1830" s="24">
        <v>38225</v>
      </c>
      <c r="C1830" s="1" t="s">
        <v>29</v>
      </c>
      <c r="D1830" s="1" t="s">
        <v>3684</v>
      </c>
      <c r="E1830" s="1" t="s">
        <v>61</v>
      </c>
      <c r="F1830" s="1" t="s">
        <v>2976</v>
      </c>
      <c r="G1830" s="9">
        <v>3879.2588999999998</v>
      </c>
      <c r="H1830" s="9">
        <v>4148.9399999999996</v>
      </c>
    </row>
    <row r="1831" spans="2:8" x14ac:dyDescent="0.25">
      <c r="B1831" s="24">
        <v>38224</v>
      </c>
      <c r="C1831" s="1" t="s">
        <v>8</v>
      </c>
      <c r="D1831" s="1" t="s">
        <v>3685</v>
      </c>
      <c r="E1831" s="1" t="s">
        <v>45</v>
      </c>
      <c r="F1831" s="1" t="s">
        <v>695</v>
      </c>
      <c r="G1831" s="9">
        <v>2637.41995</v>
      </c>
      <c r="H1831" s="9">
        <v>2820.77</v>
      </c>
    </row>
    <row r="1832" spans="2:8" x14ac:dyDescent="0.25">
      <c r="B1832" s="24">
        <v>38224</v>
      </c>
      <c r="C1832" s="1" t="s">
        <v>12</v>
      </c>
      <c r="D1832" s="1" t="s">
        <v>3626</v>
      </c>
      <c r="E1832" s="1" t="s">
        <v>42</v>
      </c>
      <c r="F1832" s="1" t="s">
        <v>609</v>
      </c>
      <c r="G1832" s="9">
        <v>666.74479999999994</v>
      </c>
      <c r="H1832" s="9">
        <v>1149.56</v>
      </c>
    </row>
    <row r="1833" spans="2:8" x14ac:dyDescent="0.25">
      <c r="B1833" s="24">
        <v>38222</v>
      </c>
      <c r="C1833" s="1" t="s">
        <v>8</v>
      </c>
      <c r="D1833" s="1" t="s">
        <v>3684</v>
      </c>
      <c r="E1833" s="1" t="s">
        <v>30</v>
      </c>
      <c r="F1833" s="1" t="s">
        <v>1464</v>
      </c>
      <c r="G1833" s="9">
        <v>8622.1492500000004</v>
      </c>
      <c r="H1833" s="9">
        <v>9221.5499999999993</v>
      </c>
    </row>
    <row r="1834" spans="2:8" x14ac:dyDescent="0.25">
      <c r="B1834" s="24">
        <v>38222</v>
      </c>
      <c r="C1834" s="1" t="s">
        <v>16</v>
      </c>
      <c r="D1834" s="1" t="s">
        <v>3690</v>
      </c>
      <c r="E1834" s="1" t="s">
        <v>39</v>
      </c>
      <c r="F1834" s="1" t="s">
        <v>3471</v>
      </c>
      <c r="G1834" s="9">
        <v>3304.6064999999999</v>
      </c>
      <c r="H1834" s="9">
        <v>7343.57</v>
      </c>
    </row>
    <row r="1835" spans="2:8" x14ac:dyDescent="0.25">
      <c r="B1835" s="24">
        <v>38222</v>
      </c>
      <c r="C1835" s="1" t="s">
        <v>12</v>
      </c>
      <c r="D1835" s="1" t="s">
        <v>3685</v>
      </c>
      <c r="E1835" s="1" t="s">
        <v>39</v>
      </c>
      <c r="F1835" s="1" t="s">
        <v>2798</v>
      </c>
      <c r="G1835" s="9">
        <v>3081.9657000000002</v>
      </c>
      <c r="H1835" s="9">
        <v>3296.22</v>
      </c>
    </row>
    <row r="1836" spans="2:8" x14ac:dyDescent="0.25">
      <c r="B1836" s="24">
        <v>38222</v>
      </c>
      <c r="C1836" s="1" t="s">
        <v>16</v>
      </c>
      <c r="D1836" s="1" t="s">
        <v>3626</v>
      </c>
      <c r="E1836" s="1" t="s">
        <v>39</v>
      </c>
      <c r="F1836" s="1" t="s">
        <v>369</v>
      </c>
      <c r="G1836" s="9">
        <v>969.23200000000008</v>
      </c>
      <c r="H1836" s="9">
        <v>1762.24</v>
      </c>
    </row>
    <row r="1837" spans="2:8" x14ac:dyDescent="0.25">
      <c r="B1837" s="24">
        <v>38222</v>
      </c>
      <c r="C1837" s="1" t="s">
        <v>12</v>
      </c>
      <c r="D1837" s="1" t="s">
        <v>3684</v>
      </c>
      <c r="E1837" s="1" t="s">
        <v>61</v>
      </c>
      <c r="F1837" s="1" t="s">
        <v>484</v>
      </c>
      <c r="G1837" s="9">
        <v>782.59050000000002</v>
      </c>
      <c r="H1837" s="9">
        <v>1739.09</v>
      </c>
    </row>
    <row r="1838" spans="2:8" x14ac:dyDescent="0.25">
      <c r="B1838" s="24">
        <v>38221</v>
      </c>
      <c r="C1838" s="1" t="s">
        <v>29</v>
      </c>
      <c r="D1838" s="1" t="s">
        <v>3685</v>
      </c>
      <c r="E1838" s="1" t="s">
        <v>113</v>
      </c>
      <c r="F1838" s="1" t="s">
        <v>1083</v>
      </c>
      <c r="G1838" s="9">
        <v>3539.2165000000005</v>
      </c>
      <c r="H1838" s="9">
        <v>9565.4500000000007</v>
      </c>
    </row>
    <row r="1839" spans="2:8" x14ac:dyDescent="0.25">
      <c r="B1839" s="24">
        <v>38221</v>
      </c>
      <c r="C1839" s="1" t="s">
        <v>16</v>
      </c>
      <c r="D1839" s="1" t="s">
        <v>3690</v>
      </c>
      <c r="E1839" s="1" t="s">
        <v>17</v>
      </c>
      <c r="F1839" s="1" t="s">
        <v>2506</v>
      </c>
      <c r="G1839" s="9">
        <v>3448.9587000000001</v>
      </c>
      <c r="H1839" s="9">
        <v>9321.51</v>
      </c>
    </row>
    <row r="1840" spans="2:8" x14ac:dyDescent="0.25">
      <c r="B1840" s="24">
        <v>38221</v>
      </c>
      <c r="C1840" s="1" t="s">
        <v>8</v>
      </c>
      <c r="D1840" s="1" t="s">
        <v>3626</v>
      </c>
      <c r="E1840" s="1" t="s">
        <v>42</v>
      </c>
      <c r="F1840" s="1" t="s">
        <v>43</v>
      </c>
      <c r="G1840" s="9">
        <v>3605.8734999999997</v>
      </c>
      <c r="H1840" s="9">
        <v>6111.65</v>
      </c>
    </row>
    <row r="1841" spans="2:8" x14ac:dyDescent="0.25">
      <c r="B1841" s="24">
        <v>38220</v>
      </c>
      <c r="C1841" s="1" t="s">
        <v>12</v>
      </c>
      <c r="D1841" s="1" t="s">
        <v>3684</v>
      </c>
      <c r="E1841" s="1" t="s">
        <v>24</v>
      </c>
      <c r="F1841" s="1" t="s">
        <v>3824</v>
      </c>
      <c r="G1841" s="9">
        <v>2606.7183999999997</v>
      </c>
      <c r="H1841" s="9">
        <v>2962.18</v>
      </c>
    </row>
    <row r="1842" spans="2:8" x14ac:dyDescent="0.25">
      <c r="B1842" s="24">
        <v>38220</v>
      </c>
      <c r="C1842" s="1" t="s">
        <v>8</v>
      </c>
      <c r="D1842" s="1" t="s">
        <v>3688</v>
      </c>
      <c r="E1842" s="1" t="s">
        <v>13</v>
      </c>
      <c r="F1842" s="1" t="s">
        <v>828</v>
      </c>
      <c r="G1842" s="9">
        <v>1381.9096000000002</v>
      </c>
      <c r="H1842" s="9">
        <v>2032.22</v>
      </c>
    </row>
    <row r="1843" spans="2:8" x14ac:dyDescent="0.25">
      <c r="B1843" s="24">
        <v>38219</v>
      </c>
      <c r="C1843" s="1" t="s">
        <v>29</v>
      </c>
      <c r="D1843" s="1" t="s">
        <v>3688</v>
      </c>
      <c r="E1843" s="1" t="s">
        <v>13</v>
      </c>
      <c r="F1843" s="1" t="s">
        <v>2044</v>
      </c>
      <c r="G1843" s="9">
        <v>2734.8741999999997</v>
      </c>
      <c r="H1843" s="9">
        <v>4635.38</v>
      </c>
    </row>
    <row r="1844" spans="2:8" x14ac:dyDescent="0.25">
      <c r="B1844" s="24">
        <v>38218</v>
      </c>
      <c r="C1844" s="1" t="s">
        <v>12</v>
      </c>
      <c r="D1844" s="1" t="s">
        <v>3683</v>
      </c>
      <c r="E1844" s="1" t="s">
        <v>52</v>
      </c>
      <c r="F1844" s="1" t="s">
        <v>2480</v>
      </c>
      <c r="G1844" s="9">
        <v>1427.2638999999999</v>
      </c>
      <c r="H1844" s="9">
        <v>3857.47</v>
      </c>
    </row>
    <row r="1845" spans="2:8" x14ac:dyDescent="0.25">
      <c r="B1845" s="24">
        <v>38217</v>
      </c>
      <c r="C1845" s="1" t="s">
        <v>20</v>
      </c>
      <c r="D1845" s="1" t="s">
        <v>3685</v>
      </c>
      <c r="E1845" s="1" t="s">
        <v>45</v>
      </c>
      <c r="F1845" s="1" t="s">
        <v>2669</v>
      </c>
      <c r="G1845" s="9">
        <v>4844.0752000000002</v>
      </c>
      <c r="H1845" s="9">
        <v>7123.64</v>
      </c>
    </row>
    <row r="1846" spans="2:8" x14ac:dyDescent="0.25">
      <c r="B1846" s="24">
        <v>38217</v>
      </c>
      <c r="C1846" s="1" t="s">
        <v>29</v>
      </c>
      <c r="D1846" s="1" t="s">
        <v>3686</v>
      </c>
      <c r="E1846" s="1" t="s">
        <v>21</v>
      </c>
      <c r="F1846" s="1" t="s">
        <v>255</v>
      </c>
      <c r="G1846" s="9">
        <v>2420.9618</v>
      </c>
      <c r="H1846" s="9">
        <v>6543.14</v>
      </c>
    </row>
    <row r="1847" spans="2:8" x14ac:dyDescent="0.25">
      <c r="B1847" s="24">
        <v>38217</v>
      </c>
      <c r="C1847" s="1" t="s">
        <v>16</v>
      </c>
      <c r="D1847" s="1" t="s">
        <v>3626</v>
      </c>
      <c r="E1847" s="1" t="s">
        <v>17</v>
      </c>
      <c r="F1847" s="1" t="s">
        <v>2865</v>
      </c>
      <c r="G1847" s="9">
        <v>2575.3365000000003</v>
      </c>
      <c r="H1847" s="9">
        <v>4682.43</v>
      </c>
    </row>
    <row r="1848" spans="2:8" x14ac:dyDescent="0.25">
      <c r="B1848" s="24">
        <v>38217</v>
      </c>
      <c r="C1848" s="1" t="s">
        <v>29</v>
      </c>
      <c r="D1848" s="1" t="s">
        <v>3691</v>
      </c>
      <c r="E1848" s="1" t="s">
        <v>13</v>
      </c>
      <c r="F1848" s="1" t="s">
        <v>73</v>
      </c>
      <c r="G1848" s="9">
        <v>2991.7649999999999</v>
      </c>
      <c r="H1848" s="9">
        <v>3989.02</v>
      </c>
    </row>
    <row r="1849" spans="2:8" x14ac:dyDescent="0.25">
      <c r="B1849" s="24">
        <v>38216</v>
      </c>
      <c r="C1849" s="1" t="s">
        <v>12</v>
      </c>
      <c r="D1849" s="1" t="s">
        <v>3684</v>
      </c>
      <c r="E1849" s="1" t="s">
        <v>9</v>
      </c>
      <c r="F1849" s="1" t="s">
        <v>1257</v>
      </c>
      <c r="G1849" s="9">
        <v>6390.6656000000003</v>
      </c>
      <c r="H1849" s="9">
        <v>7262.12</v>
      </c>
    </row>
    <row r="1850" spans="2:8" x14ac:dyDescent="0.25">
      <c r="B1850" s="24">
        <v>38216</v>
      </c>
      <c r="C1850" s="1" t="s">
        <v>20</v>
      </c>
      <c r="D1850" s="1" t="s">
        <v>3690</v>
      </c>
      <c r="E1850" s="1" t="s">
        <v>17</v>
      </c>
      <c r="F1850" s="1" t="s">
        <v>120</v>
      </c>
      <c r="G1850" s="9">
        <v>3418.5360000000005</v>
      </c>
      <c r="H1850" s="9">
        <v>6215.52</v>
      </c>
    </row>
    <row r="1851" spans="2:8" x14ac:dyDescent="0.25">
      <c r="B1851" s="24">
        <v>38216</v>
      </c>
      <c r="C1851" s="1" t="s">
        <v>29</v>
      </c>
      <c r="D1851" s="1" t="s">
        <v>3683</v>
      </c>
      <c r="E1851" s="1" t="s">
        <v>39</v>
      </c>
      <c r="F1851" s="1" t="s">
        <v>3825</v>
      </c>
      <c r="G1851" s="9">
        <v>3740.28</v>
      </c>
      <c r="H1851" s="9">
        <v>4987.04</v>
      </c>
    </row>
    <row r="1852" spans="2:8" x14ac:dyDescent="0.25">
      <c r="B1852" s="24">
        <v>38216</v>
      </c>
      <c r="C1852" s="1" t="s">
        <v>29</v>
      </c>
      <c r="D1852" s="1" t="s">
        <v>3685</v>
      </c>
      <c r="E1852" s="1" t="s">
        <v>64</v>
      </c>
      <c r="F1852" s="1" t="s">
        <v>1400</v>
      </c>
      <c r="G1852" s="9">
        <v>301.33499999999998</v>
      </c>
      <c r="H1852" s="9">
        <v>401.78</v>
      </c>
    </row>
    <row r="1853" spans="2:8" x14ac:dyDescent="0.25">
      <c r="B1853" s="24">
        <v>38215</v>
      </c>
      <c r="C1853" s="1" t="s">
        <v>29</v>
      </c>
      <c r="D1853" s="1" t="s">
        <v>3686</v>
      </c>
      <c r="E1853" s="1" t="s">
        <v>45</v>
      </c>
      <c r="F1853" s="1" t="s">
        <v>1480</v>
      </c>
      <c r="G1853" s="9">
        <v>4345.5600000000004</v>
      </c>
      <c r="H1853" s="9">
        <v>5794.08</v>
      </c>
    </row>
    <row r="1854" spans="2:8" x14ac:dyDescent="0.25">
      <c r="B1854" s="24">
        <v>38215</v>
      </c>
      <c r="C1854" s="1" t="s">
        <v>29</v>
      </c>
      <c r="D1854" s="1" t="s">
        <v>3684</v>
      </c>
      <c r="E1854" s="1" t="s">
        <v>126</v>
      </c>
      <c r="F1854" s="1" t="s">
        <v>1542</v>
      </c>
      <c r="G1854" s="9">
        <v>5014.3632000000007</v>
      </c>
      <c r="H1854" s="9">
        <v>5698.14</v>
      </c>
    </row>
    <row r="1855" spans="2:8" x14ac:dyDescent="0.25">
      <c r="B1855" s="24">
        <v>38215</v>
      </c>
      <c r="C1855" s="1" t="s">
        <v>12</v>
      </c>
      <c r="D1855" s="1" t="s">
        <v>3685</v>
      </c>
      <c r="E1855" s="1" t="s">
        <v>30</v>
      </c>
      <c r="F1855" s="1" t="s">
        <v>2003</v>
      </c>
      <c r="G1855" s="9">
        <v>2095.9028000000003</v>
      </c>
      <c r="H1855" s="9">
        <v>3082.21</v>
      </c>
    </row>
    <row r="1856" spans="2:8" x14ac:dyDescent="0.25">
      <c r="B1856" s="24">
        <v>38215</v>
      </c>
      <c r="C1856" s="1" t="s">
        <v>16</v>
      </c>
      <c r="D1856" s="1" t="s">
        <v>3686</v>
      </c>
      <c r="E1856" s="1" t="s">
        <v>9</v>
      </c>
      <c r="F1856" s="1" t="s">
        <v>727</v>
      </c>
      <c r="G1856" s="9">
        <v>2645.0589</v>
      </c>
      <c r="H1856" s="9">
        <v>2828.94</v>
      </c>
    </row>
    <row r="1857" spans="2:8" x14ac:dyDescent="0.25">
      <c r="B1857" s="24">
        <v>38214</v>
      </c>
      <c r="C1857" s="1" t="s">
        <v>8</v>
      </c>
      <c r="D1857" s="1" t="s">
        <v>3683</v>
      </c>
      <c r="E1857" s="1" t="s">
        <v>42</v>
      </c>
      <c r="F1857" s="1" t="s">
        <v>1450</v>
      </c>
      <c r="G1857" s="9">
        <v>3778.8529000000003</v>
      </c>
      <c r="H1857" s="9">
        <v>8788.0300000000007</v>
      </c>
    </row>
    <row r="1858" spans="2:8" x14ac:dyDescent="0.25">
      <c r="B1858" s="24">
        <v>38212</v>
      </c>
      <c r="C1858" s="1" t="s">
        <v>16</v>
      </c>
      <c r="D1858" s="1" t="s">
        <v>3684</v>
      </c>
      <c r="E1858" s="1" t="s">
        <v>64</v>
      </c>
      <c r="F1858" s="1" t="s">
        <v>645</v>
      </c>
      <c r="G1858" s="9">
        <v>8446.4599999999991</v>
      </c>
      <c r="H1858" s="9">
        <v>9598.25</v>
      </c>
    </row>
    <row r="1859" spans="2:8" x14ac:dyDescent="0.25">
      <c r="B1859" s="24">
        <v>38212</v>
      </c>
      <c r="C1859" s="1" t="s">
        <v>29</v>
      </c>
      <c r="D1859" s="1" t="s">
        <v>3685</v>
      </c>
      <c r="E1859" s="1" t="s">
        <v>39</v>
      </c>
      <c r="F1859" s="1" t="s">
        <v>2415</v>
      </c>
      <c r="G1859" s="9">
        <v>2791.8868000000002</v>
      </c>
      <c r="H1859" s="9">
        <v>7545.64</v>
      </c>
    </row>
    <row r="1860" spans="2:8" x14ac:dyDescent="0.25">
      <c r="B1860" s="24">
        <v>38212</v>
      </c>
      <c r="C1860" s="1" t="s">
        <v>12</v>
      </c>
      <c r="D1860" s="1" t="s">
        <v>3686</v>
      </c>
      <c r="E1860" s="1" t="s">
        <v>9</v>
      </c>
      <c r="F1860" s="1" t="s">
        <v>3338</v>
      </c>
      <c r="G1860" s="9">
        <v>4570.1656000000003</v>
      </c>
      <c r="H1860" s="9">
        <v>5193.37</v>
      </c>
    </row>
    <row r="1861" spans="2:8" x14ac:dyDescent="0.25">
      <c r="B1861" s="24">
        <v>38212</v>
      </c>
      <c r="C1861" s="1" t="s">
        <v>20</v>
      </c>
      <c r="D1861" s="1" t="s">
        <v>3686</v>
      </c>
      <c r="E1861" s="1" t="s">
        <v>61</v>
      </c>
      <c r="F1861" s="1" t="s">
        <v>3143</v>
      </c>
      <c r="G1861" s="9">
        <v>1054.7642000000001</v>
      </c>
      <c r="H1861" s="9">
        <v>2452.94</v>
      </c>
    </row>
    <row r="1862" spans="2:8" x14ac:dyDescent="0.25">
      <c r="B1862" s="24">
        <v>38212</v>
      </c>
      <c r="C1862" s="1" t="s">
        <v>8</v>
      </c>
      <c r="D1862" s="1" t="s">
        <v>3690</v>
      </c>
      <c r="E1862" s="1" t="s">
        <v>13</v>
      </c>
      <c r="F1862" s="1" t="s">
        <v>2197</v>
      </c>
      <c r="G1862" s="9">
        <v>852.83199999999999</v>
      </c>
      <c r="H1862" s="9">
        <v>1470.4</v>
      </c>
    </row>
    <row r="1863" spans="2:8" x14ac:dyDescent="0.25">
      <c r="B1863" s="24">
        <v>38212</v>
      </c>
      <c r="C1863" s="1" t="s">
        <v>29</v>
      </c>
      <c r="D1863" s="1" t="s">
        <v>3684</v>
      </c>
      <c r="E1863" s="1" t="s">
        <v>52</v>
      </c>
      <c r="F1863" s="1" t="s">
        <v>1713</v>
      </c>
      <c r="G1863" s="9">
        <v>425.30239999999998</v>
      </c>
      <c r="H1863" s="9">
        <v>733.28</v>
      </c>
    </row>
    <row r="1864" spans="2:8" x14ac:dyDescent="0.25">
      <c r="B1864" s="24">
        <v>38211</v>
      </c>
      <c r="C1864" s="1" t="s">
        <v>12</v>
      </c>
      <c r="D1864" s="1" t="s">
        <v>3626</v>
      </c>
      <c r="E1864" s="1" t="s">
        <v>39</v>
      </c>
      <c r="F1864" s="1" t="s">
        <v>3011</v>
      </c>
      <c r="G1864" s="9">
        <v>6187.3336000000008</v>
      </c>
      <c r="H1864" s="9">
        <v>9099.02</v>
      </c>
    </row>
    <row r="1865" spans="2:8" x14ac:dyDescent="0.25">
      <c r="B1865" s="24">
        <v>38210</v>
      </c>
      <c r="C1865" s="1" t="s">
        <v>29</v>
      </c>
      <c r="D1865" s="1" t="s">
        <v>3686</v>
      </c>
      <c r="E1865" s="1" t="s">
        <v>113</v>
      </c>
      <c r="F1865" s="1" t="s">
        <v>2999</v>
      </c>
      <c r="G1865" s="9">
        <v>4044.8705000000004</v>
      </c>
      <c r="H1865" s="9">
        <v>7354.31</v>
      </c>
    </row>
    <row r="1866" spans="2:8" x14ac:dyDescent="0.25">
      <c r="B1866" s="24">
        <v>38210</v>
      </c>
      <c r="C1866" s="1" t="s">
        <v>12</v>
      </c>
      <c r="D1866" s="1" t="s">
        <v>3684</v>
      </c>
      <c r="E1866" s="1" t="s">
        <v>17</v>
      </c>
      <c r="F1866" s="1" t="s">
        <v>3267</v>
      </c>
      <c r="G1866" s="9">
        <v>748.44079999999997</v>
      </c>
      <c r="H1866" s="9">
        <v>1740.56</v>
      </c>
    </row>
    <row r="1867" spans="2:8" x14ac:dyDescent="0.25">
      <c r="B1867" s="24">
        <v>38210</v>
      </c>
      <c r="C1867" s="1" t="s">
        <v>29</v>
      </c>
      <c r="D1867" s="1" t="s">
        <v>3688</v>
      </c>
      <c r="E1867" s="1" t="s">
        <v>64</v>
      </c>
      <c r="F1867" s="1" t="s">
        <v>2584</v>
      </c>
      <c r="G1867" s="9">
        <v>326.77659999999997</v>
      </c>
      <c r="H1867" s="9">
        <v>883.18</v>
      </c>
    </row>
    <row r="1868" spans="2:8" x14ac:dyDescent="0.25">
      <c r="B1868" s="24">
        <v>38209</v>
      </c>
      <c r="C1868" s="1" t="s">
        <v>29</v>
      </c>
      <c r="D1868" s="1" t="s">
        <v>3684</v>
      </c>
      <c r="E1868" s="1" t="s">
        <v>17</v>
      </c>
      <c r="F1868" s="1" t="s">
        <v>3159</v>
      </c>
      <c r="G1868" s="9">
        <v>5710.9874</v>
      </c>
      <c r="H1868" s="9">
        <v>9846.5300000000007</v>
      </c>
    </row>
    <row r="1869" spans="2:8" x14ac:dyDescent="0.25">
      <c r="B1869" s="24">
        <v>38209</v>
      </c>
      <c r="C1869" s="1" t="s">
        <v>8</v>
      </c>
      <c r="D1869" s="1" t="s">
        <v>3690</v>
      </c>
      <c r="E1869" s="1" t="s">
        <v>13</v>
      </c>
      <c r="F1869" s="1" t="s">
        <v>2738</v>
      </c>
      <c r="G1869" s="9">
        <v>5686.0357999999997</v>
      </c>
      <c r="H1869" s="9">
        <v>9803.51</v>
      </c>
    </row>
    <row r="1870" spans="2:8" x14ac:dyDescent="0.25">
      <c r="B1870" s="24">
        <v>38209</v>
      </c>
      <c r="C1870" s="1" t="s">
        <v>29</v>
      </c>
      <c r="D1870" s="1" t="s">
        <v>3688</v>
      </c>
      <c r="E1870" s="1" t="s">
        <v>126</v>
      </c>
      <c r="F1870" s="1" t="s">
        <v>3540</v>
      </c>
      <c r="G1870" s="9">
        <v>169.1525</v>
      </c>
      <c r="H1870" s="9">
        <v>307.55</v>
      </c>
    </row>
    <row r="1871" spans="2:8" x14ac:dyDescent="0.25">
      <c r="B1871" s="24">
        <v>38209</v>
      </c>
      <c r="C1871" s="1" t="s">
        <v>16</v>
      </c>
      <c r="D1871" s="1" t="s">
        <v>3685</v>
      </c>
      <c r="E1871" s="1" t="s">
        <v>13</v>
      </c>
      <c r="F1871" s="1" t="s">
        <v>257</v>
      </c>
      <c r="G1871" s="9">
        <v>234.08879999999999</v>
      </c>
      <c r="H1871" s="9">
        <v>266.01</v>
      </c>
    </row>
    <row r="1872" spans="2:8" x14ac:dyDescent="0.25">
      <c r="B1872" s="24">
        <v>38208</v>
      </c>
      <c r="C1872" s="1" t="s">
        <v>12</v>
      </c>
      <c r="D1872" s="1" t="s">
        <v>3690</v>
      </c>
      <c r="E1872" s="1" t="s">
        <v>126</v>
      </c>
      <c r="F1872" s="1" t="s">
        <v>3826</v>
      </c>
      <c r="G1872" s="9">
        <v>1149.2865999999999</v>
      </c>
      <c r="H1872" s="9">
        <v>3106.18</v>
      </c>
    </row>
    <row r="1873" spans="2:8" x14ac:dyDescent="0.25">
      <c r="B1873" s="24">
        <v>38208</v>
      </c>
      <c r="C1873" s="1" t="s">
        <v>20</v>
      </c>
      <c r="D1873" s="1" t="s">
        <v>3690</v>
      </c>
      <c r="E1873" s="1" t="s">
        <v>42</v>
      </c>
      <c r="F1873" s="1" t="s">
        <v>241</v>
      </c>
      <c r="G1873" s="9">
        <v>1370.5505000000001</v>
      </c>
      <c r="H1873" s="9">
        <v>2491.91</v>
      </c>
    </row>
    <row r="1874" spans="2:8" x14ac:dyDescent="0.25">
      <c r="B1874" s="24">
        <v>38208</v>
      </c>
      <c r="C1874" s="1" t="s">
        <v>16</v>
      </c>
      <c r="D1874" s="1" t="s">
        <v>3685</v>
      </c>
      <c r="E1874" s="1" t="s">
        <v>113</v>
      </c>
      <c r="F1874" s="1" t="s">
        <v>3347</v>
      </c>
      <c r="G1874" s="9">
        <v>1950.7224000000001</v>
      </c>
      <c r="H1874" s="9">
        <v>2216.73</v>
      </c>
    </row>
    <row r="1875" spans="2:8" x14ac:dyDescent="0.25">
      <c r="B1875" s="24">
        <v>38207</v>
      </c>
      <c r="C1875" s="1" t="s">
        <v>20</v>
      </c>
      <c r="D1875" s="1" t="s">
        <v>3685</v>
      </c>
      <c r="E1875" s="1" t="s">
        <v>13</v>
      </c>
      <c r="F1875" s="1" t="s">
        <v>1816</v>
      </c>
      <c r="G1875" s="9">
        <v>7632.068400000001</v>
      </c>
      <c r="H1875" s="9">
        <v>8162.64</v>
      </c>
    </row>
    <row r="1876" spans="2:8" x14ac:dyDescent="0.25">
      <c r="B1876" s="24">
        <v>38206</v>
      </c>
      <c r="C1876" s="1" t="s">
        <v>8</v>
      </c>
      <c r="D1876" s="1" t="s">
        <v>3688</v>
      </c>
      <c r="E1876" s="1" t="s">
        <v>45</v>
      </c>
      <c r="F1876" s="1" t="s">
        <v>3021</v>
      </c>
      <c r="G1876" s="9">
        <v>799.45459999999991</v>
      </c>
      <c r="H1876" s="9">
        <v>1378.37</v>
      </c>
    </row>
    <row r="1877" spans="2:8" x14ac:dyDescent="0.25">
      <c r="B1877" s="24">
        <v>38205</v>
      </c>
      <c r="C1877" s="1" t="s">
        <v>12</v>
      </c>
      <c r="D1877" s="1" t="s">
        <v>3685</v>
      </c>
      <c r="E1877" s="1" t="s">
        <v>24</v>
      </c>
      <c r="F1877" s="1" t="s">
        <v>2001</v>
      </c>
      <c r="G1877" s="9">
        <v>3617.0782999999997</v>
      </c>
      <c r="H1877" s="9">
        <v>8411.81</v>
      </c>
    </row>
    <row r="1878" spans="2:8" x14ac:dyDescent="0.25">
      <c r="B1878" s="24">
        <v>38205</v>
      </c>
      <c r="C1878" s="1" t="s">
        <v>20</v>
      </c>
      <c r="D1878" s="1" t="s">
        <v>3691</v>
      </c>
      <c r="E1878" s="1" t="s">
        <v>13</v>
      </c>
      <c r="F1878" s="1" t="s">
        <v>3201</v>
      </c>
      <c r="G1878" s="9">
        <v>1254.2889</v>
      </c>
      <c r="H1878" s="9">
        <v>3389.97</v>
      </c>
    </row>
    <row r="1879" spans="2:8" x14ac:dyDescent="0.25">
      <c r="B1879" s="24">
        <v>38205</v>
      </c>
      <c r="C1879" s="1" t="s">
        <v>12</v>
      </c>
      <c r="D1879" s="1" t="s">
        <v>3690</v>
      </c>
      <c r="E1879" s="1" t="s">
        <v>9</v>
      </c>
      <c r="F1879" s="1" t="s">
        <v>3827</v>
      </c>
      <c r="G1879" s="9">
        <v>1600.3240000000001</v>
      </c>
      <c r="H1879" s="9">
        <v>1818.55</v>
      </c>
    </row>
    <row r="1880" spans="2:8" x14ac:dyDescent="0.25">
      <c r="B1880" s="24">
        <v>38204</v>
      </c>
      <c r="C1880" s="1" t="s">
        <v>29</v>
      </c>
      <c r="D1880" s="1" t="s">
        <v>3688</v>
      </c>
      <c r="E1880" s="1" t="s">
        <v>52</v>
      </c>
      <c r="F1880" s="1" t="s">
        <v>1277</v>
      </c>
      <c r="G1880" s="9">
        <v>3793.5288</v>
      </c>
      <c r="H1880" s="9">
        <v>8822.16</v>
      </c>
    </row>
    <row r="1881" spans="2:8" x14ac:dyDescent="0.25">
      <c r="B1881" s="24">
        <v>38204</v>
      </c>
      <c r="C1881" s="1" t="s">
        <v>12</v>
      </c>
      <c r="D1881" s="1" t="s">
        <v>3683</v>
      </c>
      <c r="E1881" s="1" t="s">
        <v>21</v>
      </c>
      <c r="F1881" s="1" t="s">
        <v>3526</v>
      </c>
      <c r="G1881" s="9">
        <v>4561.1984000000002</v>
      </c>
      <c r="H1881" s="9">
        <v>5183.18</v>
      </c>
    </row>
    <row r="1882" spans="2:8" x14ac:dyDescent="0.25">
      <c r="B1882" s="24">
        <v>38203</v>
      </c>
      <c r="C1882" s="1" t="s">
        <v>29</v>
      </c>
      <c r="D1882" s="1" t="s">
        <v>3686</v>
      </c>
      <c r="E1882" s="1" t="s">
        <v>30</v>
      </c>
      <c r="F1882" s="1" t="s">
        <v>563</v>
      </c>
      <c r="G1882" s="9">
        <v>839.18700000000001</v>
      </c>
      <c r="H1882" s="9">
        <v>1864.86</v>
      </c>
    </row>
    <row r="1883" spans="2:8" x14ac:dyDescent="0.25">
      <c r="B1883" s="24">
        <v>38202</v>
      </c>
      <c r="C1883" s="1" t="s">
        <v>29</v>
      </c>
      <c r="D1883" s="1" t="s">
        <v>3688</v>
      </c>
      <c r="E1883" s="1" t="s">
        <v>61</v>
      </c>
      <c r="F1883" s="1" t="s">
        <v>1192</v>
      </c>
      <c r="G1883" s="9">
        <v>8930.0073499999999</v>
      </c>
      <c r="H1883" s="9">
        <v>9550.81</v>
      </c>
    </row>
    <row r="1884" spans="2:8" x14ac:dyDescent="0.25">
      <c r="B1884" s="24">
        <v>38202</v>
      </c>
      <c r="C1884" s="1" t="s">
        <v>16</v>
      </c>
      <c r="D1884" s="1" t="s">
        <v>3686</v>
      </c>
      <c r="E1884" s="1" t="s">
        <v>21</v>
      </c>
      <c r="F1884" s="1" t="s">
        <v>2996</v>
      </c>
      <c r="G1884" s="9">
        <v>3758.9611</v>
      </c>
      <c r="H1884" s="9">
        <v>8741.77</v>
      </c>
    </row>
    <row r="1885" spans="2:8" x14ac:dyDescent="0.25">
      <c r="B1885" s="24">
        <v>38202</v>
      </c>
      <c r="C1885" s="1" t="s">
        <v>8</v>
      </c>
      <c r="D1885" s="1" t="s">
        <v>3683</v>
      </c>
      <c r="E1885" s="1" t="s">
        <v>52</v>
      </c>
      <c r="F1885" s="1" t="s">
        <v>2144</v>
      </c>
      <c r="G1885" s="9">
        <v>3972.4256</v>
      </c>
      <c r="H1885" s="9">
        <v>4514.12</v>
      </c>
    </row>
    <row r="1886" spans="2:8" x14ac:dyDescent="0.25">
      <c r="B1886" s="24">
        <v>38202</v>
      </c>
      <c r="C1886" s="1" t="s">
        <v>16</v>
      </c>
      <c r="D1886" s="1" t="s">
        <v>3690</v>
      </c>
      <c r="E1886" s="1" t="s">
        <v>64</v>
      </c>
      <c r="F1886" s="1" t="s">
        <v>387</v>
      </c>
      <c r="G1886" s="9">
        <v>1281.1804999999999</v>
      </c>
      <c r="H1886" s="9">
        <v>3462.65</v>
      </c>
    </row>
    <row r="1887" spans="2:8" x14ac:dyDescent="0.25">
      <c r="B1887" s="24">
        <v>38202</v>
      </c>
      <c r="C1887" s="1" t="s">
        <v>8</v>
      </c>
      <c r="D1887" s="1" t="s">
        <v>3685</v>
      </c>
      <c r="E1887" s="1" t="s">
        <v>61</v>
      </c>
      <c r="F1887" s="1" t="s">
        <v>1616</v>
      </c>
      <c r="G1887" s="9">
        <v>1271.6324999999999</v>
      </c>
      <c r="H1887" s="9">
        <v>2825.85</v>
      </c>
    </row>
    <row r="1888" spans="2:8" x14ac:dyDescent="0.25">
      <c r="B1888" s="24">
        <v>38202</v>
      </c>
      <c r="C1888" s="1" t="s">
        <v>8</v>
      </c>
      <c r="D1888" s="1" t="s">
        <v>3684</v>
      </c>
      <c r="E1888" s="1" t="s">
        <v>13</v>
      </c>
      <c r="F1888" s="1" t="s">
        <v>3518</v>
      </c>
      <c r="G1888" s="9">
        <v>421.61680000000001</v>
      </c>
      <c r="H1888" s="9">
        <v>479.11</v>
      </c>
    </row>
    <row r="1889" spans="2:8" x14ac:dyDescent="0.25">
      <c r="B1889" s="24">
        <v>38200</v>
      </c>
      <c r="C1889" s="1" t="s">
        <v>29</v>
      </c>
      <c r="D1889" s="1" t="s">
        <v>3690</v>
      </c>
      <c r="E1889" s="1" t="s">
        <v>39</v>
      </c>
      <c r="F1889" s="1" t="s">
        <v>498</v>
      </c>
      <c r="G1889" s="9">
        <v>4595.2060000000001</v>
      </c>
      <c r="H1889" s="9">
        <v>8354.92</v>
      </c>
    </row>
    <row r="1890" spans="2:8" x14ac:dyDescent="0.25">
      <c r="B1890" s="24">
        <v>38200</v>
      </c>
      <c r="C1890" s="1" t="s">
        <v>29</v>
      </c>
      <c r="D1890" s="1" t="s">
        <v>3688</v>
      </c>
      <c r="E1890" s="1" t="s">
        <v>64</v>
      </c>
      <c r="F1890" s="1" t="s">
        <v>478</v>
      </c>
      <c r="G1890" s="9">
        <v>3565.9298000000003</v>
      </c>
      <c r="H1890" s="9">
        <v>8292.86</v>
      </c>
    </row>
    <row r="1891" spans="2:8" x14ac:dyDescent="0.25">
      <c r="B1891" s="24">
        <v>38200</v>
      </c>
      <c r="C1891" s="1" t="s">
        <v>29</v>
      </c>
      <c r="D1891" s="1" t="s">
        <v>3690</v>
      </c>
      <c r="E1891" s="1" t="s">
        <v>64</v>
      </c>
      <c r="F1891" s="1" t="s">
        <v>902</v>
      </c>
      <c r="G1891" s="9">
        <v>5948.0550000000003</v>
      </c>
      <c r="H1891" s="9">
        <v>7930.74</v>
      </c>
    </row>
    <row r="1892" spans="2:8" x14ac:dyDescent="0.25">
      <c r="B1892" s="24">
        <v>38200</v>
      </c>
      <c r="C1892" s="1" t="s">
        <v>16</v>
      </c>
      <c r="D1892" s="1" t="s">
        <v>3626</v>
      </c>
      <c r="E1892" s="1" t="s">
        <v>13</v>
      </c>
      <c r="F1892" s="1" t="s">
        <v>3301</v>
      </c>
      <c r="G1892" s="9">
        <v>2934.8968</v>
      </c>
      <c r="H1892" s="9">
        <v>3335.11</v>
      </c>
    </row>
    <row r="1893" spans="2:8" x14ac:dyDescent="0.25">
      <c r="B1893" s="24">
        <v>38200</v>
      </c>
      <c r="C1893" s="1" t="s">
        <v>12</v>
      </c>
      <c r="D1893" s="1" t="s">
        <v>3690</v>
      </c>
      <c r="E1893" s="1" t="s">
        <v>30</v>
      </c>
      <c r="F1893" s="1" t="s">
        <v>838</v>
      </c>
      <c r="G1893" s="9">
        <v>2222.2552000000001</v>
      </c>
      <c r="H1893" s="9">
        <v>2525.29</v>
      </c>
    </row>
    <row r="1894" spans="2:8" x14ac:dyDescent="0.25">
      <c r="B1894" s="24">
        <v>38200</v>
      </c>
      <c r="C1894" s="1" t="s">
        <v>29</v>
      </c>
      <c r="D1894" s="1" t="s">
        <v>3683</v>
      </c>
      <c r="E1894" s="1" t="s">
        <v>45</v>
      </c>
      <c r="F1894" s="1" t="s">
        <v>2810</v>
      </c>
      <c r="G1894" s="9">
        <v>534.57539999999995</v>
      </c>
      <c r="H1894" s="9">
        <v>906.06</v>
      </c>
    </row>
    <row r="1895" spans="2:8" x14ac:dyDescent="0.25">
      <c r="B1895" s="24">
        <v>38199</v>
      </c>
      <c r="C1895" s="1" t="s">
        <v>8</v>
      </c>
      <c r="D1895" s="1" t="s">
        <v>3626</v>
      </c>
      <c r="E1895" s="1" t="s">
        <v>64</v>
      </c>
      <c r="F1895" s="1" t="s">
        <v>2821</v>
      </c>
      <c r="G1895" s="9">
        <v>5937.0595999999996</v>
      </c>
      <c r="H1895" s="9">
        <v>8730.9699999999993</v>
      </c>
    </row>
    <row r="1896" spans="2:8" x14ac:dyDescent="0.25">
      <c r="B1896" s="24">
        <v>38199</v>
      </c>
      <c r="C1896" s="1" t="s">
        <v>29</v>
      </c>
      <c r="D1896" s="1" t="s">
        <v>3683</v>
      </c>
      <c r="E1896" s="1" t="s">
        <v>17</v>
      </c>
      <c r="F1896" s="1" t="s">
        <v>2224</v>
      </c>
      <c r="G1896" s="9">
        <v>6526.0447999999997</v>
      </c>
      <c r="H1896" s="9">
        <v>7415.96</v>
      </c>
    </row>
    <row r="1897" spans="2:8" x14ac:dyDescent="0.25">
      <c r="B1897" s="24">
        <v>38199</v>
      </c>
      <c r="C1897" s="1" t="s">
        <v>29</v>
      </c>
      <c r="D1897" s="1" t="s">
        <v>3685</v>
      </c>
      <c r="E1897" s="1" t="s">
        <v>42</v>
      </c>
      <c r="F1897" s="1" t="s">
        <v>1460</v>
      </c>
      <c r="G1897" s="9">
        <v>2830.6724999999997</v>
      </c>
      <c r="H1897" s="9">
        <v>4797.75</v>
      </c>
    </row>
    <row r="1898" spans="2:8" x14ac:dyDescent="0.25">
      <c r="B1898" s="24">
        <v>38199</v>
      </c>
      <c r="C1898" s="1" t="s">
        <v>12</v>
      </c>
      <c r="D1898" s="1" t="s">
        <v>3686</v>
      </c>
      <c r="E1898" s="1" t="s">
        <v>52</v>
      </c>
      <c r="F1898" s="1" t="s">
        <v>3079</v>
      </c>
      <c r="G1898" s="9">
        <v>798.1961</v>
      </c>
      <c r="H1898" s="9">
        <v>1856.27</v>
      </c>
    </row>
    <row r="1899" spans="2:8" x14ac:dyDescent="0.25">
      <c r="B1899" s="24">
        <v>38199</v>
      </c>
      <c r="C1899" s="1" t="s">
        <v>29</v>
      </c>
      <c r="D1899" s="1" t="s">
        <v>3686</v>
      </c>
      <c r="E1899" s="1" t="s">
        <v>30</v>
      </c>
      <c r="F1899" s="1" t="s">
        <v>1009</v>
      </c>
      <c r="G1899" s="9">
        <v>962.9235000000001</v>
      </c>
      <c r="H1899" s="9">
        <v>1750.77</v>
      </c>
    </row>
    <row r="1900" spans="2:8" x14ac:dyDescent="0.25">
      <c r="B1900" s="24">
        <v>38198</v>
      </c>
      <c r="C1900" s="1" t="s">
        <v>20</v>
      </c>
      <c r="D1900" s="1" t="s">
        <v>3691</v>
      </c>
      <c r="E1900" s="1" t="s">
        <v>30</v>
      </c>
      <c r="F1900" s="1" t="s">
        <v>1390</v>
      </c>
      <c r="G1900" s="9">
        <v>6831.5120500000003</v>
      </c>
      <c r="H1900" s="9">
        <v>7306.43</v>
      </c>
    </row>
    <row r="1901" spans="2:8" x14ac:dyDescent="0.25">
      <c r="B1901" s="24">
        <v>38198</v>
      </c>
      <c r="C1901" s="1" t="s">
        <v>12</v>
      </c>
      <c r="D1901" s="1" t="s">
        <v>3685</v>
      </c>
      <c r="E1901" s="1" t="s">
        <v>21</v>
      </c>
      <c r="F1901" s="1" t="s">
        <v>563</v>
      </c>
      <c r="G1901" s="9">
        <v>816.15215000000001</v>
      </c>
      <c r="H1901" s="9">
        <v>872.89</v>
      </c>
    </row>
    <row r="1902" spans="2:8" x14ac:dyDescent="0.25">
      <c r="B1902" s="24">
        <v>38197</v>
      </c>
      <c r="C1902" s="1" t="s">
        <v>12</v>
      </c>
      <c r="D1902" s="1" t="s">
        <v>3691</v>
      </c>
      <c r="E1902" s="1" t="s">
        <v>39</v>
      </c>
      <c r="F1902" s="1" t="s">
        <v>107</v>
      </c>
      <c r="G1902" s="9">
        <v>4675.335500000001</v>
      </c>
      <c r="H1902" s="9">
        <v>8500.61</v>
      </c>
    </row>
    <row r="1903" spans="2:8" x14ac:dyDescent="0.25">
      <c r="B1903" s="24">
        <v>38197</v>
      </c>
      <c r="C1903" s="1" t="s">
        <v>29</v>
      </c>
      <c r="D1903" s="1" t="s">
        <v>3688</v>
      </c>
      <c r="E1903" s="1" t="s">
        <v>30</v>
      </c>
      <c r="F1903" s="1" t="s">
        <v>3157</v>
      </c>
      <c r="G1903" s="9">
        <v>3961.1655999999998</v>
      </c>
      <c r="H1903" s="9">
        <v>6713.84</v>
      </c>
    </row>
    <row r="1904" spans="2:8" x14ac:dyDescent="0.25">
      <c r="B1904" s="24">
        <v>38196</v>
      </c>
      <c r="C1904" s="1" t="s">
        <v>16</v>
      </c>
      <c r="D1904" s="1" t="s">
        <v>3690</v>
      </c>
      <c r="E1904" s="1" t="s">
        <v>42</v>
      </c>
      <c r="F1904" s="1" t="s">
        <v>1067</v>
      </c>
      <c r="G1904" s="9">
        <v>3856.1411000000003</v>
      </c>
      <c r="H1904" s="9">
        <v>8967.77</v>
      </c>
    </row>
    <row r="1905" spans="2:8" x14ac:dyDescent="0.25">
      <c r="B1905" s="24">
        <v>38196</v>
      </c>
      <c r="C1905" s="1" t="s">
        <v>29</v>
      </c>
      <c r="D1905" s="1" t="s">
        <v>3683</v>
      </c>
      <c r="E1905" s="1" t="s">
        <v>61</v>
      </c>
      <c r="F1905" s="1" t="s">
        <v>1529</v>
      </c>
      <c r="G1905" s="9">
        <v>4020.66</v>
      </c>
      <c r="H1905" s="9">
        <v>8934.7999999999993</v>
      </c>
    </row>
    <row r="1906" spans="2:8" x14ac:dyDescent="0.25">
      <c r="B1906" s="24">
        <v>38196</v>
      </c>
      <c r="C1906" s="1" t="s">
        <v>16</v>
      </c>
      <c r="D1906" s="1" t="s">
        <v>3685</v>
      </c>
      <c r="E1906" s="1" t="s">
        <v>13</v>
      </c>
      <c r="F1906" s="1" t="s">
        <v>1839</v>
      </c>
      <c r="G1906" s="9">
        <v>4400.1055999999999</v>
      </c>
      <c r="H1906" s="9">
        <v>5000.12</v>
      </c>
    </row>
    <row r="1907" spans="2:8" x14ac:dyDescent="0.25">
      <c r="B1907" s="24">
        <v>38195</v>
      </c>
      <c r="C1907" s="1" t="s">
        <v>29</v>
      </c>
      <c r="D1907" s="1" t="s">
        <v>3685</v>
      </c>
      <c r="E1907" s="1" t="s">
        <v>45</v>
      </c>
      <c r="F1907" s="1" t="s">
        <v>1603</v>
      </c>
      <c r="G1907" s="9">
        <v>7078.8476000000001</v>
      </c>
      <c r="H1907" s="9">
        <v>7570.96</v>
      </c>
    </row>
    <row r="1908" spans="2:8" x14ac:dyDescent="0.25">
      <c r="B1908" s="24">
        <v>38195</v>
      </c>
      <c r="C1908" s="1" t="s">
        <v>29</v>
      </c>
      <c r="D1908" s="1" t="s">
        <v>3691</v>
      </c>
      <c r="E1908" s="1" t="s">
        <v>61</v>
      </c>
      <c r="F1908" s="1" t="s">
        <v>1886</v>
      </c>
      <c r="G1908" s="9">
        <v>245.50239999999999</v>
      </c>
      <c r="H1908" s="9">
        <v>663.52</v>
      </c>
    </row>
    <row r="1909" spans="2:8" x14ac:dyDescent="0.25">
      <c r="B1909" s="24">
        <v>38194</v>
      </c>
      <c r="C1909" s="1" t="s">
        <v>20</v>
      </c>
      <c r="D1909" s="1" t="s">
        <v>3685</v>
      </c>
      <c r="E1909" s="1" t="s">
        <v>9</v>
      </c>
      <c r="F1909" s="1" t="s">
        <v>1513</v>
      </c>
      <c r="G1909" s="9">
        <v>3913.9425000000001</v>
      </c>
      <c r="H1909" s="9">
        <v>5218.59</v>
      </c>
    </row>
    <row r="1910" spans="2:8" x14ac:dyDescent="0.25">
      <c r="B1910" s="24">
        <v>38193</v>
      </c>
      <c r="C1910" s="1" t="s">
        <v>29</v>
      </c>
      <c r="D1910" s="1" t="s">
        <v>3685</v>
      </c>
      <c r="E1910" s="1" t="s">
        <v>9</v>
      </c>
      <c r="F1910" s="1" t="s">
        <v>1872</v>
      </c>
      <c r="G1910" s="9">
        <v>4488.7139999999999</v>
      </c>
      <c r="H1910" s="9">
        <v>9974.92</v>
      </c>
    </row>
    <row r="1911" spans="2:8" x14ac:dyDescent="0.25">
      <c r="B1911" s="24">
        <v>38193</v>
      </c>
      <c r="C1911" s="1" t="s">
        <v>20</v>
      </c>
      <c r="D1911" s="1" t="s">
        <v>3626</v>
      </c>
      <c r="E1911" s="1" t="s">
        <v>39</v>
      </c>
      <c r="F1911" s="1" t="s">
        <v>2199</v>
      </c>
      <c r="G1911" s="9">
        <v>7400.6774999999998</v>
      </c>
      <c r="H1911" s="9">
        <v>9867.57</v>
      </c>
    </row>
    <row r="1912" spans="2:8" x14ac:dyDescent="0.25">
      <c r="B1912" s="24">
        <v>38193</v>
      </c>
      <c r="C1912" s="1" t="s">
        <v>12</v>
      </c>
      <c r="D1912" s="1" t="s">
        <v>3686</v>
      </c>
      <c r="E1912" s="1" t="s">
        <v>30</v>
      </c>
      <c r="F1912" s="1" t="s">
        <v>1015</v>
      </c>
      <c r="G1912" s="9">
        <v>2898.5697999999998</v>
      </c>
      <c r="H1912" s="9">
        <v>6740.86</v>
      </c>
    </row>
    <row r="1913" spans="2:8" x14ac:dyDescent="0.25">
      <c r="B1913" s="24">
        <v>38193</v>
      </c>
      <c r="C1913" s="1" t="s">
        <v>16</v>
      </c>
      <c r="D1913" s="1" t="s">
        <v>3688</v>
      </c>
      <c r="E1913" s="1" t="s">
        <v>9</v>
      </c>
      <c r="F1913" s="1" t="s">
        <v>2330</v>
      </c>
      <c r="G1913" s="9">
        <v>307.44749999999999</v>
      </c>
      <c r="H1913" s="9">
        <v>409.93</v>
      </c>
    </row>
    <row r="1914" spans="2:8" x14ac:dyDescent="0.25">
      <c r="B1914" s="24">
        <v>38192</v>
      </c>
      <c r="C1914" s="1" t="s">
        <v>16</v>
      </c>
      <c r="D1914" s="1" t="s">
        <v>3690</v>
      </c>
      <c r="E1914" s="1" t="s">
        <v>45</v>
      </c>
      <c r="F1914" s="1" t="s">
        <v>2322</v>
      </c>
      <c r="G1914" s="9">
        <v>4232.2455</v>
      </c>
      <c r="H1914" s="9">
        <v>9404.99</v>
      </c>
    </row>
    <row r="1915" spans="2:8" x14ac:dyDescent="0.25">
      <c r="B1915" s="24">
        <v>38192</v>
      </c>
      <c r="C1915" s="1" t="s">
        <v>16</v>
      </c>
      <c r="D1915" s="1" t="s">
        <v>3683</v>
      </c>
      <c r="E1915" s="1" t="s">
        <v>52</v>
      </c>
      <c r="F1915" s="1" t="s">
        <v>3221</v>
      </c>
      <c r="G1915" s="9">
        <v>3807.9720000000002</v>
      </c>
      <c r="H1915" s="9">
        <v>8462.16</v>
      </c>
    </row>
    <row r="1916" spans="2:8" x14ac:dyDescent="0.25">
      <c r="B1916" s="24">
        <v>38192</v>
      </c>
      <c r="C1916" s="1" t="s">
        <v>8</v>
      </c>
      <c r="D1916" s="1" t="s">
        <v>3626</v>
      </c>
      <c r="E1916" s="1" t="s">
        <v>13</v>
      </c>
      <c r="F1916" s="1" t="s">
        <v>189</v>
      </c>
      <c r="G1916" s="9">
        <v>3410.2440000000001</v>
      </c>
      <c r="H1916" s="9">
        <v>7578.32</v>
      </c>
    </row>
    <row r="1917" spans="2:8" x14ac:dyDescent="0.25">
      <c r="B1917" s="24">
        <v>38192</v>
      </c>
      <c r="C1917" s="1" t="s">
        <v>29</v>
      </c>
      <c r="D1917" s="1" t="s">
        <v>3686</v>
      </c>
      <c r="E1917" s="1" t="s">
        <v>21</v>
      </c>
      <c r="F1917" s="1" t="s">
        <v>3532</v>
      </c>
      <c r="G1917" s="9">
        <v>660.75750000000005</v>
      </c>
      <c r="H1917" s="9">
        <v>881.01</v>
      </c>
    </row>
    <row r="1918" spans="2:8" x14ac:dyDescent="0.25">
      <c r="B1918" s="24">
        <v>38191</v>
      </c>
      <c r="C1918" s="1" t="s">
        <v>16</v>
      </c>
      <c r="D1918" s="1" t="s">
        <v>3690</v>
      </c>
      <c r="E1918" s="1" t="s">
        <v>52</v>
      </c>
      <c r="F1918" s="1" t="s">
        <v>3154</v>
      </c>
      <c r="G1918" s="9">
        <v>4591.3901999999998</v>
      </c>
      <c r="H1918" s="9">
        <v>7916.19</v>
      </c>
    </row>
    <row r="1919" spans="2:8" x14ac:dyDescent="0.25">
      <c r="B1919" s="24">
        <v>38191</v>
      </c>
      <c r="C1919" s="1" t="s">
        <v>8</v>
      </c>
      <c r="D1919" s="1" t="s">
        <v>3684</v>
      </c>
      <c r="E1919" s="1" t="s">
        <v>30</v>
      </c>
      <c r="F1919" s="1" t="s">
        <v>3828</v>
      </c>
      <c r="G1919" s="9">
        <v>1152.1688999999999</v>
      </c>
      <c r="H1919" s="9">
        <v>3113.97</v>
      </c>
    </row>
    <row r="1920" spans="2:8" x14ac:dyDescent="0.25">
      <c r="B1920" s="24">
        <v>38191</v>
      </c>
      <c r="C1920" s="1" t="s">
        <v>20</v>
      </c>
      <c r="D1920" s="1" t="s">
        <v>3685</v>
      </c>
      <c r="E1920" s="1" t="s">
        <v>30</v>
      </c>
      <c r="F1920" s="1" t="s">
        <v>1934</v>
      </c>
      <c r="G1920" s="9">
        <v>829.32959999999991</v>
      </c>
      <c r="H1920" s="9">
        <v>942.42</v>
      </c>
    </row>
    <row r="1921" spans="2:8" x14ac:dyDescent="0.25">
      <c r="B1921" s="24">
        <v>38190</v>
      </c>
      <c r="C1921" s="1" t="s">
        <v>29</v>
      </c>
      <c r="D1921" s="1" t="s">
        <v>3688</v>
      </c>
      <c r="E1921" s="1" t="s">
        <v>52</v>
      </c>
      <c r="F1921" s="1" t="s">
        <v>3829</v>
      </c>
      <c r="G1921" s="9">
        <v>3116.7431999999999</v>
      </c>
      <c r="H1921" s="9">
        <v>7248.24</v>
      </c>
    </row>
    <row r="1922" spans="2:8" x14ac:dyDescent="0.25">
      <c r="B1922" s="24">
        <v>38190</v>
      </c>
      <c r="C1922" s="1" t="s">
        <v>12</v>
      </c>
      <c r="D1922" s="1" t="s">
        <v>3688</v>
      </c>
      <c r="E1922" s="1" t="s">
        <v>9</v>
      </c>
      <c r="F1922" s="1" t="s">
        <v>3830</v>
      </c>
      <c r="G1922" s="9">
        <v>1476.1112999999998</v>
      </c>
      <c r="H1922" s="9">
        <v>3989.49</v>
      </c>
    </row>
    <row r="1923" spans="2:8" x14ac:dyDescent="0.25">
      <c r="B1923" s="24">
        <v>38190</v>
      </c>
      <c r="C1923" s="1" t="s">
        <v>8</v>
      </c>
      <c r="D1923" s="1" t="s">
        <v>3690</v>
      </c>
      <c r="E1923" s="1" t="s">
        <v>126</v>
      </c>
      <c r="F1923" s="1" t="s">
        <v>3095</v>
      </c>
      <c r="G1923" s="9">
        <v>1926.5388</v>
      </c>
      <c r="H1923" s="9">
        <v>3265.32</v>
      </c>
    </row>
    <row r="1924" spans="2:8" x14ac:dyDescent="0.25">
      <c r="B1924" s="24">
        <v>38190</v>
      </c>
      <c r="C1924" s="1" t="s">
        <v>20</v>
      </c>
      <c r="D1924" s="1" t="s">
        <v>3684</v>
      </c>
      <c r="E1924" s="1" t="s">
        <v>126</v>
      </c>
      <c r="F1924" s="1" t="s">
        <v>2588</v>
      </c>
      <c r="G1924" s="9">
        <v>704.27079999999989</v>
      </c>
      <c r="H1924" s="9">
        <v>1214.26</v>
      </c>
    </row>
    <row r="1925" spans="2:8" x14ac:dyDescent="0.25">
      <c r="B1925" s="24">
        <v>38190</v>
      </c>
      <c r="C1925" s="1" t="s">
        <v>29</v>
      </c>
      <c r="D1925" s="1" t="s">
        <v>3684</v>
      </c>
      <c r="E1925" s="1" t="s">
        <v>52</v>
      </c>
      <c r="F1925" s="1" t="s">
        <v>171</v>
      </c>
      <c r="G1925" s="9">
        <v>649.5005000000001</v>
      </c>
      <c r="H1925" s="9">
        <v>1180.9100000000001</v>
      </c>
    </row>
    <row r="1926" spans="2:8" x14ac:dyDescent="0.25">
      <c r="B1926" s="24">
        <v>38189</v>
      </c>
      <c r="C1926" s="1" t="s">
        <v>29</v>
      </c>
      <c r="D1926" s="1" t="s">
        <v>3688</v>
      </c>
      <c r="E1926" s="1" t="s">
        <v>9</v>
      </c>
      <c r="F1926" s="1" t="s">
        <v>890</v>
      </c>
      <c r="G1926" s="9">
        <v>6587.7</v>
      </c>
      <c r="H1926" s="9">
        <v>8783.6</v>
      </c>
    </row>
    <row r="1927" spans="2:8" x14ac:dyDescent="0.25">
      <c r="B1927" s="24">
        <v>38189</v>
      </c>
      <c r="C1927" s="1" t="s">
        <v>12</v>
      </c>
      <c r="D1927" s="1" t="s">
        <v>3626</v>
      </c>
      <c r="E1927" s="1" t="s">
        <v>52</v>
      </c>
      <c r="F1927" s="1" t="s">
        <v>553</v>
      </c>
      <c r="G1927" s="9">
        <v>3119.5596999999998</v>
      </c>
      <c r="H1927" s="9">
        <v>7254.79</v>
      </c>
    </row>
    <row r="1928" spans="2:8" x14ac:dyDescent="0.25">
      <c r="B1928" s="24">
        <v>38188</v>
      </c>
      <c r="C1928" s="1" t="s">
        <v>16</v>
      </c>
      <c r="D1928" s="1" t="s">
        <v>3684</v>
      </c>
      <c r="E1928" s="1" t="s">
        <v>61</v>
      </c>
      <c r="F1928" s="1" t="s">
        <v>3174</v>
      </c>
      <c r="G1928" s="9">
        <v>4411.0878000000002</v>
      </c>
      <c r="H1928" s="9">
        <v>7476.42</v>
      </c>
    </row>
    <row r="1929" spans="2:8" x14ac:dyDescent="0.25">
      <c r="B1929" s="24">
        <v>38187</v>
      </c>
      <c r="C1929" s="1" t="s">
        <v>8</v>
      </c>
      <c r="D1929" s="1" t="s">
        <v>3685</v>
      </c>
      <c r="E1929" s="1" t="s">
        <v>30</v>
      </c>
      <c r="F1929" s="1" t="s">
        <v>900</v>
      </c>
      <c r="G1929" s="9">
        <v>5542.5438000000004</v>
      </c>
      <c r="H1929" s="9">
        <v>9556.11</v>
      </c>
    </row>
    <row r="1930" spans="2:8" x14ac:dyDescent="0.25">
      <c r="B1930" s="24">
        <v>38187</v>
      </c>
      <c r="C1930" s="1" t="s">
        <v>16</v>
      </c>
      <c r="D1930" s="1" t="s">
        <v>3626</v>
      </c>
      <c r="E1930" s="1" t="s">
        <v>42</v>
      </c>
      <c r="F1930" s="1" t="s">
        <v>1968</v>
      </c>
      <c r="G1930" s="9">
        <v>1832.0502999999999</v>
      </c>
      <c r="H1930" s="9">
        <v>3105.17</v>
      </c>
    </row>
    <row r="1931" spans="2:8" x14ac:dyDescent="0.25">
      <c r="B1931" s="24">
        <v>38187</v>
      </c>
      <c r="C1931" s="1" t="s">
        <v>8</v>
      </c>
      <c r="D1931" s="1" t="s">
        <v>3683</v>
      </c>
      <c r="E1931" s="1" t="s">
        <v>45</v>
      </c>
      <c r="F1931" s="1" t="s">
        <v>955</v>
      </c>
      <c r="G1931" s="9">
        <v>1333.3050000000001</v>
      </c>
      <c r="H1931" s="9">
        <v>2962.9</v>
      </c>
    </row>
    <row r="1932" spans="2:8" x14ac:dyDescent="0.25">
      <c r="B1932" s="24">
        <v>38187</v>
      </c>
      <c r="C1932" s="1" t="s">
        <v>16</v>
      </c>
      <c r="D1932" s="1" t="s">
        <v>3685</v>
      </c>
      <c r="E1932" s="1" t="s">
        <v>126</v>
      </c>
      <c r="F1932" s="1" t="s">
        <v>2707</v>
      </c>
      <c r="G1932" s="9">
        <v>826.72700000000009</v>
      </c>
      <c r="H1932" s="9">
        <v>1503.14</v>
      </c>
    </row>
    <row r="1933" spans="2:8" x14ac:dyDescent="0.25">
      <c r="B1933" s="24">
        <v>38186</v>
      </c>
      <c r="C1933" s="1" t="s">
        <v>29</v>
      </c>
      <c r="D1933" s="1" t="s">
        <v>3690</v>
      </c>
      <c r="E1933" s="1" t="s">
        <v>113</v>
      </c>
      <c r="F1933" s="1" t="s">
        <v>2074</v>
      </c>
      <c r="G1933" s="9">
        <v>5438.6365000000005</v>
      </c>
      <c r="H1933" s="9">
        <v>9888.43</v>
      </c>
    </row>
    <row r="1934" spans="2:8" x14ac:dyDescent="0.25">
      <c r="B1934" s="24">
        <v>38186</v>
      </c>
      <c r="C1934" s="1" t="s">
        <v>12</v>
      </c>
      <c r="D1934" s="1" t="s">
        <v>3690</v>
      </c>
      <c r="E1934" s="1" t="s">
        <v>45</v>
      </c>
      <c r="F1934" s="1" t="s">
        <v>1719</v>
      </c>
      <c r="G1934" s="9">
        <v>3413.9849999999997</v>
      </c>
      <c r="H1934" s="9">
        <v>4551.9799999999996</v>
      </c>
    </row>
    <row r="1935" spans="2:8" x14ac:dyDescent="0.25">
      <c r="B1935" s="24">
        <v>38185</v>
      </c>
      <c r="C1935" s="1" t="s">
        <v>29</v>
      </c>
      <c r="D1935" s="1" t="s">
        <v>3688</v>
      </c>
      <c r="E1935" s="1" t="s">
        <v>52</v>
      </c>
      <c r="F1935" s="1" t="s">
        <v>2504</v>
      </c>
      <c r="G1935" s="9">
        <v>5456.0013999999992</v>
      </c>
      <c r="H1935" s="9">
        <v>9247.4599999999991</v>
      </c>
    </row>
    <row r="1936" spans="2:8" x14ac:dyDescent="0.25">
      <c r="B1936" s="24">
        <v>38185</v>
      </c>
      <c r="C1936" s="1" t="s">
        <v>29</v>
      </c>
      <c r="D1936" s="1" t="s">
        <v>3683</v>
      </c>
      <c r="E1936" s="1" t="s">
        <v>113</v>
      </c>
      <c r="F1936" s="1" t="s">
        <v>114</v>
      </c>
      <c r="G1936" s="9">
        <v>1210.3425</v>
      </c>
      <c r="H1936" s="9">
        <v>1613.79</v>
      </c>
    </row>
    <row r="1937" spans="2:8" x14ac:dyDescent="0.25">
      <c r="B1937" s="24">
        <v>38185</v>
      </c>
      <c r="C1937" s="1" t="s">
        <v>29</v>
      </c>
      <c r="D1937" s="1" t="s">
        <v>3683</v>
      </c>
      <c r="E1937" s="1" t="s">
        <v>30</v>
      </c>
      <c r="F1937" s="1" t="s">
        <v>1624</v>
      </c>
      <c r="G1937" s="9">
        <v>782.73249999999996</v>
      </c>
      <c r="H1937" s="9">
        <v>1423.15</v>
      </c>
    </row>
    <row r="1938" spans="2:8" x14ac:dyDescent="0.25">
      <c r="B1938" s="24">
        <v>38184</v>
      </c>
      <c r="C1938" s="1" t="s">
        <v>29</v>
      </c>
      <c r="D1938" s="1" t="s">
        <v>3691</v>
      </c>
      <c r="E1938" s="1" t="s">
        <v>30</v>
      </c>
      <c r="F1938" s="1" t="s">
        <v>383</v>
      </c>
      <c r="G1938" s="9">
        <v>5269.9459999999999</v>
      </c>
      <c r="H1938" s="9">
        <v>9581.7199999999993</v>
      </c>
    </row>
    <row r="1939" spans="2:8" x14ac:dyDescent="0.25">
      <c r="B1939" s="24">
        <v>38184</v>
      </c>
      <c r="C1939" s="1" t="s">
        <v>12</v>
      </c>
      <c r="D1939" s="1" t="s">
        <v>3626</v>
      </c>
      <c r="E1939" s="1" t="s">
        <v>17</v>
      </c>
      <c r="F1939" s="1" t="s">
        <v>1754</v>
      </c>
      <c r="G1939" s="9">
        <v>858.46379999999988</v>
      </c>
      <c r="H1939" s="9">
        <v>1480.11</v>
      </c>
    </row>
    <row r="1940" spans="2:8" x14ac:dyDescent="0.25">
      <c r="B1940" s="24">
        <v>38183</v>
      </c>
      <c r="C1940" s="1" t="s">
        <v>29</v>
      </c>
      <c r="D1940" s="1" t="s">
        <v>3683</v>
      </c>
      <c r="E1940" s="1" t="s">
        <v>45</v>
      </c>
      <c r="F1940" s="1" t="s">
        <v>745</v>
      </c>
      <c r="G1940" s="9">
        <v>5481.2945</v>
      </c>
      <c r="H1940" s="9">
        <v>9965.99</v>
      </c>
    </row>
    <row r="1941" spans="2:8" x14ac:dyDescent="0.25">
      <c r="B1941" s="24">
        <v>38183</v>
      </c>
      <c r="C1941" s="1" t="s">
        <v>20</v>
      </c>
      <c r="D1941" s="1" t="s">
        <v>3691</v>
      </c>
      <c r="E1941" s="1" t="s">
        <v>39</v>
      </c>
      <c r="F1941" s="1" t="s">
        <v>2130</v>
      </c>
      <c r="G1941" s="9">
        <v>4614.5072</v>
      </c>
      <c r="H1941" s="9">
        <v>6786.04</v>
      </c>
    </row>
    <row r="1942" spans="2:8" x14ac:dyDescent="0.25">
      <c r="B1942" s="24">
        <v>38183</v>
      </c>
      <c r="C1942" s="1" t="s">
        <v>16</v>
      </c>
      <c r="D1942" s="1" t="s">
        <v>3690</v>
      </c>
      <c r="E1942" s="1" t="s">
        <v>45</v>
      </c>
      <c r="F1942" s="1" t="s">
        <v>1316</v>
      </c>
      <c r="G1942" s="9">
        <v>1049.9698999999998</v>
      </c>
      <c r="H1942" s="9">
        <v>1779.61</v>
      </c>
    </row>
    <row r="1943" spans="2:8" x14ac:dyDescent="0.25">
      <c r="B1943" s="24">
        <v>38182</v>
      </c>
      <c r="C1943" s="1" t="s">
        <v>16</v>
      </c>
      <c r="D1943" s="1" t="s">
        <v>3686</v>
      </c>
      <c r="E1943" s="1" t="s">
        <v>113</v>
      </c>
      <c r="F1943" s="1" t="s">
        <v>1740</v>
      </c>
      <c r="G1943" s="9">
        <v>4413.6810000000005</v>
      </c>
      <c r="H1943" s="9">
        <v>9808.18</v>
      </c>
    </row>
    <row r="1944" spans="2:8" x14ac:dyDescent="0.25">
      <c r="B1944" s="24">
        <v>38182</v>
      </c>
      <c r="C1944" s="1" t="s">
        <v>29</v>
      </c>
      <c r="D1944" s="1" t="s">
        <v>3684</v>
      </c>
      <c r="E1944" s="1" t="s">
        <v>126</v>
      </c>
      <c r="F1944" s="1" t="s">
        <v>2124</v>
      </c>
      <c r="G1944" s="9">
        <v>1143.3481999999999</v>
      </c>
      <c r="H1944" s="9">
        <v>1971.29</v>
      </c>
    </row>
    <row r="1945" spans="2:8" x14ac:dyDescent="0.25">
      <c r="B1945" s="24">
        <v>38181</v>
      </c>
      <c r="C1945" s="1" t="s">
        <v>29</v>
      </c>
      <c r="D1945" s="1" t="s">
        <v>3686</v>
      </c>
      <c r="E1945" s="1" t="s">
        <v>17</v>
      </c>
      <c r="F1945" s="1" t="s">
        <v>1756</v>
      </c>
      <c r="G1945" s="9">
        <v>690.33339999999998</v>
      </c>
      <c r="H1945" s="9">
        <v>1190.23</v>
      </c>
    </row>
    <row r="1946" spans="2:8" x14ac:dyDescent="0.25">
      <c r="B1946" s="24">
        <v>38179</v>
      </c>
      <c r="C1946" s="1" t="s">
        <v>8</v>
      </c>
      <c r="D1946" s="1" t="s">
        <v>3686</v>
      </c>
      <c r="E1946" s="1" t="s">
        <v>9</v>
      </c>
      <c r="F1946" s="1" t="s">
        <v>3503</v>
      </c>
      <c r="G1946" s="9">
        <v>4710.7251999999999</v>
      </c>
      <c r="H1946" s="9">
        <v>7984.28</v>
      </c>
    </row>
    <row r="1947" spans="2:8" x14ac:dyDescent="0.25">
      <c r="B1947" s="24">
        <v>38178</v>
      </c>
      <c r="C1947" s="1" t="s">
        <v>16</v>
      </c>
      <c r="D1947" s="1" t="s">
        <v>3691</v>
      </c>
      <c r="E1947" s="1" t="s">
        <v>17</v>
      </c>
      <c r="F1947" s="1" t="s">
        <v>1710</v>
      </c>
      <c r="G1947" s="9">
        <v>4456.2780000000002</v>
      </c>
      <c r="H1947" s="9">
        <v>9902.84</v>
      </c>
    </row>
    <row r="1948" spans="2:8" x14ac:dyDescent="0.25">
      <c r="B1948" s="24">
        <v>38178</v>
      </c>
      <c r="C1948" s="1" t="s">
        <v>20</v>
      </c>
      <c r="D1948" s="1" t="s">
        <v>3690</v>
      </c>
      <c r="E1948" s="1" t="s">
        <v>24</v>
      </c>
      <c r="F1948" s="1" t="s">
        <v>2066</v>
      </c>
      <c r="G1948" s="9">
        <v>5100.5515000000005</v>
      </c>
      <c r="H1948" s="9">
        <v>9273.73</v>
      </c>
    </row>
    <row r="1949" spans="2:8" x14ac:dyDescent="0.25">
      <c r="B1949" s="24">
        <v>38178</v>
      </c>
      <c r="C1949" s="1" t="s">
        <v>8</v>
      </c>
      <c r="D1949" s="1" t="s">
        <v>3690</v>
      </c>
      <c r="E1949" s="1" t="s">
        <v>9</v>
      </c>
      <c r="F1949" s="1" t="s">
        <v>1065</v>
      </c>
      <c r="G1949" s="9">
        <v>3181.5990000000002</v>
      </c>
      <c r="H1949" s="9">
        <v>7070.22</v>
      </c>
    </row>
    <row r="1950" spans="2:8" x14ac:dyDescent="0.25">
      <c r="B1950" s="24">
        <v>38178</v>
      </c>
      <c r="C1950" s="1" t="s">
        <v>16</v>
      </c>
      <c r="D1950" s="1" t="s">
        <v>3626</v>
      </c>
      <c r="E1950" s="1" t="s">
        <v>39</v>
      </c>
      <c r="F1950" s="1" t="s">
        <v>283</v>
      </c>
      <c r="G1950" s="9">
        <v>1904.6734000000001</v>
      </c>
      <c r="H1950" s="9">
        <v>3228.26</v>
      </c>
    </row>
    <row r="1951" spans="2:8" x14ac:dyDescent="0.25">
      <c r="B1951" s="24">
        <v>38177</v>
      </c>
      <c r="C1951" s="1" t="s">
        <v>29</v>
      </c>
      <c r="D1951" s="1" t="s">
        <v>3685</v>
      </c>
      <c r="E1951" s="1" t="s">
        <v>17</v>
      </c>
      <c r="F1951" s="1" t="s">
        <v>2244</v>
      </c>
      <c r="G1951" s="9">
        <v>3034.3884999999996</v>
      </c>
      <c r="H1951" s="9">
        <v>8201.0499999999993</v>
      </c>
    </row>
    <row r="1952" spans="2:8" x14ac:dyDescent="0.25">
      <c r="B1952" s="24">
        <v>38177</v>
      </c>
      <c r="C1952" s="1" t="s">
        <v>16</v>
      </c>
      <c r="D1952" s="1" t="s">
        <v>3691</v>
      </c>
      <c r="E1952" s="1" t="s">
        <v>21</v>
      </c>
      <c r="F1952" s="1" t="s">
        <v>1140</v>
      </c>
      <c r="G1952" s="9">
        <v>5626.65</v>
      </c>
      <c r="H1952" s="9">
        <v>7502.2</v>
      </c>
    </row>
    <row r="1953" spans="2:8" x14ac:dyDescent="0.25">
      <c r="B1953" s="24">
        <v>38177</v>
      </c>
      <c r="C1953" s="1" t="s">
        <v>29</v>
      </c>
      <c r="D1953" s="1" t="s">
        <v>3688</v>
      </c>
      <c r="E1953" s="1" t="s">
        <v>64</v>
      </c>
      <c r="F1953" s="1" t="s">
        <v>1618</v>
      </c>
      <c r="G1953" s="9">
        <v>3273.2655999999997</v>
      </c>
      <c r="H1953" s="9">
        <v>3719.62</v>
      </c>
    </row>
    <row r="1954" spans="2:8" x14ac:dyDescent="0.25">
      <c r="B1954" s="24">
        <v>38177</v>
      </c>
      <c r="C1954" s="1" t="s">
        <v>12</v>
      </c>
      <c r="D1954" s="1" t="s">
        <v>3690</v>
      </c>
      <c r="E1954" s="1" t="s">
        <v>126</v>
      </c>
      <c r="F1954" s="1" t="s">
        <v>848</v>
      </c>
      <c r="G1954" s="9">
        <v>1236.6886</v>
      </c>
      <c r="H1954" s="9">
        <v>2876.02</v>
      </c>
    </row>
    <row r="1955" spans="2:8" x14ac:dyDescent="0.25">
      <c r="B1955" s="24">
        <v>38176</v>
      </c>
      <c r="C1955" s="1" t="s">
        <v>16</v>
      </c>
      <c r="D1955" s="1" t="s">
        <v>3686</v>
      </c>
      <c r="E1955" s="1" t="s">
        <v>61</v>
      </c>
      <c r="F1955" s="1" t="s">
        <v>2020</v>
      </c>
      <c r="G1955" s="9">
        <v>3734.64</v>
      </c>
      <c r="H1955" s="9">
        <v>4979.5200000000004</v>
      </c>
    </row>
    <row r="1956" spans="2:8" x14ac:dyDescent="0.25">
      <c r="B1956" s="24">
        <v>38176</v>
      </c>
      <c r="C1956" s="1" t="s">
        <v>20</v>
      </c>
      <c r="D1956" s="1" t="s">
        <v>3684</v>
      </c>
      <c r="E1956" s="1" t="s">
        <v>30</v>
      </c>
      <c r="F1956" s="1" t="s">
        <v>581</v>
      </c>
      <c r="G1956" s="9">
        <v>3708.54</v>
      </c>
      <c r="H1956" s="9">
        <v>4944.72</v>
      </c>
    </row>
    <row r="1957" spans="2:8" x14ac:dyDescent="0.25">
      <c r="B1957" s="24">
        <v>38176</v>
      </c>
      <c r="C1957" s="1" t="s">
        <v>8</v>
      </c>
      <c r="D1957" s="1" t="s">
        <v>3685</v>
      </c>
      <c r="E1957" s="1" t="s">
        <v>61</v>
      </c>
      <c r="F1957" s="1" t="s">
        <v>3295</v>
      </c>
      <c r="G1957" s="9">
        <v>3110.4750000000004</v>
      </c>
      <c r="H1957" s="9">
        <v>4147.3</v>
      </c>
    </row>
    <row r="1958" spans="2:8" x14ac:dyDescent="0.25">
      <c r="B1958" s="24">
        <v>38176</v>
      </c>
      <c r="C1958" s="1" t="s">
        <v>8</v>
      </c>
      <c r="D1958" s="1" t="s">
        <v>3683</v>
      </c>
      <c r="E1958" s="1" t="s">
        <v>30</v>
      </c>
      <c r="F1958" s="1" t="s">
        <v>2522</v>
      </c>
      <c r="G1958" s="9">
        <v>2226.6651000000002</v>
      </c>
      <c r="H1958" s="9">
        <v>2381.46</v>
      </c>
    </row>
    <row r="1959" spans="2:8" x14ac:dyDescent="0.25">
      <c r="B1959" s="24">
        <v>38176</v>
      </c>
      <c r="C1959" s="1" t="s">
        <v>8</v>
      </c>
      <c r="D1959" s="1" t="s">
        <v>3684</v>
      </c>
      <c r="E1959" s="1" t="s">
        <v>30</v>
      </c>
      <c r="F1959" s="1" t="s">
        <v>1849</v>
      </c>
      <c r="G1959" s="9">
        <v>1829.652</v>
      </c>
      <c r="H1959" s="9">
        <v>2079.15</v>
      </c>
    </row>
    <row r="1960" spans="2:8" x14ac:dyDescent="0.25">
      <c r="B1960" s="24">
        <v>38176</v>
      </c>
      <c r="C1960" s="1" t="s">
        <v>20</v>
      </c>
      <c r="D1960" s="1" t="s">
        <v>3626</v>
      </c>
      <c r="E1960" s="1" t="s">
        <v>42</v>
      </c>
      <c r="F1960" s="1" t="s">
        <v>2157</v>
      </c>
      <c r="G1960" s="9">
        <v>1676.6288</v>
      </c>
      <c r="H1960" s="9">
        <v>1905.26</v>
      </c>
    </row>
    <row r="1961" spans="2:8" x14ac:dyDescent="0.25">
      <c r="B1961" s="24">
        <v>38173</v>
      </c>
      <c r="C1961" s="1" t="s">
        <v>29</v>
      </c>
      <c r="D1961" s="1" t="s">
        <v>3686</v>
      </c>
      <c r="E1961" s="1" t="s">
        <v>113</v>
      </c>
      <c r="F1961" s="1" t="s">
        <v>3427</v>
      </c>
      <c r="G1961" s="9">
        <v>746.29499999999996</v>
      </c>
      <c r="H1961" s="9">
        <v>1356.9</v>
      </c>
    </row>
    <row r="1962" spans="2:8" x14ac:dyDescent="0.25">
      <c r="B1962" s="24">
        <v>38172</v>
      </c>
      <c r="C1962" s="1" t="s">
        <v>29</v>
      </c>
      <c r="D1962" s="1" t="s">
        <v>3686</v>
      </c>
      <c r="E1962" s="1" t="s">
        <v>61</v>
      </c>
      <c r="F1962" s="1" t="s">
        <v>1962</v>
      </c>
      <c r="G1962" s="9">
        <v>8787.6272000000008</v>
      </c>
      <c r="H1962" s="9">
        <v>9985.94</v>
      </c>
    </row>
    <row r="1963" spans="2:8" x14ac:dyDescent="0.25">
      <c r="B1963" s="24">
        <v>38171</v>
      </c>
      <c r="C1963" s="1" t="s">
        <v>29</v>
      </c>
      <c r="D1963" s="1" t="s">
        <v>3626</v>
      </c>
      <c r="E1963" s="1" t="s">
        <v>64</v>
      </c>
      <c r="F1963" s="1" t="s">
        <v>1521</v>
      </c>
      <c r="G1963" s="9">
        <v>3140.9235000000003</v>
      </c>
      <c r="H1963" s="9">
        <v>5710.77</v>
      </c>
    </row>
    <row r="1964" spans="2:8" x14ac:dyDescent="0.25">
      <c r="B1964" s="24">
        <v>38171</v>
      </c>
      <c r="C1964" s="1" t="s">
        <v>8</v>
      </c>
      <c r="D1964" s="1" t="s">
        <v>3683</v>
      </c>
      <c r="E1964" s="1" t="s">
        <v>52</v>
      </c>
      <c r="F1964" s="1" t="s">
        <v>3365</v>
      </c>
      <c r="G1964" s="9">
        <v>1265.7510000000002</v>
      </c>
      <c r="H1964" s="9">
        <v>2812.78</v>
      </c>
    </row>
    <row r="1965" spans="2:8" x14ac:dyDescent="0.25">
      <c r="B1965" s="24">
        <v>38171</v>
      </c>
      <c r="C1965" s="1" t="s">
        <v>29</v>
      </c>
      <c r="D1965" s="1" t="s">
        <v>3688</v>
      </c>
      <c r="E1965" s="1" t="s">
        <v>52</v>
      </c>
      <c r="F1965" s="1" t="s">
        <v>1882</v>
      </c>
      <c r="G1965" s="9">
        <v>1160.9145000000001</v>
      </c>
      <c r="H1965" s="9">
        <v>2579.81</v>
      </c>
    </row>
    <row r="1966" spans="2:8" x14ac:dyDescent="0.25">
      <c r="B1966" s="24">
        <v>38170</v>
      </c>
      <c r="C1966" s="1" t="s">
        <v>16</v>
      </c>
      <c r="D1966" s="1" t="s">
        <v>3626</v>
      </c>
      <c r="E1966" s="1" t="s">
        <v>17</v>
      </c>
      <c r="F1966" s="1" t="s">
        <v>2907</v>
      </c>
      <c r="G1966" s="9">
        <v>4467.4575000000004</v>
      </c>
      <c r="H1966" s="9">
        <v>8122.65</v>
      </c>
    </row>
    <row r="1967" spans="2:8" x14ac:dyDescent="0.25">
      <c r="B1967" s="24">
        <v>38170</v>
      </c>
      <c r="C1967" s="1" t="s">
        <v>8</v>
      </c>
      <c r="D1967" s="1" t="s">
        <v>3685</v>
      </c>
      <c r="E1967" s="1" t="s">
        <v>45</v>
      </c>
      <c r="F1967" s="1" t="s">
        <v>2613</v>
      </c>
      <c r="G1967" s="9">
        <v>899.59739999999988</v>
      </c>
      <c r="H1967" s="9">
        <v>1551.03</v>
      </c>
    </row>
    <row r="1968" spans="2:8" x14ac:dyDescent="0.25">
      <c r="B1968" s="24">
        <v>38170</v>
      </c>
      <c r="C1968" s="1" t="s">
        <v>29</v>
      </c>
      <c r="D1968" s="1" t="s">
        <v>3683</v>
      </c>
      <c r="E1968" s="1" t="s">
        <v>42</v>
      </c>
      <c r="F1968" s="1" t="s">
        <v>263</v>
      </c>
      <c r="G1968" s="9">
        <v>836.17600000000004</v>
      </c>
      <c r="H1968" s="9">
        <v>1520.32</v>
      </c>
    </row>
    <row r="1969" spans="2:8" x14ac:dyDescent="0.25">
      <c r="B1969" s="24">
        <v>38169</v>
      </c>
      <c r="C1969" s="1" t="s">
        <v>8</v>
      </c>
      <c r="D1969" s="1" t="s">
        <v>3683</v>
      </c>
      <c r="E1969" s="1" t="s">
        <v>13</v>
      </c>
      <c r="F1969" s="1" t="s">
        <v>2454</v>
      </c>
      <c r="G1969" s="9">
        <v>3960.8305000000005</v>
      </c>
      <c r="H1969" s="9">
        <v>7201.51</v>
      </c>
    </row>
    <row r="1970" spans="2:8" x14ac:dyDescent="0.25">
      <c r="B1970" s="24">
        <v>38169</v>
      </c>
      <c r="C1970" s="1" t="s">
        <v>29</v>
      </c>
      <c r="D1970" s="1" t="s">
        <v>3690</v>
      </c>
      <c r="E1970" s="1" t="s">
        <v>64</v>
      </c>
      <c r="F1970" s="1" t="s">
        <v>2007</v>
      </c>
      <c r="G1970" s="9">
        <v>2656.3393000000001</v>
      </c>
      <c r="H1970" s="9">
        <v>4502.2700000000004</v>
      </c>
    </row>
    <row r="1971" spans="2:8" x14ac:dyDescent="0.25">
      <c r="B1971" s="24">
        <v>38169</v>
      </c>
      <c r="C1971" s="1" t="s">
        <v>29</v>
      </c>
      <c r="D1971" s="1" t="s">
        <v>3685</v>
      </c>
      <c r="E1971" s="1" t="s">
        <v>24</v>
      </c>
      <c r="F1971" s="1" t="s">
        <v>573</v>
      </c>
      <c r="G1971" s="9">
        <v>105.4019</v>
      </c>
      <c r="H1971" s="9">
        <v>284.87</v>
      </c>
    </row>
    <row r="1972" spans="2:8" x14ac:dyDescent="0.25">
      <c r="B1972" s="24">
        <v>38168</v>
      </c>
      <c r="C1972" s="1" t="s">
        <v>12</v>
      </c>
      <c r="D1972" s="1" t="s">
        <v>3684</v>
      </c>
      <c r="E1972" s="1" t="s">
        <v>126</v>
      </c>
      <c r="F1972" s="1" t="s">
        <v>1436</v>
      </c>
      <c r="G1972" s="9">
        <v>5122.0141500000009</v>
      </c>
      <c r="H1972" s="9">
        <v>5478.09</v>
      </c>
    </row>
    <row r="1973" spans="2:8" x14ac:dyDescent="0.25">
      <c r="B1973" s="24">
        <v>38168</v>
      </c>
      <c r="C1973" s="1" t="s">
        <v>29</v>
      </c>
      <c r="D1973" s="1" t="s">
        <v>3626</v>
      </c>
      <c r="E1973" s="1" t="s">
        <v>52</v>
      </c>
      <c r="F1973" s="1" t="s">
        <v>830</v>
      </c>
      <c r="G1973" s="9">
        <v>2705.6095</v>
      </c>
      <c r="H1973" s="9">
        <v>4919.29</v>
      </c>
    </row>
    <row r="1974" spans="2:8" x14ac:dyDescent="0.25">
      <c r="B1974" s="24">
        <v>38168</v>
      </c>
      <c r="C1974" s="1" t="s">
        <v>29</v>
      </c>
      <c r="D1974" s="1" t="s">
        <v>3626</v>
      </c>
      <c r="E1974" s="1" t="s">
        <v>21</v>
      </c>
      <c r="F1974" s="1" t="s">
        <v>1717</v>
      </c>
      <c r="G1974" s="9">
        <v>1223.1178</v>
      </c>
      <c r="H1974" s="9">
        <v>2844.46</v>
      </c>
    </row>
    <row r="1975" spans="2:8" x14ac:dyDescent="0.25">
      <c r="B1975" s="24">
        <v>38167</v>
      </c>
      <c r="C1975" s="1" t="s">
        <v>16</v>
      </c>
      <c r="D1975" s="1" t="s">
        <v>3684</v>
      </c>
      <c r="E1975" s="1" t="s">
        <v>24</v>
      </c>
      <c r="F1975" s="1" t="s">
        <v>3831</v>
      </c>
      <c r="G1975" s="9">
        <v>1565.0745000000002</v>
      </c>
      <c r="H1975" s="9">
        <v>2845.59</v>
      </c>
    </row>
    <row r="1976" spans="2:8" x14ac:dyDescent="0.25">
      <c r="B1976" s="24">
        <v>38166</v>
      </c>
      <c r="C1976" s="1" t="s">
        <v>29</v>
      </c>
      <c r="D1976" s="1" t="s">
        <v>3685</v>
      </c>
      <c r="E1976" s="1" t="s">
        <v>24</v>
      </c>
      <c r="F1976" s="1" t="s">
        <v>2076</v>
      </c>
      <c r="G1976" s="9">
        <v>2043.5578</v>
      </c>
      <c r="H1976" s="9">
        <v>4752.46</v>
      </c>
    </row>
    <row r="1977" spans="2:8" x14ac:dyDescent="0.25">
      <c r="B1977" s="24">
        <v>38166</v>
      </c>
      <c r="C1977" s="1" t="s">
        <v>20</v>
      </c>
      <c r="D1977" s="1" t="s">
        <v>3688</v>
      </c>
      <c r="E1977" s="1" t="s">
        <v>39</v>
      </c>
      <c r="F1977" s="1" t="s">
        <v>635</v>
      </c>
      <c r="G1977" s="9">
        <v>844.62290000000007</v>
      </c>
      <c r="H1977" s="9">
        <v>903.34</v>
      </c>
    </row>
    <row r="1978" spans="2:8" x14ac:dyDescent="0.25">
      <c r="B1978" s="24">
        <v>38165</v>
      </c>
      <c r="C1978" s="1" t="s">
        <v>16</v>
      </c>
      <c r="D1978" s="1" t="s">
        <v>3685</v>
      </c>
      <c r="E1978" s="1" t="s">
        <v>61</v>
      </c>
      <c r="F1978" s="1" t="s">
        <v>912</v>
      </c>
      <c r="G1978" s="9">
        <v>3785.4963999999995</v>
      </c>
      <c r="H1978" s="9">
        <v>8803.48</v>
      </c>
    </row>
    <row r="1979" spans="2:8" x14ac:dyDescent="0.25">
      <c r="B1979" s="24">
        <v>38165</v>
      </c>
      <c r="C1979" s="1" t="s">
        <v>20</v>
      </c>
      <c r="D1979" s="1" t="s">
        <v>3688</v>
      </c>
      <c r="E1979" s="1" t="s">
        <v>64</v>
      </c>
      <c r="F1979" s="1" t="s">
        <v>2261</v>
      </c>
      <c r="G1979" s="9">
        <v>1990.1633999999999</v>
      </c>
      <c r="H1979" s="9">
        <v>5378.82</v>
      </c>
    </row>
    <row r="1980" spans="2:8" x14ac:dyDescent="0.25">
      <c r="B1980" s="24">
        <v>38164</v>
      </c>
      <c r="C1980" s="1" t="s">
        <v>29</v>
      </c>
      <c r="D1980" s="1" t="s">
        <v>3684</v>
      </c>
      <c r="E1980" s="1" t="s">
        <v>9</v>
      </c>
      <c r="F1980" s="1" t="s">
        <v>351</v>
      </c>
      <c r="G1980" s="9">
        <v>5927.7240000000002</v>
      </c>
      <c r="H1980" s="9">
        <v>6736.05</v>
      </c>
    </row>
    <row r="1981" spans="2:8" x14ac:dyDescent="0.25">
      <c r="B1981" s="24">
        <v>38164</v>
      </c>
      <c r="C1981" s="1" t="s">
        <v>29</v>
      </c>
      <c r="D1981" s="1" t="s">
        <v>3685</v>
      </c>
      <c r="E1981" s="1" t="s">
        <v>39</v>
      </c>
      <c r="F1981" s="1" t="s">
        <v>3832</v>
      </c>
      <c r="G1981" s="9">
        <v>3712.2150999999999</v>
      </c>
      <c r="H1981" s="9">
        <v>6291.89</v>
      </c>
    </row>
    <row r="1982" spans="2:8" x14ac:dyDescent="0.25">
      <c r="B1982" s="24">
        <v>38163</v>
      </c>
      <c r="C1982" s="1" t="s">
        <v>29</v>
      </c>
      <c r="D1982" s="1" t="s">
        <v>3626</v>
      </c>
      <c r="E1982" s="1" t="s">
        <v>126</v>
      </c>
      <c r="F1982" s="1" t="s">
        <v>2032</v>
      </c>
      <c r="G1982" s="9">
        <v>2357.4342000000001</v>
      </c>
      <c r="H1982" s="9">
        <v>2521.3200000000002</v>
      </c>
    </row>
    <row r="1983" spans="2:8" x14ac:dyDescent="0.25">
      <c r="B1983" s="24">
        <v>38162</v>
      </c>
      <c r="C1983" s="1" t="s">
        <v>29</v>
      </c>
      <c r="D1983" s="1" t="s">
        <v>3690</v>
      </c>
      <c r="E1983" s="1" t="s">
        <v>24</v>
      </c>
      <c r="F1983" s="1" t="s">
        <v>3833</v>
      </c>
      <c r="G1983" s="9">
        <v>4968.8375000000005</v>
      </c>
      <c r="H1983" s="9">
        <v>9034.25</v>
      </c>
    </row>
    <row r="1984" spans="2:8" x14ac:dyDescent="0.25">
      <c r="B1984" s="24">
        <v>38162</v>
      </c>
      <c r="C1984" s="1" t="s">
        <v>29</v>
      </c>
      <c r="D1984" s="1" t="s">
        <v>3626</v>
      </c>
      <c r="E1984" s="1" t="s">
        <v>61</v>
      </c>
      <c r="F1984" s="1" t="s">
        <v>3834</v>
      </c>
      <c r="G1984" s="9">
        <v>2729.8489</v>
      </c>
      <c r="H1984" s="9">
        <v>7377.97</v>
      </c>
    </row>
    <row r="1985" spans="2:8" x14ac:dyDescent="0.25">
      <c r="B1985" s="24">
        <v>38162</v>
      </c>
      <c r="C1985" s="1" t="s">
        <v>20</v>
      </c>
      <c r="D1985" s="1" t="s">
        <v>3685</v>
      </c>
      <c r="E1985" s="1" t="s">
        <v>17</v>
      </c>
      <c r="F1985" s="1" t="s">
        <v>1454</v>
      </c>
      <c r="G1985" s="9">
        <v>6180.3780500000003</v>
      </c>
      <c r="H1985" s="9">
        <v>6610.03</v>
      </c>
    </row>
    <row r="1986" spans="2:8" x14ac:dyDescent="0.25">
      <c r="B1986" s="24">
        <v>38162</v>
      </c>
      <c r="C1986" s="1" t="s">
        <v>12</v>
      </c>
      <c r="D1986" s="1" t="s">
        <v>3688</v>
      </c>
      <c r="E1986" s="1" t="s">
        <v>126</v>
      </c>
      <c r="F1986" s="1" t="s">
        <v>2292</v>
      </c>
      <c r="G1986" s="9">
        <v>2079.8685</v>
      </c>
      <c r="H1986" s="9">
        <v>4621.93</v>
      </c>
    </row>
    <row r="1987" spans="2:8" x14ac:dyDescent="0.25">
      <c r="B1987" s="24">
        <v>38162</v>
      </c>
      <c r="C1987" s="1" t="s">
        <v>29</v>
      </c>
      <c r="D1987" s="1" t="s">
        <v>3685</v>
      </c>
      <c r="E1987" s="1" t="s">
        <v>30</v>
      </c>
      <c r="F1987" s="1" t="s">
        <v>2740</v>
      </c>
      <c r="G1987" s="9">
        <v>2019.5640999999998</v>
      </c>
      <c r="H1987" s="9">
        <v>3422.99</v>
      </c>
    </row>
    <row r="1988" spans="2:8" x14ac:dyDescent="0.25">
      <c r="B1988" s="24">
        <v>38162</v>
      </c>
      <c r="C1988" s="1" t="s">
        <v>29</v>
      </c>
      <c r="D1988" s="1" t="s">
        <v>3688</v>
      </c>
      <c r="E1988" s="1" t="s">
        <v>21</v>
      </c>
      <c r="F1988" s="1" t="s">
        <v>3835</v>
      </c>
      <c r="G1988" s="9">
        <v>1860.8276500000002</v>
      </c>
      <c r="H1988" s="9">
        <v>1990.19</v>
      </c>
    </row>
    <row r="1989" spans="2:8" x14ac:dyDescent="0.25">
      <c r="B1989" s="24">
        <v>38162</v>
      </c>
      <c r="C1989" s="1" t="s">
        <v>16</v>
      </c>
      <c r="D1989" s="1" t="s">
        <v>3686</v>
      </c>
      <c r="E1989" s="1" t="s">
        <v>17</v>
      </c>
      <c r="F1989" s="1" t="s">
        <v>2417</v>
      </c>
      <c r="G1989" s="9">
        <v>1712.0752</v>
      </c>
      <c r="H1989" s="9">
        <v>1945.54</v>
      </c>
    </row>
    <row r="1990" spans="2:8" x14ac:dyDescent="0.25">
      <c r="B1990" s="24">
        <v>38162</v>
      </c>
      <c r="C1990" s="1" t="s">
        <v>29</v>
      </c>
      <c r="D1990" s="1" t="s">
        <v>3686</v>
      </c>
      <c r="E1990" s="1" t="s">
        <v>42</v>
      </c>
      <c r="F1990" s="1" t="s">
        <v>1236</v>
      </c>
      <c r="G1990" s="9">
        <v>379.56600000000003</v>
      </c>
      <c r="H1990" s="9">
        <v>690.12</v>
      </c>
    </row>
    <row r="1991" spans="2:8" x14ac:dyDescent="0.25">
      <c r="B1991" s="24">
        <v>38161</v>
      </c>
      <c r="C1991" s="1" t="s">
        <v>8</v>
      </c>
      <c r="D1991" s="1" t="s">
        <v>3683</v>
      </c>
      <c r="E1991" s="1" t="s">
        <v>45</v>
      </c>
      <c r="F1991" s="1" t="s">
        <v>323</v>
      </c>
      <c r="G1991" s="9">
        <v>1707.8126999999999</v>
      </c>
      <c r="H1991" s="9">
        <v>4615.71</v>
      </c>
    </row>
    <row r="1992" spans="2:8" x14ac:dyDescent="0.25">
      <c r="B1992" s="24">
        <v>38161</v>
      </c>
      <c r="C1992" s="1" t="s">
        <v>16</v>
      </c>
      <c r="D1992" s="1" t="s">
        <v>3685</v>
      </c>
      <c r="E1992" s="1" t="s">
        <v>13</v>
      </c>
      <c r="F1992" s="1" t="s">
        <v>1148</v>
      </c>
      <c r="G1992" s="9">
        <v>776.83100000000013</v>
      </c>
      <c r="H1992" s="9">
        <v>1412.42</v>
      </c>
    </row>
    <row r="1993" spans="2:8" x14ac:dyDescent="0.25">
      <c r="B1993" s="24">
        <v>38161</v>
      </c>
      <c r="C1993" s="1" t="s">
        <v>16</v>
      </c>
      <c r="D1993" s="1" t="s">
        <v>3685</v>
      </c>
      <c r="E1993" s="1" t="s">
        <v>61</v>
      </c>
      <c r="F1993" s="1" t="s">
        <v>3411</v>
      </c>
      <c r="G1993" s="9">
        <v>1197.6321500000001</v>
      </c>
      <c r="H1993" s="9">
        <v>1280.8900000000001</v>
      </c>
    </row>
    <row r="1994" spans="2:8" x14ac:dyDescent="0.25">
      <c r="B1994" s="24">
        <v>38160</v>
      </c>
      <c r="C1994" s="1" t="s">
        <v>29</v>
      </c>
      <c r="D1994" s="1" t="s">
        <v>3626</v>
      </c>
      <c r="E1994" s="1" t="s">
        <v>113</v>
      </c>
      <c r="F1994" s="1" t="s">
        <v>822</v>
      </c>
      <c r="G1994" s="9">
        <v>2687.9694</v>
      </c>
      <c r="H1994" s="9">
        <v>4634.43</v>
      </c>
    </row>
    <row r="1995" spans="2:8" x14ac:dyDescent="0.25">
      <c r="B1995" s="24">
        <v>38160</v>
      </c>
      <c r="C1995" s="1" t="s">
        <v>8</v>
      </c>
      <c r="D1995" s="1" t="s">
        <v>3691</v>
      </c>
      <c r="E1995" s="1" t="s">
        <v>113</v>
      </c>
      <c r="F1995" s="1" t="s">
        <v>1216</v>
      </c>
      <c r="G1995" s="9">
        <v>1007.748</v>
      </c>
      <c r="H1995" s="9">
        <v>2239.44</v>
      </c>
    </row>
    <row r="1996" spans="2:8" x14ac:dyDescent="0.25">
      <c r="B1996" s="24">
        <v>38159</v>
      </c>
      <c r="C1996" s="1" t="s">
        <v>8</v>
      </c>
      <c r="D1996" s="1" t="s">
        <v>3683</v>
      </c>
      <c r="E1996" s="1" t="s">
        <v>42</v>
      </c>
      <c r="F1996" s="1" t="s">
        <v>2851</v>
      </c>
      <c r="G1996" s="9">
        <v>8555.8484000000008</v>
      </c>
      <c r="H1996" s="9">
        <v>9150.64</v>
      </c>
    </row>
    <row r="1997" spans="2:8" x14ac:dyDescent="0.25">
      <c r="B1997" s="24">
        <v>38159</v>
      </c>
      <c r="C1997" s="1" t="s">
        <v>8</v>
      </c>
      <c r="D1997" s="1" t="s">
        <v>3683</v>
      </c>
      <c r="E1997" s="1" t="s">
        <v>39</v>
      </c>
      <c r="F1997" s="1" t="s">
        <v>2296</v>
      </c>
      <c r="G1997" s="9">
        <v>4843.5046999999995</v>
      </c>
      <c r="H1997" s="9">
        <v>8209.33</v>
      </c>
    </row>
    <row r="1998" spans="2:8" x14ac:dyDescent="0.25">
      <c r="B1998" s="24">
        <v>38159</v>
      </c>
      <c r="C1998" s="1" t="s">
        <v>8</v>
      </c>
      <c r="D1998" s="1" t="s">
        <v>3684</v>
      </c>
      <c r="E1998" s="1" t="s">
        <v>113</v>
      </c>
      <c r="F1998" s="1" t="s">
        <v>3278</v>
      </c>
      <c r="G1998" s="9">
        <v>285.07710000000003</v>
      </c>
      <c r="H1998" s="9">
        <v>662.97</v>
      </c>
    </row>
    <row r="1999" spans="2:8" x14ac:dyDescent="0.25">
      <c r="B1999" s="24">
        <v>38158</v>
      </c>
      <c r="C1999" s="1" t="s">
        <v>12</v>
      </c>
      <c r="D1999" s="1" t="s">
        <v>3686</v>
      </c>
      <c r="E1999" s="1" t="s">
        <v>21</v>
      </c>
      <c r="F1999" s="1" t="s">
        <v>2388</v>
      </c>
      <c r="G1999" s="9">
        <v>8722.3752000000004</v>
      </c>
      <c r="H1999" s="9">
        <v>9911.7900000000009</v>
      </c>
    </row>
    <row r="2000" spans="2:8" x14ac:dyDescent="0.25">
      <c r="B2000" s="24">
        <v>38158</v>
      </c>
      <c r="C2000" s="1" t="s">
        <v>29</v>
      </c>
      <c r="D2000" s="1" t="s">
        <v>3685</v>
      </c>
      <c r="E2000" s="1" t="s">
        <v>21</v>
      </c>
      <c r="F2000" s="1" t="s">
        <v>2982</v>
      </c>
      <c r="G2000" s="9">
        <v>4481.3685999999998</v>
      </c>
      <c r="H2000" s="9">
        <v>7595.54</v>
      </c>
    </row>
    <row r="2001" spans="2:8" x14ac:dyDescent="0.25">
      <c r="B2001" s="24">
        <v>38157</v>
      </c>
      <c r="C2001" s="1" t="s">
        <v>29</v>
      </c>
      <c r="D2001" s="1" t="s">
        <v>3690</v>
      </c>
      <c r="E2001" s="1" t="s">
        <v>9</v>
      </c>
      <c r="F2001" s="1" t="s">
        <v>798</v>
      </c>
      <c r="G2001" s="9">
        <v>3623.9411</v>
      </c>
      <c r="H2001" s="9">
        <v>8427.77</v>
      </c>
    </row>
    <row r="2002" spans="2:8" x14ac:dyDescent="0.25">
      <c r="B2002" s="24">
        <v>38157</v>
      </c>
      <c r="C2002" s="1" t="s">
        <v>12</v>
      </c>
      <c r="D2002" s="1" t="s">
        <v>3686</v>
      </c>
      <c r="E2002" s="1" t="s">
        <v>45</v>
      </c>
      <c r="F2002" s="1" t="s">
        <v>1122</v>
      </c>
      <c r="G2002" s="9">
        <v>1517.2840000000003</v>
      </c>
      <c r="H2002" s="9">
        <v>2231.3000000000002</v>
      </c>
    </row>
    <row r="2003" spans="2:8" x14ac:dyDescent="0.25">
      <c r="B2003" s="24">
        <v>38157</v>
      </c>
      <c r="C2003" s="1" t="s">
        <v>29</v>
      </c>
      <c r="D2003" s="1" t="s">
        <v>3684</v>
      </c>
      <c r="E2003" s="1" t="s">
        <v>64</v>
      </c>
      <c r="F2003" s="1" t="s">
        <v>2705</v>
      </c>
      <c r="G2003" s="9">
        <v>581.01239999999996</v>
      </c>
      <c r="H2003" s="9">
        <v>854.43</v>
      </c>
    </row>
    <row r="2004" spans="2:8" x14ac:dyDescent="0.25">
      <c r="B2004" s="24">
        <v>38157</v>
      </c>
      <c r="C2004" s="1" t="s">
        <v>12</v>
      </c>
      <c r="D2004" s="1" t="s">
        <v>3690</v>
      </c>
      <c r="E2004" s="1" t="s">
        <v>24</v>
      </c>
      <c r="F2004" s="1" t="s">
        <v>2914</v>
      </c>
      <c r="G2004" s="9">
        <v>121.977</v>
      </c>
      <c r="H2004" s="9">
        <v>271.06</v>
      </c>
    </row>
    <row r="2005" spans="2:8" x14ac:dyDescent="0.25">
      <c r="B2005" s="24">
        <v>38156</v>
      </c>
      <c r="C2005" s="1" t="s">
        <v>12</v>
      </c>
      <c r="D2005" s="1" t="s">
        <v>3686</v>
      </c>
      <c r="E2005" s="1" t="s">
        <v>24</v>
      </c>
      <c r="F2005" s="1" t="s">
        <v>874</v>
      </c>
      <c r="G2005" s="9">
        <v>3852.5264999999999</v>
      </c>
      <c r="H2005" s="9">
        <v>8561.17</v>
      </c>
    </row>
    <row r="2006" spans="2:8" x14ac:dyDescent="0.25">
      <c r="B2006" s="24">
        <v>38155</v>
      </c>
      <c r="C2006" s="1" t="s">
        <v>16</v>
      </c>
      <c r="D2006" s="1" t="s">
        <v>3626</v>
      </c>
      <c r="E2006" s="1" t="s">
        <v>64</v>
      </c>
      <c r="F2006" s="1" t="s">
        <v>1102</v>
      </c>
      <c r="G2006" s="9">
        <v>8271.4896000000008</v>
      </c>
      <c r="H2006" s="9">
        <v>9399.42</v>
      </c>
    </row>
    <row r="2007" spans="2:8" x14ac:dyDescent="0.25">
      <c r="B2007" s="24">
        <v>38155</v>
      </c>
      <c r="C2007" s="1" t="s">
        <v>20</v>
      </c>
      <c r="D2007" s="1" t="s">
        <v>3626</v>
      </c>
      <c r="E2007" s="1" t="s">
        <v>64</v>
      </c>
      <c r="F2007" s="1" t="s">
        <v>93</v>
      </c>
      <c r="G2007" s="9">
        <v>6305.0007999999998</v>
      </c>
      <c r="H2007" s="9">
        <v>9272.06</v>
      </c>
    </row>
    <row r="2008" spans="2:8" x14ac:dyDescent="0.25">
      <c r="B2008" s="24">
        <v>38155</v>
      </c>
      <c r="C2008" s="1" t="s">
        <v>29</v>
      </c>
      <c r="D2008" s="1" t="s">
        <v>3626</v>
      </c>
      <c r="E2008" s="1" t="s">
        <v>113</v>
      </c>
      <c r="F2008" s="1" t="s">
        <v>3836</v>
      </c>
      <c r="G2008" s="9">
        <v>5773.2</v>
      </c>
      <c r="H2008" s="9">
        <v>8490</v>
      </c>
    </row>
    <row r="2009" spans="2:8" x14ac:dyDescent="0.25">
      <c r="B2009" s="24">
        <v>38155</v>
      </c>
      <c r="C2009" s="1" t="s">
        <v>8</v>
      </c>
      <c r="D2009" s="1" t="s">
        <v>3626</v>
      </c>
      <c r="E2009" s="1" t="s">
        <v>21</v>
      </c>
      <c r="F2009" s="1" t="s">
        <v>2657</v>
      </c>
      <c r="G2009" s="9">
        <v>5838.15</v>
      </c>
      <c r="H2009" s="9">
        <v>7784.2</v>
      </c>
    </row>
    <row r="2010" spans="2:8" x14ac:dyDescent="0.25">
      <c r="B2010" s="24">
        <v>38155</v>
      </c>
      <c r="C2010" s="1" t="s">
        <v>12</v>
      </c>
      <c r="D2010" s="1" t="s">
        <v>3684</v>
      </c>
      <c r="E2010" s="1" t="s">
        <v>13</v>
      </c>
      <c r="F2010" s="1" t="s">
        <v>3444</v>
      </c>
      <c r="G2010" s="9">
        <v>4577.7273999999998</v>
      </c>
      <c r="H2010" s="9">
        <v>7758.86</v>
      </c>
    </row>
    <row r="2011" spans="2:8" x14ac:dyDescent="0.25">
      <c r="B2011" s="24">
        <v>38155</v>
      </c>
      <c r="C2011" s="1" t="s">
        <v>12</v>
      </c>
      <c r="D2011" s="1" t="s">
        <v>3683</v>
      </c>
      <c r="E2011" s="1" t="s">
        <v>42</v>
      </c>
      <c r="F2011" s="1" t="s">
        <v>2407</v>
      </c>
      <c r="G2011" s="9">
        <v>4919.6028000000006</v>
      </c>
      <c r="H2011" s="9">
        <v>7234.71</v>
      </c>
    </row>
    <row r="2012" spans="2:8" x14ac:dyDescent="0.25">
      <c r="B2012" s="24">
        <v>38155</v>
      </c>
      <c r="C2012" s="1" t="s">
        <v>29</v>
      </c>
      <c r="D2012" s="1" t="s">
        <v>3686</v>
      </c>
      <c r="E2012" s="1" t="s">
        <v>21</v>
      </c>
      <c r="F2012" s="1" t="s">
        <v>2924</v>
      </c>
      <c r="G2012" s="9">
        <v>2181.2399999999998</v>
      </c>
      <c r="H2012" s="9">
        <v>4847.2</v>
      </c>
    </row>
    <row r="2013" spans="2:8" x14ac:dyDescent="0.25">
      <c r="B2013" s="24">
        <v>38155</v>
      </c>
      <c r="C2013" s="1" t="s">
        <v>29</v>
      </c>
      <c r="D2013" s="1" t="s">
        <v>3690</v>
      </c>
      <c r="E2013" s="1" t="s">
        <v>61</v>
      </c>
      <c r="F2013" s="1" t="s">
        <v>2766</v>
      </c>
      <c r="G2013" s="9">
        <v>998.02629999999988</v>
      </c>
      <c r="H2013" s="9">
        <v>1691.57</v>
      </c>
    </row>
    <row r="2014" spans="2:8" x14ac:dyDescent="0.25">
      <c r="B2014" s="24">
        <v>38878</v>
      </c>
      <c r="C2014" s="1" t="s">
        <v>20</v>
      </c>
      <c r="D2014" s="1" t="s">
        <v>3626</v>
      </c>
      <c r="E2014" s="1" t="s">
        <v>17</v>
      </c>
      <c r="F2014" s="1" t="s">
        <v>1200</v>
      </c>
      <c r="G2014" s="9">
        <v>2336.3963999999996</v>
      </c>
      <c r="H2014" s="9">
        <v>5433.48</v>
      </c>
    </row>
    <row r="2015" spans="2:8" x14ac:dyDescent="0.25">
      <c r="B2015" s="24">
        <v>38876</v>
      </c>
      <c r="C2015" s="1" t="s">
        <v>20</v>
      </c>
      <c r="D2015" s="1" t="s">
        <v>3688</v>
      </c>
      <c r="E2015" s="1" t="s">
        <v>42</v>
      </c>
      <c r="F2015" s="1" t="s">
        <v>3392</v>
      </c>
      <c r="G2015" s="9">
        <v>4651.7015999999994</v>
      </c>
      <c r="H2015" s="9">
        <v>7884.24</v>
      </c>
    </row>
    <row r="2016" spans="2:8" x14ac:dyDescent="0.25">
      <c r="B2016" s="24">
        <v>38875</v>
      </c>
      <c r="C2016" s="1" t="s">
        <v>20</v>
      </c>
      <c r="D2016" s="1" t="s">
        <v>3683</v>
      </c>
      <c r="E2016" s="1" t="s">
        <v>30</v>
      </c>
      <c r="F2016" s="1" t="s">
        <v>355</v>
      </c>
      <c r="G2016" s="9">
        <v>5395.1260000000002</v>
      </c>
      <c r="H2016" s="9">
        <v>9809.32</v>
      </c>
    </row>
    <row r="2017" spans="2:8" x14ac:dyDescent="0.25">
      <c r="B2017" s="24">
        <v>38875</v>
      </c>
      <c r="C2017" s="1" t="s">
        <v>20</v>
      </c>
      <c r="D2017" s="1" t="s">
        <v>3626</v>
      </c>
      <c r="E2017" s="1" t="s">
        <v>126</v>
      </c>
      <c r="F2017" s="1" t="s">
        <v>2788</v>
      </c>
      <c r="G2017" s="9">
        <v>304.81</v>
      </c>
      <c r="H2017" s="9">
        <v>326</v>
      </c>
    </row>
    <row r="2018" spans="2:8" x14ac:dyDescent="0.25">
      <c r="B2018" s="24">
        <v>38874</v>
      </c>
      <c r="C2018" s="1" t="s">
        <v>20</v>
      </c>
      <c r="D2018" s="1" t="s">
        <v>3626</v>
      </c>
      <c r="E2018" s="1" t="s">
        <v>39</v>
      </c>
      <c r="F2018" s="1" t="s">
        <v>886</v>
      </c>
      <c r="G2018" s="9">
        <v>1701.5422999999998</v>
      </c>
      <c r="H2018" s="9">
        <v>2883.97</v>
      </c>
    </row>
    <row r="2019" spans="2:8" x14ac:dyDescent="0.25">
      <c r="B2019" s="24">
        <v>38867</v>
      </c>
      <c r="C2019" s="1" t="s">
        <v>20</v>
      </c>
      <c r="D2019" s="1" t="s">
        <v>3691</v>
      </c>
      <c r="E2019" s="1" t="s">
        <v>42</v>
      </c>
      <c r="F2019" s="1" t="s">
        <v>1675</v>
      </c>
      <c r="G2019" s="9">
        <v>4190.1288000000004</v>
      </c>
      <c r="H2019" s="9">
        <v>4761.51</v>
      </c>
    </row>
    <row r="2020" spans="2:8" x14ac:dyDescent="0.25">
      <c r="B2020" s="24">
        <v>38867</v>
      </c>
      <c r="C2020" s="1" t="s">
        <v>20</v>
      </c>
      <c r="D2020" s="1" t="s">
        <v>3691</v>
      </c>
      <c r="E2020" s="1" t="s">
        <v>42</v>
      </c>
      <c r="F2020" s="1" t="s">
        <v>1920</v>
      </c>
      <c r="G2020" s="9">
        <v>1138.0952</v>
      </c>
      <c r="H2020" s="9">
        <v>1293.29</v>
      </c>
    </row>
    <row r="2021" spans="2:8" x14ac:dyDescent="0.25">
      <c r="B2021" s="24">
        <v>38855</v>
      </c>
      <c r="C2021" s="1" t="s">
        <v>20</v>
      </c>
      <c r="D2021" s="1" t="s">
        <v>3626</v>
      </c>
      <c r="E2021" s="1" t="s">
        <v>52</v>
      </c>
      <c r="F2021" s="1" t="s">
        <v>2114</v>
      </c>
      <c r="G2021" s="9">
        <v>8649.2829500000007</v>
      </c>
      <c r="H2021" s="9">
        <v>9250.57</v>
      </c>
    </row>
  </sheetData>
  <autoFilter ref="B14:H2021" xr:uid="{00000000-0009-0000-0000-00001E000000}"/>
  <sortState xmlns:xlrd2="http://schemas.microsoft.com/office/spreadsheetml/2017/richdata2" ref="B15:H1991">
    <sortCondition ref="D15:D2021"/>
  </sortState>
  <pageMargins left="0.7" right="0.7" top="0.75" bottom="0.75" header="0.3" footer="0.3"/>
  <pageSetup paperSize="9" orientation="portrait" horizontalDpi="4294967293" verticalDpi="4294967293"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5"/>
  <dimension ref="A1:R2018"/>
  <sheetViews>
    <sheetView topLeftCell="B1996" zoomScaleNormal="100" workbookViewId="0">
      <selection activeCell="P2007" sqref="P2007"/>
    </sheetView>
  </sheetViews>
  <sheetFormatPr defaultRowHeight="15" x14ac:dyDescent="0.25"/>
  <cols>
    <col min="1" max="1" width="48" customWidth="1"/>
    <col min="3" max="3" width="12.140625" bestFit="1" customWidth="1"/>
    <col min="6" max="7" width="11.7109375" bestFit="1" customWidth="1"/>
    <col min="13" max="13" width="11.85546875" bestFit="1" customWidth="1"/>
  </cols>
  <sheetData>
    <row r="1" spans="1:18" x14ac:dyDescent="0.25">
      <c r="A1" t="s">
        <v>4211</v>
      </c>
    </row>
    <row r="2" spans="1:18" x14ac:dyDescent="0.25">
      <c r="A2" t="s">
        <v>4404</v>
      </c>
      <c r="C2">
        <v>762</v>
      </c>
    </row>
    <row r="3" spans="1:18" x14ac:dyDescent="0.25">
      <c r="A3" t="s">
        <v>4405</v>
      </c>
    </row>
    <row r="4" spans="1:18" x14ac:dyDescent="0.25">
      <c r="A4" t="s">
        <v>4212</v>
      </c>
    </row>
    <row r="11" spans="1:18" x14ac:dyDescent="0.25">
      <c r="A11" s="174" t="s">
        <v>3658</v>
      </c>
      <c r="B11" s="25" t="s">
        <v>2</v>
      </c>
      <c r="C11" s="25" t="s">
        <v>3682</v>
      </c>
      <c r="D11" s="25" t="s">
        <v>3</v>
      </c>
      <c r="E11" s="25" t="s">
        <v>4</v>
      </c>
      <c r="F11" s="25" t="s">
        <v>5</v>
      </c>
      <c r="G11" s="25" t="s">
        <v>6</v>
      </c>
    </row>
    <row r="12" spans="1:18" x14ac:dyDescent="0.25">
      <c r="A12" s="24">
        <v>38884</v>
      </c>
      <c r="B12" s="1" t="s">
        <v>29</v>
      </c>
      <c r="C12" s="1" t="s">
        <v>3683</v>
      </c>
      <c r="D12" s="1" t="s">
        <v>45</v>
      </c>
      <c r="E12" s="1" t="s">
        <v>524</v>
      </c>
      <c r="F12" s="9">
        <v>1835.8971999999999</v>
      </c>
      <c r="G12" s="9">
        <v>3165.34</v>
      </c>
      <c r="M12" s="25" t="s">
        <v>4537</v>
      </c>
      <c r="N12" s="25" t="s">
        <v>4537</v>
      </c>
      <c r="O12" s="25" t="s">
        <v>2</v>
      </c>
      <c r="P12" s="25" t="s">
        <v>3682</v>
      </c>
      <c r="Q12" s="25" t="s">
        <v>6</v>
      </c>
      <c r="R12" s="25" t="s">
        <v>6</v>
      </c>
    </row>
    <row r="13" spans="1:18" x14ac:dyDescent="0.25">
      <c r="A13" s="24">
        <v>38883</v>
      </c>
      <c r="B13" s="1" t="s">
        <v>29</v>
      </c>
      <c r="C13" s="1" t="s">
        <v>3683</v>
      </c>
      <c r="D13" s="1" t="s">
        <v>9</v>
      </c>
      <c r="E13" s="1" t="s">
        <v>1176</v>
      </c>
      <c r="F13" s="9">
        <v>6971.4974999999995</v>
      </c>
      <c r="G13" s="9">
        <v>9295.33</v>
      </c>
      <c r="P13" t="s">
        <v>4532</v>
      </c>
    </row>
    <row r="14" spans="1:18" x14ac:dyDescent="0.25">
      <c r="A14" s="24">
        <v>38883</v>
      </c>
      <c r="B14" s="1" t="s">
        <v>8</v>
      </c>
      <c r="C14" s="1" t="s">
        <v>3626</v>
      </c>
      <c r="D14" s="1" t="s">
        <v>9</v>
      </c>
      <c r="E14" s="1" t="s">
        <v>1310</v>
      </c>
      <c r="F14" s="9">
        <v>5406.2703000000001</v>
      </c>
      <c r="G14" s="9">
        <v>9163.17</v>
      </c>
      <c r="P14" t="s">
        <v>4533</v>
      </c>
    </row>
    <row r="15" spans="1:18" x14ac:dyDescent="0.25">
      <c r="A15" s="24">
        <v>38883</v>
      </c>
      <c r="B15" s="1" t="s">
        <v>8</v>
      </c>
      <c r="C15" s="1" t="s">
        <v>3626</v>
      </c>
      <c r="D15" s="1" t="s">
        <v>61</v>
      </c>
      <c r="E15" s="1" t="s">
        <v>2681</v>
      </c>
      <c r="F15" s="9">
        <v>736.25199999999995</v>
      </c>
      <c r="G15" s="9">
        <v>836.65</v>
      </c>
      <c r="P15" t="s">
        <v>4534</v>
      </c>
    </row>
    <row r="16" spans="1:18" x14ac:dyDescent="0.25">
      <c r="A16" s="24">
        <v>38882</v>
      </c>
      <c r="B16" s="1" t="s">
        <v>29</v>
      </c>
      <c r="C16" s="1" t="s">
        <v>3684</v>
      </c>
      <c r="D16" s="1" t="s">
        <v>13</v>
      </c>
      <c r="E16" s="1" t="s">
        <v>1176</v>
      </c>
      <c r="F16" s="9">
        <v>2065.1130000000003</v>
      </c>
      <c r="G16" s="9">
        <v>4589.1400000000003</v>
      </c>
      <c r="M16" t="s">
        <v>4536</v>
      </c>
      <c r="N16" t="s">
        <v>4535</v>
      </c>
    </row>
    <row r="17" spans="1:18" x14ac:dyDescent="0.25">
      <c r="A17" s="24">
        <v>38882</v>
      </c>
      <c r="B17" s="1" t="s">
        <v>29</v>
      </c>
      <c r="C17" s="1" t="s">
        <v>3685</v>
      </c>
      <c r="D17" s="1" t="s">
        <v>42</v>
      </c>
      <c r="E17" s="1" t="s">
        <v>2625</v>
      </c>
      <c r="F17" s="9">
        <v>2553.2776000000003</v>
      </c>
      <c r="G17" s="9">
        <v>3754.82</v>
      </c>
      <c r="O17" t="s">
        <v>4538</v>
      </c>
      <c r="Q17" t="s">
        <v>4540</v>
      </c>
      <c r="R17" t="s">
        <v>4539</v>
      </c>
    </row>
    <row r="18" spans="1:18" x14ac:dyDescent="0.25">
      <c r="A18" s="24">
        <v>38882</v>
      </c>
      <c r="B18" s="1" t="s">
        <v>29</v>
      </c>
      <c r="C18" s="1" t="s">
        <v>3686</v>
      </c>
      <c r="D18" s="1" t="s">
        <v>126</v>
      </c>
      <c r="E18" s="1" t="s">
        <v>3687</v>
      </c>
      <c r="F18" s="9">
        <v>2315.4340000000002</v>
      </c>
      <c r="G18" s="9">
        <v>3405.05</v>
      </c>
    </row>
    <row r="19" spans="1:18" x14ac:dyDescent="0.25">
      <c r="A19" s="24">
        <v>38882</v>
      </c>
      <c r="B19" s="1" t="s">
        <v>8</v>
      </c>
      <c r="C19" s="1" t="s">
        <v>3688</v>
      </c>
      <c r="D19" s="1" t="s">
        <v>45</v>
      </c>
      <c r="E19" s="1" t="s">
        <v>2155</v>
      </c>
      <c r="F19" s="9">
        <v>1233.068</v>
      </c>
      <c r="G19" s="9">
        <v>2867.6</v>
      </c>
    </row>
    <row r="20" spans="1:18" x14ac:dyDescent="0.25">
      <c r="A20" s="24">
        <v>38881</v>
      </c>
      <c r="B20" s="1" t="s">
        <v>12</v>
      </c>
      <c r="C20" s="1" t="s">
        <v>3626</v>
      </c>
      <c r="D20" s="1" t="s">
        <v>30</v>
      </c>
      <c r="E20" s="1" t="s">
        <v>3689</v>
      </c>
      <c r="F20" s="9">
        <v>2187.7136</v>
      </c>
      <c r="G20" s="9">
        <v>3771.92</v>
      </c>
    </row>
    <row r="21" spans="1:18" x14ac:dyDescent="0.25">
      <c r="A21" s="24">
        <v>38880</v>
      </c>
      <c r="B21" s="1" t="s">
        <v>16</v>
      </c>
      <c r="C21" s="1" t="s">
        <v>3688</v>
      </c>
      <c r="D21" s="1" t="s">
        <v>64</v>
      </c>
      <c r="E21" s="1" t="s">
        <v>1073</v>
      </c>
      <c r="F21" s="9">
        <v>3786.4939999999997</v>
      </c>
      <c r="G21" s="9">
        <v>8805.7999999999993</v>
      </c>
    </row>
    <row r="22" spans="1:18" x14ac:dyDescent="0.25">
      <c r="A22" s="24">
        <v>38880</v>
      </c>
      <c r="B22" s="1" t="s">
        <v>29</v>
      </c>
      <c r="C22" s="1" t="s">
        <v>3626</v>
      </c>
      <c r="D22" s="1" t="s">
        <v>42</v>
      </c>
      <c r="E22" s="1" t="s">
        <v>2112</v>
      </c>
      <c r="F22" s="9">
        <v>2964.4780000000001</v>
      </c>
      <c r="G22" s="9">
        <v>5389.96</v>
      </c>
    </row>
    <row r="23" spans="1:18" x14ac:dyDescent="0.25">
      <c r="A23" s="24">
        <v>38880</v>
      </c>
      <c r="B23" s="1" t="s">
        <v>29</v>
      </c>
      <c r="C23" s="1" t="s">
        <v>3684</v>
      </c>
      <c r="D23" s="1" t="s">
        <v>126</v>
      </c>
      <c r="E23" s="1" t="s">
        <v>2967</v>
      </c>
      <c r="F23" s="9">
        <v>2292.2224999999999</v>
      </c>
      <c r="G23" s="9">
        <v>5330.75</v>
      </c>
    </row>
    <row r="24" spans="1:18" x14ac:dyDescent="0.25">
      <c r="A24" s="24">
        <v>38879</v>
      </c>
      <c r="B24" s="1" t="s">
        <v>8</v>
      </c>
      <c r="C24" s="1" t="s">
        <v>3690</v>
      </c>
      <c r="D24" s="1" t="s">
        <v>13</v>
      </c>
      <c r="E24" s="1" t="s">
        <v>1273</v>
      </c>
      <c r="F24" s="9">
        <v>3427.8409999999994</v>
      </c>
      <c r="G24" s="9">
        <v>5809.9</v>
      </c>
    </row>
    <row r="25" spans="1:18" x14ac:dyDescent="0.25">
      <c r="A25" s="24">
        <v>38878</v>
      </c>
      <c r="B25" s="1" t="s">
        <v>16</v>
      </c>
      <c r="C25" s="1" t="s">
        <v>3626</v>
      </c>
      <c r="D25" s="1" t="s">
        <v>45</v>
      </c>
      <c r="E25" s="1" t="s">
        <v>1692</v>
      </c>
      <c r="F25" s="9">
        <v>2681.739</v>
      </c>
      <c r="G25" s="9">
        <v>5959.42</v>
      </c>
    </row>
    <row r="26" spans="1:18" x14ac:dyDescent="0.25">
      <c r="A26" s="24">
        <v>38878</v>
      </c>
      <c r="B26" s="1" t="s">
        <v>20</v>
      </c>
      <c r="C26" s="1" t="s">
        <v>3626</v>
      </c>
      <c r="D26" s="1" t="s">
        <v>17</v>
      </c>
      <c r="E26" s="1" t="s">
        <v>1200</v>
      </c>
      <c r="F26" s="9">
        <v>2336.3963999999996</v>
      </c>
      <c r="G26" s="9">
        <v>5433.48</v>
      </c>
    </row>
    <row r="27" spans="1:18" x14ac:dyDescent="0.25">
      <c r="A27" s="24">
        <v>38878</v>
      </c>
      <c r="B27" s="1" t="s">
        <v>29</v>
      </c>
      <c r="C27" s="1" t="s">
        <v>3685</v>
      </c>
      <c r="D27" s="1" t="s">
        <v>45</v>
      </c>
      <c r="E27" s="1" t="s">
        <v>197</v>
      </c>
      <c r="F27" s="9">
        <v>3411.5625500000001</v>
      </c>
      <c r="G27" s="9">
        <v>3648.73</v>
      </c>
    </row>
    <row r="28" spans="1:18" x14ac:dyDescent="0.25">
      <c r="A28" s="24">
        <v>38878</v>
      </c>
      <c r="B28" s="1" t="s">
        <v>12</v>
      </c>
      <c r="C28" s="1" t="s">
        <v>3690</v>
      </c>
      <c r="D28" s="1" t="s">
        <v>21</v>
      </c>
      <c r="E28" s="1" t="s">
        <v>1898</v>
      </c>
      <c r="F28" s="9">
        <v>209.30459999999999</v>
      </c>
      <c r="G28" s="9">
        <v>360.87</v>
      </c>
    </row>
    <row r="29" spans="1:18" x14ac:dyDescent="0.25">
      <c r="A29" s="24">
        <v>38877</v>
      </c>
      <c r="B29" s="1" t="s">
        <v>29</v>
      </c>
      <c r="C29" s="1" t="s">
        <v>3688</v>
      </c>
      <c r="D29" s="1" t="s">
        <v>113</v>
      </c>
      <c r="E29" s="1" t="s">
        <v>2829</v>
      </c>
      <c r="F29" s="9">
        <v>4426.8998000000001</v>
      </c>
      <c r="G29" s="9">
        <v>7503.22</v>
      </c>
    </row>
    <row r="30" spans="1:18" x14ac:dyDescent="0.25">
      <c r="A30" s="24">
        <v>38877</v>
      </c>
      <c r="B30" s="1" t="s">
        <v>8</v>
      </c>
      <c r="C30" s="1" t="s">
        <v>3626</v>
      </c>
      <c r="D30" s="1" t="s">
        <v>13</v>
      </c>
      <c r="E30" s="1" t="s">
        <v>1263</v>
      </c>
      <c r="F30" s="9">
        <v>6487.5183999999999</v>
      </c>
      <c r="G30" s="9">
        <v>7372.18</v>
      </c>
    </row>
    <row r="31" spans="1:18" x14ac:dyDescent="0.25">
      <c r="A31" s="24">
        <v>38877</v>
      </c>
      <c r="B31" s="1" t="s">
        <v>8</v>
      </c>
      <c r="C31" s="1" t="s">
        <v>3685</v>
      </c>
      <c r="D31" s="1" t="s">
        <v>45</v>
      </c>
      <c r="E31" s="1" t="s">
        <v>1486</v>
      </c>
      <c r="F31" s="9">
        <v>2478.7079999999996</v>
      </c>
      <c r="G31" s="9">
        <v>4201.2</v>
      </c>
    </row>
    <row r="32" spans="1:18" x14ac:dyDescent="0.25">
      <c r="A32" s="24">
        <v>38877</v>
      </c>
      <c r="B32" s="1" t="s">
        <v>29</v>
      </c>
      <c r="C32" s="1" t="s">
        <v>3686</v>
      </c>
      <c r="D32" s="1" t="s">
        <v>45</v>
      </c>
      <c r="E32" s="1" t="s">
        <v>2508</v>
      </c>
      <c r="F32" s="9">
        <v>1381.6759999999997</v>
      </c>
      <c r="G32" s="9">
        <v>2382.1999999999998</v>
      </c>
    </row>
    <row r="33" spans="1:7" x14ac:dyDescent="0.25">
      <c r="A33" s="24">
        <v>38876</v>
      </c>
      <c r="B33" s="1" t="s">
        <v>29</v>
      </c>
      <c r="C33" s="1" t="s">
        <v>3691</v>
      </c>
      <c r="D33" s="1" t="s">
        <v>42</v>
      </c>
      <c r="E33" s="1" t="s">
        <v>407</v>
      </c>
      <c r="F33" s="9">
        <v>4295.7172</v>
      </c>
      <c r="G33" s="9">
        <v>9990.0400000000009</v>
      </c>
    </row>
    <row r="34" spans="1:7" x14ac:dyDescent="0.25">
      <c r="A34" s="24">
        <v>38876</v>
      </c>
      <c r="B34" s="1" t="s">
        <v>12</v>
      </c>
      <c r="C34" s="1" t="s">
        <v>3684</v>
      </c>
      <c r="D34" s="1" t="s">
        <v>39</v>
      </c>
      <c r="E34" s="1" t="s">
        <v>2132</v>
      </c>
      <c r="F34" s="9">
        <v>4949.5336000000007</v>
      </c>
      <c r="G34" s="9">
        <v>8389.0400000000009</v>
      </c>
    </row>
    <row r="35" spans="1:7" x14ac:dyDescent="0.25">
      <c r="A35" s="24">
        <v>38876</v>
      </c>
      <c r="B35" s="1" t="s">
        <v>20</v>
      </c>
      <c r="C35" s="1" t="s">
        <v>3688</v>
      </c>
      <c r="D35" s="1" t="s">
        <v>42</v>
      </c>
      <c r="E35" s="1" t="s">
        <v>3392</v>
      </c>
      <c r="F35" s="9">
        <v>4651.7015999999994</v>
      </c>
      <c r="G35" s="9">
        <v>7884.24</v>
      </c>
    </row>
    <row r="36" spans="1:7" x14ac:dyDescent="0.25">
      <c r="A36" s="24">
        <v>38876</v>
      </c>
      <c r="B36" s="1" t="s">
        <v>16</v>
      </c>
      <c r="C36" s="1" t="s">
        <v>3688</v>
      </c>
      <c r="D36" s="1" t="s">
        <v>17</v>
      </c>
      <c r="E36" s="1" t="s">
        <v>3457</v>
      </c>
      <c r="F36" s="9">
        <v>2605.3515000000002</v>
      </c>
      <c r="G36" s="9">
        <v>5789.67</v>
      </c>
    </row>
    <row r="37" spans="1:7" x14ac:dyDescent="0.25">
      <c r="A37" s="24">
        <v>38876</v>
      </c>
      <c r="B37" s="1" t="s">
        <v>8</v>
      </c>
      <c r="C37" s="1" t="s">
        <v>3685</v>
      </c>
      <c r="D37" s="1" t="s">
        <v>64</v>
      </c>
      <c r="E37" s="1" t="s">
        <v>1894</v>
      </c>
      <c r="F37" s="9">
        <v>1563.0155999999999</v>
      </c>
      <c r="G37" s="9">
        <v>3634.92</v>
      </c>
    </row>
    <row r="38" spans="1:7" x14ac:dyDescent="0.25">
      <c r="A38" s="24">
        <v>38875</v>
      </c>
      <c r="B38" s="1" t="s">
        <v>20</v>
      </c>
      <c r="C38" s="1" t="s">
        <v>3683</v>
      </c>
      <c r="D38" s="1" t="s">
        <v>30</v>
      </c>
      <c r="E38" s="1" t="s">
        <v>355</v>
      </c>
      <c r="F38" s="9">
        <v>5395.1260000000002</v>
      </c>
      <c r="G38" s="9">
        <v>9809.32</v>
      </c>
    </row>
    <row r="39" spans="1:7" x14ac:dyDescent="0.25">
      <c r="A39" s="24">
        <v>38875</v>
      </c>
      <c r="B39" s="1" t="s">
        <v>12</v>
      </c>
      <c r="C39" s="1" t="s">
        <v>3691</v>
      </c>
      <c r="D39" s="1" t="s">
        <v>61</v>
      </c>
      <c r="E39" s="1" t="s">
        <v>3524</v>
      </c>
      <c r="F39" s="9">
        <v>6353.3624000000009</v>
      </c>
      <c r="G39" s="9">
        <v>9343.18</v>
      </c>
    </row>
    <row r="40" spans="1:7" x14ac:dyDescent="0.25">
      <c r="A40" s="24">
        <v>38875</v>
      </c>
      <c r="B40" s="1" t="s">
        <v>16</v>
      </c>
      <c r="C40" s="1" t="s">
        <v>3691</v>
      </c>
      <c r="D40" s="1" t="s">
        <v>21</v>
      </c>
      <c r="E40" s="1" t="s">
        <v>3522</v>
      </c>
      <c r="F40" s="9">
        <v>3401.7208000000001</v>
      </c>
      <c r="G40" s="9">
        <v>9193.84</v>
      </c>
    </row>
    <row r="41" spans="1:7" x14ac:dyDescent="0.25">
      <c r="A41" s="24">
        <v>38875</v>
      </c>
      <c r="B41" s="1" t="s">
        <v>12</v>
      </c>
      <c r="C41" s="1" t="s">
        <v>3683</v>
      </c>
      <c r="D41" s="1" t="s">
        <v>30</v>
      </c>
      <c r="E41" s="1" t="s">
        <v>3129</v>
      </c>
      <c r="F41" s="9">
        <v>3084.5731000000001</v>
      </c>
      <c r="G41" s="9">
        <v>5228.09</v>
      </c>
    </row>
    <row r="42" spans="1:7" x14ac:dyDescent="0.25">
      <c r="A42" s="24">
        <v>38875</v>
      </c>
      <c r="B42" s="1" t="s">
        <v>29</v>
      </c>
      <c r="C42" s="1" t="s">
        <v>3686</v>
      </c>
      <c r="D42" s="1" t="s">
        <v>17</v>
      </c>
      <c r="E42" s="1" t="s">
        <v>3692</v>
      </c>
      <c r="F42" s="9">
        <v>1569.5120999999999</v>
      </c>
      <c r="G42" s="9">
        <v>2660.19</v>
      </c>
    </row>
    <row r="43" spans="1:7" x14ac:dyDescent="0.25">
      <c r="A43" s="24">
        <v>38875</v>
      </c>
      <c r="B43" s="1" t="s">
        <v>29</v>
      </c>
      <c r="C43" s="1" t="s">
        <v>3684</v>
      </c>
      <c r="D43" s="1" t="s">
        <v>45</v>
      </c>
      <c r="E43" s="1" t="s">
        <v>1132</v>
      </c>
      <c r="F43" s="9">
        <v>1155.048</v>
      </c>
      <c r="G43" s="9">
        <v>1698.6</v>
      </c>
    </row>
    <row r="44" spans="1:7" x14ac:dyDescent="0.25">
      <c r="A44" s="24">
        <v>38875</v>
      </c>
      <c r="B44" s="1" t="s">
        <v>29</v>
      </c>
      <c r="C44" s="1" t="s">
        <v>3683</v>
      </c>
      <c r="D44" s="1" t="s">
        <v>9</v>
      </c>
      <c r="E44" s="1" t="s">
        <v>2691</v>
      </c>
      <c r="F44" s="9">
        <v>391.89600000000002</v>
      </c>
      <c r="G44" s="9">
        <v>870.88</v>
      </c>
    </row>
    <row r="45" spans="1:7" x14ac:dyDescent="0.25">
      <c r="A45" s="24">
        <v>38875</v>
      </c>
      <c r="B45" s="1" t="s">
        <v>20</v>
      </c>
      <c r="C45" s="1" t="s">
        <v>3626</v>
      </c>
      <c r="D45" s="1" t="s">
        <v>126</v>
      </c>
      <c r="E45" s="1" t="s">
        <v>2788</v>
      </c>
      <c r="F45" s="9">
        <v>304.81</v>
      </c>
      <c r="G45" s="9">
        <v>326</v>
      </c>
    </row>
    <row r="46" spans="1:7" x14ac:dyDescent="0.25">
      <c r="A46" s="24">
        <v>38874</v>
      </c>
      <c r="B46" s="1" t="s">
        <v>29</v>
      </c>
      <c r="C46" s="1" t="s">
        <v>3626</v>
      </c>
      <c r="D46" s="1" t="s">
        <v>64</v>
      </c>
      <c r="E46" s="1" t="s">
        <v>1426</v>
      </c>
      <c r="F46" s="9">
        <v>5231.1224999999995</v>
      </c>
      <c r="G46" s="9">
        <v>6974.83</v>
      </c>
    </row>
    <row r="47" spans="1:7" x14ac:dyDescent="0.25">
      <c r="A47" s="24">
        <v>38874</v>
      </c>
      <c r="B47" s="1" t="s">
        <v>20</v>
      </c>
      <c r="C47" s="1" t="s">
        <v>3626</v>
      </c>
      <c r="D47" s="1" t="s">
        <v>39</v>
      </c>
      <c r="E47" s="1" t="s">
        <v>886</v>
      </c>
      <c r="F47" s="9">
        <v>1701.5422999999998</v>
      </c>
      <c r="G47" s="9">
        <v>2883.97</v>
      </c>
    </row>
    <row r="48" spans="1:7" x14ac:dyDescent="0.25">
      <c r="A48" s="24">
        <v>38873</v>
      </c>
      <c r="B48" s="1" t="s">
        <v>29</v>
      </c>
      <c r="C48" s="1" t="s">
        <v>3684</v>
      </c>
      <c r="D48" s="1" t="s">
        <v>52</v>
      </c>
      <c r="E48" s="1" t="s">
        <v>2181</v>
      </c>
      <c r="F48" s="9">
        <v>1755.6580000000001</v>
      </c>
      <c r="G48" s="9">
        <v>2581.85</v>
      </c>
    </row>
    <row r="49" spans="1:7" x14ac:dyDescent="0.25">
      <c r="A49" s="24">
        <v>38873</v>
      </c>
      <c r="B49" s="1" t="s">
        <v>29</v>
      </c>
      <c r="C49" s="1" t="s">
        <v>3690</v>
      </c>
      <c r="D49" s="1" t="s">
        <v>126</v>
      </c>
      <c r="E49" s="1" t="s">
        <v>2534</v>
      </c>
      <c r="F49" s="9">
        <v>1012.1468500000001</v>
      </c>
      <c r="G49" s="9">
        <v>1082.51</v>
      </c>
    </row>
    <row r="50" spans="1:7" x14ac:dyDescent="0.25">
      <c r="A50" s="24">
        <v>38871</v>
      </c>
      <c r="B50" s="1" t="s">
        <v>8</v>
      </c>
      <c r="C50" s="1" t="s">
        <v>3691</v>
      </c>
      <c r="D50" s="1" t="s">
        <v>30</v>
      </c>
      <c r="E50" s="1" t="s">
        <v>3459</v>
      </c>
      <c r="F50" s="9">
        <v>3317.4607000000001</v>
      </c>
      <c r="G50" s="9">
        <v>8966.11</v>
      </c>
    </row>
    <row r="51" spans="1:7" x14ac:dyDescent="0.25">
      <c r="A51" s="24">
        <v>38871</v>
      </c>
      <c r="B51" s="1" t="s">
        <v>16</v>
      </c>
      <c r="C51" s="1" t="s">
        <v>3691</v>
      </c>
      <c r="D51" s="1" t="s">
        <v>126</v>
      </c>
      <c r="E51" s="1" t="s">
        <v>1637</v>
      </c>
      <c r="F51" s="9">
        <v>1291.4625000000001</v>
      </c>
      <c r="G51" s="9">
        <v>1721.95</v>
      </c>
    </row>
    <row r="52" spans="1:7" x14ac:dyDescent="0.25">
      <c r="A52" s="24">
        <v>38870</v>
      </c>
      <c r="B52" s="1" t="s">
        <v>29</v>
      </c>
      <c r="C52" s="1" t="s">
        <v>3626</v>
      </c>
      <c r="D52" s="1" t="s">
        <v>21</v>
      </c>
      <c r="E52" s="1" t="s">
        <v>2046</v>
      </c>
      <c r="F52" s="9">
        <v>4304.3099000000002</v>
      </c>
      <c r="G52" s="9">
        <v>4603.54</v>
      </c>
    </row>
    <row r="53" spans="1:7" x14ac:dyDescent="0.25">
      <c r="A53" s="24">
        <v>38869</v>
      </c>
      <c r="B53" s="1" t="s">
        <v>29</v>
      </c>
      <c r="C53" s="1" t="s">
        <v>3686</v>
      </c>
      <c r="D53" s="1" t="s">
        <v>113</v>
      </c>
      <c r="E53" s="1" t="s">
        <v>1326</v>
      </c>
      <c r="F53" s="9">
        <v>1276.155</v>
      </c>
      <c r="G53" s="9">
        <v>1701.54</v>
      </c>
    </row>
    <row r="54" spans="1:7" x14ac:dyDescent="0.25">
      <c r="A54" s="24">
        <v>38869</v>
      </c>
      <c r="B54" s="1" t="s">
        <v>8</v>
      </c>
      <c r="C54" s="1" t="s">
        <v>3626</v>
      </c>
      <c r="D54" s="1" t="s">
        <v>113</v>
      </c>
      <c r="E54" s="1" t="s">
        <v>1573</v>
      </c>
      <c r="F54" s="9">
        <v>296.5985</v>
      </c>
      <c r="G54" s="9">
        <v>539.27</v>
      </c>
    </row>
    <row r="55" spans="1:7" x14ac:dyDescent="0.25">
      <c r="A55" s="24">
        <v>38868</v>
      </c>
      <c r="B55" s="1" t="s">
        <v>29</v>
      </c>
      <c r="C55" s="1" t="s">
        <v>3683</v>
      </c>
      <c r="D55" s="1" t="s">
        <v>64</v>
      </c>
      <c r="E55" s="1" t="s">
        <v>430</v>
      </c>
      <c r="F55" s="9">
        <v>4494.4470000000001</v>
      </c>
      <c r="G55" s="9">
        <v>9987.66</v>
      </c>
    </row>
    <row r="56" spans="1:7" x14ac:dyDescent="0.25">
      <c r="A56" s="24">
        <v>38867</v>
      </c>
      <c r="B56" s="1" t="s">
        <v>12</v>
      </c>
      <c r="C56" s="1" t="s">
        <v>3626</v>
      </c>
      <c r="D56" s="1" t="s">
        <v>21</v>
      </c>
      <c r="E56" s="1" t="s">
        <v>3693</v>
      </c>
      <c r="F56" s="9">
        <v>5224.1909500000002</v>
      </c>
      <c r="G56" s="9">
        <v>5587.37</v>
      </c>
    </row>
    <row r="57" spans="1:7" x14ac:dyDescent="0.25">
      <c r="A57" s="24">
        <v>38867</v>
      </c>
      <c r="B57" s="1" t="s">
        <v>20</v>
      </c>
      <c r="C57" s="1" t="s">
        <v>3691</v>
      </c>
      <c r="D57" s="1" t="s">
        <v>42</v>
      </c>
      <c r="E57" s="1" t="s">
        <v>1675</v>
      </c>
      <c r="F57" s="9">
        <v>4190.1288000000004</v>
      </c>
      <c r="G57" s="9">
        <v>4761.51</v>
      </c>
    </row>
    <row r="58" spans="1:7" x14ac:dyDescent="0.25">
      <c r="A58" s="24">
        <v>38867</v>
      </c>
      <c r="B58" s="1" t="s">
        <v>12</v>
      </c>
      <c r="C58" s="1" t="s">
        <v>3690</v>
      </c>
      <c r="D58" s="1" t="s">
        <v>13</v>
      </c>
      <c r="E58" s="1" t="s">
        <v>341</v>
      </c>
      <c r="F58" s="9">
        <v>1117.5012999999999</v>
      </c>
      <c r="G58" s="9">
        <v>1894.07</v>
      </c>
    </row>
    <row r="59" spans="1:7" x14ac:dyDescent="0.25">
      <c r="A59" s="24">
        <v>38867</v>
      </c>
      <c r="B59" s="1" t="s">
        <v>20</v>
      </c>
      <c r="C59" s="1" t="s">
        <v>3691</v>
      </c>
      <c r="D59" s="1" t="s">
        <v>42</v>
      </c>
      <c r="E59" s="1" t="s">
        <v>1920</v>
      </c>
      <c r="F59" s="9">
        <v>1138.0952</v>
      </c>
      <c r="G59" s="9">
        <v>1293.29</v>
      </c>
    </row>
    <row r="60" spans="1:7" x14ac:dyDescent="0.25">
      <c r="A60" s="24">
        <v>38866</v>
      </c>
      <c r="B60" s="1" t="s">
        <v>8</v>
      </c>
      <c r="C60" s="1" t="s">
        <v>3688</v>
      </c>
      <c r="D60" s="1" t="s">
        <v>30</v>
      </c>
      <c r="E60" s="1" t="s">
        <v>2448</v>
      </c>
      <c r="F60" s="9">
        <v>4263.1784000000007</v>
      </c>
      <c r="G60" s="9">
        <v>6269.38</v>
      </c>
    </row>
    <row r="61" spans="1:7" x14ac:dyDescent="0.25">
      <c r="A61" s="24">
        <v>38866</v>
      </c>
      <c r="B61" s="1" t="s">
        <v>16</v>
      </c>
      <c r="C61" s="1" t="s">
        <v>3688</v>
      </c>
      <c r="D61" s="1" t="s">
        <v>24</v>
      </c>
      <c r="E61" s="1" t="s">
        <v>3694</v>
      </c>
      <c r="F61" s="9">
        <v>295.78559999999999</v>
      </c>
      <c r="G61" s="9">
        <v>336.12</v>
      </c>
    </row>
    <row r="62" spans="1:7" x14ac:dyDescent="0.25">
      <c r="A62" s="24">
        <v>38866</v>
      </c>
      <c r="B62" s="1" t="s">
        <v>29</v>
      </c>
      <c r="C62" s="1" t="s">
        <v>3686</v>
      </c>
      <c r="D62" s="1" t="s">
        <v>39</v>
      </c>
      <c r="E62" s="1" t="s">
        <v>844</v>
      </c>
      <c r="F62" s="9">
        <v>305.01570000000004</v>
      </c>
      <c r="G62" s="9">
        <v>326.22000000000003</v>
      </c>
    </row>
    <row r="63" spans="1:7" x14ac:dyDescent="0.25">
      <c r="A63" s="24">
        <v>38865</v>
      </c>
      <c r="B63" s="1" t="s">
        <v>16</v>
      </c>
      <c r="C63" s="1" t="s">
        <v>3683</v>
      </c>
      <c r="D63" s="1" t="s">
        <v>30</v>
      </c>
      <c r="E63" s="1" t="s">
        <v>3233</v>
      </c>
      <c r="F63" s="9">
        <v>5262.2075000000004</v>
      </c>
      <c r="G63" s="9">
        <v>9567.65</v>
      </c>
    </row>
    <row r="64" spans="1:7" x14ac:dyDescent="0.25">
      <c r="A64" s="24">
        <v>38865</v>
      </c>
      <c r="B64" s="1" t="s">
        <v>8</v>
      </c>
      <c r="C64" s="1" t="s">
        <v>3684</v>
      </c>
      <c r="D64" s="1" t="s">
        <v>64</v>
      </c>
      <c r="E64" s="1" t="s">
        <v>2556</v>
      </c>
      <c r="F64" s="9">
        <v>1075.8901000000001</v>
      </c>
      <c r="G64" s="9">
        <v>2502.0700000000002</v>
      </c>
    </row>
    <row r="65" spans="1:7" x14ac:dyDescent="0.25">
      <c r="A65" s="24">
        <v>38864</v>
      </c>
      <c r="B65" s="1" t="s">
        <v>16</v>
      </c>
      <c r="C65" s="1" t="s">
        <v>3684</v>
      </c>
      <c r="D65" s="1" t="s">
        <v>42</v>
      </c>
      <c r="E65" s="1" t="s">
        <v>2578</v>
      </c>
      <c r="F65" s="9">
        <v>5422.665</v>
      </c>
      <c r="G65" s="9">
        <v>7230.22</v>
      </c>
    </row>
    <row r="66" spans="1:7" x14ac:dyDescent="0.25">
      <c r="A66" s="24">
        <v>38864</v>
      </c>
      <c r="B66" s="1" t="s">
        <v>12</v>
      </c>
      <c r="C66" s="1" t="s">
        <v>3690</v>
      </c>
      <c r="D66" s="1" t="s">
        <v>61</v>
      </c>
      <c r="E66" s="1" t="s">
        <v>2512</v>
      </c>
      <c r="F66" s="9">
        <v>2289.2539999999999</v>
      </c>
      <c r="G66" s="9">
        <v>4162.28</v>
      </c>
    </row>
    <row r="67" spans="1:7" x14ac:dyDescent="0.25">
      <c r="A67" s="24">
        <v>38864</v>
      </c>
      <c r="B67" s="1" t="s">
        <v>16</v>
      </c>
      <c r="C67" s="1" t="s">
        <v>3688</v>
      </c>
      <c r="D67" s="1" t="s">
        <v>113</v>
      </c>
      <c r="E67" s="1" t="s">
        <v>2072</v>
      </c>
      <c r="F67" s="9">
        <v>1067.1624999999999</v>
      </c>
      <c r="G67" s="9">
        <v>1808.75</v>
      </c>
    </row>
    <row r="68" spans="1:7" x14ac:dyDescent="0.25">
      <c r="A68" s="24">
        <v>38864</v>
      </c>
      <c r="B68" s="1" t="s">
        <v>16</v>
      </c>
      <c r="C68" s="1" t="s">
        <v>3686</v>
      </c>
      <c r="D68" s="1" t="s">
        <v>39</v>
      </c>
      <c r="E68" s="1" t="s">
        <v>460</v>
      </c>
      <c r="F68" s="9">
        <v>87.245999999999995</v>
      </c>
      <c r="G68" s="9">
        <v>193.88</v>
      </c>
    </row>
    <row r="69" spans="1:7" x14ac:dyDescent="0.25">
      <c r="A69" s="24">
        <v>38863</v>
      </c>
      <c r="B69" s="1" t="s">
        <v>29</v>
      </c>
      <c r="C69" s="1" t="s">
        <v>3691</v>
      </c>
      <c r="D69" s="1" t="s">
        <v>45</v>
      </c>
      <c r="E69" s="1" t="s">
        <v>2726</v>
      </c>
      <c r="F69" s="9">
        <v>5846.415</v>
      </c>
      <c r="G69" s="9">
        <v>7795.22</v>
      </c>
    </row>
    <row r="70" spans="1:7" x14ac:dyDescent="0.25">
      <c r="A70" s="24">
        <v>38863</v>
      </c>
      <c r="B70" s="1" t="s">
        <v>29</v>
      </c>
      <c r="C70" s="1" t="s">
        <v>3684</v>
      </c>
      <c r="D70" s="1" t="s">
        <v>30</v>
      </c>
      <c r="E70" s="1" t="s">
        <v>1835</v>
      </c>
      <c r="F70" s="9">
        <v>3631.5148999999997</v>
      </c>
      <c r="G70" s="9">
        <v>6155.11</v>
      </c>
    </row>
    <row r="71" spans="1:7" x14ac:dyDescent="0.25">
      <c r="A71" s="24">
        <v>38863</v>
      </c>
      <c r="B71" s="1" t="s">
        <v>29</v>
      </c>
      <c r="C71" s="1" t="s">
        <v>3684</v>
      </c>
      <c r="D71" s="1" t="s">
        <v>42</v>
      </c>
      <c r="E71" s="1" t="s">
        <v>3695</v>
      </c>
      <c r="F71" s="9">
        <v>194.82100000000003</v>
      </c>
      <c r="G71" s="9">
        <v>354.22</v>
      </c>
    </row>
    <row r="72" spans="1:7" x14ac:dyDescent="0.25">
      <c r="A72" s="24">
        <v>38862</v>
      </c>
      <c r="B72" s="1" t="s">
        <v>16</v>
      </c>
      <c r="C72" s="1" t="s">
        <v>3691</v>
      </c>
      <c r="D72" s="1" t="s">
        <v>24</v>
      </c>
      <c r="E72" s="1" t="s">
        <v>2934</v>
      </c>
      <c r="F72" s="9">
        <v>2580.6390000000001</v>
      </c>
      <c r="G72" s="9">
        <v>6974.7</v>
      </c>
    </row>
    <row r="73" spans="1:7" x14ac:dyDescent="0.25">
      <c r="A73" s="24">
        <v>38862</v>
      </c>
      <c r="B73" s="1" t="s">
        <v>12</v>
      </c>
      <c r="C73" s="1" t="s">
        <v>3684</v>
      </c>
      <c r="D73" s="1" t="s">
        <v>113</v>
      </c>
      <c r="E73" s="1" t="s">
        <v>561</v>
      </c>
      <c r="F73" s="9">
        <v>1259.0744</v>
      </c>
      <c r="G73" s="9">
        <v>2928.08</v>
      </c>
    </row>
    <row r="74" spans="1:7" x14ac:dyDescent="0.25">
      <c r="A74" s="24">
        <v>38861</v>
      </c>
      <c r="B74" s="1" t="s">
        <v>8</v>
      </c>
      <c r="C74" s="1" t="s">
        <v>3683</v>
      </c>
      <c r="D74" s="1" t="s">
        <v>39</v>
      </c>
      <c r="E74" s="1" t="s">
        <v>3446</v>
      </c>
      <c r="F74" s="9">
        <v>2175.6752999999999</v>
      </c>
      <c r="G74" s="9">
        <v>5059.71</v>
      </c>
    </row>
    <row r="75" spans="1:7" x14ac:dyDescent="0.25">
      <c r="A75" s="24">
        <v>38861</v>
      </c>
      <c r="B75" s="1" t="s">
        <v>29</v>
      </c>
      <c r="C75" s="1" t="s">
        <v>3684</v>
      </c>
      <c r="D75" s="1" t="s">
        <v>39</v>
      </c>
      <c r="E75" s="1" t="s">
        <v>922</v>
      </c>
      <c r="F75" s="9">
        <v>823.97889999999995</v>
      </c>
      <c r="G75" s="9">
        <v>2226.9699999999998</v>
      </c>
    </row>
    <row r="76" spans="1:7" x14ac:dyDescent="0.25">
      <c r="A76" s="24">
        <v>38860</v>
      </c>
      <c r="B76" s="1" t="s">
        <v>29</v>
      </c>
      <c r="C76" s="1" t="s">
        <v>3684</v>
      </c>
      <c r="D76" s="1" t="s">
        <v>21</v>
      </c>
      <c r="E76" s="1" t="s">
        <v>2897</v>
      </c>
      <c r="F76" s="9">
        <v>6767.5080000000007</v>
      </c>
      <c r="G76" s="9">
        <v>7690.35</v>
      </c>
    </row>
    <row r="77" spans="1:7" x14ac:dyDescent="0.25">
      <c r="A77" s="24">
        <v>38859</v>
      </c>
      <c r="B77" s="1" t="s">
        <v>29</v>
      </c>
      <c r="C77" s="1" t="s">
        <v>3685</v>
      </c>
      <c r="D77" s="1" t="s">
        <v>126</v>
      </c>
      <c r="E77" s="1" t="s">
        <v>2409</v>
      </c>
      <c r="F77" s="9">
        <v>3963.8069999999998</v>
      </c>
      <c r="G77" s="9">
        <v>8808.4599999999991</v>
      </c>
    </row>
    <row r="78" spans="1:7" x14ac:dyDescent="0.25">
      <c r="A78" s="24">
        <v>38859</v>
      </c>
      <c r="B78" s="1" t="s">
        <v>12</v>
      </c>
      <c r="C78" s="1" t="s">
        <v>3683</v>
      </c>
      <c r="D78" s="1" t="s">
        <v>30</v>
      </c>
      <c r="E78" s="1" t="s">
        <v>3696</v>
      </c>
      <c r="F78" s="9">
        <v>4441.3792000000003</v>
      </c>
      <c r="G78" s="9">
        <v>6531.44</v>
      </c>
    </row>
    <row r="79" spans="1:7" x14ac:dyDescent="0.25">
      <c r="A79" s="24">
        <v>38859</v>
      </c>
      <c r="B79" s="1" t="s">
        <v>29</v>
      </c>
      <c r="C79" s="1" t="s">
        <v>3686</v>
      </c>
      <c r="D79" s="1" t="s">
        <v>30</v>
      </c>
      <c r="E79" s="1" t="s">
        <v>3697</v>
      </c>
      <c r="F79" s="9">
        <v>2827.5159999999996</v>
      </c>
      <c r="G79" s="9">
        <v>4792.3999999999996</v>
      </c>
    </row>
    <row r="80" spans="1:7" x14ac:dyDescent="0.25">
      <c r="A80" s="24">
        <v>38859</v>
      </c>
      <c r="B80" s="1" t="s">
        <v>12</v>
      </c>
      <c r="C80" s="1" t="s">
        <v>3684</v>
      </c>
      <c r="D80" s="1" t="s">
        <v>9</v>
      </c>
      <c r="E80" s="1" t="s">
        <v>3394</v>
      </c>
      <c r="F80" s="9">
        <v>776.84849999999994</v>
      </c>
      <c r="G80" s="9">
        <v>1726.33</v>
      </c>
    </row>
    <row r="81" spans="1:7" x14ac:dyDescent="0.25">
      <c r="A81" s="24">
        <v>38858</v>
      </c>
      <c r="B81" s="1" t="s">
        <v>29</v>
      </c>
      <c r="C81" s="1" t="s">
        <v>3683</v>
      </c>
      <c r="D81" s="1" t="s">
        <v>17</v>
      </c>
      <c r="E81" s="1" t="s">
        <v>1808</v>
      </c>
      <c r="F81" s="9">
        <v>3569.8872000000001</v>
      </c>
      <c r="G81" s="9">
        <v>4056.69</v>
      </c>
    </row>
    <row r="82" spans="1:7" x14ac:dyDescent="0.25">
      <c r="A82" s="24">
        <v>38858</v>
      </c>
      <c r="B82" s="1" t="s">
        <v>12</v>
      </c>
      <c r="C82" s="1" t="s">
        <v>3691</v>
      </c>
      <c r="D82" s="1" t="s">
        <v>52</v>
      </c>
      <c r="E82" s="1" t="s">
        <v>2627</v>
      </c>
      <c r="F82" s="9">
        <v>1658.3309999999999</v>
      </c>
      <c r="G82" s="9">
        <v>3685.18</v>
      </c>
    </row>
    <row r="83" spans="1:7" x14ac:dyDescent="0.25">
      <c r="A83" s="24">
        <v>38857</v>
      </c>
      <c r="B83" s="1" t="s">
        <v>8</v>
      </c>
      <c r="C83" s="1" t="s">
        <v>3683</v>
      </c>
      <c r="D83" s="1" t="s">
        <v>113</v>
      </c>
      <c r="E83" s="1" t="s">
        <v>1069</v>
      </c>
      <c r="F83" s="9">
        <v>2950.4429</v>
      </c>
      <c r="G83" s="9">
        <v>7974.17</v>
      </c>
    </row>
    <row r="84" spans="1:7" x14ac:dyDescent="0.25">
      <c r="A84" s="24">
        <v>38856</v>
      </c>
      <c r="B84" s="1" t="s">
        <v>29</v>
      </c>
      <c r="C84" s="1" t="s">
        <v>3690</v>
      </c>
      <c r="D84" s="1" t="s">
        <v>24</v>
      </c>
      <c r="E84" s="1" t="s">
        <v>1302</v>
      </c>
      <c r="F84" s="9">
        <v>3908.8896</v>
      </c>
      <c r="G84" s="9">
        <v>4441.92</v>
      </c>
    </row>
    <row r="85" spans="1:7" x14ac:dyDescent="0.25">
      <c r="A85" s="24">
        <v>38856</v>
      </c>
      <c r="B85" s="1" t="s">
        <v>12</v>
      </c>
      <c r="C85" s="1" t="s">
        <v>3684</v>
      </c>
      <c r="D85" s="1" t="s">
        <v>30</v>
      </c>
      <c r="E85" s="1" t="s">
        <v>87</v>
      </c>
      <c r="F85" s="9">
        <v>1854.6071999999999</v>
      </c>
      <c r="G85" s="9">
        <v>4313.04</v>
      </c>
    </row>
    <row r="86" spans="1:7" x14ac:dyDescent="0.25">
      <c r="A86" s="24">
        <v>38856</v>
      </c>
      <c r="B86" s="1" t="s">
        <v>12</v>
      </c>
      <c r="C86" s="1" t="s">
        <v>3688</v>
      </c>
      <c r="D86" s="1" t="s">
        <v>61</v>
      </c>
      <c r="E86" s="1" t="s">
        <v>1292</v>
      </c>
      <c r="F86" s="9">
        <v>1530.5445</v>
      </c>
      <c r="G86" s="9">
        <v>3401.21</v>
      </c>
    </row>
    <row r="87" spans="1:7" x14ac:dyDescent="0.25">
      <c r="A87" s="24">
        <v>38856</v>
      </c>
      <c r="B87" s="1" t="s">
        <v>12</v>
      </c>
      <c r="C87" s="1" t="s">
        <v>3683</v>
      </c>
      <c r="D87" s="1" t="s">
        <v>61</v>
      </c>
      <c r="E87" s="1" t="s">
        <v>1942</v>
      </c>
      <c r="F87" s="9">
        <v>1798.3015999999998</v>
      </c>
      <c r="G87" s="9">
        <v>3100.52</v>
      </c>
    </row>
    <row r="88" spans="1:7" x14ac:dyDescent="0.25">
      <c r="A88" s="24">
        <v>38856</v>
      </c>
      <c r="B88" s="1" t="s">
        <v>8</v>
      </c>
      <c r="C88" s="1" t="s">
        <v>3626</v>
      </c>
      <c r="D88" s="1" t="s">
        <v>52</v>
      </c>
      <c r="E88" s="1" t="s">
        <v>2778</v>
      </c>
      <c r="F88" s="9">
        <v>1458.2425000000001</v>
      </c>
      <c r="G88" s="9">
        <v>2651.35</v>
      </c>
    </row>
    <row r="89" spans="1:7" x14ac:dyDescent="0.25">
      <c r="A89" s="24">
        <v>38855</v>
      </c>
      <c r="B89" s="1" t="s">
        <v>8</v>
      </c>
      <c r="C89" s="1" t="s">
        <v>3626</v>
      </c>
      <c r="D89" s="1" t="s">
        <v>45</v>
      </c>
      <c r="E89" s="1" t="s">
        <v>1581</v>
      </c>
      <c r="F89" s="9">
        <v>5309.2380000000003</v>
      </c>
      <c r="G89" s="9">
        <v>9653.16</v>
      </c>
    </row>
    <row r="90" spans="1:7" x14ac:dyDescent="0.25">
      <c r="A90" s="24">
        <v>38855</v>
      </c>
      <c r="B90" s="1" t="s">
        <v>20</v>
      </c>
      <c r="C90" s="1" t="s">
        <v>3626</v>
      </c>
      <c r="D90" s="1" t="s">
        <v>52</v>
      </c>
      <c r="E90" s="1" t="s">
        <v>2114</v>
      </c>
      <c r="F90" s="9">
        <v>8649.2829500000007</v>
      </c>
      <c r="G90" s="9">
        <v>9250.57</v>
      </c>
    </row>
    <row r="91" spans="1:7" x14ac:dyDescent="0.25">
      <c r="A91" s="24">
        <v>38855</v>
      </c>
      <c r="B91" s="1" t="s">
        <v>29</v>
      </c>
      <c r="C91" s="1" t="s">
        <v>3684</v>
      </c>
      <c r="D91" s="1" t="s">
        <v>61</v>
      </c>
      <c r="E91" s="1" t="s">
        <v>2895</v>
      </c>
      <c r="F91" s="9">
        <v>3731.0940000000001</v>
      </c>
      <c r="G91" s="9">
        <v>8291.32</v>
      </c>
    </row>
    <row r="92" spans="1:7" x14ac:dyDescent="0.25">
      <c r="A92" s="24">
        <v>38855</v>
      </c>
      <c r="B92" s="1" t="s">
        <v>20</v>
      </c>
      <c r="C92" s="1" t="s">
        <v>3685</v>
      </c>
      <c r="D92" s="1" t="s">
        <v>24</v>
      </c>
      <c r="E92" s="1" t="s">
        <v>287</v>
      </c>
      <c r="F92" s="9">
        <v>2442.518</v>
      </c>
      <c r="G92" s="9">
        <v>6601.4</v>
      </c>
    </row>
    <row r="93" spans="1:7" x14ac:dyDescent="0.25">
      <c r="A93" s="24">
        <v>38855</v>
      </c>
      <c r="B93" s="1" t="s">
        <v>20</v>
      </c>
      <c r="C93" s="1" t="s">
        <v>3690</v>
      </c>
      <c r="D93" s="1" t="s">
        <v>21</v>
      </c>
      <c r="E93" s="1" t="s">
        <v>2833</v>
      </c>
      <c r="F93" s="9">
        <v>3489.6525000000001</v>
      </c>
      <c r="G93" s="9">
        <v>4652.87</v>
      </c>
    </row>
    <row r="94" spans="1:7" x14ac:dyDescent="0.25">
      <c r="A94" s="24">
        <v>38855</v>
      </c>
      <c r="B94" s="1" t="s">
        <v>29</v>
      </c>
      <c r="C94" s="1" t="s">
        <v>3691</v>
      </c>
      <c r="D94" s="1" t="s">
        <v>52</v>
      </c>
      <c r="E94" s="1" t="s">
        <v>315</v>
      </c>
      <c r="F94" s="9">
        <v>4246.5736500000003</v>
      </c>
      <c r="G94" s="9">
        <v>4541.79</v>
      </c>
    </row>
    <row r="95" spans="1:7" x14ac:dyDescent="0.25">
      <c r="A95" s="24">
        <v>38855</v>
      </c>
      <c r="B95" s="1" t="s">
        <v>29</v>
      </c>
      <c r="C95" s="1" t="s">
        <v>3685</v>
      </c>
      <c r="D95" s="1" t="s">
        <v>126</v>
      </c>
      <c r="E95" s="1" t="s">
        <v>725</v>
      </c>
      <c r="F95" s="9">
        <v>406.24650000000003</v>
      </c>
      <c r="G95" s="9">
        <v>738.63</v>
      </c>
    </row>
    <row r="96" spans="1:7" x14ac:dyDescent="0.25">
      <c r="A96" s="24">
        <v>38854</v>
      </c>
      <c r="B96" s="1" t="s">
        <v>29</v>
      </c>
      <c r="C96" s="1" t="s">
        <v>3688</v>
      </c>
      <c r="D96" s="1" t="s">
        <v>42</v>
      </c>
      <c r="E96" s="1" t="s">
        <v>3473</v>
      </c>
      <c r="F96" s="9">
        <v>5365.1730000000007</v>
      </c>
      <c r="G96" s="9">
        <v>9754.86</v>
      </c>
    </row>
    <row r="97" spans="1:7" x14ac:dyDescent="0.25">
      <c r="A97" s="24">
        <v>38854</v>
      </c>
      <c r="B97" s="1" t="s">
        <v>29</v>
      </c>
      <c r="C97" s="1" t="s">
        <v>3683</v>
      </c>
      <c r="D97" s="1" t="s">
        <v>61</v>
      </c>
      <c r="E97" s="1" t="s">
        <v>201</v>
      </c>
      <c r="F97" s="9">
        <v>2764.3959999999997</v>
      </c>
      <c r="G97" s="9">
        <v>4766.2</v>
      </c>
    </row>
    <row r="98" spans="1:7" x14ac:dyDescent="0.25">
      <c r="A98" s="24">
        <v>38854</v>
      </c>
      <c r="B98" s="1" t="s">
        <v>20</v>
      </c>
      <c r="C98" s="1" t="s">
        <v>3688</v>
      </c>
      <c r="D98" s="1" t="s">
        <v>64</v>
      </c>
      <c r="E98" s="1" t="s">
        <v>643</v>
      </c>
      <c r="F98" s="9">
        <v>436.86270000000002</v>
      </c>
      <c r="G98" s="9">
        <v>1180.71</v>
      </c>
    </row>
    <row r="99" spans="1:7" x14ac:dyDescent="0.25">
      <c r="A99" s="24">
        <v>38853</v>
      </c>
      <c r="B99" s="1" t="s">
        <v>20</v>
      </c>
      <c r="C99" s="1" t="s">
        <v>3684</v>
      </c>
      <c r="D99" s="1" t="s">
        <v>13</v>
      </c>
      <c r="E99" s="1" t="s">
        <v>2104</v>
      </c>
      <c r="F99" s="9">
        <v>4533.7574999999997</v>
      </c>
      <c r="G99" s="9">
        <v>6045.01</v>
      </c>
    </row>
    <row r="100" spans="1:7" x14ac:dyDescent="0.25">
      <c r="A100" s="24">
        <v>38853</v>
      </c>
      <c r="B100" s="1" t="s">
        <v>29</v>
      </c>
      <c r="C100" s="1" t="s">
        <v>3688</v>
      </c>
      <c r="D100" s="1" t="s">
        <v>42</v>
      </c>
      <c r="E100" s="1" t="s">
        <v>167</v>
      </c>
      <c r="F100" s="9">
        <v>272.13300000000004</v>
      </c>
      <c r="G100" s="9">
        <v>604.74</v>
      </c>
    </row>
    <row r="101" spans="1:7" x14ac:dyDescent="0.25">
      <c r="A101" s="24">
        <v>38852</v>
      </c>
      <c r="B101" s="1" t="s">
        <v>16</v>
      </c>
      <c r="C101" s="1" t="s">
        <v>3691</v>
      </c>
      <c r="D101" s="1" t="s">
        <v>113</v>
      </c>
      <c r="E101" s="1" t="s">
        <v>3698</v>
      </c>
      <c r="F101" s="9">
        <v>3605.0410000000002</v>
      </c>
      <c r="G101" s="9">
        <v>6554.62</v>
      </c>
    </row>
    <row r="102" spans="1:7" x14ac:dyDescent="0.25">
      <c r="A102" s="24">
        <v>38852</v>
      </c>
      <c r="B102" s="1" t="s">
        <v>29</v>
      </c>
      <c r="C102" s="1" t="s">
        <v>3626</v>
      </c>
      <c r="D102" s="1" t="s">
        <v>21</v>
      </c>
      <c r="E102" s="1" t="s">
        <v>3699</v>
      </c>
      <c r="F102" s="9">
        <v>1018.2511000000001</v>
      </c>
      <c r="G102" s="9">
        <v>2752.03</v>
      </c>
    </row>
    <row r="103" spans="1:7" x14ac:dyDescent="0.25">
      <c r="A103" s="24">
        <v>38851</v>
      </c>
      <c r="B103" s="1" t="s">
        <v>29</v>
      </c>
      <c r="C103" s="1" t="s">
        <v>3688</v>
      </c>
      <c r="D103" s="1" t="s">
        <v>17</v>
      </c>
      <c r="E103" s="1" t="s">
        <v>1818</v>
      </c>
      <c r="F103" s="9">
        <v>5409.0277999999998</v>
      </c>
      <c r="G103" s="9">
        <v>9325.91</v>
      </c>
    </row>
    <row r="104" spans="1:7" x14ac:dyDescent="0.25">
      <c r="A104" s="24">
        <v>38851</v>
      </c>
      <c r="B104" s="1" t="s">
        <v>29</v>
      </c>
      <c r="C104" s="1" t="s">
        <v>3684</v>
      </c>
      <c r="D104" s="1" t="s">
        <v>64</v>
      </c>
      <c r="E104" s="1" t="s">
        <v>3700</v>
      </c>
      <c r="F104" s="9">
        <v>3559.26</v>
      </c>
      <c r="G104" s="9">
        <v>4745.68</v>
      </c>
    </row>
    <row r="105" spans="1:7" x14ac:dyDescent="0.25">
      <c r="A105" s="24">
        <v>38851</v>
      </c>
      <c r="B105" s="1" t="s">
        <v>29</v>
      </c>
      <c r="C105" s="1" t="s">
        <v>3685</v>
      </c>
      <c r="D105" s="1" t="s">
        <v>61</v>
      </c>
      <c r="E105" s="1" t="s">
        <v>834</v>
      </c>
      <c r="F105" s="9">
        <v>692.46749999999997</v>
      </c>
      <c r="G105" s="9">
        <v>923.29</v>
      </c>
    </row>
    <row r="106" spans="1:7" x14ac:dyDescent="0.25">
      <c r="A106" s="24">
        <v>38850</v>
      </c>
      <c r="B106" s="1" t="s">
        <v>16</v>
      </c>
      <c r="C106" s="1" t="s">
        <v>3691</v>
      </c>
      <c r="D106" s="1" t="s">
        <v>30</v>
      </c>
      <c r="E106" s="1" t="s">
        <v>251</v>
      </c>
      <c r="F106" s="9">
        <v>2666.1385999999998</v>
      </c>
      <c r="G106" s="9">
        <v>7205.78</v>
      </c>
    </row>
    <row r="107" spans="1:7" x14ac:dyDescent="0.25">
      <c r="A107" s="24">
        <v>38850</v>
      </c>
      <c r="B107" s="1" t="s">
        <v>29</v>
      </c>
      <c r="C107" s="1" t="s">
        <v>3688</v>
      </c>
      <c r="D107" s="1" t="s">
        <v>21</v>
      </c>
      <c r="E107" s="1" t="s">
        <v>3121</v>
      </c>
      <c r="F107" s="9">
        <v>2076.5250000000001</v>
      </c>
      <c r="G107" s="9">
        <v>4614.5</v>
      </c>
    </row>
    <row r="108" spans="1:7" x14ac:dyDescent="0.25">
      <c r="A108" s="24">
        <v>38850</v>
      </c>
      <c r="B108" s="1" t="s">
        <v>12</v>
      </c>
      <c r="C108" s="1" t="s">
        <v>3626</v>
      </c>
      <c r="D108" s="1" t="s">
        <v>113</v>
      </c>
      <c r="E108" s="1" t="s">
        <v>2328</v>
      </c>
      <c r="F108" s="9">
        <v>927.62330000000009</v>
      </c>
      <c r="G108" s="9">
        <v>2507.09</v>
      </c>
    </row>
    <row r="109" spans="1:7" x14ac:dyDescent="0.25">
      <c r="A109" s="24">
        <v>38849</v>
      </c>
      <c r="B109" s="1" t="s">
        <v>12</v>
      </c>
      <c r="C109" s="1" t="s">
        <v>3685</v>
      </c>
      <c r="D109" s="1" t="s">
        <v>21</v>
      </c>
      <c r="E109" s="1" t="s">
        <v>3375</v>
      </c>
      <c r="F109" s="9">
        <v>4596.9550000000008</v>
      </c>
      <c r="G109" s="9">
        <v>8358.1</v>
      </c>
    </row>
    <row r="110" spans="1:7" x14ac:dyDescent="0.25">
      <c r="A110" s="24">
        <v>38849</v>
      </c>
      <c r="B110" s="1" t="s">
        <v>29</v>
      </c>
      <c r="C110" s="1" t="s">
        <v>3686</v>
      </c>
      <c r="D110" s="1" t="s">
        <v>17</v>
      </c>
      <c r="E110" s="1" t="s">
        <v>105</v>
      </c>
      <c r="F110" s="9">
        <v>4764.9841999999999</v>
      </c>
      <c r="G110" s="9">
        <v>8215.49</v>
      </c>
    </row>
    <row r="111" spans="1:7" x14ac:dyDescent="0.25">
      <c r="A111" s="24">
        <v>38849</v>
      </c>
      <c r="B111" s="1" t="s">
        <v>16</v>
      </c>
      <c r="C111" s="1" t="s">
        <v>3688</v>
      </c>
      <c r="D111" s="1" t="s">
        <v>17</v>
      </c>
      <c r="E111" s="1" t="s">
        <v>3701</v>
      </c>
      <c r="F111" s="9">
        <v>1122.2566999999999</v>
      </c>
      <c r="G111" s="9">
        <v>1902.13</v>
      </c>
    </row>
    <row r="112" spans="1:7" x14ac:dyDescent="0.25">
      <c r="A112" s="24">
        <v>38848</v>
      </c>
      <c r="B112" s="1" t="s">
        <v>20</v>
      </c>
      <c r="C112" s="1" t="s">
        <v>3626</v>
      </c>
      <c r="D112" s="1" t="s">
        <v>13</v>
      </c>
      <c r="E112" s="1" t="s">
        <v>135</v>
      </c>
      <c r="F112" s="9">
        <v>3545.6228500000002</v>
      </c>
      <c r="G112" s="9">
        <v>3792.11</v>
      </c>
    </row>
    <row r="113" spans="1:7" x14ac:dyDescent="0.25">
      <c r="A113" s="24">
        <v>38848</v>
      </c>
      <c r="B113" s="1" t="s">
        <v>16</v>
      </c>
      <c r="C113" s="1" t="s">
        <v>3685</v>
      </c>
      <c r="D113" s="1" t="s">
        <v>24</v>
      </c>
      <c r="E113" s="1" t="s">
        <v>101</v>
      </c>
      <c r="F113" s="9">
        <v>2293.8449999999998</v>
      </c>
      <c r="G113" s="9">
        <v>3058.46</v>
      </c>
    </row>
    <row r="114" spans="1:7" x14ac:dyDescent="0.25">
      <c r="A114" s="24">
        <v>38847</v>
      </c>
      <c r="B114" s="1" t="s">
        <v>29</v>
      </c>
      <c r="C114" s="1" t="s">
        <v>3683</v>
      </c>
      <c r="D114" s="1" t="s">
        <v>42</v>
      </c>
      <c r="E114" s="1" t="s">
        <v>1862</v>
      </c>
      <c r="F114" s="9">
        <v>4030.73</v>
      </c>
      <c r="G114" s="9">
        <v>7328.6</v>
      </c>
    </row>
    <row r="115" spans="1:7" x14ac:dyDescent="0.25">
      <c r="A115" s="24">
        <v>38847</v>
      </c>
      <c r="B115" s="1" t="s">
        <v>16</v>
      </c>
      <c r="C115" s="1" t="s">
        <v>3626</v>
      </c>
      <c r="D115" s="1" t="s">
        <v>21</v>
      </c>
      <c r="E115" s="1" t="s">
        <v>2472</v>
      </c>
      <c r="F115" s="9">
        <v>3475.9285000000004</v>
      </c>
      <c r="G115" s="9">
        <v>6319.87</v>
      </c>
    </row>
    <row r="116" spans="1:7" x14ac:dyDescent="0.25">
      <c r="A116" s="24">
        <v>38847</v>
      </c>
      <c r="B116" s="1" t="s">
        <v>29</v>
      </c>
      <c r="C116" s="1" t="s">
        <v>3684</v>
      </c>
      <c r="D116" s="1" t="s">
        <v>21</v>
      </c>
      <c r="E116" s="1" t="s">
        <v>510</v>
      </c>
      <c r="F116" s="9">
        <v>1855.4204999999999</v>
      </c>
      <c r="G116" s="9">
        <v>5014.6499999999996</v>
      </c>
    </row>
    <row r="117" spans="1:7" x14ac:dyDescent="0.25">
      <c r="A117" s="24">
        <v>38847</v>
      </c>
      <c r="B117" s="1" t="s">
        <v>16</v>
      </c>
      <c r="C117" s="1" t="s">
        <v>3690</v>
      </c>
      <c r="D117" s="1" t="s">
        <v>9</v>
      </c>
      <c r="E117" s="1" t="s">
        <v>842</v>
      </c>
      <c r="F117" s="9">
        <v>2236.3418999999999</v>
      </c>
      <c r="G117" s="9">
        <v>3790.41</v>
      </c>
    </row>
    <row r="118" spans="1:7" x14ac:dyDescent="0.25">
      <c r="A118" s="24">
        <v>38847</v>
      </c>
      <c r="B118" s="1" t="s">
        <v>16</v>
      </c>
      <c r="C118" s="1" t="s">
        <v>3691</v>
      </c>
      <c r="D118" s="1" t="s">
        <v>9</v>
      </c>
      <c r="E118" s="1" t="s">
        <v>792</v>
      </c>
      <c r="F118" s="9">
        <v>2127.2576000000004</v>
      </c>
      <c r="G118" s="9">
        <v>3128.32</v>
      </c>
    </row>
    <row r="119" spans="1:7" x14ac:dyDescent="0.25">
      <c r="A119" s="24">
        <v>38847</v>
      </c>
      <c r="B119" s="1" t="s">
        <v>29</v>
      </c>
      <c r="C119" s="1" t="s">
        <v>3686</v>
      </c>
      <c r="D119" s="1" t="s">
        <v>126</v>
      </c>
      <c r="E119" s="1" t="s">
        <v>1890</v>
      </c>
      <c r="F119" s="9">
        <v>637.44709999999998</v>
      </c>
      <c r="G119" s="9">
        <v>1722.83</v>
      </c>
    </row>
    <row r="120" spans="1:7" x14ac:dyDescent="0.25">
      <c r="A120" s="24">
        <v>38846</v>
      </c>
      <c r="B120" s="1" t="s">
        <v>20</v>
      </c>
      <c r="C120" s="1" t="s">
        <v>3690</v>
      </c>
      <c r="D120" s="1" t="s">
        <v>17</v>
      </c>
      <c r="E120" s="1" t="s">
        <v>1466</v>
      </c>
      <c r="F120" s="9">
        <v>4285.1774999999998</v>
      </c>
      <c r="G120" s="9">
        <v>5713.57</v>
      </c>
    </row>
    <row r="121" spans="1:7" x14ac:dyDescent="0.25">
      <c r="A121" s="24">
        <v>38845</v>
      </c>
      <c r="B121" s="1" t="s">
        <v>12</v>
      </c>
      <c r="C121" s="1" t="s">
        <v>3685</v>
      </c>
      <c r="D121" s="1" t="s">
        <v>113</v>
      </c>
      <c r="E121" s="1" t="s">
        <v>1085</v>
      </c>
      <c r="F121" s="9">
        <v>6255.4949999999999</v>
      </c>
      <c r="G121" s="9">
        <v>8340.66</v>
      </c>
    </row>
    <row r="122" spans="1:7" x14ac:dyDescent="0.25">
      <c r="A122" s="24">
        <v>38845</v>
      </c>
      <c r="B122" s="1" t="s">
        <v>20</v>
      </c>
      <c r="C122" s="1" t="s">
        <v>3626</v>
      </c>
      <c r="D122" s="1" t="s">
        <v>13</v>
      </c>
      <c r="E122" s="1" t="s">
        <v>1432</v>
      </c>
      <c r="F122" s="9">
        <v>1834.0455999999999</v>
      </c>
      <c r="G122" s="9">
        <v>4956.88</v>
      </c>
    </row>
    <row r="123" spans="1:7" x14ac:dyDescent="0.25">
      <c r="A123" s="24">
        <v>38844</v>
      </c>
      <c r="B123" s="1" t="s">
        <v>29</v>
      </c>
      <c r="C123" s="1" t="s">
        <v>3626</v>
      </c>
      <c r="D123" s="1" t="s">
        <v>17</v>
      </c>
      <c r="E123" s="1" t="s">
        <v>759</v>
      </c>
      <c r="F123" s="9">
        <v>5026.5109000000002</v>
      </c>
      <c r="G123" s="9">
        <v>8519.51</v>
      </c>
    </row>
    <row r="124" spans="1:7" x14ac:dyDescent="0.25">
      <c r="A124" s="24">
        <v>38844</v>
      </c>
      <c r="B124" s="1" t="s">
        <v>8</v>
      </c>
      <c r="C124" s="1" t="s">
        <v>3626</v>
      </c>
      <c r="D124" s="1" t="s">
        <v>13</v>
      </c>
      <c r="E124" s="1" t="s">
        <v>3049</v>
      </c>
      <c r="F124" s="9">
        <v>4677.2253000000001</v>
      </c>
      <c r="G124" s="9">
        <v>5002.38</v>
      </c>
    </row>
    <row r="125" spans="1:7" x14ac:dyDescent="0.25">
      <c r="A125" s="24">
        <v>38844</v>
      </c>
      <c r="B125" s="1" t="s">
        <v>12</v>
      </c>
      <c r="C125" s="1" t="s">
        <v>3691</v>
      </c>
      <c r="D125" s="1" t="s">
        <v>42</v>
      </c>
      <c r="E125" s="1" t="s">
        <v>2536</v>
      </c>
      <c r="F125" s="9">
        <v>2018.03855</v>
      </c>
      <c r="G125" s="9">
        <v>2158.33</v>
      </c>
    </row>
    <row r="126" spans="1:7" x14ac:dyDescent="0.25">
      <c r="A126" s="24">
        <v>38843</v>
      </c>
      <c r="B126" s="1" t="s">
        <v>20</v>
      </c>
      <c r="C126" s="1" t="s">
        <v>3690</v>
      </c>
      <c r="D126" s="1" t="s">
        <v>24</v>
      </c>
      <c r="E126" s="1" t="s">
        <v>3450</v>
      </c>
      <c r="F126" s="9">
        <v>3172.0617999999999</v>
      </c>
      <c r="G126" s="9">
        <v>8573.14</v>
      </c>
    </row>
    <row r="127" spans="1:7" x14ac:dyDescent="0.25">
      <c r="A127" s="24">
        <v>38843</v>
      </c>
      <c r="B127" s="1" t="s">
        <v>8</v>
      </c>
      <c r="C127" s="1" t="s">
        <v>3685</v>
      </c>
      <c r="D127" s="1" t="s">
        <v>9</v>
      </c>
      <c r="E127" s="1" t="s">
        <v>1685</v>
      </c>
      <c r="F127" s="9">
        <v>3558.8649</v>
      </c>
      <c r="G127" s="9">
        <v>8276.43</v>
      </c>
    </row>
    <row r="128" spans="1:7" x14ac:dyDescent="0.25">
      <c r="A128" s="24">
        <v>38843</v>
      </c>
      <c r="B128" s="1" t="s">
        <v>16</v>
      </c>
      <c r="C128" s="1" t="s">
        <v>3684</v>
      </c>
      <c r="D128" s="1" t="s">
        <v>17</v>
      </c>
      <c r="E128" s="1" t="s">
        <v>2013</v>
      </c>
      <c r="F128" s="9">
        <v>1558.413</v>
      </c>
      <c r="G128" s="9">
        <v>3463.14</v>
      </c>
    </row>
    <row r="129" spans="1:7" x14ac:dyDescent="0.25">
      <c r="A129" s="24">
        <v>38842</v>
      </c>
      <c r="B129" s="1" t="s">
        <v>8</v>
      </c>
      <c r="C129" s="1" t="s">
        <v>3691</v>
      </c>
      <c r="D129" s="1" t="s">
        <v>39</v>
      </c>
      <c r="E129" s="1" t="s">
        <v>940</v>
      </c>
      <c r="F129" s="9">
        <v>1974.5040999999999</v>
      </c>
      <c r="G129" s="9">
        <v>4591.87</v>
      </c>
    </row>
    <row r="130" spans="1:7" x14ac:dyDescent="0.25">
      <c r="A130" s="24">
        <v>38841</v>
      </c>
      <c r="B130" s="1" t="s">
        <v>12</v>
      </c>
      <c r="C130" s="1" t="s">
        <v>3684</v>
      </c>
      <c r="D130" s="1" t="s">
        <v>64</v>
      </c>
      <c r="E130" s="1" t="s">
        <v>303</v>
      </c>
      <c r="F130" s="9">
        <v>5376.2628999999997</v>
      </c>
      <c r="G130" s="9">
        <v>9112.31</v>
      </c>
    </row>
    <row r="131" spans="1:7" x14ac:dyDescent="0.25">
      <c r="A131" s="24">
        <v>38841</v>
      </c>
      <c r="B131" s="1" t="s">
        <v>29</v>
      </c>
      <c r="C131" s="1" t="s">
        <v>3683</v>
      </c>
      <c r="D131" s="1" t="s">
        <v>42</v>
      </c>
      <c r="E131" s="1" t="s">
        <v>862</v>
      </c>
      <c r="F131" s="9">
        <v>7980.0847500000009</v>
      </c>
      <c r="G131" s="9">
        <v>8534.85</v>
      </c>
    </row>
    <row r="132" spans="1:7" x14ac:dyDescent="0.25">
      <c r="A132" s="24">
        <v>38840</v>
      </c>
      <c r="B132" s="1" t="s">
        <v>16</v>
      </c>
      <c r="C132" s="1" t="s">
        <v>3684</v>
      </c>
      <c r="D132" s="1" t="s">
        <v>64</v>
      </c>
      <c r="E132" s="1" t="s">
        <v>3399</v>
      </c>
      <c r="F132" s="9">
        <v>4468.6187</v>
      </c>
      <c r="G132" s="9">
        <v>7573.93</v>
      </c>
    </row>
    <row r="133" spans="1:7" x14ac:dyDescent="0.25">
      <c r="A133" s="24">
        <v>38840</v>
      </c>
      <c r="B133" s="1" t="s">
        <v>12</v>
      </c>
      <c r="C133" s="1" t="s">
        <v>3688</v>
      </c>
      <c r="D133" s="1" t="s">
        <v>39</v>
      </c>
      <c r="E133" s="1" t="s">
        <v>2142</v>
      </c>
      <c r="F133" s="9">
        <v>3843.0652999999998</v>
      </c>
      <c r="G133" s="9">
        <v>6513.67</v>
      </c>
    </row>
    <row r="134" spans="1:7" x14ac:dyDescent="0.25">
      <c r="A134" s="24">
        <v>38840</v>
      </c>
      <c r="B134" s="1" t="s">
        <v>16</v>
      </c>
      <c r="C134" s="1" t="s">
        <v>3688</v>
      </c>
      <c r="D134" s="1" t="s">
        <v>21</v>
      </c>
      <c r="E134" s="1" t="s">
        <v>3417</v>
      </c>
      <c r="F134" s="9">
        <v>3904.1549999999997</v>
      </c>
      <c r="G134" s="9">
        <v>5205.54</v>
      </c>
    </row>
    <row r="135" spans="1:7" x14ac:dyDescent="0.25">
      <c r="A135" s="24">
        <v>38840</v>
      </c>
      <c r="B135" s="1" t="s">
        <v>29</v>
      </c>
      <c r="C135" s="1" t="s">
        <v>3686</v>
      </c>
      <c r="D135" s="1" t="s">
        <v>21</v>
      </c>
      <c r="E135" s="1" t="s">
        <v>2926</v>
      </c>
      <c r="F135" s="9">
        <v>4846.9558500000003</v>
      </c>
      <c r="G135" s="9">
        <v>5183.91</v>
      </c>
    </row>
    <row r="136" spans="1:7" x14ac:dyDescent="0.25">
      <c r="A136" s="24">
        <v>38840</v>
      </c>
      <c r="B136" s="1" t="s">
        <v>29</v>
      </c>
      <c r="C136" s="1" t="s">
        <v>3691</v>
      </c>
      <c r="D136" s="1" t="s">
        <v>45</v>
      </c>
      <c r="E136" s="1" t="s">
        <v>111</v>
      </c>
      <c r="F136" s="9">
        <v>2075.59</v>
      </c>
      <c r="G136" s="9">
        <v>3773.8</v>
      </c>
    </row>
    <row r="137" spans="1:7" x14ac:dyDescent="0.25">
      <c r="A137" s="24">
        <v>38840</v>
      </c>
      <c r="B137" s="1" t="s">
        <v>8</v>
      </c>
      <c r="C137" s="1" t="s">
        <v>3690</v>
      </c>
      <c r="D137" s="1" t="s">
        <v>13</v>
      </c>
      <c r="E137" s="1" t="s">
        <v>2163</v>
      </c>
      <c r="F137" s="9">
        <v>1978.1514500000001</v>
      </c>
      <c r="G137" s="9">
        <v>2115.67</v>
      </c>
    </row>
    <row r="138" spans="1:7" x14ac:dyDescent="0.25">
      <c r="A138" s="24">
        <v>38839</v>
      </c>
      <c r="B138" s="1" t="s">
        <v>29</v>
      </c>
      <c r="C138" s="1" t="s">
        <v>3683</v>
      </c>
      <c r="D138" s="1" t="s">
        <v>9</v>
      </c>
      <c r="E138" s="1" t="s">
        <v>3536</v>
      </c>
      <c r="F138" s="9">
        <v>5363.0444000000007</v>
      </c>
      <c r="G138" s="9">
        <v>7886.83</v>
      </c>
    </row>
    <row r="139" spans="1:7" x14ac:dyDescent="0.25">
      <c r="A139" s="24">
        <v>38839</v>
      </c>
      <c r="B139" s="1" t="s">
        <v>8</v>
      </c>
      <c r="C139" s="1" t="s">
        <v>3626</v>
      </c>
      <c r="D139" s="1" t="s">
        <v>13</v>
      </c>
      <c r="E139" s="1" t="s">
        <v>3702</v>
      </c>
      <c r="F139" s="9">
        <v>3127.7565</v>
      </c>
      <c r="G139" s="9">
        <v>6950.57</v>
      </c>
    </row>
    <row r="140" spans="1:7" x14ac:dyDescent="0.25">
      <c r="A140" s="24">
        <v>38839</v>
      </c>
      <c r="B140" s="1" t="s">
        <v>16</v>
      </c>
      <c r="C140" s="1" t="s">
        <v>3683</v>
      </c>
      <c r="D140" s="1" t="s">
        <v>45</v>
      </c>
      <c r="E140" s="1" t="s">
        <v>3227</v>
      </c>
      <c r="F140" s="9">
        <v>2420.2440000000001</v>
      </c>
      <c r="G140" s="9">
        <v>5378.32</v>
      </c>
    </row>
    <row r="141" spans="1:7" x14ac:dyDescent="0.25">
      <c r="A141" s="24">
        <v>38839</v>
      </c>
      <c r="B141" s="1" t="s">
        <v>29</v>
      </c>
      <c r="C141" s="1" t="s">
        <v>3685</v>
      </c>
      <c r="D141" s="1" t="s">
        <v>45</v>
      </c>
      <c r="E141" s="1" t="s">
        <v>301</v>
      </c>
      <c r="F141" s="9">
        <v>1775.075</v>
      </c>
      <c r="G141" s="9">
        <v>4797.5</v>
      </c>
    </row>
    <row r="142" spans="1:7" x14ac:dyDescent="0.25">
      <c r="A142" s="24">
        <v>38839</v>
      </c>
      <c r="B142" s="1" t="s">
        <v>8</v>
      </c>
      <c r="C142" s="1" t="s">
        <v>3684</v>
      </c>
      <c r="D142" s="1" t="s">
        <v>21</v>
      </c>
      <c r="E142" s="1" t="s">
        <v>2489</v>
      </c>
      <c r="F142" s="9">
        <v>1265.308</v>
      </c>
      <c r="G142" s="9">
        <v>1437.85</v>
      </c>
    </row>
    <row r="143" spans="1:7" x14ac:dyDescent="0.25">
      <c r="A143" s="24">
        <v>38838</v>
      </c>
      <c r="B143" s="1" t="s">
        <v>16</v>
      </c>
      <c r="C143" s="1" t="s">
        <v>3690</v>
      </c>
      <c r="D143" s="1" t="s">
        <v>61</v>
      </c>
      <c r="E143" s="1" t="s">
        <v>1868</v>
      </c>
      <c r="F143" s="9">
        <v>6605.4974999999995</v>
      </c>
      <c r="G143" s="9">
        <v>8807.33</v>
      </c>
    </row>
    <row r="144" spans="1:7" x14ac:dyDescent="0.25">
      <c r="A144" s="24">
        <v>38838</v>
      </c>
      <c r="B144" s="1" t="s">
        <v>29</v>
      </c>
      <c r="C144" s="1" t="s">
        <v>3690</v>
      </c>
      <c r="D144" s="1" t="s">
        <v>126</v>
      </c>
      <c r="E144" s="1" t="s">
        <v>3409</v>
      </c>
      <c r="F144" s="9">
        <v>3750.0773000000004</v>
      </c>
      <c r="G144" s="9">
        <v>8721.11</v>
      </c>
    </row>
    <row r="145" spans="1:7" x14ac:dyDescent="0.25">
      <c r="A145" s="24">
        <v>38838</v>
      </c>
      <c r="B145" s="1" t="s">
        <v>20</v>
      </c>
      <c r="C145" s="1" t="s">
        <v>3684</v>
      </c>
      <c r="D145" s="1" t="s">
        <v>61</v>
      </c>
      <c r="E145" s="1" t="s">
        <v>1839</v>
      </c>
      <c r="F145" s="9">
        <v>5990.4974999999995</v>
      </c>
      <c r="G145" s="9">
        <v>7987.33</v>
      </c>
    </row>
    <row r="146" spans="1:7" x14ac:dyDescent="0.25">
      <c r="A146" s="24">
        <v>38838</v>
      </c>
      <c r="B146" s="1" t="s">
        <v>29</v>
      </c>
      <c r="C146" s="1" t="s">
        <v>3688</v>
      </c>
      <c r="D146" s="1" t="s">
        <v>45</v>
      </c>
      <c r="E146" s="1" t="s">
        <v>2518</v>
      </c>
      <c r="F146" s="9">
        <v>3297.0465000000004</v>
      </c>
      <c r="G146" s="9">
        <v>7326.77</v>
      </c>
    </row>
    <row r="147" spans="1:7" x14ac:dyDescent="0.25">
      <c r="A147" s="24">
        <v>38838</v>
      </c>
      <c r="B147" s="1" t="s">
        <v>29</v>
      </c>
      <c r="C147" s="1" t="s">
        <v>3688</v>
      </c>
      <c r="D147" s="1" t="s">
        <v>24</v>
      </c>
      <c r="E147" s="1" t="s">
        <v>2631</v>
      </c>
      <c r="F147" s="9">
        <v>3650.8996000000006</v>
      </c>
      <c r="G147" s="9">
        <v>5368.97</v>
      </c>
    </row>
    <row r="148" spans="1:7" x14ac:dyDescent="0.25">
      <c r="A148" s="24">
        <v>38838</v>
      </c>
      <c r="B148" s="1" t="s">
        <v>29</v>
      </c>
      <c r="C148" s="1" t="s">
        <v>3626</v>
      </c>
      <c r="D148" s="1" t="s">
        <v>64</v>
      </c>
      <c r="E148" s="1" t="s">
        <v>785</v>
      </c>
      <c r="F148" s="9">
        <v>3084.0745999999999</v>
      </c>
      <c r="G148" s="9">
        <v>5317.37</v>
      </c>
    </row>
    <row r="149" spans="1:7" x14ac:dyDescent="0.25">
      <c r="A149" s="24">
        <v>38838</v>
      </c>
      <c r="B149" s="1" t="s">
        <v>29</v>
      </c>
      <c r="C149" s="1" t="s">
        <v>3683</v>
      </c>
      <c r="D149" s="1" t="s">
        <v>17</v>
      </c>
      <c r="E149" s="1" t="s">
        <v>2173</v>
      </c>
      <c r="F149" s="9">
        <v>2081.3031999999998</v>
      </c>
      <c r="G149" s="9">
        <v>4840.24</v>
      </c>
    </row>
    <row r="150" spans="1:7" x14ac:dyDescent="0.25">
      <c r="A150" s="24">
        <v>38838</v>
      </c>
      <c r="B150" s="1" t="s">
        <v>29</v>
      </c>
      <c r="C150" s="1" t="s">
        <v>3691</v>
      </c>
      <c r="D150" s="1" t="s">
        <v>24</v>
      </c>
      <c r="E150" s="1" t="s">
        <v>3423</v>
      </c>
      <c r="F150" s="9">
        <v>2347.59</v>
      </c>
      <c r="G150" s="9">
        <v>3130.12</v>
      </c>
    </row>
    <row r="151" spans="1:7" x14ac:dyDescent="0.25">
      <c r="A151" s="24">
        <v>38837</v>
      </c>
      <c r="B151" s="1" t="s">
        <v>16</v>
      </c>
      <c r="C151" s="1" t="s">
        <v>3686</v>
      </c>
      <c r="D151" s="1" t="s">
        <v>9</v>
      </c>
      <c r="E151" s="1" t="s">
        <v>2005</v>
      </c>
      <c r="F151" s="9">
        <v>3233.7251000000001</v>
      </c>
      <c r="G151" s="9">
        <v>5480.89</v>
      </c>
    </row>
    <row r="152" spans="1:7" x14ac:dyDescent="0.25">
      <c r="A152" s="24">
        <v>38837</v>
      </c>
      <c r="B152" s="1" t="s">
        <v>29</v>
      </c>
      <c r="C152" s="1" t="s">
        <v>3626</v>
      </c>
      <c r="D152" s="1" t="s">
        <v>39</v>
      </c>
      <c r="E152" s="1" t="s">
        <v>1874</v>
      </c>
      <c r="F152" s="9">
        <v>2796.4023999999999</v>
      </c>
      <c r="G152" s="9">
        <v>3177.73</v>
      </c>
    </row>
    <row r="153" spans="1:7" x14ac:dyDescent="0.25">
      <c r="A153" s="24">
        <v>38837</v>
      </c>
      <c r="B153" s="1" t="s">
        <v>16</v>
      </c>
      <c r="C153" s="1" t="s">
        <v>3684</v>
      </c>
      <c r="D153" s="1" t="s">
        <v>21</v>
      </c>
      <c r="E153" s="1" t="s">
        <v>3703</v>
      </c>
      <c r="F153" s="9">
        <v>730.46249999999998</v>
      </c>
      <c r="G153" s="9">
        <v>973.95</v>
      </c>
    </row>
    <row r="154" spans="1:7" x14ac:dyDescent="0.25">
      <c r="A154" s="24">
        <v>38836</v>
      </c>
      <c r="B154" s="1" t="s">
        <v>8</v>
      </c>
      <c r="C154" s="1" t="s">
        <v>3688</v>
      </c>
      <c r="D154" s="1" t="s">
        <v>52</v>
      </c>
      <c r="E154" s="1" t="s">
        <v>1314</v>
      </c>
      <c r="F154" s="9">
        <v>3491.3835000000004</v>
      </c>
      <c r="G154" s="9">
        <v>6347.97</v>
      </c>
    </row>
    <row r="155" spans="1:7" x14ac:dyDescent="0.25">
      <c r="A155" s="24">
        <v>38836</v>
      </c>
      <c r="B155" s="1" t="s">
        <v>20</v>
      </c>
      <c r="C155" s="1" t="s">
        <v>3683</v>
      </c>
      <c r="D155" s="1" t="s">
        <v>61</v>
      </c>
      <c r="E155" s="1" t="s">
        <v>3119</v>
      </c>
      <c r="F155" s="9">
        <v>3196.6177999999995</v>
      </c>
      <c r="G155" s="9">
        <v>5511.41</v>
      </c>
    </row>
    <row r="156" spans="1:7" x14ac:dyDescent="0.25">
      <c r="A156" s="24">
        <v>38836</v>
      </c>
      <c r="B156" s="1" t="s">
        <v>20</v>
      </c>
      <c r="C156" s="1" t="s">
        <v>3683</v>
      </c>
      <c r="D156" s="1" t="s">
        <v>21</v>
      </c>
      <c r="E156" s="1" t="s">
        <v>3704</v>
      </c>
      <c r="F156" s="9">
        <v>2714.3696</v>
      </c>
      <c r="G156" s="9">
        <v>3991.72</v>
      </c>
    </row>
    <row r="157" spans="1:7" x14ac:dyDescent="0.25">
      <c r="A157" s="24">
        <v>38836</v>
      </c>
      <c r="B157" s="1" t="s">
        <v>12</v>
      </c>
      <c r="C157" s="1" t="s">
        <v>3685</v>
      </c>
      <c r="D157" s="1" t="s">
        <v>24</v>
      </c>
      <c r="E157" s="1" t="s">
        <v>2677</v>
      </c>
      <c r="F157" s="9">
        <v>195.21899999999999</v>
      </c>
      <c r="G157" s="9">
        <v>433.82</v>
      </c>
    </row>
    <row r="158" spans="1:7" x14ac:dyDescent="0.25">
      <c r="A158" s="24">
        <v>38835</v>
      </c>
      <c r="B158" s="1" t="s">
        <v>16</v>
      </c>
      <c r="C158" s="1" t="s">
        <v>3690</v>
      </c>
      <c r="D158" s="1" t="s">
        <v>17</v>
      </c>
      <c r="E158" s="1" t="s">
        <v>928</v>
      </c>
      <c r="F158" s="9">
        <v>3290.5840000000003</v>
      </c>
      <c r="G158" s="9">
        <v>3739.3</v>
      </c>
    </row>
    <row r="159" spans="1:7" x14ac:dyDescent="0.25">
      <c r="A159" s="24">
        <v>38835</v>
      </c>
      <c r="B159" s="1" t="s">
        <v>8</v>
      </c>
      <c r="C159" s="1" t="s">
        <v>3691</v>
      </c>
      <c r="D159" s="1" t="s">
        <v>9</v>
      </c>
      <c r="E159" s="1" t="s">
        <v>2159</v>
      </c>
      <c r="F159" s="9">
        <v>98.042600000000007</v>
      </c>
      <c r="G159" s="9">
        <v>264.98</v>
      </c>
    </row>
    <row r="160" spans="1:7" x14ac:dyDescent="0.25">
      <c r="A160" s="24">
        <v>38834</v>
      </c>
      <c r="B160" s="1" t="s">
        <v>8</v>
      </c>
      <c r="C160" s="1" t="s">
        <v>3685</v>
      </c>
      <c r="D160" s="1" t="s">
        <v>42</v>
      </c>
      <c r="E160" s="1" t="s">
        <v>643</v>
      </c>
      <c r="F160" s="9">
        <v>1186.6409000000001</v>
      </c>
      <c r="G160" s="9">
        <v>2759.63</v>
      </c>
    </row>
    <row r="161" spans="1:7" x14ac:dyDescent="0.25">
      <c r="A161" s="24">
        <v>38833</v>
      </c>
      <c r="B161" s="1" t="s">
        <v>8</v>
      </c>
      <c r="C161" s="1" t="s">
        <v>3686</v>
      </c>
      <c r="D161" s="1" t="s">
        <v>17</v>
      </c>
      <c r="E161" s="1" t="s">
        <v>414</v>
      </c>
      <c r="F161" s="9">
        <v>7054.7752</v>
      </c>
      <c r="G161" s="9">
        <v>8016.79</v>
      </c>
    </row>
    <row r="162" spans="1:7" x14ac:dyDescent="0.25">
      <c r="A162" s="24">
        <v>38833</v>
      </c>
      <c r="B162" s="1" t="s">
        <v>29</v>
      </c>
      <c r="C162" s="1" t="s">
        <v>3686</v>
      </c>
      <c r="D162" s="1" t="s">
        <v>42</v>
      </c>
      <c r="E162" s="1" t="s">
        <v>3334</v>
      </c>
      <c r="F162" s="9">
        <v>317.27120000000002</v>
      </c>
      <c r="G162" s="9">
        <v>737.84</v>
      </c>
    </row>
    <row r="163" spans="1:7" x14ac:dyDescent="0.25">
      <c r="A163" s="24">
        <v>38832</v>
      </c>
      <c r="B163" s="1" t="s">
        <v>20</v>
      </c>
      <c r="C163" s="1" t="s">
        <v>3691</v>
      </c>
      <c r="D163" s="1" t="s">
        <v>64</v>
      </c>
      <c r="E163" s="1" t="s">
        <v>3267</v>
      </c>
      <c r="F163" s="9">
        <v>8333.411900000001</v>
      </c>
      <c r="G163" s="9">
        <v>8912.74</v>
      </c>
    </row>
    <row r="164" spans="1:7" x14ac:dyDescent="0.25">
      <c r="A164" s="24">
        <v>38832</v>
      </c>
      <c r="B164" s="1" t="s">
        <v>29</v>
      </c>
      <c r="C164" s="1" t="s">
        <v>3686</v>
      </c>
      <c r="D164" s="1" t="s">
        <v>64</v>
      </c>
      <c r="E164" s="1" t="s">
        <v>1383</v>
      </c>
      <c r="F164" s="9">
        <v>3342.2579999999998</v>
      </c>
      <c r="G164" s="9">
        <v>7427.24</v>
      </c>
    </row>
    <row r="165" spans="1:7" x14ac:dyDescent="0.25">
      <c r="A165" s="24">
        <v>38830</v>
      </c>
      <c r="B165" s="1" t="s">
        <v>20</v>
      </c>
      <c r="C165" s="1" t="s">
        <v>3685</v>
      </c>
      <c r="D165" s="1" t="s">
        <v>126</v>
      </c>
      <c r="E165" s="1" t="s">
        <v>1661</v>
      </c>
      <c r="F165" s="9">
        <v>1673.6358</v>
      </c>
      <c r="G165" s="9">
        <v>4523.34</v>
      </c>
    </row>
    <row r="166" spans="1:7" x14ac:dyDescent="0.25">
      <c r="A166" s="24">
        <v>38828</v>
      </c>
      <c r="B166" s="1" t="s">
        <v>29</v>
      </c>
      <c r="C166" s="1" t="s">
        <v>3686</v>
      </c>
      <c r="D166" s="1" t="s">
        <v>30</v>
      </c>
      <c r="E166" s="1" t="s">
        <v>858</v>
      </c>
      <c r="F166" s="9">
        <v>3627.81</v>
      </c>
      <c r="G166" s="9">
        <v>8061.8</v>
      </c>
    </row>
    <row r="167" spans="1:7" x14ac:dyDescent="0.25">
      <c r="A167" s="24">
        <v>38828</v>
      </c>
      <c r="B167" s="1" t="s">
        <v>16</v>
      </c>
      <c r="C167" s="1" t="s">
        <v>3683</v>
      </c>
      <c r="D167" s="1" t="s">
        <v>113</v>
      </c>
      <c r="E167" s="1" t="s">
        <v>3442</v>
      </c>
      <c r="F167" s="9">
        <v>3303.1997999999999</v>
      </c>
      <c r="G167" s="9">
        <v>7681.86</v>
      </c>
    </row>
    <row r="168" spans="1:7" x14ac:dyDescent="0.25">
      <c r="A168" s="24">
        <v>38828</v>
      </c>
      <c r="B168" s="1" t="s">
        <v>16</v>
      </c>
      <c r="C168" s="1" t="s">
        <v>3685</v>
      </c>
      <c r="D168" s="1" t="s">
        <v>42</v>
      </c>
      <c r="E168" s="1" t="s">
        <v>2546</v>
      </c>
      <c r="F168" s="9">
        <v>3122.1255999999998</v>
      </c>
      <c r="G168" s="9">
        <v>3547.87</v>
      </c>
    </row>
    <row r="169" spans="1:7" x14ac:dyDescent="0.25">
      <c r="A169" s="24">
        <v>38827</v>
      </c>
      <c r="B169" s="1" t="s">
        <v>29</v>
      </c>
      <c r="C169" s="1" t="s">
        <v>3685</v>
      </c>
      <c r="D169" s="1" t="s">
        <v>39</v>
      </c>
      <c r="E169" s="1" t="s">
        <v>693</v>
      </c>
      <c r="F169" s="9">
        <v>5717.9141999999993</v>
      </c>
      <c r="G169" s="9">
        <v>9691.3799999999992</v>
      </c>
    </row>
    <row r="170" spans="1:7" x14ac:dyDescent="0.25">
      <c r="A170" s="24">
        <v>38826</v>
      </c>
      <c r="B170" s="1" t="s">
        <v>8</v>
      </c>
      <c r="C170" s="1" t="s">
        <v>3683</v>
      </c>
      <c r="D170" s="1" t="s">
        <v>13</v>
      </c>
      <c r="E170" s="1" t="s">
        <v>2022</v>
      </c>
      <c r="F170" s="9">
        <v>4338.3998000000001</v>
      </c>
      <c r="G170" s="9">
        <v>7353.22</v>
      </c>
    </row>
    <row r="171" spans="1:7" x14ac:dyDescent="0.25">
      <c r="A171" s="24">
        <v>38826</v>
      </c>
      <c r="B171" s="1" t="s">
        <v>29</v>
      </c>
      <c r="C171" s="1" t="s">
        <v>3685</v>
      </c>
      <c r="D171" s="1" t="s">
        <v>21</v>
      </c>
      <c r="E171" s="1" t="s">
        <v>3705</v>
      </c>
      <c r="F171" s="9">
        <v>1741.0227</v>
      </c>
      <c r="G171" s="9">
        <v>4048.89</v>
      </c>
    </row>
    <row r="172" spans="1:7" x14ac:dyDescent="0.25">
      <c r="A172" s="24">
        <v>38826</v>
      </c>
      <c r="B172" s="1" t="s">
        <v>29</v>
      </c>
      <c r="C172" s="1" t="s">
        <v>3626</v>
      </c>
      <c r="D172" s="1" t="s">
        <v>17</v>
      </c>
      <c r="E172" s="1" t="s">
        <v>749</v>
      </c>
      <c r="F172" s="9">
        <v>2382.9450000000002</v>
      </c>
      <c r="G172" s="9">
        <v>3177.26</v>
      </c>
    </row>
    <row r="173" spans="1:7" x14ac:dyDescent="0.25">
      <c r="A173" s="24">
        <v>38825</v>
      </c>
      <c r="B173" s="1" t="s">
        <v>20</v>
      </c>
      <c r="C173" s="1" t="s">
        <v>3690</v>
      </c>
      <c r="D173" s="1" t="s">
        <v>9</v>
      </c>
      <c r="E173" s="1" t="s">
        <v>1760</v>
      </c>
      <c r="F173" s="9">
        <v>2322.1385</v>
      </c>
      <c r="G173" s="9">
        <v>4222.07</v>
      </c>
    </row>
    <row r="174" spans="1:7" x14ac:dyDescent="0.25">
      <c r="A174" s="24">
        <v>38825</v>
      </c>
      <c r="B174" s="1" t="s">
        <v>16</v>
      </c>
      <c r="C174" s="1" t="s">
        <v>3685</v>
      </c>
      <c r="D174" s="1" t="s">
        <v>24</v>
      </c>
      <c r="E174" s="1" t="s">
        <v>1768</v>
      </c>
      <c r="F174" s="9">
        <v>3239.9900500000003</v>
      </c>
      <c r="G174" s="9">
        <v>3465.23</v>
      </c>
    </row>
    <row r="175" spans="1:7" x14ac:dyDescent="0.25">
      <c r="A175" s="24">
        <v>38824</v>
      </c>
      <c r="B175" s="1" t="s">
        <v>8</v>
      </c>
      <c r="C175" s="1" t="s">
        <v>3691</v>
      </c>
      <c r="D175" s="1" t="s">
        <v>21</v>
      </c>
      <c r="E175" s="1" t="s">
        <v>2994</v>
      </c>
      <c r="F175" s="9">
        <v>3781.3185000000003</v>
      </c>
      <c r="G175" s="9">
        <v>8402.93</v>
      </c>
    </row>
    <row r="176" spans="1:7" x14ac:dyDescent="0.25">
      <c r="A176" s="24">
        <v>38823</v>
      </c>
      <c r="B176" s="1" t="s">
        <v>29</v>
      </c>
      <c r="C176" s="1" t="s">
        <v>3690</v>
      </c>
      <c r="D176" s="1" t="s">
        <v>52</v>
      </c>
      <c r="E176" s="1" t="s">
        <v>3101</v>
      </c>
      <c r="F176" s="9">
        <v>6989.4615999999996</v>
      </c>
      <c r="G176" s="9">
        <v>7942.57</v>
      </c>
    </row>
    <row r="177" spans="1:7" x14ac:dyDescent="0.25">
      <c r="A177" s="24">
        <v>38823</v>
      </c>
      <c r="B177" s="1" t="s">
        <v>12</v>
      </c>
      <c r="C177" s="1" t="s">
        <v>3688</v>
      </c>
      <c r="D177" s="1" t="s">
        <v>45</v>
      </c>
      <c r="E177" s="1" t="s">
        <v>1265</v>
      </c>
      <c r="F177" s="9">
        <v>3494.5920000000001</v>
      </c>
      <c r="G177" s="9">
        <v>7765.76</v>
      </c>
    </row>
    <row r="178" spans="1:7" x14ac:dyDescent="0.25">
      <c r="A178" s="24">
        <v>38823</v>
      </c>
      <c r="B178" s="1" t="s">
        <v>16</v>
      </c>
      <c r="C178" s="1" t="s">
        <v>3683</v>
      </c>
      <c r="D178" s="1" t="s">
        <v>126</v>
      </c>
      <c r="E178" s="1" t="s">
        <v>1864</v>
      </c>
      <c r="F178" s="9">
        <v>4473.2474999999995</v>
      </c>
      <c r="G178" s="9">
        <v>5964.33</v>
      </c>
    </row>
    <row r="179" spans="1:7" x14ac:dyDescent="0.25">
      <c r="A179" s="24">
        <v>38823</v>
      </c>
      <c r="B179" s="1" t="s">
        <v>20</v>
      </c>
      <c r="C179" s="1" t="s">
        <v>3684</v>
      </c>
      <c r="D179" s="1" t="s">
        <v>30</v>
      </c>
      <c r="E179" s="1" t="s">
        <v>1774</v>
      </c>
      <c r="F179" s="9">
        <v>2521.9542999999999</v>
      </c>
      <c r="G179" s="9">
        <v>5865.01</v>
      </c>
    </row>
    <row r="180" spans="1:7" x14ac:dyDescent="0.25">
      <c r="A180" s="24">
        <v>38823</v>
      </c>
      <c r="B180" s="1" t="s">
        <v>29</v>
      </c>
      <c r="C180" s="1" t="s">
        <v>3688</v>
      </c>
      <c r="D180" s="1" t="s">
        <v>13</v>
      </c>
      <c r="E180" s="1" t="s">
        <v>3217</v>
      </c>
      <c r="F180" s="9">
        <v>2986.6552000000006</v>
      </c>
      <c r="G180" s="9">
        <v>4392.1400000000003</v>
      </c>
    </row>
    <row r="181" spans="1:7" x14ac:dyDescent="0.25">
      <c r="A181" s="24">
        <v>38823</v>
      </c>
      <c r="B181" s="1" t="s">
        <v>12</v>
      </c>
      <c r="C181" s="1" t="s">
        <v>3685</v>
      </c>
      <c r="D181" s="1" t="s">
        <v>64</v>
      </c>
      <c r="E181" s="1" t="s">
        <v>432</v>
      </c>
      <c r="F181" s="9">
        <v>2350.4615999999996</v>
      </c>
      <c r="G181" s="9">
        <v>4052.52</v>
      </c>
    </row>
    <row r="182" spans="1:7" x14ac:dyDescent="0.25">
      <c r="A182" s="24">
        <v>38822</v>
      </c>
      <c r="B182" s="1" t="s">
        <v>12</v>
      </c>
      <c r="C182" s="1" t="s">
        <v>3688</v>
      </c>
      <c r="D182" s="1" t="s">
        <v>9</v>
      </c>
      <c r="E182" s="1" t="s">
        <v>2334</v>
      </c>
      <c r="F182" s="9">
        <v>3894.4124999999999</v>
      </c>
      <c r="G182" s="9">
        <v>8654.25</v>
      </c>
    </row>
    <row r="183" spans="1:7" x14ac:dyDescent="0.25">
      <c r="A183" s="24">
        <v>38822</v>
      </c>
      <c r="B183" s="1" t="s">
        <v>8</v>
      </c>
      <c r="C183" s="1" t="s">
        <v>3683</v>
      </c>
      <c r="D183" s="1" t="s">
        <v>42</v>
      </c>
      <c r="E183" s="1" t="s">
        <v>1748</v>
      </c>
      <c r="F183" s="9">
        <v>1935.9611</v>
      </c>
      <c r="G183" s="9">
        <v>3281.29</v>
      </c>
    </row>
    <row r="184" spans="1:7" x14ac:dyDescent="0.25">
      <c r="A184" s="24">
        <v>38822</v>
      </c>
      <c r="B184" s="1" t="s">
        <v>29</v>
      </c>
      <c r="C184" s="1" t="s">
        <v>3685</v>
      </c>
      <c r="D184" s="1" t="s">
        <v>13</v>
      </c>
      <c r="E184" s="1" t="s">
        <v>129</v>
      </c>
      <c r="F184" s="9">
        <v>1182.0463999999999</v>
      </c>
      <c r="G184" s="9">
        <v>3194.72</v>
      </c>
    </row>
    <row r="185" spans="1:7" x14ac:dyDescent="0.25">
      <c r="A185" s="24">
        <v>38821</v>
      </c>
      <c r="B185" s="1" t="s">
        <v>29</v>
      </c>
      <c r="C185" s="1" t="s">
        <v>3626</v>
      </c>
      <c r="D185" s="1" t="s">
        <v>21</v>
      </c>
      <c r="E185" s="1" t="s">
        <v>731</v>
      </c>
      <c r="F185" s="9">
        <v>5822.4975999999997</v>
      </c>
      <c r="G185" s="9">
        <v>9868.64</v>
      </c>
    </row>
    <row r="186" spans="1:7" x14ac:dyDescent="0.25">
      <c r="A186" s="24">
        <v>38821</v>
      </c>
      <c r="B186" s="1" t="s">
        <v>8</v>
      </c>
      <c r="C186" s="1" t="s">
        <v>3686</v>
      </c>
      <c r="D186" s="1" t="s">
        <v>52</v>
      </c>
      <c r="E186" s="1" t="s">
        <v>1609</v>
      </c>
      <c r="F186" s="9">
        <v>5082.0752000000002</v>
      </c>
      <c r="G186" s="9">
        <v>7473.64</v>
      </c>
    </row>
    <row r="187" spans="1:7" x14ac:dyDescent="0.25">
      <c r="A187" s="24">
        <v>38821</v>
      </c>
      <c r="B187" s="1" t="s">
        <v>29</v>
      </c>
      <c r="C187" s="1" t="s">
        <v>3684</v>
      </c>
      <c r="D187" s="1" t="s">
        <v>21</v>
      </c>
      <c r="E187" s="1" t="s">
        <v>3505</v>
      </c>
      <c r="F187" s="9">
        <v>6416.8395500000006</v>
      </c>
      <c r="G187" s="9">
        <v>6862.93</v>
      </c>
    </row>
    <row r="188" spans="1:7" x14ac:dyDescent="0.25">
      <c r="A188" s="24">
        <v>38821</v>
      </c>
      <c r="B188" s="1" t="s">
        <v>20</v>
      </c>
      <c r="C188" s="1" t="s">
        <v>3683</v>
      </c>
      <c r="D188" s="1" t="s">
        <v>9</v>
      </c>
      <c r="E188" s="1" t="s">
        <v>3706</v>
      </c>
      <c r="F188" s="9">
        <v>6221.9201000000003</v>
      </c>
      <c r="G188" s="9">
        <v>6654.46</v>
      </c>
    </row>
    <row r="189" spans="1:7" x14ac:dyDescent="0.25">
      <c r="A189" s="24">
        <v>38821</v>
      </c>
      <c r="B189" s="1" t="s">
        <v>29</v>
      </c>
      <c r="C189" s="1" t="s">
        <v>3690</v>
      </c>
      <c r="D189" s="1" t="s">
        <v>126</v>
      </c>
      <c r="E189" s="1" t="s">
        <v>3507</v>
      </c>
      <c r="F189" s="9">
        <v>343.21950000000004</v>
      </c>
      <c r="G189" s="9">
        <v>762.71</v>
      </c>
    </row>
    <row r="190" spans="1:7" x14ac:dyDescent="0.25">
      <c r="A190" s="24">
        <v>38821</v>
      </c>
      <c r="B190" s="1" t="s">
        <v>29</v>
      </c>
      <c r="C190" s="1" t="s">
        <v>3683</v>
      </c>
      <c r="D190" s="1" t="s">
        <v>42</v>
      </c>
      <c r="E190" s="1" t="s">
        <v>3066</v>
      </c>
      <c r="F190" s="9">
        <v>189.83305000000001</v>
      </c>
      <c r="G190" s="9">
        <v>203.03</v>
      </c>
    </row>
    <row r="191" spans="1:7" x14ac:dyDescent="0.25">
      <c r="A191" s="24">
        <v>38820</v>
      </c>
      <c r="B191" s="1" t="s">
        <v>20</v>
      </c>
      <c r="C191" s="1" t="s">
        <v>3684</v>
      </c>
      <c r="D191" s="1" t="s">
        <v>113</v>
      </c>
      <c r="E191" s="1" t="s">
        <v>3707</v>
      </c>
      <c r="F191" s="9">
        <v>5416.9879499999997</v>
      </c>
      <c r="G191" s="9">
        <v>5793.57</v>
      </c>
    </row>
    <row r="192" spans="1:7" x14ac:dyDescent="0.25">
      <c r="A192" s="24">
        <v>38820</v>
      </c>
      <c r="B192" s="1" t="s">
        <v>8</v>
      </c>
      <c r="C192" s="1" t="s">
        <v>3683</v>
      </c>
      <c r="D192" s="1" t="s">
        <v>126</v>
      </c>
      <c r="E192" s="1" t="s">
        <v>1827</v>
      </c>
      <c r="F192" s="9">
        <v>3293.4255999999996</v>
      </c>
      <c r="G192" s="9">
        <v>5678.32</v>
      </c>
    </row>
    <row r="193" spans="1:7" x14ac:dyDescent="0.25">
      <c r="A193" s="24">
        <v>38820</v>
      </c>
      <c r="B193" s="1" t="s">
        <v>29</v>
      </c>
      <c r="C193" s="1" t="s">
        <v>3626</v>
      </c>
      <c r="D193" s="1" t="s">
        <v>64</v>
      </c>
      <c r="E193" s="1" t="s">
        <v>2384</v>
      </c>
      <c r="F193" s="9">
        <v>457.75659999999999</v>
      </c>
      <c r="G193" s="9">
        <v>1237.18</v>
      </c>
    </row>
    <row r="194" spans="1:7" x14ac:dyDescent="0.25">
      <c r="A194" s="24">
        <v>38819</v>
      </c>
      <c r="B194" s="1" t="s">
        <v>29</v>
      </c>
      <c r="C194" s="1" t="s">
        <v>3683</v>
      </c>
      <c r="D194" s="1" t="s">
        <v>113</v>
      </c>
      <c r="E194" s="1" t="s">
        <v>1202</v>
      </c>
      <c r="F194" s="9">
        <v>5261.6081999999997</v>
      </c>
      <c r="G194" s="9">
        <v>8917.98</v>
      </c>
    </row>
    <row r="195" spans="1:7" x14ac:dyDescent="0.25">
      <c r="A195" s="24">
        <v>38819</v>
      </c>
      <c r="B195" s="1" t="s">
        <v>29</v>
      </c>
      <c r="C195" s="1" t="s">
        <v>3691</v>
      </c>
      <c r="D195" s="1" t="s">
        <v>9</v>
      </c>
      <c r="E195" s="1" t="s">
        <v>3708</v>
      </c>
      <c r="F195" s="9">
        <v>4866.6001999999999</v>
      </c>
      <c r="G195" s="9">
        <v>8390.69</v>
      </c>
    </row>
    <row r="196" spans="1:7" x14ac:dyDescent="0.25">
      <c r="A196" s="24">
        <v>38819</v>
      </c>
      <c r="B196" s="1" t="s">
        <v>20</v>
      </c>
      <c r="C196" s="1" t="s">
        <v>3685</v>
      </c>
      <c r="D196" s="1" t="s">
        <v>21</v>
      </c>
      <c r="E196" s="1" t="s">
        <v>2363</v>
      </c>
      <c r="F196" s="9">
        <v>5928.8175000000001</v>
      </c>
      <c r="G196" s="9">
        <v>7905.09</v>
      </c>
    </row>
    <row r="197" spans="1:7" x14ac:dyDescent="0.25">
      <c r="A197" s="24">
        <v>38819</v>
      </c>
      <c r="B197" s="1" t="s">
        <v>20</v>
      </c>
      <c r="C197" s="1" t="s">
        <v>3691</v>
      </c>
      <c r="D197" s="1" t="s">
        <v>126</v>
      </c>
      <c r="E197" s="1" t="s">
        <v>1418</v>
      </c>
      <c r="F197" s="9">
        <v>987.8309999999999</v>
      </c>
      <c r="G197" s="9">
        <v>2195.1799999999998</v>
      </c>
    </row>
    <row r="198" spans="1:7" x14ac:dyDescent="0.25">
      <c r="A198" s="24">
        <v>38819</v>
      </c>
      <c r="B198" s="1" t="s">
        <v>12</v>
      </c>
      <c r="C198" s="1" t="s">
        <v>3683</v>
      </c>
      <c r="D198" s="1" t="s">
        <v>24</v>
      </c>
      <c r="E198" s="1" t="s">
        <v>1394</v>
      </c>
      <c r="F198" s="9">
        <v>751.75649999999996</v>
      </c>
      <c r="G198" s="9">
        <v>1670.57</v>
      </c>
    </row>
    <row r="199" spans="1:7" x14ac:dyDescent="0.25">
      <c r="A199" s="24">
        <v>38818</v>
      </c>
      <c r="B199" s="1" t="s">
        <v>29</v>
      </c>
      <c r="C199" s="1" t="s">
        <v>3690</v>
      </c>
      <c r="D199" s="1" t="s">
        <v>21</v>
      </c>
      <c r="E199" s="1" t="s">
        <v>1995</v>
      </c>
      <c r="F199" s="9">
        <v>3267.6043999999997</v>
      </c>
      <c r="G199" s="9">
        <v>7599.08</v>
      </c>
    </row>
    <row r="200" spans="1:7" x14ac:dyDescent="0.25">
      <c r="A200" s="24">
        <v>38817</v>
      </c>
      <c r="B200" s="1" t="s">
        <v>16</v>
      </c>
      <c r="C200" s="1" t="s">
        <v>3690</v>
      </c>
      <c r="D200" s="1" t="s">
        <v>64</v>
      </c>
      <c r="E200" s="1" t="s">
        <v>3709</v>
      </c>
      <c r="F200" s="9">
        <v>8220.264799999999</v>
      </c>
      <c r="G200" s="9">
        <v>9341.2099999999991</v>
      </c>
    </row>
    <row r="201" spans="1:7" x14ac:dyDescent="0.25">
      <c r="A201" s="24">
        <v>38817</v>
      </c>
      <c r="B201" s="1" t="s">
        <v>20</v>
      </c>
      <c r="C201" s="1" t="s">
        <v>3688</v>
      </c>
      <c r="D201" s="1" t="s">
        <v>39</v>
      </c>
      <c r="E201" s="1" t="s">
        <v>2538</v>
      </c>
      <c r="F201" s="9">
        <v>2373.2788</v>
      </c>
      <c r="G201" s="9">
        <v>4091.86</v>
      </c>
    </row>
    <row r="202" spans="1:7" x14ac:dyDescent="0.25">
      <c r="A202" s="24">
        <v>38816</v>
      </c>
      <c r="B202" s="1" t="s">
        <v>8</v>
      </c>
      <c r="C202" s="1" t="s">
        <v>3690</v>
      </c>
      <c r="D202" s="1" t="s">
        <v>9</v>
      </c>
      <c r="E202" s="1" t="s">
        <v>2576</v>
      </c>
      <c r="F202" s="9">
        <v>3119.4790000000003</v>
      </c>
      <c r="G202" s="9">
        <v>5671.78</v>
      </c>
    </row>
    <row r="203" spans="1:7" x14ac:dyDescent="0.25">
      <c r="A203" s="24">
        <v>38816</v>
      </c>
      <c r="B203" s="1" t="s">
        <v>8</v>
      </c>
      <c r="C203" s="1" t="s">
        <v>3626</v>
      </c>
      <c r="D203" s="1" t="s">
        <v>126</v>
      </c>
      <c r="E203" s="1" t="s">
        <v>488</v>
      </c>
      <c r="F203" s="9">
        <v>2647.4331999999999</v>
      </c>
      <c r="G203" s="9">
        <v>4564.54</v>
      </c>
    </row>
    <row r="204" spans="1:7" x14ac:dyDescent="0.25">
      <c r="A204" s="24">
        <v>38816</v>
      </c>
      <c r="B204" s="1" t="s">
        <v>16</v>
      </c>
      <c r="C204" s="1" t="s">
        <v>3684</v>
      </c>
      <c r="D204" s="1" t="s">
        <v>52</v>
      </c>
      <c r="E204" s="1" t="s">
        <v>2578</v>
      </c>
      <c r="F204" s="9">
        <v>1126.7080000000001</v>
      </c>
      <c r="G204" s="9">
        <v>2048.56</v>
      </c>
    </row>
    <row r="205" spans="1:7" x14ac:dyDescent="0.25">
      <c r="A205" s="24">
        <v>38816</v>
      </c>
      <c r="B205" s="1" t="s">
        <v>29</v>
      </c>
      <c r="C205" s="1" t="s">
        <v>3691</v>
      </c>
      <c r="D205" s="1" t="s">
        <v>17</v>
      </c>
      <c r="E205" s="1" t="s">
        <v>1620</v>
      </c>
      <c r="F205" s="9">
        <v>1786.3472000000002</v>
      </c>
      <c r="G205" s="9">
        <v>2029.94</v>
      </c>
    </row>
    <row r="206" spans="1:7" x14ac:dyDescent="0.25">
      <c r="A206" s="24">
        <v>38814</v>
      </c>
      <c r="B206" s="1" t="s">
        <v>29</v>
      </c>
      <c r="C206" s="1" t="s">
        <v>3626</v>
      </c>
      <c r="D206" s="1" t="s">
        <v>17</v>
      </c>
      <c r="E206" s="1" t="s">
        <v>1116</v>
      </c>
      <c r="F206" s="9">
        <v>3150.2799</v>
      </c>
      <c r="G206" s="9">
        <v>8514.27</v>
      </c>
    </row>
    <row r="207" spans="1:7" x14ac:dyDescent="0.25">
      <c r="A207" s="24">
        <v>38814</v>
      </c>
      <c r="B207" s="1" t="s">
        <v>29</v>
      </c>
      <c r="C207" s="1" t="s">
        <v>3691</v>
      </c>
      <c r="D207" s="1" t="s">
        <v>24</v>
      </c>
      <c r="E207" s="1" t="s">
        <v>3038</v>
      </c>
      <c r="F207" s="9">
        <v>2178.0852999999997</v>
      </c>
      <c r="G207" s="9">
        <v>3691.67</v>
      </c>
    </row>
    <row r="208" spans="1:7" x14ac:dyDescent="0.25">
      <c r="A208" s="24">
        <v>38814</v>
      </c>
      <c r="B208" s="1" t="s">
        <v>29</v>
      </c>
      <c r="C208" s="1" t="s">
        <v>3686</v>
      </c>
      <c r="D208" s="1" t="s">
        <v>9</v>
      </c>
      <c r="E208" s="1" t="s">
        <v>3710</v>
      </c>
      <c r="F208" s="9">
        <v>1664.5013999999999</v>
      </c>
      <c r="G208" s="9">
        <v>2869.83</v>
      </c>
    </row>
    <row r="209" spans="1:7" x14ac:dyDescent="0.25">
      <c r="A209" s="24">
        <v>38814</v>
      </c>
      <c r="B209" s="1" t="s">
        <v>29</v>
      </c>
      <c r="C209" s="1" t="s">
        <v>3626</v>
      </c>
      <c r="D209" s="1" t="s">
        <v>30</v>
      </c>
      <c r="E209" s="1" t="s">
        <v>2637</v>
      </c>
      <c r="F209" s="9">
        <v>913.30279999999993</v>
      </c>
      <c r="G209" s="9">
        <v>1574.66</v>
      </c>
    </row>
    <row r="210" spans="1:7" x14ac:dyDescent="0.25">
      <c r="A210" s="24">
        <v>38814</v>
      </c>
      <c r="B210" s="1" t="s">
        <v>12</v>
      </c>
      <c r="C210" s="1" t="s">
        <v>3626</v>
      </c>
      <c r="D210" s="1" t="s">
        <v>61</v>
      </c>
      <c r="E210" s="1" t="s">
        <v>512</v>
      </c>
      <c r="F210" s="9">
        <v>712.92650000000003</v>
      </c>
      <c r="G210" s="9">
        <v>1296.23</v>
      </c>
    </row>
    <row r="211" spans="1:7" x14ac:dyDescent="0.25">
      <c r="A211" s="24">
        <v>38813</v>
      </c>
      <c r="B211" s="1" t="s">
        <v>16</v>
      </c>
      <c r="C211" s="1" t="s">
        <v>3688</v>
      </c>
      <c r="D211" s="1" t="s">
        <v>24</v>
      </c>
      <c r="E211" s="1" t="s">
        <v>2594</v>
      </c>
      <c r="F211" s="9">
        <v>4686.9570000000003</v>
      </c>
      <c r="G211" s="9">
        <v>8521.74</v>
      </c>
    </row>
    <row r="212" spans="1:7" x14ac:dyDescent="0.25">
      <c r="A212" s="24">
        <v>38813</v>
      </c>
      <c r="B212" s="1" t="s">
        <v>12</v>
      </c>
      <c r="C212" s="1" t="s">
        <v>3683</v>
      </c>
      <c r="D212" s="1" t="s">
        <v>39</v>
      </c>
      <c r="E212" s="1" t="s">
        <v>141</v>
      </c>
      <c r="F212" s="9">
        <v>1934.5303999999999</v>
      </c>
      <c r="G212" s="9">
        <v>2198.33</v>
      </c>
    </row>
    <row r="213" spans="1:7" x14ac:dyDescent="0.25">
      <c r="A213" s="24">
        <v>38812</v>
      </c>
      <c r="B213" s="1" t="s">
        <v>12</v>
      </c>
      <c r="C213" s="1" t="s">
        <v>3688</v>
      </c>
      <c r="D213" s="1" t="s">
        <v>126</v>
      </c>
      <c r="E213" s="1" t="s">
        <v>3013</v>
      </c>
      <c r="F213" s="9">
        <v>5043.5935000000009</v>
      </c>
      <c r="G213" s="9">
        <v>9170.17</v>
      </c>
    </row>
    <row r="214" spans="1:7" x14ac:dyDescent="0.25">
      <c r="A214" s="24">
        <v>38812</v>
      </c>
      <c r="B214" s="1" t="s">
        <v>12</v>
      </c>
      <c r="C214" s="1" t="s">
        <v>3690</v>
      </c>
      <c r="D214" s="1" t="s">
        <v>30</v>
      </c>
      <c r="E214" s="1" t="s">
        <v>1928</v>
      </c>
      <c r="F214" s="9">
        <v>3135.6094000000003</v>
      </c>
      <c r="G214" s="9">
        <v>8474.6200000000008</v>
      </c>
    </row>
    <row r="215" spans="1:7" x14ac:dyDescent="0.25">
      <c r="A215" s="24">
        <v>38812</v>
      </c>
      <c r="B215" s="1" t="s">
        <v>29</v>
      </c>
      <c r="C215" s="1" t="s">
        <v>3684</v>
      </c>
      <c r="D215" s="1" t="s">
        <v>13</v>
      </c>
      <c r="E215" s="1" t="s">
        <v>37</v>
      </c>
      <c r="F215" s="9">
        <v>4647.2855000000009</v>
      </c>
      <c r="G215" s="9">
        <v>8449.61</v>
      </c>
    </row>
    <row r="216" spans="1:7" x14ac:dyDescent="0.25">
      <c r="A216" s="24">
        <v>38812</v>
      </c>
      <c r="B216" s="1" t="s">
        <v>20</v>
      </c>
      <c r="C216" s="1" t="s">
        <v>3686</v>
      </c>
      <c r="D216" s="1" t="s">
        <v>126</v>
      </c>
      <c r="E216" s="1" t="s">
        <v>2863</v>
      </c>
      <c r="F216" s="9">
        <v>1451.0067999999999</v>
      </c>
      <c r="G216" s="9">
        <v>3921.64</v>
      </c>
    </row>
    <row r="217" spans="1:7" x14ac:dyDescent="0.25">
      <c r="A217" s="24">
        <v>38812</v>
      </c>
      <c r="B217" s="1" t="s">
        <v>8</v>
      </c>
      <c r="C217" s="1" t="s">
        <v>3690</v>
      </c>
      <c r="D217" s="1" t="s">
        <v>21</v>
      </c>
      <c r="E217" s="1" t="s">
        <v>2149</v>
      </c>
      <c r="F217" s="9">
        <v>714.63149999999996</v>
      </c>
      <c r="G217" s="9">
        <v>1588.07</v>
      </c>
    </row>
    <row r="218" spans="1:7" x14ac:dyDescent="0.25">
      <c r="A218" s="24">
        <v>38811</v>
      </c>
      <c r="B218" s="1" t="s">
        <v>29</v>
      </c>
      <c r="C218" s="1" t="s">
        <v>3626</v>
      </c>
      <c r="D218" s="1" t="s">
        <v>39</v>
      </c>
      <c r="E218" s="1" t="s">
        <v>2482</v>
      </c>
      <c r="F218" s="9">
        <v>4973.4025000000001</v>
      </c>
      <c r="G218" s="9">
        <v>9042.5499999999993</v>
      </c>
    </row>
    <row r="219" spans="1:7" x14ac:dyDescent="0.25">
      <c r="A219" s="24">
        <v>38811</v>
      </c>
      <c r="B219" s="1" t="s">
        <v>12</v>
      </c>
      <c r="C219" s="1" t="s">
        <v>3626</v>
      </c>
      <c r="D219" s="1" t="s">
        <v>61</v>
      </c>
      <c r="E219" s="1" t="s">
        <v>1744</v>
      </c>
      <c r="F219" s="9">
        <v>5554.4544000000005</v>
      </c>
      <c r="G219" s="9">
        <v>6311.88</v>
      </c>
    </row>
    <row r="220" spans="1:7" x14ac:dyDescent="0.25">
      <c r="A220" s="24">
        <v>38811</v>
      </c>
      <c r="B220" s="1" t="s">
        <v>29</v>
      </c>
      <c r="C220" s="1" t="s">
        <v>3684</v>
      </c>
      <c r="D220" s="1" t="s">
        <v>39</v>
      </c>
      <c r="E220" s="1" t="s">
        <v>539</v>
      </c>
      <c r="F220" s="9">
        <v>1231.7985000000001</v>
      </c>
      <c r="G220" s="9">
        <v>2737.33</v>
      </c>
    </row>
    <row r="221" spans="1:7" x14ac:dyDescent="0.25">
      <c r="A221" s="24">
        <v>38811</v>
      </c>
      <c r="B221" s="1" t="s">
        <v>20</v>
      </c>
      <c r="C221" s="1" t="s">
        <v>3626</v>
      </c>
      <c r="D221" s="1" t="s">
        <v>42</v>
      </c>
      <c r="E221" s="1" t="s">
        <v>3711</v>
      </c>
      <c r="F221" s="9">
        <v>1961.4825000000001</v>
      </c>
      <c r="G221" s="9">
        <v>2615.31</v>
      </c>
    </row>
    <row r="222" spans="1:7" x14ac:dyDescent="0.25">
      <c r="A222" s="24">
        <v>38811</v>
      </c>
      <c r="B222" s="1" t="s">
        <v>29</v>
      </c>
      <c r="C222" s="1" t="s">
        <v>3683</v>
      </c>
      <c r="D222" s="1" t="s">
        <v>30</v>
      </c>
      <c r="E222" s="1" t="s">
        <v>701</v>
      </c>
      <c r="F222" s="9">
        <v>1070.9503</v>
      </c>
      <c r="G222" s="9">
        <v>1815.17</v>
      </c>
    </row>
    <row r="223" spans="1:7" x14ac:dyDescent="0.25">
      <c r="A223" s="24">
        <v>38810</v>
      </c>
      <c r="B223" s="1" t="s">
        <v>20</v>
      </c>
      <c r="C223" s="1" t="s">
        <v>3690</v>
      </c>
      <c r="D223" s="1" t="s">
        <v>13</v>
      </c>
      <c r="E223" s="1" t="s">
        <v>1601</v>
      </c>
      <c r="F223" s="9">
        <v>8792.467200000001</v>
      </c>
      <c r="G223" s="9">
        <v>9991.44</v>
      </c>
    </row>
    <row r="224" spans="1:7" x14ac:dyDescent="0.25">
      <c r="A224" s="24">
        <v>38810</v>
      </c>
      <c r="B224" s="1" t="s">
        <v>29</v>
      </c>
      <c r="C224" s="1" t="s">
        <v>3686</v>
      </c>
      <c r="D224" s="1" t="s">
        <v>9</v>
      </c>
      <c r="E224" s="1" t="s">
        <v>2768</v>
      </c>
      <c r="F224" s="9">
        <v>6397.6814000000004</v>
      </c>
      <c r="G224" s="9">
        <v>6842.44</v>
      </c>
    </row>
    <row r="225" spans="1:7" x14ac:dyDescent="0.25">
      <c r="A225" s="24">
        <v>38810</v>
      </c>
      <c r="B225" s="1" t="s">
        <v>20</v>
      </c>
      <c r="C225" s="1" t="s">
        <v>3684</v>
      </c>
      <c r="D225" s="1" t="s">
        <v>61</v>
      </c>
      <c r="E225" s="1" t="s">
        <v>1245</v>
      </c>
      <c r="F225" s="9">
        <v>3714.3155500000003</v>
      </c>
      <c r="G225" s="9">
        <v>3972.53</v>
      </c>
    </row>
    <row r="226" spans="1:7" x14ac:dyDescent="0.25">
      <c r="A226" s="24">
        <v>38808</v>
      </c>
      <c r="B226" s="1" t="s">
        <v>29</v>
      </c>
      <c r="C226" s="1" t="s">
        <v>3691</v>
      </c>
      <c r="D226" s="1" t="s">
        <v>42</v>
      </c>
      <c r="E226" s="1" t="s">
        <v>3197</v>
      </c>
      <c r="F226" s="9">
        <v>1908.7650000000001</v>
      </c>
      <c r="G226" s="9">
        <v>4241.7</v>
      </c>
    </row>
    <row r="227" spans="1:7" x14ac:dyDescent="0.25">
      <c r="A227" s="24">
        <v>38807</v>
      </c>
      <c r="B227" s="1" t="s">
        <v>16</v>
      </c>
      <c r="C227" s="1" t="s">
        <v>3626</v>
      </c>
      <c r="D227" s="1" t="s">
        <v>45</v>
      </c>
      <c r="E227" s="1" t="s">
        <v>2835</v>
      </c>
      <c r="F227" s="9">
        <v>4453.9949999999999</v>
      </c>
      <c r="G227" s="9">
        <v>5938.66</v>
      </c>
    </row>
    <row r="228" spans="1:7" x14ac:dyDescent="0.25">
      <c r="A228" s="24">
        <v>38807</v>
      </c>
      <c r="B228" s="1" t="s">
        <v>16</v>
      </c>
      <c r="C228" s="1" t="s">
        <v>3691</v>
      </c>
      <c r="D228" s="1" t="s">
        <v>24</v>
      </c>
      <c r="E228" s="1" t="s">
        <v>327</v>
      </c>
      <c r="F228" s="9">
        <v>892.64960000000008</v>
      </c>
      <c r="G228" s="9">
        <v>1312.72</v>
      </c>
    </row>
    <row r="229" spans="1:7" x14ac:dyDescent="0.25">
      <c r="A229" s="24">
        <v>38807</v>
      </c>
      <c r="B229" s="1" t="s">
        <v>29</v>
      </c>
      <c r="C229" s="1" t="s">
        <v>3690</v>
      </c>
      <c r="D229" s="1" t="s">
        <v>17</v>
      </c>
      <c r="E229" s="1" t="s">
        <v>2062</v>
      </c>
      <c r="F229" s="9">
        <v>714.15640000000008</v>
      </c>
      <c r="G229" s="9">
        <v>1050.23</v>
      </c>
    </row>
    <row r="230" spans="1:7" x14ac:dyDescent="0.25">
      <c r="A230" s="24">
        <v>38806</v>
      </c>
      <c r="B230" s="1" t="s">
        <v>20</v>
      </c>
      <c r="C230" s="1" t="s">
        <v>3683</v>
      </c>
      <c r="D230" s="1" t="s">
        <v>42</v>
      </c>
      <c r="E230" s="1" t="s">
        <v>2928</v>
      </c>
      <c r="F230" s="9">
        <v>3133.125</v>
      </c>
      <c r="G230" s="9">
        <v>6962.5</v>
      </c>
    </row>
    <row r="231" spans="1:7" x14ac:dyDescent="0.25">
      <c r="A231" s="24">
        <v>38805</v>
      </c>
      <c r="B231" s="1" t="s">
        <v>8</v>
      </c>
      <c r="C231" s="1" t="s">
        <v>3686</v>
      </c>
      <c r="D231" s="1" t="s">
        <v>52</v>
      </c>
      <c r="E231" s="1" t="s">
        <v>3068</v>
      </c>
      <c r="F231" s="9">
        <v>4241.5408000000007</v>
      </c>
      <c r="G231" s="9">
        <v>6237.56</v>
      </c>
    </row>
    <row r="232" spans="1:7" x14ac:dyDescent="0.25">
      <c r="A232" s="24">
        <v>38805</v>
      </c>
      <c r="B232" s="1" t="s">
        <v>8</v>
      </c>
      <c r="C232" s="1" t="s">
        <v>3626</v>
      </c>
      <c r="D232" s="1" t="s">
        <v>13</v>
      </c>
      <c r="E232" s="1" t="s">
        <v>1180</v>
      </c>
      <c r="F232" s="9">
        <v>1929.2939999999999</v>
      </c>
      <c r="G232" s="9">
        <v>4287.32</v>
      </c>
    </row>
    <row r="233" spans="1:7" x14ac:dyDescent="0.25">
      <c r="A233" s="24">
        <v>38805</v>
      </c>
      <c r="B233" s="1" t="s">
        <v>12</v>
      </c>
      <c r="C233" s="1" t="s">
        <v>3690</v>
      </c>
      <c r="D233" s="1" t="s">
        <v>30</v>
      </c>
      <c r="E233" s="1" t="s">
        <v>2282</v>
      </c>
      <c r="F233" s="9">
        <v>1746.5424</v>
      </c>
      <c r="G233" s="9">
        <v>3011.28</v>
      </c>
    </row>
    <row r="234" spans="1:7" x14ac:dyDescent="0.25">
      <c r="A234" s="24">
        <v>38805</v>
      </c>
      <c r="B234" s="1" t="s">
        <v>29</v>
      </c>
      <c r="C234" s="1" t="s">
        <v>3686</v>
      </c>
      <c r="D234" s="1" t="s">
        <v>24</v>
      </c>
      <c r="E234" s="1" t="s">
        <v>1659</v>
      </c>
      <c r="F234" s="9">
        <v>525.56119999999999</v>
      </c>
      <c r="G234" s="9">
        <v>906.14</v>
      </c>
    </row>
    <row r="235" spans="1:7" x14ac:dyDescent="0.25">
      <c r="A235" s="24">
        <v>38804</v>
      </c>
      <c r="B235" s="1" t="s">
        <v>16</v>
      </c>
      <c r="C235" s="1" t="s">
        <v>3626</v>
      </c>
      <c r="D235" s="1" t="s">
        <v>39</v>
      </c>
      <c r="E235" s="1" t="s">
        <v>1214</v>
      </c>
      <c r="F235" s="9">
        <v>6103.3632000000007</v>
      </c>
      <c r="G235" s="9">
        <v>6935.64</v>
      </c>
    </row>
    <row r="236" spans="1:7" x14ac:dyDescent="0.25">
      <c r="A236" s="24">
        <v>38804</v>
      </c>
      <c r="B236" s="1" t="s">
        <v>20</v>
      </c>
      <c r="C236" s="1" t="s">
        <v>3688</v>
      </c>
      <c r="D236" s="1" t="s">
        <v>126</v>
      </c>
      <c r="E236" s="1" t="s">
        <v>3712</v>
      </c>
      <c r="F236" s="9">
        <v>1539.5333000000001</v>
      </c>
      <c r="G236" s="9">
        <v>3580.31</v>
      </c>
    </row>
    <row r="237" spans="1:7" x14ac:dyDescent="0.25">
      <c r="A237" s="24">
        <v>38803</v>
      </c>
      <c r="B237" s="1" t="s">
        <v>20</v>
      </c>
      <c r="C237" s="1" t="s">
        <v>3686</v>
      </c>
      <c r="D237" s="1" t="s">
        <v>24</v>
      </c>
      <c r="E237" s="1" t="s">
        <v>2500</v>
      </c>
      <c r="F237" s="9">
        <v>5943.5551999999998</v>
      </c>
      <c r="G237" s="9">
        <v>6754.04</v>
      </c>
    </row>
    <row r="238" spans="1:7" x14ac:dyDescent="0.25">
      <c r="A238" s="24">
        <v>38803</v>
      </c>
      <c r="B238" s="1" t="s">
        <v>16</v>
      </c>
      <c r="C238" s="1" t="s">
        <v>3683</v>
      </c>
      <c r="D238" s="1" t="s">
        <v>9</v>
      </c>
      <c r="E238" s="1" t="s">
        <v>2211</v>
      </c>
      <c r="F238" s="9">
        <v>3377.2602999999999</v>
      </c>
      <c r="G238" s="9">
        <v>5724.17</v>
      </c>
    </row>
    <row r="239" spans="1:7" x14ac:dyDescent="0.25">
      <c r="A239" s="24">
        <v>38802</v>
      </c>
      <c r="B239" s="1" t="s">
        <v>29</v>
      </c>
      <c r="C239" s="1" t="s">
        <v>3686</v>
      </c>
      <c r="D239" s="1" t="s">
        <v>113</v>
      </c>
      <c r="E239" s="1" t="s">
        <v>3169</v>
      </c>
      <c r="F239" s="9">
        <v>2736.1545000000001</v>
      </c>
      <c r="G239" s="9">
        <v>4637.55</v>
      </c>
    </row>
    <row r="240" spans="1:7" x14ac:dyDescent="0.25">
      <c r="A240" s="24">
        <v>38802</v>
      </c>
      <c r="B240" s="1" t="s">
        <v>8</v>
      </c>
      <c r="C240" s="1" t="s">
        <v>3684</v>
      </c>
      <c r="D240" s="1" t="s">
        <v>39</v>
      </c>
      <c r="E240" s="1" t="s">
        <v>2965</v>
      </c>
      <c r="F240" s="9">
        <v>3488.5488</v>
      </c>
      <c r="G240" s="9">
        <v>3964.26</v>
      </c>
    </row>
    <row r="241" spans="1:7" x14ac:dyDescent="0.25">
      <c r="A241" s="24">
        <v>38802</v>
      </c>
      <c r="B241" s="1" t="s">
        <v>29</v>
      </c>
      <c r="C241" s="1" t="s">
        <v>3688</v>
      </c>
      <c r="D241" s="1" t="s">
        <v>13</v>
      </c>
      <c r="E241" s="1" t="s">
        <v>2566</v>
      </c>
      <c r="F241" s="9">
        <v>1619.5635000000002</v>
      </c>
      <c r="G241" s="9">
        <v>3599.03</v>
      </c>
    </row>
    <row r="242" spans="1:7" x14ac:dyDescent="0.25">
      <c r="A242" s="24">
        <v>38802</v>
      </c>
      <c r="B242" s="1" t="s">
        <v>20</v>
      </c>
      <c r="C242" s="1" t="s">
        <v>3685</v>
      </c>
      <c r="D242" s="1" t="s">
        <v>39</v>
      </c>
      <c r="E242" s="1" t="s">
        <v>1251</v>
      </c>
      <c r="F242" s="9">
        <v>2675.9324999999999</v>
      </c>
      <c r="G242" s="9">
        <v>3567.91</v>
      </c>
    </row>
    <row r="243" spans="1:7" x14ac:dyDescent="0.25">
      <c r="A243" s="24">
        <v>38802</v>
      </c>
      <c r="B243" s="1" t="s">
        <v>20</v>
      </c>
      <c r="C243" s="1" t="s">
        <v>3683</v>
      </c>
      <c r="D243" s="1" t="s">
        <v>64</v>
      </c>
      <c r="E243" s="1" t="s">
        <v>2548</v>
      </c>
      <c r="F243" s="9">
        <v>1404.5454</v>
      </c>
      <c r="G243" s="9">
        <v>2421.63</v>
      </c>
    </row>
    <row r="244" spans="1:7" x14ac:dyDescent="0.25">
      <c r="A244" s="24">
        <v>38801</v>
      </c>
      <c r="B244" s="1" t="s">
        <v>20</v>
      </c>
      <c r="C244" s="1" t="s">
        <v>3683</v>
      </c>
      <c r="D244" s="1" t="s">
        <v>52</v>
      </c>
      <c r="E244" s="1" t="s">
        <v>1408</v>
      </c>
      <c r="F244" s="9">
        <v>4543.4642000000003</v>
      </c>
      <c r="G244" s="9">
        <v>4859.32</v>
      </c>
    </row>
    <row r="245" spans="1:7" x14ac:dyDescent="0.25">
      <c r="A245" s="24">
        <v>38801</v>
      </c>
      <c r="B245" s="1" t="s">
        <v>29</v>
      </c>
      <c r="C245" s="1" t="s">
        <v>3686</v>
      </c>
      <c r="D245" s="1" t="s">
        <v>126</v>
      </c>
      <c r="E245" s="1" t="s">
        <v>2911</v>
      </c>
      <c r="F245" s="9">
        <v>1044.9780000000001</v>
      </c>
      <c r="G245" s="9">
        <v>1899.96</v>
      </c>
    </row>
    <row r="246" spans="1:7" x14ac:dyDescent="0.25">
      <c r="A246" s="24">
        <v>38800</v>
      </c>
      <c r="B246" s="1" t="s">
        <v>12</v>
      </c>
      <c r="C246" s="1" t="s">
        <v>3686</v>
      </c>
      <c r="D246" s="1" t="s">
        <v>113</v>
      </c>
      <c r="E246" s="1" t="s">
        <v>3259</v>
      </c>
      <c r="F246" s="9">
        <v>4901.4291999999996</v>
      </c>
      <c r="G246" s="9">
        <v>8450.74</v>
      </c>
    </row>
    <row r="247" spans="1:7" x14ac:dyDescent="0.25">
      <c r="A247" s="24">
        <v>38800</v>
      </c>
      <c r="B247" s="1" t="s">
        <v>20</v>
      </c>
      <c r="C247" s="1" t="s">
        <v>3688</v>
      </c>
      <c r="D247" s="1" t="s">
        <v>21</v>
      </c>
      <c r="E247" s="1" t="s">
        <v>3017</v>
      </c>
      <c r="F247" s="9">
        <v>5628.87</v>
      </c>
      <c r="G247" s="9">
        <v>8277.75</v>
      </c>
    </row>
    <row r="248" spans="1:7" x14ac:dyDescent="0.25">
      <c r="A248" s="24">
        <v>38800</v>
      </c>
      <c r="B248" s="1" t="s">
        <v>29</v>
      </c>
      <c r="C248" s="1" t="s">
        <v>3686</v>
      </c>
      <c r="D248" s="1" t="s">
        <v>13</v>
      </c>
      <c r="E248" s="1" t="s">
        <v>2354</v>
      </c>
      <c r="F248" s="9">
        <v>141.084</v>
      </c>
      <c r="G248" s="9">
        <v>313.52</v>
      </c>
    </row>
    <row r="249" spans="1:7" x14ac:dyDescent="0.25">
      <c r="A249" s="24">
        <v>38799</v>
      </c>
      <c r="B249" s="1" t="s">
        <v>29</v>
      </c>
      <c r="C249" s="1" t="s">
        <v>3684</v>
      </c>
      <c r="D249" s="1" t="s">
        <v>113</v>
      </c>
      <c r="E249" s="1" t="s">
        <v>1509</v>
      </c>
      <c r="F249" s="9">
        <v>5256.5046999999995</v>
      </c>
      <c r="G249" s="9">
        <v>8909.33</v>
      </c>
    </row>
    <row r="250" spans="1:7" x14ac:dyDescent="0.25">
      <c r="A250" s="24">
        <v>38799</v>
      </c>
      <c r="B250" s="1" t="s">
        <v>20</v>
      </c>
      <c r="C250" s="1" t="s">
        <v>3685</v>
      </c>
      <c r="D250" s="1" t="s">
        <v>21</v>
      </c>
      <c r="E250" s="1" t="s">
        <v>3461</v>
      </c>
      <c r="F250" s="9">
        <v>3132.0574999999999</v>
      </c>
      <c r="G250" s="9">
        <v>5694.65</v>
      </c>
    </row>
    <row r="251" spans="1:7" x14ac:dyDescent="0.25">
      <c r="A251" s="24">
        <v>38799</v>
      </c>
      <c r="B251" s="1" t="s">
        <v>29</v>
      </c>
      <c r="C251" s="1" t="s">
        <v>3690</v>
      </c>
      <c r="D251" s="1" t="s">
        <v>30</v>
      </c>
      <c r="E251" s="1" t="s">
        <v>1878</v>
      </c>
      <c r="F251" s="9">
        <v>1283.2636</v>
      </c>
      <c r="G251" s="9">
        <v>3468.28</v>
      </c>
    </row>
    <row r="252" spans="1:7" x14ac:dyDescent="0.25">
      <c r="A252" s="24">
        <v>38799</v>
      </c>
      <c r="B252" s="1" t="s">
        <v>29</v>
      </c>
      <c r="C252" s="1" t="s">
        <v>3686</v>
      </c>
      <c r="D252" s="1" t="s">
        <v>39</v>
      </c>
      <c r="E252" s="1" t="s">
        <v>1381</v>
      </c>
      <c r="F252" s="9">
        <v>1050.7852</v>
      </c>
      <c r="G252" s="9">
        <v>2839.96</v>
      </c>
    </row>
    <row r="253" spans="1:7" x14ac:dyDescent="0.25">
      <c r="A253" s="24">
        <v>38799</v>
      </c>
      <c r="B253" s="1" t="s">
        <v>29</v>
      </c>
      <c r="C253" s="1" t="s">
        <v>3685</v>
      </c>
      <c r="D253" s="1" t="s">
        <v>13</v>
      </c>
      <c r="E253" s="1" t="s">
        <v>1736</v>
      </c>
      <c r="F253" s="9">
        <v>1496.6930000000002</v>
      </c>
      <c r="G253" s="9">
        <v>2721.26</v>
      </c>
    </row>
    <row r="254" spans="1:7" x14ac:dyDescent="0.25">
      <c r="A254" s="24">
        <v>38798</v>
      </c>
      <c r="B254" s="1" t="s">
        <v>16</v>
      </c>
      <c r="C254" s="1" t="s">
        <v>3690</v>
      </c>
      <c r="D254" s="1" t="s">
        <v>21</v>
      </c>
      <c r="E254" s="1" t="s">
        <v>3309</v>
      </c>
      <c r="F254" s="9">
        <v>4458.369850000001</v>
      </c>
      <c r="G254" s="9">
        <v>4768.3100000000004</v>
      </c>
    </row>
    <row r="255" spans="1:7" x14ac:dyDescent="0.25">
      <c r="A255" s="24">
        <v>38798</v>
      </c>
      <c r="B255" s="1" t="s">
        <v>29</v>
      </c>
      <c r="C255" s="1" t="s">
        <v>3690</v>
      </c>
      <c r="D255" s="1" t="s">
        <v>24</v>
      </c>
      <c r="E255" s="1" t="s">
        <v>2151</v>
      </c>
      <c r="F255" s="9">
        <v>1547.5295000000001</v>
      </c>
      <c r="G255" s="9">
        <v>2813.69</v>
      </c>
    </row>
    <row r="256" spans="1:7" x14ac:dyDescent="0.25">
      <c r="A256" s="24">
        <v>38798</v>
      </c>
      <c r="B256" s="1" t="s">
        <v>12</v>
      </c>
      <c r="C256" s="1" t="s">
        <v>3683</v>
      </c>
      <c r="D256" s="1" t="s">
        <v>39</v>
      </c>
      <c r="E256" s="1" t="s">
        <v>2120</v>
      </c>
      <c r="F256" s="9">
        <v>2230.5711999999999</v>
      </c>
      <c r="G256" s="9">
        <v>2534.7399999999998</v>
      </c>
    </row>
    <row r="257" spans="1:7" x14ac:dyDescent="0.25">
      <c r="A257" s="24">
        <v>38798</v>
      </c>
      <c r="B257" s="1" t="s">
        <v>8</v>
      </c>
      <c r="C257" s="1" t="s">
        <v>3691</v>
      </c>
      <c r="D257" s="1" t="s">
        <v>45</v>
      </c>
      <c r="E257" s="1" t="s">
        <v>2177</v>
      </c>
      <c r="F257" s="9">
        <v>1828.1823999999999</v>
      </c>
      <c r="G257" s="9">
        <v>2077.48</v>
      </c>
    </row>
    <row r="258" spans="1:7" x14ac:dyDescent="0.25">
      <c r="A258" s="24">
        <v>38798</v>
      </c>
      <c r="B258" s="1" t="s">
        <v>16</v>
      </c>
      <c r="C258" s="1" t="s">
        <v>3690</v>
      </c>
      <c r="D258" s="1" t="s">
        <v>30</v>
      </c>
      <c r="E258" s="1" t="s">
        <v>3713</v>
      </c>
      <c r="F258" s="9">
        <v>899.5376</v>
      </c>
      <c r="G258" s="9">
        <v>1524.64</v>
      </c>
    </row>
    <row r="259" spans="1:7" x14ac:dyDescent="0.25">
      <c r="A259" s="24">
        <v>38797</v>
      </c>
      <c r="B259" s="1" t="s">
        <v>20</v>
      </c>
      <c r="C259" s="1" t="s">
        <v>3684</v>
      </c>
      <c r="D259" s="1" t="s">
        <v>126</v>
      </c>
      <c r="E259" s="1" t="s">
        <v>3563</v>
      </c>
      <c r="F259" s="9">
        <v>4823.6870000000008</v>
      </c>
      <c r="G259" s="9">
        <v>8770.34</v>
      </c>
    </row>
    <row r="260" spans="1:7" x14ac:dyDescent="0.25">
      <c r="A260" s="24">
        <v>38797</v>
      </c>
      <c r="B260" s="1" t="s">
        <v>8</v>
      </c>
      <c r="C260" s="1" t="s">
        <v>3690</v>
      </c>
      <c r="D260" s="1" t="s">
        <v>30</v>
      </c>
      <c r="E260" s="1" t="s">
        <v>697</v>
      </c>
      <c r="F260" s="9">
        <v>4071.1359999999995</v>
      </c>
      <c r="G260" s="9">
        <v>7019.2</v>
      </c>
    </row>
    <row r="261" spans="1:7" x14ac:dyDescent="0.25">
      <c r="A261" s="24">
        <v>38797</v>
      </c>
      <c r="B261" s="1" t="s">
        <v>16</v>
      </c>
      <c r="C261" s="1" t="s">
        <v>3686</v>
      </c>
      <c r="D261" s="1" t="s">
        <v>64</v>
      </c>
      <c r="E261" s="1" t="s">
        <v>319</v>
      </c>
      <c r="F261" s="9">
        <v>2464.9074999999998</v>
      </c>
      <c r="G261" s="9">
        <v>4481.6499999999996</v>
      </c>
    </row>
    <row r="262" spans="1:7" x14ac:dyDescent="0.25">
      <c r="A262" s="24">
        <v>38796</v>
      </c>
      <c r="B262" s="1" t="s">
        <v>8</v>
      </c>
      <c r="C262" s="1" t="s">
        <v>3688</v>
      </c>
      <c r="D262" s="1" t="s">
        <v>30</v>
      </c>
      <c r="E262" s="1" t="s">
        <v>1643</v>
      </c>
      <c r="F262" s="9">
        <v>3175.6136000000006</v>
      </c>
      <c r="G262" s="9">
        <v>4670.0200000000004</v>
      </c>
    </row>
    <row r="263" spans="1:7" x14ac:dyDescent="0.25">
      <c r="A263" s="24">
        <v>38796</v>
      </c>
      <c r="B263" s="1" t="s">
        <v>16</v>
      </c>
      <c r="C263" s="1" t="s">
        <v>3686</v>
      </c>
      <c r="D263" s="1" t="s">
        <v>45</v>
      </c>
      <c r="E263" s="1" t="s">
        <v>1884</v>
      </c>
      <c r="F263" s="9">
        <v>699.2444999999999</v>
      </c>
      <c r="G263" s="9">
        <v>1889.85</v>
      </c>
    </row>
    <row r="264" spans="1:7" x14ac:dyDescent="0.25">
      <c r="A264" s="24">
        <v>38796</v>
      </c>
      <c r="B264" s="1" t="s">
        <v>29</v>
      </c>
      <c r="C264" s="1" t="s">
        <v>3685</v>
      </c>
      <c r="D264" s="1" t="s">
        <v>52</v>
      </c>
      <c r="E264" s="1" t="s">
        <v>840</v>
      </c>
      <c r="F264" s="9">
        <v>86.159099999999995</v>
      </c>
      <c r="G264" s="9">
        <v>200.37</v>
      </c>
    </row>
    <row r="265" spans="1:7" x14ac:dyDescent="0.25">
      <c r="A265" s="24">
        <v>38795</v>
      </c>
      <c r="B265" s="1" t="s">
        <v>20</v>
      </c>
      <c r="C265" s="1" t="s">
        <v>3685</v>
      </c>
      <c r="D265" s="1" t="s">
        <v>52</v>
      </c>
      <c r="E265" s="1" t="s">
        <v>424</v>
      </c>
      <c r="F265" s="9">
        <v>4976.2782999999999</v>
      </c>
      <c r="G265" s="9">
        <v>8434.3700000000008</v>
      </c>
    </row>
    <row r="266" spans="1:7" x14ac:dyDescent="0.25">
      <c r="A266" s="24">
        <v>38795</v>
      </c>
      <c r="B266" s="1" t="s">
        <v>20</v>
      </c>
      <c r="C266" s="1" t="s">
        <v>3688</v>
      </c>
      <c r="D266" s="1" t="s">
        <v>42</v>
      </c>
      <c r="E266" s="1" t="s">
        <v>932</v>
      </c>
      <c r="F266" s="9">
        <v>3434.0249999999996</v>
      </c>
      <c r="G266" s="9">
        <v>4578.7</v>
      </c>
    </row>
    <row r="267" spans="1:7" x14ac:dyDescent="0.25">
      <c r="A267" s="24">
        <v>38794</v>
      </c>
      <c r="B267" s="1" t="s">
        <v>29</v>
      </c>
      <c r="C267" s="1" t="s">
        <v>3684</v>
      </c>
      <c r="D267" s="1" t="s">
        <v>52</v>
      </c>
      <c r="E267" s="1" t="s">
        <v>3511</v>
      </c>
      <c r="F267" s="9">
        <v>4003.0485000000008</v>
      </c>
      <c r="G267" s="9">
        <v>7278.27</v>
      </c>
    </row>
    <row r="268" spans="1:7" x14ac:dyDescent="0.25">
      <c r="A268" s="24">
        <v>38794</v>
      </c>
      <c r="B268" s="1" t="s">
        <v>8</v>
      </c>
      <c r="C268" s="1" t="s">
        <v>3685</v>
      </c>
      <c r="D268" s="1" t="s">
        <v>17</v>
      </c>
      <c r="E268" s="1" t="s">
        <v>1912</v>
      </c>
      <c r="F268" s="9">
        <v>3495.9450000000002</v>
      </c>
      <c r="G268" s="9">
        <v>4661.26</v>
      </c>
    </row>
    <row r="269" spans="1:7" x14ac:dyDescent="0.25">
      <c r="A269" s="24">
        <v>38794</v>
      </c>
      <c r="B269" s="1" t="s">
        <v>8</v>
      </c>
      <c r="C269" s="1" t="s">
        <v>3683</v>
      </c>
      <c r="D269" s="1" t="s">
        <v>24</v>
      </c>
      <c r="E269" s="1" t="s">
        <v>3261</v>
      </c>
      <c r="F269" s="9">
        <v>2962.5288</v>
      </c>
      <c r="G269" s="9">
        <v>4356.66</v>
      </c>
    </row>
    <row r="270" spans="1:7" x14ac:dyDescent="0.25">
      <c r="A270" s="24">
        <v>38793</v>
      </c>
      <c r="B270" s="1" t="s">
        <v>29</v>
      </c>
      <c r="C270" s="1" t="s">
        <v>3686</v>
      </c>
      <c r="D270" s="1" t="s">
        <v>42</v>
      </c>
      <c r="E270" s="1" t="s">
        <v>649</v>
      </c>
      <c r="F270" s="9">
        <v>3308.4067999999997</v>
      </c>
      <c r="G270" s="9">
        <v>8941.64</v>
      </c>
    </row>
    <row r="271" spans="1:7" x14ac:dyDescent="0.25">
      <c r="A271" s="24">
        <v>38793</v>
      </c>
      <c r="B271" s="1" t="s">
        <v>16</v>
      </c>
      <c r="C271" s="1" t="s">
        <v>3684</v>
      </c>
      <c r="D271" s="1" t="s">
        <v>42</v>
      </c>
      <c r="E271" s="1" t="s">
        <v>3714</v>
      </c>
      <c r="F271" s="9">
        <v>6362.7404500000002</v>
      </c>
      <c r="G271" s="9">
        <v>6805.07</v>
      </c>
    </row>
    <row r="272" spans="1:7" x14ac:dyDescent="0.25">
      <c r="A272" s="24">
        <v>38792</v>
      </c>
      <c r="B272" s="1" t="s">
        <v>29</v>
      </c>
      <c r="C272" s="1" t="s">
        <v>3626</v>
      </c>
      <c r="D272" s="1" t="s">
        <v>45</v>
      </c>
      <c r="E272" s="1" t="s">
        <v>1387</v>
      </c>
      <c r="F272" s="9">
        <v>9007.0513499999997</v>
      </c>
      <c r="G272" s="9">
        <v>9633.2099999999991</v>
      </c>
    </row>
    <row r="273" spans="1:7" x14ac:dyDescent="0.25">
      <c r="A273" s="24">
        <v>38792</v>
      </c>
      <c r="B273" s="1" t="s">
        <v>8</v>
      </c>
      <c r="C273" s="1" t="s">
        <v>3626</v>
      </c>
      <c r="D273" s="1" t="s">
        <v>52</v>
      </c>
      <c r="E273" s="1" t="s">
        <v>1294</v>
      </c>
      <c r="F273" s="9">
        <v>3494.4615000000003</v>
      </c>
      <c r="G273" s="9">
        <v>7765.47</v>
      </c>
    </row>
    <row r="274" spans="1:7" x14ac:dyDescent="0.25">
      <c r="A274" s="24">
        <v>38791</v>
      </c>
      <c r="B274" s="1" t="s">
        <v>29</v>
      </c>
      <c r="C274" s="1" t="s">
        <v>3690</v>
      </c>
      <c r="D274" s="1" t="s">
        <v>9</v>
      </c>
      <c r="E274" s="1" t="s">
        <v>2586</v>
      </c>
      <c r="F274" s="9">
        <v>5948.1664000000001</v>
      </c>
      <c r="G274" s="9">
        <v>6759.28</v>
      </c>
    </row>
    <row r="275" spans="1:7" x14ac:dyDescent="0.25">
      <c r="A275" s="24">
        <v>38791</v>
      </c>
      <c r="B275" s="1" t="s">
        <v>20</v>
      </c>
      <c r="C275" s="1" t="s">
        <v>3684</v>
      </c>
      <c r="D275" s="1" t="s">
        <v>9</v>
      </c>
      <c r="E275" s="1" t="s">
        <v>3283</v>
      </c>
      <c r="F275" s="9">
        <v>3260.0040000000004</v>
      </c>
      <c r="G275" s="9">
        <v>3704.55</v>
      </c>
    </row>
    <row r="276" spans="1:7" x14ac:dyDescent="0.25">
      <c r="A276" s="24">
        <v>38790</v>
      </c>
      <c r="B276" s="1" t="s">
        <v>8</v>
      </c>
      <c r="C276" s="1" t="s">
        <v>3691</v>
      </c>
      <c r="D276" s="1" t="s">
        <v>126</v>
      </c>
      <c r="E276" s="1" t="s">
        <v>317</v>
      </c>
      <c r="F276" s="9">
        <v>4846.16</v>
      </c>
      <c r="G276" s="9">
        <v>5507</v>
      </c>
    </row>
    <row r="277" spans="1:7" x14ac:dyDescent="0.25">
      <c r="A277" s="24">
        <v>38790</v>
      </c>
      <c r="B277" s="1" t="s">
        <v>12</v>
      </c>
      <c r="C277" s="1" t="s">
        <v>3684</v>
      </c>
      <c r="D277" s="1" t="s">
        <v>42</v>
      </c>
      <c r="E277" s="1" t="s">
        <v>3319</v>
      </c>
      <c r="F277" s="9">
        <v>1804.0170500000002</v>
      </c>
      <c r="G277" s="9">
        <v>1929.43</v>
      </c>
    </row>
    <row r="278" spans="1:7" x14ac:dyDescent="0.25">
      <c r="A278" s="24">
        <v>38788</v>
      </c>
      <c r="B278" s="1" t="s">
        <v>20</v>
      </c>
      <c r="C278" s="1" t="s">
        <v>3626</v>
      </c>
      <c r="D278" s="1" t="s">
        <v>45</v>
      </c>
      <c r="E278" s="1" t="s">
        <v>2736</v>
      </c>
      <c r="F278" s="9">
        <v>3445.1291999999999</v>
      </c>
      <c r="G278" s="9">
        <v>9311.16</v>
      </c>
    </row>
    <row r="279" spans="1:7" x14ac:dyDescent="0.25">
      <c r="A279" s="24">
        <v>38788</v>
      </c>
      <c r="B279" s="1" t="s">
        <v>12</v>
      </c>
      <c r="C279" s="1" t="s">
        <v>3686</v>
      </c>
      <c r="D279" s="1" t="s">
        <v>61</v>
      </c>
      <c r="E279" s="1" t="s">
        <v>2750</v>
      </c>
      <c r="F279" s="9">
        <v>3499.5866000000001</v>
      </c>
      <c r="G279" s="9">
        <v>6033.77</v>
      </c>
    </row>
    <row r="280" spans="1:7" x14ac:dyDescent="0.25">
      <c r="A280" s="24">
        <v>38788</v>
      </c>
      <c r="B280" s="1" t="s">
        <v>16</v>
      </c>
      <c r="C280" s="1" t="s">
        <v>3688</v>
      </c>
      <c r="D280" s="1" t="s">
        <v>30</v>
      </c>
      <c r="E280" s="1" t="s">
        <v>2701</v>
      </c>
      <c r="F280" s="9">
        <v>4265.7031999999999</v>
      </c>
      <c r="G280" s="9">
        <v>4847.3900000000003</v>
      </c>
    </row>
    <row r="281" spans="1:7" x14ac:dyDescent="0.25">
      <c r="A281" s="24">
        <v>38788</v>
      </c>
      <c r="B281" s="1" t="s">
        <v>8</v>
      </c>
      <c r="C281" s="1" t="s">
        <v>3684</v>
      </c>
      <c r="D281" s="1" t="s">
        <v>61</v>
      </c>
      <c r="E281" s="1" t="s">
        <v>1814</v>
      </c>
      <c r="F281" s="9">
        <v>411.52140000000003</v>
      </c>
      <c r="G281" s="9">
        <v>1112.22</v>
      </c>
    </row>
    <row r="282" spans="1:7" x14ac:dyDescent="0.25">
      <c r="A282" s="24">
        <v>38787</v>
      </c>
      <c r="B282" s="1" t="s">
        <v>29</v>
      </c>
      <c r="C282" s="1" t="s">
        <v>3691</v>
      </c>
      <c r="D282" s="1" t="s">
        <v>45</v>
      </c>
      <c r="E282" s="1" t="s">
        <v>2411</v>
      </c>
      <c r="F282" s="9">
        <v>3255.3096000000005</v>
      </c>
      <c r="G282" s="9">
        <v>4787.22</v>
      </c>
    </row>
    <row r="283" spans="1:7" x14ac:dyDescent="0.25">
      <c r="A283" s="24">
        <v>38786</v>
      </c>
      <c r="B283" s="1" t="s">
        <v>12</v>
      </c>
      <c r="C283" s="1" t="s">
        <v>3684</v>
      </c>
      <c r="D283" s="1" t="s">
        <v>126</v>
      </c>
      <c r="E283" s="1" t="s">
        <v>3715</v>
      </c>
      <c r="F283" s="9">
        <v>4264.0992999999999</v>
      </c>
      <c r="G283" s="9">
        <v>9916.51</v>
      </c>
    </row>
    <row r="284" spans="1:7" x14ac:dyDescent="0.25">
      <c r="A284" s="24">
        <v>38786</v>
      </c>
      <c r="B284" s="1" t="s">
        <v>29</v>
      </c>
      <c r="C284" s="1" t="s">
        <v>3686</v>
      </c>
      <c r="D284" s="1" t="s">
        <v>17</v>
      </c>
      <c r="E284" s="1" t="s">
        <v>1341</v>
      </c>
      <c r="F284" s="9">
        <v>2963.2338</v>
      </c>
      <c r="G284" s="9">
        <v>8008.74</v>
      </c>
    </row>
    <row r="285" spans="1:7" x14ac:dyDescent="0.25">
      <c r="A285" s="24">
        <v>38786</v>
      </c>
      <c r="B285" s="1" t="s">
        <v>20</v>
      </c>
      <c r="C285" s="1" t="s">
        <v>3691</v>
      </c>
      <c r="D285" s="1" t="s">
        <v>61</v>
      </c>
      <c r="E285" s="1" t="s">
        <v>2814</v>
      </c>
      <c r="F285" s="9">
        <v>4378.3432000000003</v>
      </c>
      <c r="G285" s="9">
        <v>4682.72</v>
      </c>
    </row>
    <row r="286" spans="1:7" x14ac:dyDescent="0.25">
      <c r="A286" s="24">
        <v>38784</v>
      </c>
      <c r="B286" s="1" t="s">
        <v>16</v>
      </c>
      <c r="C286" s="1" t="s">
        <v>3685</v>
      </c>
      <c r="D286" s="1" t="s">
        <v>64</v>
      </c>
      <c r="E286" s="1" t="s">
        <v>3386</v>
      </c>
      <c r="F286" s="9">
        <v>4014.9744999999998</v>
      </c>
      <c r="G286" s="9">
        <v>9337.15</v>
      </c>
    </row>
    <row r="287" spans="1:7" x14ac:dyDescent="0.25">
      <c r="A287" s="24">
        <v>38784</v>
      </c>
      <c r="B287" s="1" t="s">
        <v>12</v>
      </c>
      <c r="C287" s="1" t="s">
        <v>3691</v>
      </c>
      <c r="D287" s="1" t="s">
        <v>9</v>
      </c>
      <c r="E287" s="1" t="s">
        <v>470</v>
      </c>
      <c r="F287" s="9">
        <v>1701.144</v>
      </c>
      <c r="G287" s="9">
        <v>3780.32</v>
      </c>
    </row>
    <row r="288" spans="1:7" x14ac:dyDescent="0.25">
      <c r="A288" s="24">
        <v>38784</v>
      </c>
      <c r="B288" s="1" t="s">
        <v>29</v>
      </c>
      <c r="C288" s="1" t="s">
        <v>3686</v>
      </c>
      <c r="D288" s="1" t="s">
        <v>61</v>
      </c>
      <c r="E288" s="1" t="s">
        <v>1306</v>
      </c>
      <c r="F288" s="9">
        <v>975.73850000000004</v>
      </c>
      <c r="G288" s="9">
        <v>1774.07</v>
      </c>
    </row>
    <row r="289" spans="1:7" x14ac:dyDescent="0.25">
      <c r="A289" s="24">
        <v>38784</v>
      </c>
      <c r="B289" s="1" t="s">
        <v>29</v>
      </c>
      <c r="C289" s="1" t="s">
        <v>3626</v>
      </c>
      <c r="D289" s="1" t="s">
        <v>21</v>
      </c>
      <c r="E289" s="1" t="s">
        <v>3716</v>
      </c>
      <c r="F289" s="9">
        <v>218.27250000000001</v>
      </c>
      <c r="G289" s="9">
        <v>291.02999999999997</v>
      </c>
    </row>
    <row r="290" spans="1:7" x14ac:dyDescent="0.25">
      <c r="A290" s="24">
        <v>38783</v>
      </c>
      <c r="B290" s="1" t="s">
        <v>16</v>
      </c>
      <c r="C290" s="1" t="s">
        <v>3626</v>
      </c>
      <c r="D290" s="1" t="s">
        <v>64</v>
      </c>
      <c r="E290" s="1" t="s">
        <v>165</v>
      </c>
      <c r="F290" s="9">
        <v>2672.1805000000004</v>
      </c>
      <c r="G290" s="9">
        <v>4858.51</v>
      </c>
    </row>
    <row r="291" spans="1:7" x14ac:dyDescent="0.25">
      <c r="A291" s="24">
        <v>38782</v>
      </c>
      <c r="B291" s="1" t="s">
        <v>29</v>
      </c>
      <c r="C291" s="1" t="s">
        <v>3685</v>
      </c>
      <c r="D291" s="1" t="s">
        <v>61</v>
      </c>
      <c r="E291" s="1" t="s">
        <v>2528</v>
      </c>
      <c r="F291" s="9">
        <v>7657.3321000000005</v>
      </c>
      <c r="G291" s="9">
        <v>8189.66</v>
      </c>
    </row>
    <row r="292" spans="1:7" x14ac:dyDescent="0.25">
      <c r="A292" s="24">
        <v>38782</v>
      </c>
      <c r="B292" s="1" t="s">
        <v>12</v>
      </c>
      <c r="C292" s="1" t="s">
        <v>3685</v>
      </c>
      <c r="D292" s="1" t="s">
        <v>42</v>
      </c>
      <c r="E292" s="1" t="s">
        <v>2902</v>
      </c>
      <c r="F292" s="9">
        <v>4512.3936000000003</v>
      </c>
      <c r="G292" s="9">
        <v>5127.72</v>
      </c>
    </row>
    <row r="293" spans="1:7" x14ac:dyDescent="0.25">
      <c r="A293" s="24">
        <v>38782</v>
      </c>
      <c r="B293" s="1" t="s">
        <v>29</v>
      </c>
      <c r="C293" s="1" t="s">
        <v>3685</v>
      </c>
      <c r="D293" s="1" t="s">
        <v>39</v>
      </c>
      <c r="E293" s="1" t="s">
        <v>3717</v>
      </c>
      <c r="F293" s="9">
        <v>1880.9747999999997</v>
      </c>
      <c r="G293" s="9">
        <v>4374.3599999999997</v>
      </c>
    </row>
    <row r="294" spans="1:7" x14ac:dyDescent="0.25">
      <c r="A294" s="24">
        <v>38782</v>
      </c>
      <c r="B294" s="1" t="s">
        <v>29</v>
      </c>
      <c r="C294" s="1" t="s">
        <v>3683</v>
      </c>
      <c r="D294" s="1" t="s">
        <v>61</v>
      </c>
      <c r="E294" s="1" t="s">
        <v>607</v>
      </c>
      <c r="F294" s="9">
        <v>2356.6840000000002</v>
      </c>
      <c r="G294" s="9">
        <v>4284.88</v>
      </c>
    </row>
    <row r="295" spans="1:7" x14ac:dyDescent="0.25">
      <c r="A295" s="24">
        <v>38782</v>
      </c>
      <c r="B295" s="1" t="s">
        <v>20</v>
      </c>
      <c r="C295" s="1" t="s">
        <v>3691</v>
      </c>
      <c r="D295" s="1" t="s">
        <v>113</v>
      </c>
      <c r="E295" s="1" t="s">
        <v>3061</v>
      </c>
      <c r="F295" s="9">
        <v>925.96050000000002</v>
      </c>
      <c r="G295" s="9">
        <v>2057.69</v>
      </c>
    </row>
    <row r="296" spans="1:7" x14ac:dyDescent="0.25">
      <c r="A296" s="24">
        <v>38781</v>
      </c>
      <c r="B296" s="1" t="s">
        <v>12</v>
      </c>
      <c r="C296" s="1" t="s">
        <v>3688</v>
      </c>
      <c r="D296" s="1" t="s">
        <v>30</v>
      </c>
      <c r="E296" s="1" t="s">
        <v>3718</v>
      </c>
      <c r="F296" s="9">
        <v>4802.7132000000001</v>
      </c>
      <c r="G296" s="9">
        <v>8280.5400000000009</v>
      </c>
    </row>
    <row r="297" spans="1:7" x14ac:dyDescent="0.25">
      <c r="A297" s="24">
        <v>38781</v>
      </c>
      <c r="B297" s="1" t="s">
        <v>8</v>
      </c>
      <c r="C297" s="1" t="s">
        <v>3626</v>
      </c>
      <c r="D297" s="1" t="s">
        <v>61</v>
      </c>
      <c r="E297" s="1" t="s">
        <v>1366</v>
      </c>
      <c r="F297" s="9">
        <v>1200.8757000000001</v>
      </c>
      <c r="G297" s="9">
        <v>3245.61</v>
      </c>
    </row>
    <row r="298" spans="1:7" x14ac:dyDescent="0.25">
      <c r="A298" s="24">
        <v>38781</v>
      </c>
      <c r="B298" s="1" t="s">
        <v>16</v>
      </c>
      <c r="C298" s="1" t="s">
        <v>3684</v>
      </c>
      <c r="D298" s="1" t="s">
        <v>21</v>
      </c>
      <c r="E298" s="1" t="s">
        <v>2861</v>
      </c>
      <c r="F298" s="9">
        <v>1032.2926</v>
      </c>
      <c r="G298" s="9">
        <v>2789.98</v>
      </c>
    </row>
    <row r="299" spans="1:7" x14ac:dyDescent="0.25">
      <c r="A299" s="24">
        <v>38781</v>
      </c>
      <c r="B299" s="1" t="s">
        <v>16</v>
      </c>
      <c r="C299" s="1" t="s">
        <v>3685</v>
      </c>
      <c r="D299" s="1" t="s">
        <v>9</v>
      </c>
      <c r="E299" s="1" t="s">
        <v>2693</v>
      </c>
      <c r="F299" s="9">
        <v>755.2985000000001</v>
      </c>
      <c r="G299" s="9">
        <v>1373.27</v>
      </c>
    </row>
    <row r="300" spans="1:7" x14ac:dyDescent="0.25">
      <c r="A300" s="24">
        <v>38780</v>
      </c>
      <c r="B300" s="1" t="s">
        <v>29</v>
      </c>
      <c r="C300" s="1" t="s">
        <v>3684</v>
      </c>
      <c r="D300" s="1" t="s">
        <v>64</v>
      </c>
      <c r="E300" s="1" t="s">
        <v>2183</v>
      </c>
      <c r="F300" s="9">
        <v>5659.9349999999995</v>
      </c>
      <c r="G300" s="9">
        <v>7546.58</v>
      </c>
    </row>
    <row r="301" spans="1:7" x14ac:dyDescent="0.25">
      <c r="A301" s="24">
        <v>38780</v>
      </c>
      <c r="B301" s="1" t="s">
        <v>29</v>
      </c>
      <c r="C301" s="1" t="s">
        <v>3691</v>
      </c>
      <c r="D301" s="1" t="s">
        <v>52</v>
      </c>
      <c r="E301" s="1" t="s">
        <v>2782</v>
      </c>
      <c r="F301" s="9">
        <v>361.3383</v>
      </c>
      <c r="G301" s="9">
        <v>976.59</v>
      </c>
    </row>
    <row r="302" spans="1:7" x14ac:dyDescent="0.25">
      <c r="A302" s="24">
        <v>38779</v>
      </c>
      <c r="B302" s="1" t="s">
        <v>12</v>
      </c>
      <c r="C302" s="1" t="s">
        <v>3691</v>
      </c>
      <c r="D302" s="1" t="s">
        <v>61</v>
      </c>
      <c r="E302" s="1" t="s">
        <v>2905</v>
      </c>
      <c r="F302" s="9">
        <v>5971.7849999999999</v>
      </c>
      <c r="G302" s="9">
        <v>7962.38</v>
      </c>
    </row>
    <row r="303" spans="1:7" x14ac:dyDescent="0.25">
      <c r="A303" s="24">
        <v>38779</v>
      </c>
      <c r="B303" s="1" t="s">
        <v>12</v>
      </c>
      <c r="C303" s="1" t="s">
        <v>3685</v>
      </c>
      <c r="D303" s="1" t="s">
        <v>64</v>
      </c>
      <c r="E303" s="1" t="s">
        <v>265</v>
      </c>
      <c r="F303" s="9">
        <v>426.47829999999999</v>
      </c>
      <c r="G303" s="9">
        <v>991.81</v>
      </c>
    </row>
    <row r="304" spans="1:7" x14ac:dyDescent="0.25">
      <c r="A304" s="24">
        <v>38779</v>
      </c>
      <c r="B304" s="1" t="s">
        <v>29</v>
      </c>
      <c r="C304" s="1" t="s">
        <v>3688</v>
      </c>
      <c r="D304" s="1" t="s">
        <v>52</v>
      </c>
      <c r="E304" s="1" t="s">
        <v>3719</v>
      </c>
      <c r="F304" s="9">
        <v>428.12119999999999</v>
      </c>
      <c r="G304" s="9">
        <v>738.14</v>
      </c>
    </row>
    <row r="305" spans="1:7" x14ac:dyDescent="0.25">
      <c r="A305" s="24">
        <v>38778</v>
      </c>
      <c r="B305" s="1" t="s">
        <v>16</v>
      </c>
      <c r="C305" s="1" t="s">
        <v>3688</v>
      </c>
      <c r="D305" s="1" t="s">
        <v>61</v>
      </c>
      <c r="E305" s="1" t="s">
        <v>159</v>
      </c>
      <c r="F305" s="9">
        <v>3827.0385000000006</v>
      </c>
      <c r="G305" s="9">
        <v>8504.5300000000007</v>
      </c>
    </row>
    <row r="306" spans="1:7" x14ac:dyDescent="0.25">
      <c r="A306" s="24">
        <v>38778</v>
      </c>
      <c r="B306" s="1" t="s">
        <v>29</v>
      </c>
      <c r="C306" s="1" t="s">
        <v>3686</v>
      </c>
      <c r="D306" s="1" t="s">
        <v>24</v>
      </c>
      <c r="E306" s="1" t="s">
        <v>2018</v>
      </c>
      <c r="F306" s="9">
        <v>3802.8859999999995</v>
      </c>
      <c r="G306" s="9">
        <v>6556.7</v>
      </c>
    </row>
    <row r="307" spans="1:7" x14ac:dyDescent="0.25">
      <c r="A307" s="24">
        <v>38778</v>
      </c>
      <c r="B307" s="1" t="s">
        <v>20</v>
      </c>
      <c r="C307" s="1" t="s">
        <v>3686</v>
      </c>
      <c r="D307" s="1" t="s">
        <v>64</v>
      </c>
      <c r="E307" s="1" t="s">
        <v>1708</v>
      </c>
      <c r="F307" s="9">
        <v>1850.7735</v>
      </c>
      <c r="G307" s="9">
        <v>4112.83</v>
      </c>
    </row>
    <row r="308" spans="1:7" x14ac:dyDescent="0.25">
      <c r="A308" s="24">
        <v>38778</v>
      </c>
      <c r="B308" s="1" t="s">
        <v>16</v>
      </c>
      <c r="C308" s="1" t="s">
        <v>3683</v>
      </c>
      <c r="D308" s="1" t="s">
        <v>52</v>
      </c>
      <c r="E308" s="1" t="s">
        <v>1135</v>
      </c>
      <c r="F308" s="9">
        <v>2450.7608</v>
      </c>
      <c r="G308" s="9">
        <v>3604.06</v>
      </c>
    </row>
    <row r="309" spans="1:7" x14ac:dyDescent="0.25">
      <c r="A309" s="24">
        <v>38778</v>
      </c>
      <c r="B309" s="1" t="s">
        <v>16</v>
      </c>
      <c r="C309" s="1" t="s">
        <v>3685</v>
      </c>
      <c r="D309" s="1" t="s">
        <v>17</v>
      </c>
      <c r="E309" s="1" t="s">
        <v>3569</v>
      </c>
      <c r="F309" s="9">
        <v>2916.7138</v>
      </c>
      <c r="G309" s="9">
        <v>3119.48</v>
      </c>
    </row>
    <row r="310" spans="1:7" x14ac:dyDescent="0.25">
      <c r="A310" s="24">
        <v>38778</v>
      </c>
      <c r="B310" s="1" t="s">
        <v>29</v>
      </c>
      <c r="C310" s="1" t="s">
        <v>3688</v>
      </c>
      <c r="D310" s="1" t="s">
        <v>30</v>
      </c>
      <c r="E310" s="1" t="s">
        <v>3289</v>
      </c>
      <c r="F310" s="9">
        <v>2779.3623000000002</v>
      </c>
      <c r="G310" s="9">
        <v>2972.58</v>
      </c>
    </row>
    <row r="311" spans="1:7" x14ac:dyDescent="0.25">
      <c r="A311" s="24">
        <v>38777</v>
      </c>
      <c r="B311" s="1" t="s">
        <v>20</v>
      </c>
      <c r="C311" s="1" t="s">
        <v>3690</v>
      </c>
      <c r="D311" s="1" t="s">
        <v>21</v>
      </c>
      <c r="E311" s="1" t="s">
        <v>163</v>
      </c>
      <c r="F311" s="9">
        <v>3185.7074000000002</v>
      </c>
      <c r="G311" s="9">
        <v>8610.02</v>
      </c>
    </row>
    <row r="312" spans="1:7" x14ac:dyDescent="0.25">
      <c r="A312" s="24">
        <v>38777</v>
      </c>
      <c r="B312" s="1" t="s">
        <v>20</v>
      </c>
      <c r="C312" s="1" t="s">
        <v>3626</v>
      </c>
      <c r="D312" s="1" t="s">
        <v>21</v>
      </c>
      <c r="E312" s="1" t="s">
        <v>617</v>
      </c>
      <c r="F312" s="9">
        <v>4421.1944999999996</v>
      </c>
      <c r="G312" s="9">
        <v>7493.55</v>
      </c>
    </row>
    <row r="313" spans="1:7" x14ac:dyDescent="0.25">
      <c r="A313" s="24">
        <v>38777</v>
      </c>
      <c r="B313" s="1" t="s">
        <v>16</v>
      </c>
      <c r="C313" s="1" t="s">
        <v>3691</v>
      </c>
      <c r="D313" s="1" t="s">
        <v>42</v>
      </c>
      <c r="E313" s="1" t="s">
        <v>2916</v>
      </c>
      <c r="F313" s="9">
        <v>4976.1312000000007</v>
      </c>
      <c r="G313" s="9">
        <v>7317.84</v>
      </c>
    </row>
    <row r="314" spans="1:7" x14ac:dyDescent="0.25">
      <c r="A314" s="24">
        <v>38777</v>
      </c>
      <c r="B314" s="1" t="s">
        <v>29</v>
      </c>
      <c r="C314" s="1" t="s">
        <v>3691</v>
      </c>
      <c r="D314" s="1" t="s">
        <v>42</v>
      </c>
      <c r="E314" s="1" t="s">
        <v>273</v>
      </c>
      <c r="F314" s="9">
        <v>1885.7070000000001</v>
      </c>
      <c r="G314" s="9">
        <v>4190.46</v>
      </c>
    </row>
    <row r="315" spans="1:7" x14ac:dyDescent="0.25">
      <c r="A315" s="24">
        <v>38777</v>
      </c>
      <c r="B315" s="1" t="s">
        <v>16</v>
      </c>
      <c r="C315" s="1" t="s">
        <v>3685</v>
      </c>
      <c r="D315" s="1" t="s">
        <v>52</v>
      </c>
      <c r="E315" s="1" t="s">
        <v>1999</v>
      </c>
      <c r="F315" s="9">
        <v>1843.8420000000001</v>
      </c>
      <c r="G315" s="9">
        <v>3352.44</v>
      </c>
    </row>
    <row r="316" spans="1:7" x14ac:dyDescent="0.25">
      <c r="A316" s="24">
        <v>38777</v>
      </c>
      <c r="B316" s="1" t="s">
        <v>8</v>
      </c>
      <c r="C316" s="1" t="s">
        <v>3626</v>
      </c>
      <c r="D316" s="1" t="s">
        <v>9</v>
      </c>
      <c r="E316" s="1" t="s">
        <v>870</v>
      </c>
      <c r="F316" s="9">
        <v>1277.9685999999999</v>
      </c>
      <c r="G316" s="9">
        <v>2972.02</v>
      </c>
    </row>
    <row r="317" spans="1:7" x14ac:dyDescent="0.25">
      <c r="A317" s="24">
        <v>38777</v>
      </c>
      <c r="B317" s="1" t="s">
        <v>20</v>
      </c>
      <c r="C317" s="1" t="s">
        <v>3686</v>
      </c>
      <c r="D317" s="1" t="s">
        <v>9</v>
      </c>
      <c r="E317" s="1" t="s">
        <v>1790</v>
      </c>
      <c r="F317" s="9">
        <v>1049.8713</v>
      </c>
      <c r="G317" s="9">
        <v>2837.49</v>
      </c>
    </row>
    <row r="318" spans="1:7" x14ac:dyDescent="0.25">
      <c r="A318" s="24">
        <v>38776</v>
      </c>
      <c r="B318" s="1" t="s">
        <v>20</v>
      </c>
      <c r="C318" s="1" t="s">
        <v>3691</v>
      </c>
      <c r="D318" s="1" t="s">
        <v>24</v>
      </c>
      <c r="E318" s="1" t="s">
        <v>1991</v>
      </c>
      <c r="F318" s="9">
        <v>8702.3376000000007</v>
      </c>
      <c r="G318" s="9">
        <v>9889.02</v>
      </c>
    </row>
    <row r="319" spans="1:7" x14ac:dyDescent="0.25">
      <c r="A319" s="24">
        <v>38776</v>
      </c>
      <c r="B319" s="1" t="s">
        <v>16</v>
      </c>
      <c r="C319" s="1" t="s">
        <v>3690</v>
      </c>
      <c r="D319" s="1" t="s">
        <v>45</v>
      </c>
      <c r="E319" s="1" t="s">
        <v>1554</v>
      </c>
      <c r="F319" s="9">
        <v>213.42189999999999</v>
      </c>
      <c r="G319" s="9">
        <v>496.33</v>
      </c>
    </row>
    <row r="320" spans="1:7" x14ac:dyDescent="0.25">
      <c r="A320" s="24">
        <v>38776</v>
      </c>
      <c r="B320" s="1" t="s">
        <v>16</v>
      </c>
      <c r="C320" s="1" t="s">
        <v>3685</v>
      </c>
      <c r="D320" s="1" t="s">
        <v>113</v>
      </c>
      <c r="E320" s="1" t="s">
        <v>2922</v>
      </c>
      <c r="F320" s="9">
        <v>125.89989999999999</v>
      </c>
      <c r="G320" s="9">
        <v>340.27</v>
      </c>
    </row>
    <row r="321" spans="1:7" x14ac:dyDescent="0.25">
      <c r="A321" s="24">
        <v>38776</v>
      </c>
      <c r="B321" s="1" t="s">
        <v>29</v>
      </c>
      <c r="C321" s="1" t="s">
        <v>3683</v>
      </c>
      <c r="D321" s="1" t="s">
        <v>52</v>
      </c>
      <c r="E321" s="1" t="s">
        <v>2938</v>
      </c>
      <c r="F321" s="9">
        <v>206.6925</v>
      </c>
      <c r="G321" s="9">
        <v>275.58999999999997</v>
      </c>
    </row>
    <row r="322" spans="1:7" x14ac:dyDescent="0.25">
      <c r="A322" s="24">
        <v>38774</v>
      </c>
      <c r="B322" s="1" t="s">
        <v>16</v>
      </c>
      <c r="C322" s="1" t="s">
        <v>3684</v>
      </c>
      <c r="D322" s="1" t="s">
        <v>64</v>
      </c>
      <c r="E322" s="1" t="s">
        <v>2118</v>
      </c>
      <c r="F322" s="9">
        <v>2746.3432000000003</v>
      </c>
      <c r="G322" s="9">
        <v>4038.74</v>
      </c>
    </row>
    <row r="323" spans="1:7" x14ac:dyDescent="0.25">
      <c r="A323" s="24">
        <v>38774</v>
      </c>
      <c r="B323" s="1" t="s">
        <v>8</v>
      </c>
      <c r="C323" s="1" t="s">
        <v>3684</v>
      </c>
      <c r="D323" s="1" t="s">
        <v>17</v>
      </c>
      <c r="E323" s="1" t="s">
        <v>33</v>
      </c>
      <c r="F323" s="9">
        <v>15.061999999999999</v>
      </c>
      <c r="G323" s="9">
        <v>22.15</v>
      </c>
    </row>
    <row r="324" spans="1:7" x14ac:dyDescent="0.25">
      <c r="A324" s="24">
        <v>38773</v>
      </c>
      <c r="B324" s="1" t="s">
        <v>29</v>
      </c>
      <c r="C324" s="1" t="s">
        <v>3685</v>
      </c>
      <c r="D324" s="1" t="s">
        <v>45</v>
      </c>
      <c r="E324" s="1" t="s">
        <v>3720</v>
      </c>
      <c r="F324" s="9">
        <v>4071.8318999999997</v>
      </c>
      <c r="G324" s="9">
        <v>6901.41</v>
      </c>
    </row>
    <row r="325" spans="1:7" x14ac:dyDescent="0.25">
      <c r="A325" s="24">
        <v>38773</v>
      </c>
      <c r="B325" s="1" t="s">
        <v>12</v>
      </c>
      <c r="C325" s="1" t="s">
        <v>3626</v>
      </c>
      <c r="D325" s="1" t="s">
        <v>113</v>
      </c>
      <c r="E325" s="1" t="s">
        <v>2368</v>
      </c>
      <c r="F325" s="9">
        <v>2306.7687000000001</v>
      </c>
      <c r="G325" s="9">
        <v>6234.51</v>
      </c>
    </row>
    <row r="326" spans="1:7" x14ac:dyDescent="0.25">
      <c r="A326" s="24">
        <v>38773</v>
      </c>
      <c r="B326" s="1" t="s">
        <v>29</v>
      </c>
      <c r="C326" s="1" t="s">
        <v>3685</v>
      </c>
      <c r="D326" s="1" t="s">
        <v>64</v>
      </c>
      <c r="E326" s="1" t="s">
        <v>741</v>
      </c>
      <c r="F326" s="9">
        <v>1315.10555</v>
      </c>
      <c r="G326" s="9">
        <v>1406.53</v>
      </c>
    </row>
    <row r="327" spans="1:7" x14ac:dyDescent="0.25">
      <c r="A327" s="24">
        <v>38772</v>
      </c>
      <c r="B327" s="1" t="s">
        <v>8</v>
      </c>
      <c r="C327" s="1" t="s">
        <v>3626</v>
      </c>
      <c r="D327" s="1" t="s">
        <v>42</v>
      </c>
      <c r="E327" s="1" t="s">
        <v>3463</v>
      </c>
      <c r="F327" s="9">
        <v>5772.3440500000006</v>
      </c>
      <c r="G327" s="9">
        <v>6173.63</v>
      </c>
    </row>
    <row r="328" spans="1:7" x14ac:dyDescent="0.25">
      <c r="A328" s="24">
        <v>38771</v>
      </c>
      <c r="B328" s="1" t="s">
        <v>8</v>
      </c>
      <c r="C328" s="1" t="s">
        <v>3686</v>
      </c>
      <c r="D328" s="1" t="s">
        <v>126</v>
      </c>
      <c r="E328" s="1" t="s">
        <v>854</v>
      </c>
      <c r="F328" s="9">
        <v>3682.6287999999995</v>
      </c>
      <c r="G328" s="9">
        <v>6349.36</v>
      </c>
    </row>
    <row r="329" spans="1:7" x14ac:dyDescent="0.25">
      <c r="A329" s="24">
        <v>38771</v>
      </c>
      <c r="B329" s="1" t="s">
        <v>29</v>
      </c>
      <c r="C329" s="1" t="s">
        <v>3688</v>
      </c>
      <c r="D329" s="1" t="s">
        <v>9</v>
      </c>
      <c r="E329" s="1" t="s">
        <v>1261</v>
      </c>
      <c r="F329" s="9">
        <v>2010.0104999999999</v>
      </c>
      <c r="G329" s="9">
        <v>4466.6899999999996</v>
      </c>
    </row>
    <row r="330" spans="1:7" x14ac:dyDescent="0.25">
      <c r="A330" s="24">
        <v>38771</v>
      </c>
      <c r="B330" s="1" t="s">
        <v>12</v>
      </c>
      <c r="C330" s="1" t="s">
        <v>3683</v>
      </c>
      <c r="D330" s="1" t="s">
        <v>113</v>
      </c>
      <c r="E330" s="1" t="s">
        <v>2946</v>
      </c>
      <c r="F330" s="9">
        <v>1776.6</v>
      </c>
      <c r="G330" s="9">
        <v>2368.8000000000002</v>
      </c>
    </row>
    <row r="331" spans="1:7" x14ac:dyDescent="0.25">
      <c r="A331" s="24">
        <v>38770</v>
      </c>
      <c r="B331" s="1" t="s">
        <v>29</v>
      </c>
      <c r="C331" s="1" t="s">
        <v>3684</v>
      </c>
      <c r="D331" s="1" t="s">
        <v>9</v>
      </c>
      <c r="E331" s="1" t="s">
        <v>771</v>
      </c>
      <c r="F331" s="9">
        <v>793.90680000000009</v>
      </c>
      <c r="G331" s="9">
        <v>1167.51</v>
      </c>
    </row>
    <row r="332" spans="1:7" x14ac:dyDescent="0.25">
      <c r="A332" s="24">
        <v>38770</v>
      </c>
      <c r="B332" s="1" t="s">
        <v>12</v>
      </c>
      <c r="C332" s="1" t="s">
        <v>3688</v>
      </c>
      <c r="D332" s="1" t="s">
        <v>9</v>
      </c>
      <c r="E332" s="1" t="s">
        <v>2054</v>
      </c>
      <c r="F332" s="9">
        <v>283.11800000000005</v>
      </c>
      <c r="G332" s="9">
        <v>302.8</v>
      </c>
    </row>
    <row r="333" spans="1:7" x14ac:dyDescent="0.25">
      <c r="A333" s="24">
        <v>38769</v>
      </c>
      <c r="B333" s="1" t="s">
        <v>12</v>
      </c>
      <c r="C333" s="1" t="s">
        <v>3684</v>
      </c>
      <c r="D333" s="1" t="s">
        <v>45</v>
      </c>
      <c r="E333" s="1" t="s">
        <v>1334</v>
      </c>
      <c r="F333" s="9">
        <v>1860.2527</v>
      </c>
      <c r="G333" s="9">
        <v>5027.71</v>
      </c>
    </row>
    <row r="334" spans="1:7" x14ac:dyDescent="0.25">
      <c r="A334" s="24">
        <v>38768</v>
      </c>
      <c r="B334" s="1" t="s">
        <v>12</v>
      </c>
      <c r="C334" s="1" t="s">
        <v>3683</v>
      </c>
      <c r="D334" s="1" t="s">
        <v>21</v>
      </c>
      <c r="E334" s="1" t="s">
        <v>2110</v>
      </c>
      <c r="F334" s="9">
        <v>5014.6275000000005</v>
      </c>
      <c r="G334" s="9">
        <v>6686.17</v>
      </c>
    </row>
    <row r="335" spans="1:7" x14ac:dyDescent="0.25">
      <c r="A335" s="24">
        <v>38768</v>
      </c>
      <c r="B335" s="1" t="s">
        <v>16</v>
      </c>
      <c r="C335" s="1" t="s">
        <v>3686</v>
      </c>
      <c r="D335" s="1" t="s">
        <v>61</v>
      </c>
      <c r="E335" s="1" t="s">
        <v>1746</v>
      </c>
      <c r="F335" s="9">
        <v>2423.79</v>
      </c>
      <c r="G335" s="9">
        <v>5386.2</v>
      </c>
    </row>
    <row r="336" spans="1:7" x14ac:dyDescent="0.25">
      <c r="A336" s="24">
        <v>38768</v>
      </c>
      <c r="B336" s="1" t="s">
        <v>8</v>
      </c>
      <c r="C336" s="1" t="s">
        <v>3683</v>
      </c>
      <c r="D336" s="1" t="s">
        <v>42</v>
      </c>
      <c r="E336" s="1" t="s">
        <v>2213</v>
      </c>
      <c r="F336" s="9">
        <v>2350.1340000000005</v>
      </c>
      <c r="G336" s="9">
        <v>5222.5200000000004</v>
      </c>
    </row>
    <row r="337" spans="1:7" x14ac:dyDescent="0.25">
      <c r="A337" s="24">
        <v>38768</v>
      </c>
      <c r="B337" s="1" t="s">
        <v>12</v>
      </c>
      <c r="C337" s="1" t="s">
        <v>3626</v>
      </c>
      <c r="D337" s="1" t="s">
        <v>52</v>
      </c>
      <c r="E337" s="1" t="s">
        <v>3721</v>
      </c>
      <c r="F337" s="9">
        <v>3507.3016000000002</v>
      </c>
      <c r="G337" s="9">
        <v>3985.57</v>
      </c>
    </row>
    <row r="338" spans="1:7" x14ac:dyDescent="0.25">
      <c r="A338" s="24">
        <v>38768</v>
      </c>
      <c r="B338" s="1" t="s">
        <v>12</v>
      </c>
      <c r="C338" s="1" t="s">
        <v>3684</v>
      </c>
      <c r="D338" s="1" t="s">
        <v>21</v>
      </c>
      <c r="E338" s="1" t="s">
        <v>3117</v>
      </c>
      <c r="F338" s="9">
        <v>1279.0194999999999</v>
      </c>
      <c r="G338" s="9">
        <v>2325.4899999999998</v>
      </c>
    </row>
    <row r="339" spans="1:7" x14ac:dyDescent="0.25">
      <c r="A339" s="24">
        <v>38768</v>
      </c>
      <c r="B339" s="1" t="s">
        <v>29</v>
      </c>
      <c r="C339" s="1" t="s">
        <v>3686</v>
      </c>
      <c r="D339" s="1" t="s">
        <v>39</v>
      </c>
      <c r="E339" s="1" t="s">
        <v>1166</v>
      </c>
      <c r="F339" s="9">
        <v>1003.5073999999998</v>
      </c>
      <c r="G339" s="9">
        <v>1700.86</v>
      </c>
    </row>
    <row r="340" spans="1:7" x14ac:dyDescent="0.25">
      <c r="A340" s="24">
        <v>38768</v>
      </c>
      <c r="B340" s="1" t="s">
        <v>20</v>
      </c>
      <c r="C340" s="1" t="s">
        <v>3626</v>
      </c>
      <c r="D340" s="1" t="s">
        <v>64</v>
      </c>
      <c r="E340" s="1" t="s">
        <v>3722</v>
      </c>
      <c r="F340" s="9">
        <v>1201.3275000000001</v>
      </c>
      <c r="G340" s="9">
        <v>1601.77</v>
      </c>
    </row>
    <row r="341" spans="1:7" x14ac:dyDescent="0.25">
      <c r="A341" s="24">
        <v>38767</v>
      </c>
      <c r="B341" s="1" t="s">
        <v>16</v>
      </c>
      <c r="C341" s="1" t="s">
        <v>3685</v>
      </c>
      <c r="D341" s="1" t="s">
        <v>64</v>
      </c>
      <c r="E341" s="1" t="s">
        <v>75</v>
      </c>
      <c r="F341" s="9">
        <v>7657.5664000000006</v>
      </c>
      <c r="G341" s="9">
        <v>8701.7800000000007</v>
      </c>
    </row>
    <row r="342" spans="1:7" x14ac:dyDescent="0.25">
      <c r="A342" s="24">
        <v>38767</v>
      </c>
      <c r="B342" s="1" t="s">
        <v>12</v>
      </c>
      <c r="C342" s="1" t="s">
        <v>3683</v>
      </c>
      <c r="D342" s="1" t="s">
        <v>21</v>
      </c>
      <c r="E342" s="1" t="s">
        <v>783</v>
      </c>
      <c r="F342" s="9">
        <v>1530.2003999999999</v>
      </c>
      <c r="G342" s="9">
        <v>2593.56</v>
      </c>
    </row>
    <row r="343" spans="1:7" x14ac:dyDescent="0.25">
      <c r="A343" s="24">
        <v>38767</v>
      </c>
      <c r="B343" s="1" t="s">
        <v>20</v>
      </c>
      <c r="C343" s="1" t="s">
        <v>3685</v>
      </c>
      <c r="D343" s="1" t="s">
        <v>113</v>
      </c>
      <c r="E343" s="1" t="s">
        <v>1804</v>
      </c>
      <c r="F343" s="9">
        <v>949.51800000000003</v>
      </c>
      <c r="G343" s="9">
        <v>2110.04</v>
      </c>
    </row>
    <row r="344" spans="1:7" x14ac:dyDescent="0.25">
      <c r="A344" s="24">
        <v>38766</v>
      </c>
      <c r="B344" s="1" t="s">
        <v>29</v>
      </c>
      <c r="C344" s="1" t="s">
        <v>3688</v>
      </c>
      <c r="D344" s="1" t="s">
        <v>42</v>
      </c>
      <c r="E344" s="1" t="s">
        <v>846</v>
      </c>
      <c r="F344" s="9">
        <v>6112.9084499999999</v>
      </c>
      <c r="G344" s="9">
        <v>6537.87</v>
      </c>
    </row>
    <row r="345" spans="1:7" x14ac:dyDescent="0.25">
      <c r="A345" s="24">
        <v>38766</v>
      </c>
      <c r="B345" s="1" t="s">
        <v>16</v>
      </c>
      <c r="C345" s="1" t="s">
        <v>3626</v>
      </c>
      <c r="D345" s="1" t="s">
        <v>9</v>
      </c>
      <c r="E345" s="1" t="s">
        <v>2655</v>
      </c>
      <c r="F345" s="9">
        <v>3718.9650000000001</v>
      </c>
      <c r="G345" s="9">
        <v>4958.62</v>
      </c>
    </row>
    <row r="346" spans="1:7" x14ac:dyDescent="0.25">
      <c r="A346" s="24">
        <v>38765</v>
      </c>
      <c r="B346" s="1" t="s">
        <v>12</v>
      </c>
      <c r="C346" s="1" t="s">
        <v>3686</v>
      </c>
      <c r="D346" s="1" t="s">
        <v>126</v>
      </c>
      <c r="E346" s="1" t="s">
        <v>926</v>
      </c>
      <c r="F346" s="9">
        <v>2865.1244000000002</v>
      </c>
      <c r="G346" s="9">
        <v>6663.08</v>
      </c>
    </row>
    <row r="347" spans="1:7" x14ac:dyDescent="0.25">
      <c r="A347" s="24">
        <v>38765</v>
      </c>
      <c r="B347" s="1" t="s">
        <v>29</v>
      </c>
      <c r="C347" s="1" t="s">
        <v>3626</v>
      </c>
      <c r="D347" s="1" t="s">
        <v>9</v>
      </c>
      <c r="E347" s="1" t="s">
        <v>3379</v>
      </c>
      <c r="F347" s="9">
        <v>1350.0629999999999</v>
      </c>
      <c r="G347" s="9">
        <v>3000.14</v>
      </c>
    </row>
    <row r="348" spans="1:7" x14ac:dyDescent="0.25">
      <c r="A348" s="24">
        <v>38764</v>
      </c>
      <c r="B348" s="1" t="s">
        <v>20</v>
      </c>
      <c r="C348" s="1" t="s">
        <v>3684</v>
      </c>
      <c r="D348" s="1" t="s">
        <v>113</v>
      </c>
      <c r="E348" s="1" t="s">
        <v>2060</v>
      </c>
      <c r="F348" s="9">
        <v>83.82</v>
      </c>
      <c r="G348" s="9">
        <v>95.25</v>
      </c>
    </row>
    <row r="349" spans="1:7" x14ac:dyDescent="0.25">
      <c r="A349" s="24">
        <v>38763</v>
      </c>
      <c r="B349" s="1" t="s">
        <v>29</v>
      </c>
      <c r="C349" s="1" t="s">
        <v>3626</v>
      </c>
      <c r="D349" s="1" t="s">
        <v>13</v>
      </c>
      <c r="E349" s="1" t="s">
        <v>259</v>
      </c>
      <c r="F349" s="9">
        <v>58.759700000000002</v>
      </c>
      <c r="G349" s="9">
        <v>158.81</v>
      </c>
    </row>
    <row r="350" spans="1:7" x14ac:dyDescent="0.25">
      <c r="A350" s="24">
        <v>38762</v>
      </c>
      <c r="B350" s="1" t="s">
        <v>29</v>
      </c>
      <c r="C350" s="1" t="s">
        <v>3683</v>
      </c>
      <c r="D350" s="1" t="s">
        <v>52</v>
      </c>
      <c r="E350" s="1" t="s">
        <v>3127</v>
      </c>
      <c r="F350" s="9">
        <v>7539.5969000000005</v>
      </c>
      <c r="G350" s="9">
        <v>8063.74</v>
      </c>
    </row>
    <row r="351" spans="1:7" x14ac:dyDescent="0.25">
      <c r="A351" s="24">
        <v>38762</v>
      </c>
      <c r="B351" s="1" t="s">
        <v>29</v>
      </c>
      <c r="C351" s="1" t="s">
        <v>3683</v>
      </c>
      <c r="D351" s="1" t="s">
        <v>126</v>
      </c>
      <c r="E351" s="1" t="s">
        <v>381</v>
      </c>
      <c r="F351" s="9">
        <v>4800.8884000000007</v>
      </c>
      <c r="G351" s="9">
        <v>7060.13</v>
      </c>
    </row>
    <row r="352" spans="1:7" x14ac:dyDescent="0.25">
      <c r="A352" s="24">
        <v>38761</v>
      </c>
      <c r="B352" s="1" t="s">
        <v>29</v>
      </c>
      <c r="C352" s="1" t="s">
        <v>3690</v>
      </c>
      <c r="D352" s="1" t="s">
        <v>39</v>
      </c>
      <c r="E352" s="1" t="s">
        <v>1780</v>
      </c>
      <c r="F352" s="9">
        <v>4096.3993</v>
      </c>
      <c r="G352" s="9">
        <v>9526.51</v>
      </c>
    </row>
    <row r="353" spans="1:7" x14ac:dyDescent="0.25">
      <c r="A353" s="24">
        <v>38761</v>
      </c>
      <c r="B353" s="1" t="s">
        <v>8</v>
      </c>
      <c r="C353" s="1" t="s">
        <v>3684</v>
      </c>
      <c r="D353" s="1" t="s">
        <v>42</v>
      </c>
      <c r="E353" s="1" t="s">
        <v>2530</v>
      </c>
      <c r="F353" s="9">
        <v>6647.9774999999991</v>
      </c>
      <c r="G353" s="9">
        <v>8863.9699999999993</v>
      </c>
    </row>
    <row r="354" spans="1:7" x14ac:dyDescent="0.25">
      <c r="A354" s="24">
        <v>38761</v>
      </c>
      <c r="B354" s="1" t="s">
        <v>29</v>
      </c>
      <c r="C354" s="1" t="s">
        <v>3626</v>
      </c>
      <c r="D354" s="1" t="s">
        <v>21</v>
      </c>
      <c r="E354" s="1" t="s">
        <v>2873</v>
      </c>
      <c r="F354" s="9">
        <v>5856.6904000000013</v>
      </c>
      <c r="G354" s="9">
        <v>8612.7800000000007</v>
      </c>
    </row>
    <row r="355" spans="1:7" x14ac:dyDescent="0.25">
      <c r="A355" s="24">
        <v>38760</v>
      </c>
      <c r="B355" s="1" t="s">
        <v>29</v>
      </c>
      <c r="C355" s="1" t="s">
        <v>3686</v>
      </c>
      <c r="D355" s="1" t="s">
        <v>24</v>
      </c>
      <c r="E355" s="1" t="s">
        <v>3115</v>
      </c>
      <c r="F355" s="9">
        <v>5925.915</v>
      </c>
      <c r="G355" s="9">
        <v>7901.22</v>
      </c>
    </row>
    <row r="356" spans="1:7" x14ac:dyDescent="0.25">
      <c r="A356" s="24">
        <v>38760</v>
      </c>
      <c r="B356" s="1" t="s">
        <v>29</v>
      </c>
      <c r="C356" s="1" t="s">
        <v>3690</v>
      </c>
      <c r="D356" s="1" t="s">
        <v>39</v>
      </c>
      <c r="E356" s="1" t="s">
        <v>1007</v>
      </c>
      <c r="F356" s="9">
        <v>236.19035000000002</v>
      </c>
      <c r="G356" s="9">
        <v>252.61</v>
      </c>
    </row>
    <row r="357" spans="1:7" x14ac:dyDescent="0.25">
      <c r="A357" s="24">
        <v>38759</v>
      </c>
      <c r="B357" s="1" t="s">
        <v>16</v>
      </c>
      <c r="C357" s="1" t="s">
        <v>3688</v>
      </c>
      <c r="D357" s="1" t="s">
        <v>126</v>
      </c>
      <c r="E357" s="1" t="s">
        <v>930</v>
      </c>
      <c r="F357" s="9">
        <v>4972.22</v>
      </c>
      <c r="G357" s="9">
        <v>9040.4</v>
      </c>
    </row>
    <row r="358" spans="1:7" x14ac:dyDescent="0.25">
      <c r="A358" s="24">
        <v>38759</v>
      </c>
      <c r="B358" s="1" t="s">
        <v>16</v>
      </c>
      <c r="C358" s="1" t="s">
        <v>3690</v>
      </c>
      <c r="D358" s="1" t="s">
        <v>113</v>
      </c>
      <c r="E358" s="1" t="s">
        <v>2999</v>
      </c>
      <c r="F358" s="9">
        <v>2623.2334000000001</v>
      </c>
      <c r="G358" s="9">
        <v>7089.82</v>
      </c>
    </row>
    <row r="359" spans="1:7" x14ac:dyDescent="0.25">
      <c r="A359" s="24">
        <v>38759</v>
      </c>
      <c r="B359" s="1" t="s">
        <v>8</v>
      </c>
      <c r="C359" s="1" t="s">
        <v>3691</v>
      </c>
      <c r="D359" s="1" t="s">
        <v>9</v>
      </c>
      <c r="E359" s="1" t="s">
        <v>2909</v>
      </c>
      <c r="F359" s="9">
        <v>2570.7332000000001</v>
      </c>
      <c r="G359" s="9">
        <v>3780.49</v>
      </c>
    </row>
    <row r="360" spans="1:7" x14ac:dyDescent="0.25">
      <c r="A360" s="24">
        <v>38758</v>
      </c>
      <c r="B360" s="1" t="s">
        <v>20</v>
      </c>
      <c r="C360" s="1" t="s">
        <v>3626</v>
      </c>
      <c r="D360" s="1" t="s">
        <v>24</v>
      </c>
      <c r="E360" s="1" t="s">
        <v>2382</v>
      </c>
      <c r="F360" s="9">
        <v>3235.2345</v>
      </c>
      <c r="G360" s="9">
        <v>7189.41</v>
      </c>
    </row>
    <row r="361" spans="1:7" x14ac:dyDescent="0.25">
      <c r="A361" s="24">
        <v>38758</v>
      </c>
      <c r="B361" s="1" t="s">
        <v>16</v>
      </c>
      <c r="C361" s="1" t="s">
        <v>3686</v>
      </c>
      <c r="D361" s="1" t="s">
        <v>21</v>
      </c>
      <c r="E361" s="1" t="s">
        <v>363</v>
      </c>
      <c r="F361" s="9">
        <v>2542.4395</v>
      </c>
      <c r="G361" s="9">
        <v>5912.65</v>
      </c>
    </row>
    <row r="362" spans="1:7" x14ac:dyDescent="0.25">
      <c r="A362" s="24">
        <v>38758</v>
      </c>
      <c r="B362" s="1" t="s">
        <v>20</v>
      </c>
      <c r="C362" s="1" t="s">
        <v>3691</v>
      </c>
      <c r="D362" s="1" t="s">
        <v>17</v>
      </c>
      <c r="E362" s="1" t="s">
        <v>1946</v>
      </c>
      <c r="F362" s="9">
        <v>1088.6912</v>
      </c>
      <c r="G362" s="9">
        <v>2531.84</v>
      </c>
    </row>
    <row r="363" spans="1:7" x14ac:dyDescent="0.25">
      <c r="A363" s="24">
        <v>38758</v>
      </c>
      <c r="B363" s="1" t="s">
        <v>8</v>
      </c>
      <c r="C363" s="1" t="s">
        <v>3688</v>
      </c>
      <c r="D363" s="1" t="s">
        <v>61</v>
      </c>
      <c r="E363" s="1" t="s">
        <v>2875</v>
      </c>
      <c r="F363" s="9">
        <v>1022.85</v>
      </c>
      <c r="G363" s="9">
        <v>2273</v>
      </c>
    </row>
    <row r="364" spans="1:7" x14ac:dyDescent="0.25">
      <c r="A364" s="24">
        <v>38758</v>
      </c>
      <c r="B364" s="1" t="s">
        <v>29</v>
      </c>
      <c r="C364" s="1" t="s">
        <v>3685</v>
      </c>
      <c r="D364" s="1" t="s">
        <v>61</v>
      </c>
      <c r="E364" s="1" t="s">
        <v>2359</v>
      </c>
      <c r="F364" s="9">
        <v>521.67279999999994</v>
      </c>
      <c r="G364" s="9">
        <v>592.80999999999995</v>
      </c>
    </row>
    <row r="365" spans="1:7" x14ac:dyDescent="0.25">
      <c r="A365" s="24">
        <v>38758</v>
      </c>
      <c r="B365" s="1" t="s">
        <v>12</v>
      </c>
      <c r="C365" s="1" t="s">
        <v>3684</v>
      </c>
      <c r="D365" s="1" t="s">
        <v>45</v>
      </c>
      <c r="E365" s="1" t="s">
        <v>1302</v>
      </c>
      <c r="F365" s="9">
        <v>178.7475</v>
      </c>
      <c r="G365" s="9">
        <v>238.33</v>
      </c>
    </row>
    <row r="366" spans="1:7" x14ac:dyDescent="0.25">
      <c r="A366" s="24">
        <v>38757</v>
      </c>
      <c r="B366" s="1" t="s">
        <v>8</v>
      </c>
      <c r="C366" s="1" t="s">
        <v>3688</v>
      </c>
      <c r="D366" s="1" t="s">
        <v>42</v>
      </c>
      <c r="E366" s="1" t="s">
        <v>2318</v>
      </c>
      <c r="F366" s="9">
        <v>2711.1329999999998</v>
      </c>
      <c r="G366" s="9">
        <v>6024.74</v>
      </c>
    </row>
    <row r="367" spans="1:7" x14ac:dyDescent="0.25">
      <c r="A367" s="24">
        <v>38757</v>
      </c>
      <c r="B367" s="1" t="s">
        <v>12</v>
      </c>
      <c r="C367" s="1" t="s">
        <v>3690</v>
      </c>
      <c r="D367" s="1" t="s">
        <v>24</v>
      </c>
      <c r="E367" s="1" t="s">
        <v>2665</v>
      </c>
      <c r="F367" s="9">
        <v>1140.2730000000001</v>
      </c>
      <c r="G367" s="9">
        <v>2533.94</v>
      </c>
    </row>
    <row r="368" spans="1:7" x14ac:dyDescent="0.25">
      <c r="A368" s="24">
        <v>38756</v>
      </c>
      <c r="B368" s="1" t="s">
        <v>29</v>
      </c>
      <c r="C368" s="1" t="s">
        <v>3684</v>
      </c>
      <c r="D368" s="1" t="s">
        <v>30</v>
      </c>
      <c r="E368" s="1" t="s">
        <v>1758</v>
      </c>
      <c r="F368" s="9">
        <v>2764.6918000000001</v>
      </c>
      <c r="G368" s="9">
        <v>7472.14</v>
      </c>
    </row>
    <row r="369" spans="1:7" x14ac:dyDescent="0.25">
      <c r="A369" s="24">
        <v>38755</v>
      </c>
      <c r="B369" s="1" t="s">
        <v>29</v>
      </c>
      <c r="C369" s="1" t="s">
        <v>3688</v>
      </c>
      <c r="D369" s="1" t="s">
        <v>39</v>
      </c>
      <c r="E369" s="1" t="s">
        <v>2843</v>
      </c>
      <c r="F369" s="9">
        <v>4087.6949999999997</v>
      </c>
      <c r="G369" s="9">
        <v>7047.75</v>
      </c>
    </row>
    <row r="370" spans="1:7" x14ac:dyDescent="0.25">
      <c r="A370" s="24">
        <v>38755</v>
      </c>
      <c r="B370" s="1" t="s">
        <v>8</v>
      </c>
      <c r="C370" s="1" t="s">
        <v>3626</v>
      </c>
      <c r="D370" s="1" t="s">
        <v>45</v>
      </c>
      <c r="E370" s="1" t="s">
        <v>3440</v>
      </c>
      <c r="F370" s="9">
        <v>4002.6749999999997</v>
      </c>
      <c r="G370" s="9">
        <v>5336.9</v>
      </c>
    </row>
    <row r="371" spans="1:7" x14ac:dyDescent="0.25">
      <c r="A371" s="24">
        <v>38755</v>
      </c>
      <c r="B371" s="1" t="s">
        <v>20</v>
      </c>
      <c r="C371" s="1" t="s">
        <v>3683</v>
      </c>
      <c r="D371" s="1" t="s">
        <v>17</v>
      </c>
      <c r="E371" s="1" t="s">
        <v>878</v>
      </c>
      <c r="F371" s="9">
        <v>2895.18075</v>
      </c>
      <c r="G371" s="9">
        <v>3096.45</v>
      </c>
    </row>
    <row r="372" spans="1:7" x14ac:dyDescent="0.25">
      <c r="A372" s="24">
        <v>38755</v>
      </c>
      <c r="B372" s="1" t="s">
        <v>20</v>
      </c>
      <c r="C372" s="1" t="s">
        <v>3690</v>
      </c>
      <c r="D372" s="1" t="s">
        <v>113</v>
      </c>
      <c r="E372" s="1" t="s">
        <v>918</v>
      </c>
      <c r="F372" s="9">
        <v>297.93509999999998</v>
      </c>
      <c r="G372" s="9">
        <v>805.23</v>
      </c>
    </row>
    <row r="373" spans="1:7" x14ac:dyDescent="0.25">
      <c r="A373" s="24">
        <v>38754</v>
      </c>
      <c r="B373" s="1" t="s">
        <v>20</v>
      </c>
      <c r="C373" s="1" t="s">
        <v>3688</v>
      </c>
      <c r="D373" s="1" t="s">
        <v>42</v>
      </c>
      <c r="E373" s="1" t="s">
        <v>3587</v>
      </c>
      <c r="F373" s="9">
        <v>4349.0474999999997</v>
      </c>
      <c r="G373" s="9">
        <v>9664.5499999999993</v>
      </c>
    </row>
    <row r="374" spans="1:7" x14ac:dyDescent="0.25">
      <c r="A374" s="24">
        <v>38754</v>
      </c>
      <c r="B374" s="1" t="s">
        <v>29</v>
      </c>
      <c r="C374" s="1" t="s">
        <v>3688</v>
      </c>
      <c r="D374" s="1" t="s">
        <v>126</v>
      </c>
      <c r="E374" s="1" t="s">
        <v>343</v>
      </c>
      <c r="F374" s="9">
        <v>3446.4241999999999</v>
      </c>
      <c r="G374" s="9">
        <v>8014.94</v>
      </c>
    </row>
    <row r="375" spans="1:7" x14ac:dyDescent="0.25">
      <c r="A375" s="24">
        <v>38754</v>
      </c>
      <c r="B375" s="1" t="s">
        <v>20</v>
      </c>
      <c r="C375" s="1" t="s">
        <v>3691</v>
      </c>
      <c r="D375" s="1" t="s">
        <v>24</v>
      </c>
      <c r="E375" s="1" t="s">
        <v>1377</v>
      </c>
      <c r="F375" s="9">
        <v>7334.8599500000009</v>
      </c>
      <c r="G375" s="9">
        <v>7844.77</v>
      </c>
    </row>
    <row r="376" spans="1:7" x14ac:dyDescent="0.25">
      <c r="A376" s="24">
        <v>38754</v>
      </c>
      <c r="B376" s="1" t="s">
        <v>12</v>
      </c>
      <c r="C376" s="1" t="s">
        <v>3691</v>
      </c>
      <c r="D376" s="1" t="s">
        <v>39</v>
      </c>
      <c r="E376" s="1" t="s">
        <v>500</v>
      </c>
      <c r="F376" s="9">
        <v>3138.5097999999998</v>
      </c>
      <c r="G376" s="9">
        <v>7298.86</v>
      </c>
    </row>
    <row r="377" spans="1:7" x14ac:dyDescent="0.25">
      <c r="A377" s="24">
        <v>38754</v>
      </c>
      <c r="B377" s="1" t="s">
        <v>29</v>
      </c>
      <c r="C377" s="1" t="s">
        <v>3684</v>
      </c>
      <c r="D377" s="1" t="s">
        <v>45</v>
      </c>
      <c r="E377" s="1" t="s">
        <v>257</v>
      </c>
      <c r="F377" s="9">
        <v>1549.9743999999998</v>
      </c>
      <c r="G377" s="9">
        <v>4189.12</v>
      </c>
    </row>
    <row r="378" spans="1:7" x14ac:dyDescent="0.25">
      <c r="A378" s="24">
        <v>38754</v>
      </c>
      <c r="B378" s="1" t="s">
        <v>16</v>
      </c>
      <c r="C378" s="1" t="s">
        <v>3691</v>
      </c>
      <c r="D378" s="1" t="s">
        <v>17</v>
      </c>
      <c r="E378" s="1" t="s">
        <v>305</v>
      </c>
      <c r="F378" s="9">
        <v>1297.0133999999998</v>
      </c>
      <c r="G378" s="9">
        <v>2236.23</v>
      </c>
    </row>
    <row r="379" spans="1:7" x14ac:dyDescent="0.25">
      <c r="A379" s="24">
        <v>38753</v>
      </c>
      <c r="B379" s="1" t="s">
        <v>20</v>
      </c>
      <c r="C379" s="1" t="s">
        <v>3626</v>
      </c>
      <c r="D379" s="1" t="s">
        <v>64</v>
      </c>
      <c r="E379" s="1" t="s">
        <v>3419</v>
      </c>
      <c r="F379" s="9">
        <v>486.17090000000002</v>
      </c>
      <c r="G379" s="9">
        <v>1130.6300000000001</v>
      </c>
    </row>
    <row r="380" spans="1:7" x14ac:dyDescent="0.25">
      <c r="A380" s="24">
        <v>38753</v>
      </c>
      <c r="B380" s="1" t="s">
        <v>8</v>
      </c>
      <c r="C380" s="1" t="s">
        <v>3626</v>
      </c>
      <c r="D380" s="1" t="s">
        <v>113</v>
      </c>
      <c r="E380" s="1" t="s">
        <v>894</v>
      </c>
      <c r="F380" s="9">
        <v>375.84969999999998</v>
      </c>
      <c r="G380" s="9">
        <v>1015.81</v>
      </c>
    </row>
    <row r="381" spans="1:7" x14ac:dyDescent="0.25">
      <c r="A381" s="24">
        <v>38752</v>
      </c>
      <c r="B381" s="1" t="s">
        <v>20</v>
      </c>
      <c r="C381" s="1" t="s">
        <v>3683</v>
      </c>
      <c r="D381" s="1" t="s">
        <v>30</v>
      </c>
      <c r="E381" s="1" t="s">
        <v>1857</v>
      </c>
      <c r="F381" s="9">
        <v>4114.4076999999997</v>
      </c>
      <c r="G381" s="9">
        <v>9568.39</v>
      </c>
    </row>
    <row r="382" spans="1:7" x14ac:dyDescent="0.25">
      <c r="A382" s="24">
        <v>38752</v>
      </c>
      <c r="B382" s="1" t="s">
        <v>29</v>
      </c>
      <c r="C382" s="1" t="s">
        <v>3684</v>
      </c>
      <c r="D382" s="1" t="s">
        <v>52</v>
      </c>
      <c r="E382" s="1" t="s">
        <v>2891</v>
      </c>
      <c r="F382" s="9">
        <v>3381.4929000000002</v>
      </c>
      <c r="G382" s="9">
        <v>9139.17</v>
      </c>
    </row>
    <row r="383" spans="1:7" x14ac:dyDescent="0.25">
      <c r="A383" s="24">
        <v>38752</v>
      </c>
      <c r="B383" s="1" t="s">
        <v>16</v>
      </c>
      <c r="C383" s="1" t="s">
        <v>3626</v>
      </c>
      <c r="D383" s="1" t="s">
        <v>39</v>
      </c>
      <c r="E383" s="1" t="s">
        <v>321</v>
      </c>
      <c r="F383" s="9">
        <v>1142.9829999999999</v>
      </c>
      <c r="G383" s="9">
        <v>2658.1</v>
      </c>
    </row>
    <row r="384" spans="1:7" x14ac:dyDescent="0.25">
      <c r="A384" s="24">
        <v>38752</v>
      </c>
      <c r="B384" s="1" t="s">
        <v>20</v>
      </c>
      <c r="C384" s="1" t="s">
        <v>3626</v>
      </c>
      <c r="D384" s="1" t="s">
        <v>13</v>
      </c>
      <c r="E384" s="1" t="s">
        <v>2746</v>
      </c>
      <c r="F384" s="9">
        <v>1465.0916</v>
      </c>
      <c r="G384" s="9">
        <v>2526.02</v>
      </c>
    </row>
    <row r="385" spans="1:7" x14ac:dyDescent="0.25">
      <c r="A385" s="24">
        <v>38752</v>
      </c>
      <c r="B385" s="1" t="s">
        <v>12</v>
      </c>
      <c r="C385" s="1" t="s">
        <v>3684</v>
      </c>
      <c r="D385" s="1" t="s">
        <v>45</v>
      </c>
      <c r="E385" s="1" t="s">
        <v>2633</v>
      </c>
      <c r="F385" s="9">
        <v>217.49035000000003</v>
      </c>
      <c r="G385" s="9">
        <v>232.61</v>
      </c>
    </row>
    <row r="386" spans="1:7" x14ac:dyDescent="0.25">
      <c r="A386" s="24">
        <v>38750</v>
      </c>
      <c r="B386" s="1" t="s">
        <v>29</v>
      </c>
      <c r="C386" s="1" t="s">
        <v>3626</v>
      </c>
      <c r="D386" s="1" t="s">
        <v>52</v>
      </c>
      <c r="E386" s="1" t="s">
        <v>2774</v>
      </c>
      <c r="F386" s="9">
        <v>3025.7628500000001</v>
      </c>
      <c r="G386" s="9">
        <v>3236.11</v>
      </c>
    </row>
    <row r="387" spans="1:7" x14ac:dyDescent="0.25">
      <c r="A387" s="24">
        <v>38750</v>
      </c>
      <c r="B387" s="1" t="s">
        <v>29</v>
      </c>
      <c r="C387" s="1" t="s">
        <v>3685</v>
      </c>
      <c r="D387" s="1" t="s">
        <v>64</v>
      </c>
      <c r="E387" s="1" t="s">
        <v>3723</v>
      </c>
      <c r="F387" s="9">
        <v>7.4104000000000001</v>
      </c>
      <c r="G387" s="9">
        <v>12.56</v>
      </c>
    </row>
    <row r="388" spans="1:7" x14ac:dyDescent="0.25">
      <c r="A388" s="24">
        <v>38749</v>
      </c>
      <c r="B388" s="1" t="s">
        <v>8</v>
      </c>
      <c r="C388" s="1" t="s">
        <v>3626</v>
      </c>
      <c r="D388" s="1" t="s">
        <v>64</v>
      </c>
      <c r="E388" s="1" t="s">
        <v>1568</v>
      </c>
      <c r="F388" s="9">
        <v>3031.5374999999999</v>
      </c>
      <c r="G388" s="9">
        <v>6736.75</v>
      </c>
    </row>
    <row r="389" spans="1:7" x14ac:dyDescent="0.25">
      <c r="A389" s="24">
        <v>38749</v>
      </c>
      <c r="B389" s="1" t="s">
        <v>20</v>
      </c>
      <c r="C389" s="1" t="s">
        <v>3684</v>
      </c>
      <c r="D389" s="1" t="s">
        <v>126</v>
      </c>
      <c r="E389" s="1" t="s">
        <v>1677</v>
      </c>
      <c r="F389" s="9">
        <v>4422.4548000000004</v>
      </c>
      <c r="G389" s="9">
        <v>6503.61</v>
      </c>
    </row>
    <row r="390" spans="1:7" x14ac:dyDescent="0.25">
      <c r="A390" s="24">
        <v>38749</v>
      </c>
      <c r="B390" s="1" t="s">
        <v>29</v>
      </c>
      <c r="C390" s="1" t="s">
        <v>3684</v>
      </c>
      <c r="D390" s="1" t="s">
        <v>113</v>
      </c>
      <c r="E390" s="1" t="s">
        <v>3509</v>
      </c>
      <c r="F390" s="9">
        <v>2812.1368000000002</v>
      </c>
      <c r="G390" s="9">
        <v>3195.61</v>
      </c>
    </row>
    <row r="391" spans="1:7" x14ac:dyDescent="0.25">
      <c r="A391" s="24">
        <v>38749</v>
      </c>
      <c r="B391" s="1" t="s">
        <v>29</v>
      </c>
      <c r="C391" s="1" t="s">
        <v>3688</v>
      </c>
      <c r="D391" s="1" t="s">
        <v>45</v>
      </c>
      <c r="E391" s="1" t="s">
        <v>2713</v>
      </c>
      <c r="F391" s="9">
        <v>141.7664</v>
      </c>
      <c r="G391" s="9">
        <v>208.48</v>
      </c>
    </row>
    <row r="392" spans="1:7" x14ac:dyDescent="0.25">
      <c r="A392" s="24">
        <v>38748</v>
      </c>
      <c r="B392" s="1" t="s">
        <v>29</v>
      </c>
      <c r="C392" s="1" t="s">
        <v>3690</v>
      </c>
      <c r="D392" s="1" t="s">
        <v>39</v>
      </c>
      <c r="E392" s="1" t="s">
        <v>3724</v>
      </c>
      <c r="F392" s="9">
        <v>3047.44</v>
      </c>
      <c r="G392" s="9">
        <v>5540.8</v>
      </c>
    </row>
    <row r="393" spans="1:7" x14ac:dyDescent="0.25">
      <c r="A393" s="24">
        <v>38748</v>
      </c>
      <c r="B393" s="1" t="s">
        <v>12</v>
      </c>
      <c r="C393" s="1" t="s">
        <v>3684</v>
      </c>
      <c r="D393" s="1" t="s">
        <v>45</v>
      </c>
      <c r="E393" s="1" t="s">
        <v>1778</v>
      </c>
      <c r="F393" s="9">
        <v>568.52760000000012</v>
      </c>
      <c r="G393" s="9">
        <v>836.07</v>
      </c>
    </row>
    <row r="394" spans="1:7" x14ac:dyDescent="0.25">
      <c r="A394" s="24">
        <v>38747</v>
      </c>
      <c r="B394" s="1" t="s">
        <v>8</v>
      </c>
      <c r="C394" s="1" t="s">
        <v>3686</v>
      </c>
      <c r="D394" s="1" t="s">
        <v>42</v>
      </c>
      <c r="E394" s="1" t="s">
        <v>3032</v>
      </c>
      <c r="F394" s="9">
        <v>1418.9641999999997</v>
      </c>
      <c r="G394" s="9">
        <v>2446.4899999999998</v>
      </c>
    </row>
    <row r="395" spans="1:7" x14ac:dyDescent="0.25">
      <c r="A395" s="24">
        <v>38746</v>
      </c>
      <c r="B395" s="1" t="s">
        <v>29</v>
      </c>
      <c r="C395" s="1" t="s">
        <v>3685</v>
      </c>
      <c r="D395" s="1" t="s">
        <v>64</v>
      </c>
      <c r="E395" s="1" t="s">
        <v>3146</v>
      </c>
      <c r="F395" s="9">
        <v>2809.7498000000001</v>
      </c>
      <c r="G395" s="9">
        <v>3005.08</v>
      </c>
    </row>
    <row r="396" spans="1:7" x14ac:dyDescent="0.25">
      <c r="A396" s="24">
        <v>38746</v>
      </c>
      <c r="B396" s="1" t="s">
        <v>16</v>
      </c>
      <c r="C396" s="1" t="s">
        <v>3691</v>
      </c>
      <c r="D396" s="1" t="s">
        <v>39</v>
      </c>
      <c r="E396" s="1" t="s">
        <v>1847</v>
      </c>
      <c r="F396" s="9">
        <v>429.60445000000004</v>
      </c>
      <c r="G396" s="9">
        <v>459.47</v>
      </c>
    </row>
    <row r="397" spans="1:7" x14ac:dyDescent="0.25">
      <c r="A397" s="24">
        <v>38745</v>
      </c>
      <c r="B397" s="1" t="s">
        <v>12</v>
      </c>
      <c r="C397" s="1" t="s">
        <v>3684</v>
      </c>
      <c r="D397" s="1" t="s">
        <v>30</v>
      </c>
      <c r="E397" s="1" t="s">
        <v>3111</v>
      </c>
      <c r="F397" s="9">
        <v>6513.69</v>
      </c>
      <c r="G397" s="9">
        <v>8684.92</v>
      </c>
    </row>
    <row r="398" spans="1:7" x14ac:dyDescent="0.25">
      <c r="A398" s="24">
        <v>38745</v>
      </c>
      <c r="B398" s="1" t="s">
        <v>8</v>
      </c>
      <c r="C398" s="1" t="s">
        <v>3686</v>
      </c>
      <c r="D398" s="1" t="s">
        <v>24</v>
      </c>
      <c r="E398" s="1" t="s">
        <v>629</v>
      </c>
      <c r="F398" s="9">
        <v>3479.96</v>
      </c>
      <c r="G398" s="9">
        <v>3954.5</v>
      </c>
    </row>
    <row r="399" spans="1:7" x14ac:dyDescent="0.25">
      <c r="A399" s="24">
        <v>38745</v>
      </c>
      <c r="B399" s="1" t="s">
        <v>8</v>
      </c>
      <c r="C399" s="1" t="s">
        <v>3684</v>
      </c>
      <c r="D399" s="1" t="s">
        <v>64</v>
      </c>
      <c r="E399" s="1" t="s">
        <v>2722</v>
      </c>
      <c r="F399" s="9">
        <v>3277.4461500000002</v>
      </c>
      <c r="G399" s="9">
        <v>3505.29</v>
      </c>
    </row>
    <row r="400" spans="1:7" x14ac:dyDescent="0.25">
      <c r="A400" s="24">
        <v>38744</v>
      </c>
      <c r="B400" s="1" t="s">
        <v>20</v>
      </c>
      <c r="C400" s="1" t="s">
        <v>3626</v>
      </c>
      <c r="D400" s="1" t="s">
        <v>42</v>
      </c>
      <c r="E400" s="1" t="s">
        <v>1043</v>
      </c>
      <c r="F400" s="9">
        <v>6011.984550000001</v>
      </c>
      <c r="G400" s="9">
        <v>6429.93</v>
      </c>
    </row>
    <row r="401" spans="1:7" x14ac:dyDescent="0.25">
      <c r="A401" s="24">
        <v>38744</v>
      </c>
      <c r="B401" s="1" t="s">
        <v>20</v>
      </c>
      <c r="C401" s="1" t="s">
        <v>3691</v>
      </c>
      <c r="D401" s="1" t="s">
        <v>52</v>
      </c>
      <c r="E401" s="1" t="s">
        <v>3530</v>
      </c>
      <c r="F401" s="9">
        <v>4128.8250000000007</v>
      </c>
      <c r="G401" s="9">
        <v>5505.1</v>
      </c>
    </row>
    <row r="402" spans="1:7" x14ac:dyDescent="0.25">
      <c r="A402" s="24">
        <v>38743</v>
      </c>
      <c r="B402" s="1" t="s">
        <v>29</v>
      </c>
      <c r="C402" s="1" t="s">
        <v>3626</v>
      </c>
      <c r="D402" s="1" t="s">
        <v>17</v>
      </c>
      <c r="E402" s="1" t="s">
        <v>1484</v>
      </c>
      <c r="F402" s="9">
        <v>6225.6312000000007</v>
      </c>
      <c r="G402" s="9">
        <v>9155.34</v>
      </c>
    </row>
    <row r="403" spans="1:7" x14ac:dyDescent="0.25">
      <c r="A403" s="24">
        <v>38743</v>
      </c>
      <c r="B403" s="1" t="s">
        <v>16</v>
      </c>
      <c r="C403" s="1" t="s">
        <v>3685</v>
      </c>
      <c r="D403" s="1" t="s">
        <v>24</v>
      </c>
      <c r="E403" s="1" t="s">
        <v>1372</v>
      </c>
      <c r="F403" s="9">
        <v>6053.5950000000003</v>
      </c>
      <c r="G403" s="9">
        <v>8071.46</v>
      </c>
    </row>
    <row r="404" spans="1:7" x14ac:dyDescent="0.25">
      <c r="A404" s="24">
        <v>38743</v>
      </c>
      <c r="B404" s="1" t="s">
        <v>8</v>
      </c>
      <c r="C404" s="1" t="s">
        <v>3683</v>
      </c>
      <c r="D404" s="1" t="s">
        <v>52</v>
      </c>
      <c r="E404" s="1" t="s">
        <v>2191</v>
      </c>
      <c r="F404" s="9">
        <v>3501.0956000000001</v>
      </c>
      <c r="G404" s="9">
        <v>5148.67</v>
      </c>
    </row>
    <row r="405" spans="1:7" x14ac:dyDescent="0.25">
      <c r="A405" s="24">
        <v>38743</v>
      </c>
      <c r="B405" s="1" t="s">
        <v>16</v>
      </c>
      <c r="C405" s="1" t="s">
        <v>3685</v>
      </c>
      <c r="D405" s="1" t="s">
        <v>21</v>
      </c>
      <c r="E405" s="1" t="s">
        <v>978</v>
      </c>
      <c r="F405" s="9">
        <v>1404.8010000000002</v>
      </c>
      <c r="G405" s="9">
        <v>3121.78</v>
      </c>
    </row>
    <row r="406" spans="1:7" x14ac:dyDescent="0.25">
      <c r="A406" s="24">
        <v>38742</v>
      </c>
      <c r="B406" s="1" t="s">
        <v>8</v>
      </c>
      <c r="C406" s="1" t="s">
        <v>3684</v>
      </c>
      <c r="D406" s="1" t="s">
        <v>61</v>
      </c>
      <c r="E406" s="1" t="s">
        <v>2697</v>
      </c>
      <c r="F406" s="9">
        <v>1457.8520000000001</v>
      </c>
      <c r="G406" s="9">
        <v>2143.9</v>
      </c>
    </row>
    <row r="407" spans="1:7" x14ac:dyDescent="0.25">
      <c r="A407" s="24">
        <v>38742</v>
      </c>
      <c r="B407" s="1" t="s">
        <v>8</v>
      </c>
      <c r="C407" s="1" t="s">
        <v>3688</v>
      </c>
      <c r="D407" s="1" t="s">
        <v>17</v>
      </c>
      <c r="E407" s="1" t="s">
        <v>2386</v>
      </c>
      <c r="F407" s="9">
        <v>517.7645</v>
      </c>
      <c r="G407" s="9">
        <v>941.39</v>
      </c>
    </row>
    <row r="408" spans="1:7" x14ac:dyDescent="0.25">
      <c r="A408" s="24">
        <v>38741</v>
      </c>
      <c r="B408" s="1" t="s">
        <v>12</v>
      </c>
      <c r="C408" s="1" t="s">
        <v>3683</v>
      </c>
      <c r="D408" s="1" t="s">
        <v>64</v>
      </c>
      <c r="E408" s="1" t="s">
        <v>759</v>
      </c>
      <c r="F408" s="9">
        <v>4083.1811000000002</v>
      </c>
      <c r="G408" s="9">
        <v>9495.77</v>
      </c>
    </row>
    <row r="409" spans="1:7" x14ac:dyDescent="0.25">
      <c r="A409" s="24">
        <v>38741</v>
      </c>
      <c r="B409" s="1" t="s">
        <v>29</v>
      </c>
      <c r="C409" s="1" t="s">
        <v>3688</v>
      </c>
      <c r="D409" s="1" t="s">
        <v>45</v>
      </c>
      <c r="E409" s="1" t="s">
        <v>715</v>
      </c>
      <c r="F409" s="9">
        <v>8339.5488000000005</v>
      </c>
      <c r="G409" s="9">
        <v>9476.76</v>
      </c>
    </row>
    <row r="410" spans="1:7" x14ac:dyDescent="0.25">
      <c r="A410" s="24">
        <v>38741</v>
      </c>
      <c r="B410" s="1" t="s">
        <v>29</v>
      </c>
      <c r="C410" s="1" t="s">
        <v>3686</v>
      </c>
      <c r="D410" s="1" t="s">
        <v>45</v>
      </c>
      <c r="E410" s="1" t="s">
        <v>2232</v>
      </c>
      <c r="F410" s="9">
        <v>7774.0481500000005</v>
      </c>
      <c r="G410" s="9">
        <v>8314.49</v>
      </c>
    </row>
    <row r="411" spans="1:7" x14ac:dyDescent="0.25">
      <c r="A411" s="24">
        <v>38741</v>
      </c>
      <c r="B411" s="1" t="s">
        <v>20</v>
      </c>
      <c r="C411" s="1" t="s">
        <v>3685</v>
      </c>
      <c r="D411" s="1" t="s">
        <v>61</v>
      </c>
      <c r="E411" s="1" t="s">
        <v>2770</v>
      </c>
      <c r="F411" s="9">
        <v>1149.0890000000002</v>
      </c>
      <c r="G411" s="9">
        <v>2672.3</v>
      </c>
    </row>
    <row r="412" spans="1:7" x14ac:dyDescent="0.25">
      <c r="A412" s="24">
        <v>38740</v>
      </c>
      <c r="B412" s="1" t="s">
        <v>16</v>
      </c>
      <c r="C412" s="1" t="s">
        <v>3683</v>
      </c>
      <c r="D412" s="1" t="s">
        <v>113</v>
      </c>
      <c r="E412" s="1" t="s">
        <v>3064</v>
      </c>
      <c r="F412" s="9">
        <v>6394.5092000000004</v>
      </c>
      <c r="G412" s="9">
        <v>9403.69</v>
      </c>
    </row>
    <row r="413" spans="1:7" x14ac:dyDescent="0.25">
      <c r="A413" s="24">
        <v>38739</v>
      </c>
      <c r="B413" s="1" t="s">
        <v>8</v>
      </c>
      <c r="C413" s="1" t="s">
        <v>3685</v>
      </c>
      <c r="D413" s="1" t="s">
        <v>9</v>
      </c>
      <c r="E413" s="1" t="s">
        <v>2246</v>
      </c>
      <c r="F413" s="9">
        <v>4517.7975999999999</v>
      </c>
      <c r="G413" s="9">
        <v>6643.82</v>
      </c>
    </row>
    <row r="414" spans="1:7" x14ac:dyDescent="0.25">
      <c r="A414" s="24">
        <v>38739</v>
      </c>
      <c r="B414" s="1" t="s">
        <v>29</v>
      </c>
      <c r="C414" s="1" t="s">
        <v>3684</v>
      </c>
      <c r="D414" s="1" t="s">
        <v>61</v>
      </c>
      <c r="E414" s="1" t="s">
        <v>3190</v>
      </c>
      <c r="F414" s="9">
        <v>1334.4362000000001</v>
      </c>
      <c r="G414" s="9">
        <v>3103.34</v>
      </c>
    </row>
    <row r="415" spans="1:7" x14ac:dyDescent="0.25">
      <c r="A415" s="24">
        <v>38739</v>
      </c>
      <c r="B415" s="1" t="s">
        <v>29</v>
      </c>
      <c r="C415" s="1" t="s">
        <v>3684</v>
      </c>
      <c r="D415" s="1" t="s">
        <v>24</v>
      </c>
      <c r="E415" s="1" t="s">
        <v>458</v>
      </c>
      <c r="F415" s="9">
        <v>1385.8965000000001</v>
      </c>
      <c r="G415" s="9">
        <v>3079.77</v>
      </c>
    </row>
    <row r="416" spans="1:7" x14ac:dyDescent="0.25">
      <c r="A416" s="24">
        <v>38738</v>
      </c>
      <c r="B416" s="1" t="s">
        <v>16</v>
      </c>
      <c r="C416" s="1" t="s">
        <v>3686</v>
      </c>
      <c r="D416" s="1" t="s">
        <v>52</v>
      </c>
      <c r="E416" s="1" t="s">
        <v>1338</v>
      </c>
      <c r="F416" s="9">
        <v>7438.0680000000002</v>
      </c>
      <c r="G416" s="9">
        <v>8452.35</v>
      </c>
    </row>
    <row r="417" spans="1:7" x14ac:dyDescent="0.25">
      <c r="A417" s="24">
        <v>38738</v>
      </c>
      <c r="B417" s="1" t="s">
        <v>29</v>
      </c>
      <c r="C417" s="1" t="s">
        <v>3688</v>
      </c>
      <c r="D417" s="1" t="s">
        <v>17</v>
      </c>
      <c r="E417" s="1" t="s">
        <v>729</v>
      </c>
      <c r="F417" s="9">
        <v>1438.4040000000002</v>
      </c>
      <c r="G417" s="9">
        <v>2615.2800000000002</v>
      </c>
    </row>
    <row r="418" spans="1:7" x14ac:dyDescent="0.25">
      <c r="A418" s="24">
        <v>38738</v>
      </c>
      <c r="B418" s="1" t="s">
        <v>16</v>
      </c>
      <c r="C418" s="1" t="s">
        <v>3683</v>
      </c>
      <c r="D418" s="1" t="s">
        <v>9</v>
      </c>
      <c r="E418" s="1" t="s">
        <v>1694</v>
      </c>
      <c r="F418" s="9">
        <v>600.01840000000004</v>
      </c>
      <c r="G418" s="9">
        <v>882.38</v>
      </c>
    </row>
    <row r="419" spans="1:7" x14ac:dyDescent="0.25">
      <c r="A419" s="24">
        <v>38737</v>
      </c>
      <c r="B419" s="1" t="s">
        <v>16</v>
      </c>
      <c r="C419" s="1" t="s">
        <v>3683</v>
      </c>
      <c r="D419" s="1" t="s">
        <v>42</v>
      </c>
      <c r="E419" s="1" t="s">
        <v>735</v>
      </c>
      <c r="F419" s="9">
        <v>5095.41</v>
      </c>
      <c r="G419" s="9">
        <v>6793.88</v>
      </c>
    </row>
    <row r="420" spans="1:7" x14ac:dyDescent="0.25">
      <c r="A420" s="24">
        <v>38737</v>
      </c>
      <c r="B420" s="1" t="s">
        <v>29</v>
      </c>
      <c r="C420" s="1" t="s">
        <v>3684</v>
      </c>
      <c r="D420" s="1" t="s">
        <v>30</v>
      </c>
      <c r="E420" s="1" t="s">
        <v>31</v>
      </c>
      <c r="F420" s="9">
        <v>2790.6525999999999</v>
      </c>
      <c r="G420" s="9">
        <v>4811.47</v>
      </c>
    </row>
    <row r="421" spans="1:7" x14ac:dyDescent="0.25">
      <c r="A421" s="24">
        <v>38737</v>
      </c>
      <c r="B421" s="1" t="s">
        <v>29</v>
      </c>
      <c r="C421" s="1" t="s">
        <v>3685</v>
      </c>
      <c r="D421" s="1" t="s">
        <v>52</v>
      </c>
      <c r="E421" s="1" t="s">
        <v>215</v>
      </c>
      <c r="F421" s="9">
        <v>2705.4448000000002</v>
      </c>
      <c r="G421" s="9">
        <v>4664.5600000000004</v>
      </c>
    </row>
    <row r="422" spans="1:7" x14ac:dyDescent="0.25">
      <c r="A422" s="24">
        <v>38737</v>
      </c>
      <c r="B422" s="1" t="s">
        <v>29</v>
      </c>
      <c r="C422" s="1" t="s">
        <v>3626</v>
      </c>
      <c r="D422" s="1" t="s">
        <v>126</v>
      </c>
      <c r="E422" s="1" t="s">
        <v>1336</v>
      </c>
      <c r="F422" s="9">
        <v>871.21759999999995</v>
      </c>
      <c r="G422" s="9">
        <v>990.02</v>
      </c>
    </row>
    <row r="423" spans="1:7" x14ac:dyDescent="0.25">
      <c r="A423" s="24">
        <v>38737</v>
      </c>
      <c r="B423" s="1" t="s">
        <v>29</v>
      </c>
      <c r="C423" s="1" t="s">
        <v>3683</v>
      </c>
      <c r="D423" s="1" t="s">
        <v>64</v>
      </c>
      <c r="E423" s="1" t="s">
        <v>1851</v>
      </c>
      <c r="F423" s="9">
        <v>669.45</v>
      </c>
      <c r="G423" s="9">
        <v>892.6</v>
      </c>
    </row>
    <row r="424" spans="1:7" x14ac:dyDescent="0.25">
      <c r="A424" s="24">
        <v>38736</v>
      </c>
      <c r="B424" s="1" t="s">
        <v>29</v>
      </c>
      <c r="C424" s="1" t="s">
        <v>3626</v>
      </c>
      <c r="D424" s="1" t="s">
        <v>9</v>
      </c>
      <c r="E424" s="1" t="s">
        <v>2867</v>
      </c>
      <c r="F424" s="9">
        <v>5358.7672000000002</v>
      </c>
      <c r="G424" s="9">
        <v>7880.54</v>
      </c>
    </row>
    <row r="425" spans="1:7" x14ac:dyDescent="0.25">
      <c r="A425" s="24">
        <v>38736</v>
      </c>
      <c r="B425" s="1" t="s">
        <v>8</v>
      </c>
      <c r="C425" s="1" t="s">
        <v>3691</v>
      </c>
      <c r="D425" s="1" t="s">
        <v>61</v>
      </c>
      <c r="E425" s="1" t="s">
        <v>549</v>
      </c>
      <c r="F425" s="9">
        <v>3345.5524000000005</v>
      </c>
      <c r="G425" s="9">
        <v>4919.93</v>
      </c>
    </row>
    <row r="426" spans="1:7" x14ac:dyDescent="0.25">
      <c r="A426" s="24">
        <v>38736</v>
      </c>
      <c r="B426" s="1" t="s">
        <v>20</v>
      </c>
      <c r="C426" s="1" t="s">
        <v>3686</v>
      </c>
      <c r="D426" s="1" t="s">
        <v>126</v>
      </c>
      <c r="E426" s="1" t="s">
        <v>1033</v>
      </c>
      <c r="F426" s="9">
        <v>1247.7436</v>
      </c>
      <c r="G426" s="9">
        <v>3372.28</v>
      </c>
    </row>
    <row r="427" spans="1:7" x14ac:dyDescent="0.25">
      <c r="A427" s="24">
        <v>38736</v>
      </c>
      <c r="B427" s="1" t="s">
        <v>16</v>
      </c>
      <c r="C427" s="1" t="s">
        <v>3626</v>
      </c>
      <c r="D427" s="1" t="s">
        <v>52</v>
      </c>
      <c r="E427" s="1" t="s">
        <v>1184</v>
      </c>
      <c r="F427" s="9">
        <v>913.61879999999996</v>
      </c>
      <c r="G427" s="9">
        <v>2469.2399999999998</v>
      </c>
    </row>
    <row r="428" spans="1:7" x14ac:dyDescent="0.25">
      <c r="A428" s="24">
        <v>38735</v>
      </c>
      <c r="B428" s="1" t="s">
        <v>20</v>
      </c>
      <c r="C428" s="1" t="s">
        <v>3626</v>
      </c>
      <c r="D428" s="1" t="s">
        <v>30</v>
      </c>
      <c r="E428" s="1" t="s">
        <v>2138</v>
      </c>
      <c r="F428" s="9">
        <v>3651.7105000000001</v>
      </c>
      <c r="G428" s="9">
        <v>8492.35</v>
      </c>
    </row>
    <row r="429" spans="1:7" x14ac:dyDescent="0.25">
      <c r="A429" s="24">
        <v>38734</v>
      </c>
      <c r="B429" s="1" t="s">
        <v>20</v>
      </c>
      <c r="C429" s="1" t="s">
        <v>3688</v>
      </c>
      <c r="D429" s="1" t="s">
        <v>39</v>
      </c>
      <c r="E429" s="1" t="s">
        <v>2140</v>
      </c>
      <c r="F429" s="9">
        <v>746.97149999999999</v>
      </c>
      <c r="G429" s="9">
        <v>798.9</v>
      </c>
    </row>
    <row r="430" spans="1:7" x14ac:dyDescent="0.25">
      <c r="A430" s="24">
        <v>38734</v>
      </c>
      <c r="B430" s="1" t="s">
        <v>29</v>
      </c>
      <c r="C430" s="1" t="s">
        <v>3685</v>
      </c>
      <c r="D430" s="1" t="s">
        <v>52</v>
      </c>
      <c r="E430" s="1" t="s">
        <v>412</v>
      </c>
      <c r="F430" s="9">
        <v>345.51579999999996</v>
      </c>
      <c r="G430" s="9">
        <v>585.62</v>
      </c>
    </row>
    <row r="431" spans="1:7" x14ac:dyDescent="0.25">
      <c r="A431" s="24">
        <v>38734</v>
      </c>
      <c r="B431" s="1" t="s">
        <v>16</v>
      </c>
      <c r="C431" s="1" t="s">
        <v>3690</v>
      </c>
      <c r="D431" s="1" t="s">
        <v>113</v>
      </c>
      <c r="E431" s="1" t="s">
        <v>1013</v>
      </c>
      <c r="F431" s="9">
        <v>259.29750000000001</v>
      </c>
      <c r="G431" s="9">
        <v>471.45</v>
      </c>
    </row>
    <row r="432" spans="1:7" x14ac:dyDescent="0.25">
      <c r="A432" s="24">
        <v>38733</v>
      </c>
      <c r="B432" s="1" t="s">
        <v>20</v>
      </c>
      <c r="C432" s="1" t="s">
        <v>3684</v>
      </c>
      <c r="D432" s="1" t="s">
        <v>64</v>
      </c>
      <c r="E432" s="1" t="s">
        <v>1238</v>
      </c>
      <c r="F432" s="9">
        <v>3206.4777999999997</v>
      </c>
      <c r="G432" s="9">
        <v>5528.41</v>
      </c>
    </row>
    <row r="433" spans="1:7" x14ac:dyDescent="0.25">
      <c r="A433" s="24">
        <v>38732</v>
      </c>
      <c r="B433" s="1" t="s">
        <v>12</v>
      </c>
      <c r="C433" s="1" t="s">
        <v>3688</v>
      </c>
      <c r="D433" s="1" t="s">
        <v>64</v>
      </c>
      <c r="E433" s="1" t="s">
        <v>1690</v>
      </c>
      <c r="F433" s="9">
        <v>5056.9152000000004</v>
      </c>
      <c r="G433" s="9">
        <v>7436.64</v>
      </c>
    </row>
    <row r="434" spans="1:7" x14ac:dyDescent="0.25">
      <c r="A434" s="24">
        <v>38732</v>
      </c>
      <c r="B434" s="1" t="s">
        <v>8</v>
      </c>
      <c r="C434" s="1" t="s">
        <v>3686</v>
      </c>
      <c r="D434" s="1" t="s">
        <v>21</v>
      </c>
      <c r="E434" s="1" t="s">
        <v>999</v>
      </c>
      <c r="F434" s="9">
        <v>78.909300000000002</v>
      </c>
      <c r="G434" s="9">
        <v>183.51</v>
      </c>
    </row>
    <row r="435" spans="1:7" x14ac:dyDescent="0.25">
      <c r="A435" s="24">
        <v>38730</v>
      </c>
      <c r="B435" s="1" t="s">
        <v>29</v>
      </c>
      <c r="C435" s="1" t="s">
        <v>3688</v>
      </c>
      <c r="D435" s="1" t="s">
        <v>42</v>
      </c>
      <c r="E435" s="1" t="s">
        <v>2097</v>
      </c>
      <c r="F435" s="9">
        <v>5389.2784000000001</v>
      </c>
      <c r="G435" s="9">
        <v>6124.18</v>
      </c>
    </row>
    <row r="436" spans="1:7" x14ac:dyDescent="0.25">
      <c r="A436" s="24">
        <v>38729</v>
      </c>
      <c r="B436" s="1" t="s">
        <v>12</v>
      </c>
      <c r="C436" s="1" t="s">
        <v>3683</v>
      </c>
      <c r="D436" s="1" t="s">
        <v>21</v>
      </c>
      <c r="E436" s="1" t="s">
        <v>2304</v>
      </c>
      <c r="F436" s="9">
        <v>2809.5705000000003</v>
      </c>
      <c r="G436" s="9">
        <v>5108.3100000000004</v>
      </c>
    </row>
    <row r="437" spans="1:7" x14ac:dyDescent="0.25">
      <c r="A437" s="24">
        <v>38728</v>
      </c>
      <c r="B437" s="1" t="s">
        <v>16</v>
      </c>
      <c r="C437" s="1" t="s">
        <v>3683</v>
      </c>
      <c r="D437" s="1" t="s">
        <v>13</v>
      </c>
      <c r="E437" s="1" t="s">
        <v>3133</v>
      </c>
      <c r="F437" s="9">
        <v>3163.7775000000001</v>
      </c>
      <c r="G437" s="9">
        <v>4218.37</v>
      </c>
    </row>
    <row r="438" spans="1:7" x14ac:dyDescent="0.25">
      <c r="A438" s="24">
        <v>38728</v>
      </c>
      <c r="B438" s="1" t="s">
        <v>16</v>
      </c>
      <c r="C438" s="1" t="s">
        <v>3684</v>
      </c>
      <c r="D438" s="1" t="s">
        <v>9</v>
      </c>
      <c r="E438" s="1" t="s">
        <v>243</v>
      </c>
      <c r="F438" s="9">
        <v>3249.5644499999999</v>
      </c>
      <c r="G438" s="9">
        <v>3475.47</v>
      </c>
    </row>
    <row r="439" spans="1:7" x14ac:dyDescent="0.25">
      <c r="A439" s="24">
        <v>38727</v>
      </c>
      <c r="B439" s="1" t="s">
        <v>12</v>
      </c>
      <c r="C439" s="1" t="s">
        <v>3690</v>
      </c>
      <c r="D439" s="1" t="s">
        <v>17</v>
      </c>
      <c r="E439" s="1" t="s">
        <v>3465</v>
      </c>
      <c r="F439" s="9">
        <v>5931.3544000000002</v>
      </c>
      <c r="G439" s="9">
        <v>8722.58</v>
      </c>
    </row>
    <row r="440" spans="1:7" x14ac:dyDescent="0.25">
      <c r="A440" s="24">
        <v>38727</v>
      </c>
      <c r="B440" s="1" t="s">
        <v>12</v>
      </c>
      <c r="C440" s="1" t="s">
        <v>3690</v>
      </c>
      <c r="D440" s="1" t="s">
        <v>17</v>
      </c>
      <c r="E440" s="1" t="s">
        <v>3093</v>
      </c>
      <c r="F440" s="9">
        <v>4785.2089999999998</v>
      </c>
      <c r="G440" s="9">
        <v>8700.3799999999992</v>
      </c>
    </row>
    <row r="441" spans="1:7" x14ac:dyDescent="0.25">
      <c r="A441" s="24">
        <v>38727</v>
      </c>
      <c r="B441" s="1" t="s">
        <v>16</v>
      </c>
      <c r="C441" s="1" t="s">
        <v>3683</v>
      </c>
      <c r="D441" s="1" t="s">
        <v>24</v>
      </c>
      <c r="E441" s="1" t="s">
        <v>3421</v>
      </c>
      <c r="F441" s="9">
        <v>7176.7327500000001</v>
      </c>
      <c r="G441" s="9">
        <v>7675.65</v>
      </c>
    </row>
    <row r="442" spans="1:7" x14ac:dyDescent="0.25">
      <c r="A442" s="24">
        <v>38726</v>
      </c>
      <c r="B442" s="1" t="s">
        <v>12</v>
      </c>
      <c r="C442" s="1" t="s">
        <v>3688</v>
      </c>
      <c r="D442" s="1" t="s">
        <v>42</v>
      </c>
      <c r="E442" s="1" t="s">
        <v>2240</v>
      </c>
      <c r="F442" s="9">
        <v>8206.4202000000005</v>
      </c>
      <c r="G442" s="9">
        <v>8776.92</v>
      </c>
    </row>
    <row r="443" spans="1:7" x14ac:dyDescent="0.25">
      <c r="A443" s="24">
        <v>38726</v>
      </c>
      <c r="B443" s="1" t="s">
        <v>20</v>
      </c>
      <c r="C443" s="1" t="s">
        <v>3685</v>
      </c>
      <c r="D443" s="1" t="s">
        <v>30</v>
      </c>
      <c r="E443" s="1" t="s">
        <v>2217</v>
      </c>
      <c r="F443" s="9">
        <v>7340.2923000000001</v>
      </c>
      <c r="G443" s="9">
        <v>7850.58</v>
      </c>
    </row>
    <row r="444" spans="1:7" x14ac:dyDescent="0.25">
      <c r="A444" s="24">
        <v>38726</v>
      </c>
      <c r="B444" s="1" t="s">
        <v>20</v>
      </c>
      <c r="C444" s="1" t="s">
        <v>3684</v>
      </c>
      <c r="D444" s="1" t="s">
        <v>45</v>
      </c>
      <c r="E444" s="1" t="s">
        <v>520</v>
      </c>
      <c r="F444" s="9">
        <v>2070.5570000000002</v>
      </c>
      <c r="G444" s="9">
        <v>5596.1</v>
      </c>
    </row>
    <row r="445" spans="1:7" x14ac:dyDescent="0.25">
      <c r="A445" s="24">
        <v>38726</v>
      </c>
      <c r="B445" s="1" t="s">
        <v>8</v>
      </c>
      <c r="C445" s="1" t="s">
        <v>3685</v>
      </c>
      <c r="D445" s="1" t="s">
        <v>113</v>
      </c>
      <c r="E445" s="1" t="s">
        <v>1535</v>
      </c>
      <c r="F445" s="9">
        <v>1222.6199999999999</v>
      </c>
      <c r="G445" s="9">
        <v>1630.16</v>
      </c>
    </row>
    <row r="446" spans="1:7" x14ac:dyDescent="0.25">
      <c r="A446" s="24">
        <v>38726</v>
      </c>
      <c r="B446" s="1" t="s">
        <v>29</v>
      </c>
      <c r="C446" s="1" t="s">
        <v>3691</v>
      </c>
      <c r="D446" s="1" t="s">
        <v>61</v>
      </c>
      <c r="E446" s="1" t="s">
        <v>253</v>
      </c>
      <c r="F446" s="9">
        <v>725.55250000000001</v>
      </c>
      <c r="G446" s="9">
        <v>1229.75</v>
      </c>
    </row>
    <row r="447" spans="1:7" x14ac:dyDescent="0.25">
      <c r="A447" s="24">
        <v>38725</v>
      </c>
      <c r="B447" s="1" t="s">
        <v>16</v>
      </c>
      <c r="C447" s="1" t="s">
        <v>3690</v>
      </c>
      <c r="D447" s="1" t="s">
        <v>21</v>
      </c>
      <c r="E447" s="1" t="s">
        <v>2374</v>
      </c>
      <c r="F447" s="9">
        <v>4349.1008000000002</v>
      </c>
      <c r="G447" s="9">
        <v>4942.16</v>
      </c>
    </row>
    <row r="448" spans="1:7" x14ac:dyDescent="0.25">
      <c r="A448" s="24">
        <v>38725</v>
      </c>
      <c r="B448" s="1" t="s">
        <v>16</v>
      </c>
      <c r="C448" s="1" t="s">
        <v>3691</v>
      </c>
      <c r="D448" s="1" t="s">
        <v>61</v>
      </c>
      <c r="E448" s="1" t="s">
        <v>191</v>
      </c>
      <c r="F448" s="9">
        <v>2173.2177999999999</v>
      </c>
      <c r="G448" s="9">
        <v>3683.42</v>
      </c>
    </row>
    <row r="449" spans="1:7" x14ac:dyDescent="0.25">
      <c r="A449" s="24">
        <v>38725</v>
      </c>
      <c r="B449" s="1" t="s">
        <v>20</v>
      </c>
      <c r="C449" s="1" t="s">
        <v>3684</v>
      </c>
      <c r="D449" s="1" t="s">
        <v>24</v>
      </c>
      <c r="E449" s="1" t="s">
        <v>3725</v>
      </c>
      <c r="F449" s="9">
        <v>1201.9445999999998</v>
      </c>
      <c r="G449" s="9">
        <v>2795.22</v>
      </c>
    </row>
    <row r="450" spans="1:7" x14ac:dyDescent="0.25">
      <c r="A450" s="24">
        <v>38725</v>
      </c>
      <c r="B450" s="1" t="s">
        <v>16</v>
      </c>
      <c r="C450" s="1" t="s">
        <v>3686</v>
      </c>
      <c r="D450" s="1" t="s">
        <v>17</v>
      </c>
      <c r="E450" s="1" t="s">
        <v>2009</v>
      </c>
      <c r="F450" s="9">
        <v>1194.3855000000001</v>
      </c>
      <c r="G450" s="9">
        <v>2654.19</v>
      </c>
    </row>
    <row r="451" spans="1:7" x14ac:dyDescent="0.25">
      <c r="A451" s="24">
        <v>38723</v>
      </c>
      <c r="B451" s="1" t="s">
        <v>20</v>
      </c>
      <c r="C451" s="1" t="s">
        <v>3691</v>
      </c>
      <c r="D451" s="1" t="s">
        <v>9</v>
      </c>
      <c r="E451" s="1" t="s">
        <v>1003</v>
      </c>
      <c r="F451" s="9">
        <v>8498.8227499999994</v>
      </c>
      <c r="G451" s="9">
        <v>9089.65</v>
      </c>
    </row>
    <row r="452" spans="1:7" x14ac:dyDescent="0.25">
      <c r="A452" s="24">
        <v>38723</v>
      </c>
      <c r="B452" s="1" t="s">
        <v>29</v>
      </c>
      <c r="C452" s="1" t="s">
        <v>3691</v>
      </c>
      <c r="D452" s="1" t="s">
        <v>42</v>
      </c>
      <c r="E452" s="1" t="s">
        <v>3287</v>
      </c>
      <c r="F452" s="9">
        <v>6567.72</v>
      </c>
      <c r="G452" s="9">
        <v>8756.9599999999991</v>
      </c>
    </row>
    <row r="453" spans="1:7" x14ac:dyDescent="0.25">
      <c r="A453" s="24">
        <v>38723</v>
      </c>
      <c r="B453" s="1" t="s">
        <v>12</v>
      </c>
      <c r="C453" s="1" t="s">
        <v>3684</v>
      </c>
      <c r="D453" s="1" t="s">
        <v>45</v>
      </c>
      <c r="E453" s="1" t="s">
        <v>1420</v>
      </c>
      <c r="F453" s="9">
        <v>8136.2671499999997</v>
      </c>
      <c r="G453" s="9">
        <v>8701.89</v>
      </c>
    </row>
    <row r="454" spans="1:7" x14ac:dyDescent="0.25">
      <c r="A454" s="24">
        <v>38723</v>
      </c>
      <c r="B454" s="1" t="s">
        <v>29</v>
      </c>
      <c r="C454" s="1" t="s">
        <v>3690</v>
      </c>
      <c r="D454" s="1" t="s">
        <v>113</v>
      </c>
      <c r="E454" s="1" t="s">
        <v>3726</v>
      </c>
      <c r="F454" s="9">
        <v>124.45950000000001</v>
      </c>
      <c r="G454" s="9">
        <v>226.29</v>
      </c>
    </row>
    <row r="455" spans="1:7" x14ac:dyDescent="0.25">
      <c r="A455" s="24">
        <v>38722</v>
      </c>
      <c r="B455" s="1" t="s">
        <v>12</v>
      </c>
      <c r="C455" s="1" t="s">
        <v>3688</v>
      </c>
      <c r="D455" s="1" t="s">
        <v>24</v>
      </c>
      <c r="E455" s="1" t="s">
        <v>2930</v>
      </c>
      <c r="F455" s="9">
        <v>9284.3816999999999</v>
      </c>
      <c r="G455" s="9">
        <v>9929.82</v>
      </c>
    </row>
    <row r="456" spans="1:7" x14ac:dyDescent="0.25">
      <c r="A456" s="24">
        <v>38722</v>
      </c>
      <c r="B456" s="1" t="s">
        <v>20</v>
      </c>
      <c r="C456" s="1" t="s">
        <v>3684</v>
      </c>
      <c r="D456" s="1" t="s">
        <v>42</v>
      </c>
      <c r="E456" s="1" t="s">
        <v>2219</v>
      </c>
      <c r="F456" s="9">
        <v>5672.0121999999992</v>
      </c>
      <c r="G456" s="9">
        <v>9613.58</v>
      </c>
    </row>
    <row r="457" spans="1:7" x14ac:dyDescent="0.25">
      <c r="A457" s="24">
        <v>38722</v>
      </c>
      <c r="B457" s="1" t="s">
        <v>16</v>
      </c>
      <c r="C457" s="1" t="s">
        <v>3683</v>
      </c>
      <c r="D457" s="1" t="s">
        <v>13</v>
      </c>
      <c r="E457" s="1" t="s">
        <v>3727</v>
      </c>
      <c r="F457" s="9">
        <v>3253.4849999999997</v>
      </c>
      <c r="G457" s="9">
        <v>4337.9799999999996</v>
      </c>
    </row>
    <row r="458" spans="1:7" x14ac:dyDescent="0.25">
      <c r="A458" s="24">
        <v>38722</v>
      </c>
      <c r="B458" s="1" t="s">
        <v>8</v>
      </c>
      <c r="C458" s="1" t="s">
        <v>3684</v>
      </c>
      <c r="D458" s="1" t="s">
        <v>39</v>
      </c>
      <c r="E458" s="1" t="s">
        <v>1387</v>
      </c>
      <c r="F458" s="9">
        <v>1349.8265999999999</v>
      </c>
      <c r="G458" s="9">
        <v>3648.18</v>
      </c>
    </row>
    <row r="459" spans="1:7" x14ac:dyDescent="0.25">
      <c r="A459" s="24">
        <v>38722</v>
      </c>
      <c r="B459" s="1" t="s">
        <v>20</v>
      </c>
      <c r="C459" s="1" t="s">
        <v>3691</v>
      </c>
      <c r="D459" s="1" t="s">
        <v>126</v>
      </c>
      <c r="E459" s="1" t="s">
        <v>753</v>
      </c>
      <c r="F459" s="9">
        <v>3128.8279000000002</v>
      </c>
      <c r="G459" s="9">
        <v>3346.34</v>
      </c>
    </row>
    <row r="460" spans="1:7" x14ac:dyDescent="0.25">
      <c r="A460" s="24">
        <v>38722</v>
      </c>
      <c r="B460" s="1" t="s">
        <v>29</v>
      </c>
      <c r="C460" s="1" t="s">
        <v>3683</v>
      </c>
      <c r="D460" s="1" t="s">
        <v>45</v>
      </c>
      <c r="E460" s="1" t="s">
        <v>1571</v>
      </c>
      <c r="F460" s="9">
        <v>849.06449999999995</v>
      </c>
      <c r="G460" s="9">
        <v>1886.81</v>
      </c>
    </row>
    <row r="461" spans="1:7" x14ac:dyDescent="0.25">
      <c r="A461" s="24">
        <v>38722</v>
      </c>
      <c r="B461" s="1" t="s">
        <v>29</v>
      </c>
      <c r="C461" s="1" t="s">
        <v>3690</v>
      </c>
      <c r="D461" s="1" t="s">
        <v>39</v>
      </c>
      <c r="E461" s="1" t="s">
        <v>55</v>
      </c>
      <c r="F461" s="9">
        <v>241.6575</v>
      </c>
      <c r="G461" s="9">
        <v>322.20999999999998</v>
      </c>
    </row>
    <row r="462" spans="1:7" x14ac:dyDescent="0.25">
      <c r="A462" s="24">
        <v>38722</v>
      </c>
      <c r="B462" s="1" t="s">
        <v>29</v>
      </c>
      <c r="C462" s="1" t="s">
        <v>3690</v>
      </c>
      <c r="D462" s="1" t="s">
        <v>13</v>
      </c>
      <c r="E462" s="1" t="s">
        <v>2607</v>
      </c>
      <c r="F462" s="9">
        <v>122.82160000000002</v>
      </c>
      <c r="G462" s="9">
        <v>131.36000000000001</v>
      </c>
    </row>
    <row r="463" spans="1:7" x14ac:dyDescent="0.25">
      <c r="A463" s="24">
        <v>38721</v>
      </c>
      <c r="B463" s="1" t="s">
        <v>16</v>
      </c>
      <c r="C463" s="1" t="s">
        <v>3684</v>
      </c>
      <c r="D463" s="1" t="s">
        <v>42</v>
      </c>
      <c r="E463" s="1" t="s">
        <v>1394</v>
      </c>
      <c r="F463" s="9">
        <v>3082.1712000000002</v>
      </c>
      <c r="G463" s="9">
        <v>7167.84</v>
      </c>
    </row>
    <row r="464" spans="1:7" x14ac:dyDescent="0.25">
      <c r="A464" s="24">
        <v>38721</v>
      </c>
      <c r="B464" s="1" t="s">
        <v>29</v>
      </c>
      <c r="C464" s="1" t="s">
        <v>3685</v>
      </c>
      <c r="D464" s="1" t="s">
        <v>30</v>
      </c>
      <c r="E464" s="1" t="s">
        <v>2554</v>
      </c>
      <c r="F464" s="9">
        <v>3864.6443999999997</v>
      </c>
      <c r="G464" s="9">
        <v>6663.18</v>
      </c>
    </row>
    <row r="465" spans="1:7" x14ac:dyDescent="0.25">
      <c r="A465" s="24">
        <v>38721</v>
      </c>
      <c r="B465" s="1" t="s">
        <v>12</v>
      </c>
      <c r="C465" s="1" t="s">
        <v>3684</v>
      </c>
      <c r="D465" s="1" t="s">
        <v>13</v>
      </c>
      <c r="E465" s="1" t="s">
        <v>2336</v>
      </c>
      <c r="F465" s="9">
        <v>2693.556</v>
      </c>
      <c r="G465" s="9">
        <v>5985.68</v>
      </c>
    </row>
    <row r="466" spans="1:7" x14ac:dyDescent="0.25">
      <c r="A466" s="24">
        <v>38721</v>
      </c>
      <c r="B466" s="1" t="s">
        <v>8</v>
      </c>
      <c r="C466" s="1" t="s">
        <v>3690</v>
      </c>
      <c r="D466" s="1" t="s">
        <v>61</v>
      </c>
      <c r="E466" s="1" t="s">
        <v>1560</v>
      </c>
      <c r="F466" s="9">
        <v>4158.1724999999997</v>
      </c>
      <c r="G466" s="9">
        <v>5544.23</v>
      </c>
    </row>
    <row r="467" spans="1:7" x14ac:dyDescent="0.25">
      <c r="A467" s="24">
        <v>38720</v>
      </c>
      <c r="B467" s="1" t="s">
        <v>16</v>
      </c>
      <c r="C467" s="1" t="s">
        <v>3683</v>
      </c>
      <c r="D467" s="1" t="s">
        <v>45</v>
      </c>
      <c r="E467" s="1" t="s">
        <v>3557</v>
      </c>
      <c r="F467" s="9">
        <v>4448.6904000000004</v>
      </c>
      <c r="G467" s="9">
        <v>5055.33</v>
      </c>
    </row>
    <row r="468" spans="1:7" x14ac:dyDescent="0.25">
      <c r="A468" s="24">
        <v>38720</v>
      </c>
      <c r="B468" s="1" t="s">
        <v>29</v>
      </c>
      <c r="C468" s="1" t="s">
        <v>3626</v>
      </c>
      <c r="D468" s="1" t="s">
        <v>61</v>
      </c>
      <c r="E468" s="1" t="s">
        <v>3514</v>
      </c>
      <c r="F468" s="9">
        <v>3072.9336000000003</v>
      </c>
      <c r="G468" s="9">
        <v>3286.56</v>
      </c>
    </row>
    <row r="469" spans="1:7" x14ac:dyDescent="0.25">
      <c r="A469" s="24">
        <v>38719</v>
      </c>
      <c r="B469" s="1" t="s">
        <v>12</v>
      </c>
      <c r="C469" s="1" t="s">
        <v>3684</v>
      </c>
      <c r="D469" s="1" t="s">
        <v>126</v>
      </c>
      <c r="E469" s="1" t="s">
        <v>3317</v>
      </c>
      <c r="F469" s="9">
        <v>3217.3424999999997</v>
      </c>
      <c r="G469" s="9">
        <v>7149.65</v>
      </c>
    </row>
    <row r="470" spans="1:7" x14ac:dyDescent="0.25">
      <c r="A470" s="24">
        <v>38718</v>
      </c>
      <c r="B470" s="1" t="s">
        <v>12</v>
      </c>
      <c r="C470" s="1" t="s">
        <v>3690</v>
      </c>
      <c r="D470" s="1" t="s">
        <v>45</v>
      </c>
      <c r="E470" s="1" t="s">
        <v>472</v>
      </c>
      <c r="F470" s="9">
        <v>4341.1787000000004</v>
      </c>
      <c r="G470" s="9">
        <v>7357.93</v>
      </c>
    </row>
    <row r="471" spans="1:7" x14ac:dyDescent="0.25">
      <c r="A471" s="24">
        <v>38718</v>
      </c>
      <c r="B471" s="1" t="s">
        <v>16</v>
      </c>
      <c r="C471" s="1" t="s">
        <v>3626</v>
      </c>
      <c r="D471" s="1" t="s">
        <v>9</v>
      </c>
      <c r="E471" s="1" t="s">
        <v>1249</v>
      </c>
      <c r="F471" s="9">
        <v>2791.4493000000002</v>
      </c>
      <c r="G471" s="9">
        <v>4731.2700000000004</v>
      </c>
    </row>
    <row r="472" spans="1:7" x14ac:dyDescent="0.25">
      <c r="A472" s="24">
        <v>38718</v>
      </c>
      <c r="B472" s="1" t="s">
        <v>29</v>
      </c>
      <c r="C472" s="1" t="s">
        <v>3685</v>
      </c>
      <c r="D472" s="1" t="s">
        <v>21</v>
      </c>
      <c r="E472" s="1" t="s">
        <v>229</v>
      </c>
      <c r="F472" s="9">
        <v>1251.6849999999999</v>
      </c>
      <c r="G472" s="9">
        <v>2121.5</v>
      </c>
    </row>
    <row r="473" spans="1:7" x14ac:dyDescent="0.25">
      <c r="A473" s="24">
        <v>38718</v>
      </c>
      <c r="B473" s="1" t="s">
        <v>29</v>
      </c>
      <c r="C473" s="1" t="s">
        <v>3691</v>
      </c>
      <c r="D473" s="1" t="s">
        <v>30</v>
      </c>
      <c r="E473" s="1" t="s">
        <v>3728</v>
      </c>
      <c r="F473" s="9">
        <v>727.48259999999993</v>
      </c>
      <c r="G473" s="9">
        <v>1691.82</v>
      </c>
    </row>
    <row r="474" spans="1:7" x14ac:dyDescent="0.25">
      <c r="A474" s="24">
        <v>38718</v>
      </c>
      <c r="B474" s="1" t="s">
        <v>29</v>
      </c>
      <c r="C474" s="1" t="s">
        <v>3683</v>
      </c>
      <c r="D474" s="1" t="s">
        <v>45</v>
      </c>
      <c r="E474" s="1" t="s">
        <v>2084</v>
      </c>
      <c r="F474" s="9">
        <v>429.21749999999997</v>
      </c>
      <c r="G474" s="9">
        <v>572.29</v>
      </c>
    </row>
    <row r="475" spans="1:7" x14ac:dyDescent="0.25">
      <c r="A475" s="24">
        <v>38717</v>
      </c>
      <c r="B475" s="1" t="s">
        <v>29</v>
      </c>
      <c r="C475" s="1" t="s">
        <v>3686</v>
      </c>
      <c r="D475" s="1" t="s">
        <v>24</v>
      </c>
      <c r="E475" s="1" t="s">
        <v>769</v>
      </c>
      <c r="F475" s="9">
        <v>8192.4656000000014</v>
      </c>
      <c r="G475" s="9">
        <v>9309.6200000000008</v>
      </c>
    </row>
    <row r="476" spans="1:7" x14ac:dyDescent="0.25">
      <c r="A476" s="24">
        <v>38717</v>
      </c>
      <c r="B476" s="1" t="s">
        <v>16</v>
      </c>
      <c r="C476" s="1" t="s">
        <v>3688</v>
      </c>
      <c r="D476" s="1" t="s">
        <v>13</v>
      </c>
      <c r="E476" s="1" t="s">
        <v>2380</v>
      </c>
      <c r="F476" s="9">
        <v>4764.7050000000008</v>
      </c>
      <c r="G476" s="9">
        <v>8663.1</v>
      </c>
    </row>
    <row r="477" spans="1:7" x14ac:dyDescent="0.25">
      <c r="A477" s="24">
        <v>38717</v>
      </c>
      <c r="B477" s="1" t="s">
        <v>29</v>
      </c>
      <c r="C477" s="1" t="s">
        <v>3685</v>
      </c>
      <c r="D477" s="1" t="s">
        <v>45</v>
      </c>
      <c r="E477" s="1" t="s">
        <v>3373</v>
      </c>
      <c r="F477" s="9">
        <v>6969.4713000000002</v>
      </c>
      <c r="G477" s="9">
        <v>7453.98</v>
      </c>
    </row>
    <row r="478" spans="1:7" x14ac:dyDescent="0.25">
      <c r="A478" s="24">
        <v>38717</v>
      </c>
      <c r="B478" s="1" t="s">
        <v>16</v>
      </c>
      <c r="C478" s="1" t="s">
        <v>3685</v>
      </c>
      <c r="D478" s="1" t="s">
        <v>13</v>
      </c>
      <c r="E478" s="1" t="s">
        <v>575</v>
      </c>
      <c r="F478" s="9">
        <v>2963.6761999999999</v>
      </c>
      <c r="G478" s="9">
        <v>5023.18</v>
      </c>
    </row>
    <row r="479" spans="1:7" x14ac:dyDescent="0.25">
      <c r="A479" s="24">
        <v>38716</v>
      </c>
      <c r="B479" s="1" t="s">
        <v>8</v>
      </c>
      <c r="C479" s="1" t="s">
        <v>3685</v>
      </c>
      <c r="D479" s="1" t="s">
        <v>30</v>
      </c>
      <c r="E479" s="1" t="s">
        <v>131</v>
      </c>
      <c r="F479" s="9">
        <v>5338.44</v>
      </c>
      <c r="G479" s="9">
        <v>7117.92</v>
      </c>
    </row>
    <row r="480" spans="1:7" x14ac:dyDescent="0.25">
      <c r="A480" s="24">
        <v>38715</v>
      </c>
      <c r="B480" s="1" t="s">
        <v>29</v>
      </c>
      <c r="C480" s="1" t="s">
        <v>3688</v>
      </c>
      <c r="D480" s="1" t="s">
        <v>30</v>
      </c>
      <c r="E480" s="1" t="s">
        <v>1507</v>
      </c>
      <c r="F480" s="9">
        <v>5622.9713999999994</v>
      </c>
      <c r="G480" s="9">
        <v>9530.4599999999991</v>
      </c>
    </row>
    <row r="481" spans="1:7" x14ac:dyDescent="0.25">
      <c r="A481" s="24">
        <v>38715</v>
      </c>
      <c r="B481" s="1" t="s">
        <v>29</v>
      </c>
      <c r="C481" s="1" t="s">
        <v>3626</v>
      </c>
      <c r="D481" s="1" t="s">
        <v>42</v>
      </c>
      <c r="E481" s="1" t="s">
        <v>377</v>
      </c>
      <c r="F481" s="9">
        <v>3132.6833000000001</v>
      </c>
      <c r="G481" s="9">
        <v>7285.31</v>
      </c>
    </row>
    <row r="482" spans="1:7" x14ac:dyDescent="0.25">
      <c r="A482" s="24">
        <v>38715</v>
      </c>
      <c r="B482" s="1" t="s">
        <v>29</v>
      </c>
      <c r="C482" s="1" t="s">
        <v>3626</v>
      </c>
      <c r="D482" s="1" t="s">
        <v>17</v>
      </c>
      <c r="E482" s="1" t="s">
        <v>2803</v>
      </c>
      <c r="F482" s="9">
        <v>3964.5145999999995</v>
      </c>
      <c r="G482" s="9">
        <v>6835.37</v>
      </c>
    </row>
    <row r="483" spans="1:7" x14ac:dyDescent="0.25">
      <c r="A483" s="24">
        <v>38715</v>
      </c>
      <c r="B483" s="1" t="s">
        <v>12</v>
      </c>
      <c r="C483" s="1" t="s">
        <v>3688</v>
      </c>
      <c r="D483" s="1" t="s">
        <v>61</v>
      </c>
      <c r="E483" s="1" t="s">
        <v>3254</v>
      </c>
      <c r="F483" s="9">
        <v>3249.6449999999995</v>
      </c>
      <c r="G483" s="9">
        <v>4332.8599999999997</v>
      </c>
    </row>
    <row r="484" spans="1:7" x14ac:dyDescent="0.25">
      <c r="A484" s="24">
        <v>38715</v>
      </c>
      <c r="B484" s="1" t="s">
        <v>20</v>
      </c>
      <c r="C484" s="1" t="s">
        <v>3690</v>
      </c>
      <c r="D484" s="1" t="s">
        <v>126</v>
      </c>
      <c r="E484" s="1" t="s">
        <v>3729</v>
      </c>
      <c r="F484" s="9">
        <v>822.26530000000002</v>
      </c>
      <c r="G484" s="9">
        <v>1393.67</v>
      </c>
    </row>
    <row r="485" spans="1:7" x14ac:dyDescent="0.25">
      <c r="A485" s="24">
        <v>38715</v>
      </c>
      <c r="B485" s="1" t="s">
        <v>8</v>
      </c>
      <c r="C485" s="1" t="s">
        <v>3690</v>
      </c>
      <c r="D485" s="1" t="s">
        <v>126</v>
      </c>
      <c r="E485" s="1" t="s">
        <v>787</v>
      </c>
      <c r="F485" s="9">
        <v>788.8771999999999</v>
      </c>
      <c r="G485" s="9">
        <v>1337.08</v>
      </c>
    </row>
    <row r="486" spans="1:7" x14ac:dyDescent="0.25">
      <c r="A486" s="24">
        <v>38715</v>
      </c>
      <c r="B486" s="1" t="s">
        <v>29</v>
      </c>
      <c r="C486" s="1" t="s">
        <v>3685</v>
      </c>
      <c r="D486" s="1" t="s">
        <v>24</v>
      </c>
      <c r="E486" s="1" t="s">
        <v>3596</v>
      </c>
      <c r="F486" s="9">
        <v>687.20850000000007</v>
      </c>
      <c r="G486" s="9">
        <v>1249.47</v>
      </c>
    </row>
    <row r="487" spans="1:7" x14ac:dyDescent="0.25">
      <c r="A487" s="24">
        <v>38715</v>
      </c>
      <c r="B487" s="1" t="s">
        <v>29</v>
      </c>
      <c r="C487" s="1" t="s">
        <v>3686</v>
      </c>
      <c r="D487" s="1" t="s">
        <v>21</v>
      </c>
      <c r="E487" s="1" t="s">
        <v>101</v>
      </c>
      <c r="F487" s="9">
        <v>359.26359999999994</v>
      </c>
      <c r="G487" s="9">
        <v>619.41999999999996</v>
      </c>
    </row>
    <row r="488" spans="1:7" x14ac:dyDescent="0.25">
      <c r="A488" s="24">
        <v>38715</v>
      </c>
      <c r="B488" s="1" t="s">
        <v>29</v>
      </c>
      <c r="C488" s="1" t="s">
        <v>3686</v>
      </c>
      <c r="D488" s="1" t="s">
        <v>64</v>
      </c>
      <c r="E488" s="1" t="s">
        <v>3730</v>
      </c>
      <c r="F488" s="9">
        <v>13.895999999999999</v>
      </c>
      <c r="G488" s="9">
        <v>30.88</v>
      </c>
    </row>
    <row r="489" spans="1:7" x14ac:dyDescent="0.25">
      <c r="A489" s="24">
        <v>38714</v>
      </c>
      <c r="B489" s="1" t="s">
        <v>29</v>
      </c>
      <c r="C489" s="1" t="s">
        <v>3685</v>
      </c>
      <c r="D489" s="1" t="s">
        <v>64</v>
      </c>
      <c r="E489" s="1" t="s">
        <v>1639</v>
      </c>
      <c r="F489" s="9">
        <v>6404.2725000000009</v>
      </c>
      <c r="G489" s="9">
        <v>8539.0300000000007</v>
      </c>
    </row>
    <row r="490" spans="1:7" x14ac:dyDescent="0.25">
      <c r="A490" s="24">
        <v>38714</v>
      </c>
      <c r="B490" s="1" t="s">
        <v>12</v>
      </c>
      <c r="C490" s="1" t="s">
        <v>3691</v>
      </c>
      <c r="D490" s="1" t="s">
        <v>45</v>
      </c>
      <c r="E490" s="1" t="s">
        <v>3731</v>
      </c>
      <c r="F490" s="9">
        <v>5129.13</v>
      </c>
      <c r="G490" s="9">
        <v>6838.84</v>
      </c>
    </row>
    <row r="491" spans="1:7" x14ac:dyDescent="0.25">
      <c r="A491" s="24">
        <v>38714</v>
      </c>
      <c r="B491" s="1" t="s">
        <v>29</v>
      </c>
      <c r="C491" s="1" t="s">
        <v>3683</v>
      </c>
      <c r="D491" s="1" t="s">
        <v>52</v>
      </c>
      <c r="E491" s="1" t="s">
        <v>2649</v>
      </c>
      <c r="F491" s="9">
        <v>3728.6642999999999</v>
      </c>
      <c r="G491" s="9">
        <v>6319.77</v>
      </c>
    </row>
    <row r="492" spans="1:7" x14ac:dyDescent="0.25">
      <c r="A492" s="24">
        <v>38714</v>
      </c>
      <c r="B492" s="1" t="s">
        <v>8</v>
      </c>
      <c r="C492" s="1" t="s">
        <v>3686</v>
      </c>
      <c r="D492" s="1" t="s">
        <v>42</v>
      </c>
      <c r="E492" s="1" t="s">
        <v>2064</v>
      </c>
      <c r="F492" s="9">
        <v>2215.5341000000003</v>
      </c>
      <c r="G492" s="9">
        <v>5987.93</v>
      </c>
    </row>
    <row r="493" spans="1:7" x14ac:dyDescent="0.25">
      <c r="A493" s="24">
        <v>38714</v>
      </c>
      <c r="B493" s="1" t="s">
        <v>20</v>
      </c>
      <c r="C493" s="1" t="s">
        <v>3626</v>
      </c>
      <c r="D493" s="1" t="s">
        <v>52</v>
      </c>
      <c r="E493" s="1" t="s">
        <v>3732</v>
      </c>
      <c r="F493" s="9">
        <v>1774.5371</v>
      </c>
      <c r="G493" s="9">
        <v>3007.69</v>
      </c>
    </row>
    <row r="494" spans="1:7" x14ac:dyDescent="0.25">
      <c r="A494" s="24">
        <v>38713</v>
      </c>
      <c r="B494" s="1" t="s">
        <v>16</v>
      </c>
      <c r="C494" s="1" t="s">
        <v>3686</v>
      </c>
      <c r="D494" s="1" t="s">
        <v>13</v>
      </c>
      <c r="E494" s="1" t="s">
        <v>1497</v>
      </c>
      <c r="F494" s="9">
        <v>6101.0960000000014</v>
      </c>
      <c r="G494" s="9">
        <v>8972.2000000000007</v>
      </c>
    </row>
    <row r="495" spans="1:7" x14ac:dyDescent="0.25">
      <c r="A495" s="24">
        <v>38713</v>
      </c>
      <c r="B495" s="1" t="s">
        <v>20</v>
      </c>
      <c r="C495" s="1" t="s">
        <v>3626</v>
      </c>
      <c r="D495" s="1" t="s">
        <v>42</v>
      </c>
      <c r="E495" s="1" t="s">
        <v>2458</v>
      </c>
      <c r="F495" s="9">
        <v>2325.6495</v>
      </c>
      <c r="G495" s="9">
        <v>5168.1099999999997</v>
      </c>
    </row>
    <row r="496" spans="1:7" x14ac:dyDescent="0.25">
      <c r="A496" s="24">
        <v>38713</v>
      </c>
      <c r="B496" s="1" t="s">
        <v>8</v>
      </c>
      <c r="C496" s="1" t="s">
        <v>3691</v>
      </c>
      <c r="D496" s="1" t="s">
        <v>61</v>
      </c>
      <c r="E496" s="1" t="s">
        <v>1412</v>
      </c>
      <c r="F496" s="9">
        <v>1270.9277999999999</v>
      </c>
      <c r="G496" s="9">
        <v>3434.94</v>
      </c>
    </row>
    <row r="497" spans="1:7" x14ac:dyDescent="0.25">
      <c r="A497" s="24">
        <v>38713</v>
      </c>
      <c r="B497" s="1" t="s">
        <v>12</v>
      </c>
      <c r="C497" s="1" t="s">
        <v>3688</v>
      </c>
      <c r="D497" s="1" t="s">
        <v>30</v>
      </c>
      <c r="E497" s="1" t="s">
        <v>605</v>
      </c>
      <c r="F497" s="9">
        <v>1390.5881000000002</v>
      </c>
      <c r="G497" s="9">
        <v>1487.26</v>
      </c>
    </row>
    <row r="498" spans="1:7" x14ac:dyDescent="0.25">
      <c r="A498" s="24">
        <v>38712</v>
      </c>
      <c r="B498" s="1" t="s">
        <v>16</v>
      </c>
      <c r="C498" s="1" t="s">
        <v>3688</v>
      </c>
      <c r="D498" s="1" t="s">
        <v>45</v>
      </c>
      <c r="E498" s="1" t="s">
        <v>1556</v>
      </c>
      <c r="F498" s="9">
        <v>8598.605950000001</v>
      </c>
      <c r="G498" s="9">
        <v>9196.3700000000008</v>
      </c>
    </row>
    <row r="499" spans="1:7" x14ac:dyDescent="0.25">
      <c r="A499" s="24">
        <v>38712</v>
      </c>
      <c r="B499" s="1" t="s">
        <v>29</v>
      </c>
      <c r="C499" s="1" t="s">
        <v>3626</v>
      </c>
      <c r="D499" s="1" t="s">
        <v>30</v>
      </c>
      <c r="E499" s="1" t="s">
        <v>747</v>
      </c>
      <c r="F499" s="9">
        <v>5533.4048000000003</v>
      </c>
      <c r="G499" s="9">
        <v>5918.08</v>
      </c>
    </row>
    <row r="500" spans="1:7" x14ac:dyDescent="0.25">
      <c r="A500" s="24">
        <v>38712</v>
      </c>
      <c r="B500" s="1" t="s">
        <v>29</v>
      </c>
      <c r="C500" s="1" t="s">
        <v>3626</v>
      </c>
      <c r="D500" s="1" t="s">
        <v>9</v>
      </c>
      <c r="E500" s="1" t="s">
        <v>2516</v>
      </c>
      <c r="F500" s="9">
        <v>3309.46</v>
      </c>
      <c r="G500" s="9">
        <v>3760.75</v>
      </c>
    </row>
    <row r="501" spans="1:7" x14ac:dyDescent="0.25">
      <c r="A501" s="24">
        <v>38712</v>
      </c>
      <c r="B501" s="1" t="s">
        <v>16</v>
      </c>
      <c r="C501" s="1" t="s">
        <v>3685</v>
      </c>
      <c r="D501" s="1" t="s">
        <v>13</v>
      </c>
      <c r="E501" s="1" t="s">
        <v>3733</v>
      </c>
      <c r="F501" s="9">
        <v>1063.7899</v>
      </c>
      <c r="G501" s="9">
        <v>2473.9299999999998</v>
      </c>
    </row>
    <row r="502" spans="1:7" x14ac:dyDescent="0.25">
      <c r="A502" s="24">
        <v>38711</v>
      </c>
      <c r="B502" s="1" t="s">
        <v>8</v>
      </c>
      <c r="C502" s="1" t="s">
        <v>3684</v>
      </c>
      <c r="D502" s="1" t="s">
        <v>45</v>
      </c>
      <c r="E502" s="1" t="s">
        <v>2324</v>
      </c>
      <c r="F502" s="9">
        <v>5914.3986000000004</v>
      </c>
      <c r="G502" s="9">
        <v>6325.56</v>
      </c>
    </row>
    <row r="503" spans="1:7" x14ac:dyDescent="0.25">
      <c r="A503" s="24">
        <v>38711</v>
      </c>
      <c r="B503" s="1" t="s">
        <v>20</v>
      </c>
      <c r="C503" s="1" t="s">
        <v>3686</v>
      </c>
      <c r="D503" s="1" t="s">
        <v>24</v>
      </c>
      <c r="E503" s="1" t="s">
        <v>2080</v>
      </c>
      <c r="F503" s="9">
        <v>3106.86</v>
      </c>
      <c r="G503" s="9">
        <v>4142.4799999999996</v>
      </c>
    </row>
    <row r="504" spans="1:7" x14ac:dyDescent="0.25">
      <c r="A504" s="24">
        <v>38711</v>
      </c>
      <c r="B504" s="1" t="s">
        <v>29</v>
      </c>
      <c r="C504" s="1" t="s">
        <v>3691</v>
      </c>
      <c r="D504" s="1" t="s">
        <v>113</v>
      </c>
      <c r="E504" s="1" t="s">
        <v>1396</v>
      </c>
      <c r="F504" s="9">
        <v>1812.1424999999999</v>
      </c>
      <c r="G504" s="9">
        <v>2416.19</v>
      </c>
    </row>
    <row r="505" spans="1:7" x14ac:dyDescent="0.25">
      <c r="A505" s="24">
        <v>38709</v>
      </c>
      <c r="B505" s="1" t="s">
        <v>8</v>
      </c>
      <c r="C505" s="1" t="s">
        <v>3686</v>
      </c>
      <c r="D505" s="1" t="s">
        <v>42</v>
      </c>
      <c r="E505" s="1" t="s">
        <v>639</v>
      </c>
      <c r="F505" s="9">
        <v>7134.1248000000005</v>
      </c>
      <c r="G505" s="9">
        <v>8106.96</v>
      </c>
    </row>
    <row r="506" spans="1:7" x14ac:dyDescent="0.25">
      <c r="A506" s="24">
        <v>38709</v>
      </c>
      <c r="B506" s="1" t="s">
        <v>20</v>
      </c>
      <c r="C506" s="1" t="s">
        <v>3626</v>
      </c>
      <c r="D506" s="1" t="s">
        <v>61</v>
      </c>
      <c r="E506" s="1" t="s">
        <v>2403</v>
      </c>
      <c r="F506" s="9">
        <v>4489.32</v>
      </c>
      <c r="G506" s="9">
        <v>5985.76</v>
      </c>
    </row>
    <row r="507" spans="1:7" x14ac:dyDescent="0.25">
      <c r="A507" s="24">
        <v>38709</v>
      </c>
      <c r="B507" s="1" t="s">
        <v>8</v>
      </c>
      <c r="C507" s="1" t="s">
        <v>3683</v>
      </c>
      <c r="D507" s="1" t="s">
        <v>126</v>
      </c>
      <c r="E507" s="1" t="s">
        <v>3495</v>
      </c>
      <c r="F507" s="9">
        <v>1609.9559999999999</v>
      </c>
      <c r="G507" s="9">
        <v>3577.68</v>
      </c>
    </row>
    <row r="508" spans="1:7" x14ac:dyDescent="0.25">
      <c r="A508" s="24">
        <v>38708</v>
      </c>
      <c r="B508" s="1" t="s">
        <v>20</v>
      </c>
      <c r="C508" s="1" t="s">
        <v>3690</v>
      </c>
      <c r="D508" s="1" t="s">
        <v>24</v>
      </c>
      <c r="E508" s="1" t="s">
        <v>3555</v>
      </c>
      <c r="F508" s="9">
        <v>4847.2629999999999</v>
      </c>
      <c r="G508" s="9">
        <v>8215.7000000000007</v>
      </c>
    </row>
    <row r="509" spans="1:7" x14ac:dyDescent="0.25">
      <c r="A509" s="24">
        <v>38708</v>
      </c>
      <c r="B509" s="1" t="s">
        <v>16</v>
      </c>
      <c r="C509" s="1" t="s">
        <v>3683</v>
      </c>
      <c r="D509" s="1" t="s">
        <v>13</v>
      </c>
      <c r="E509" s="1" t="s">
        <v>2101</v>
      </c>
      <c r="F509" s="9">
        <v>4382.9456</v>
      </c>
      <c r="G509" s="9">
        <v>4980.62</v>
      </c>
    </row>
    <row r="510" spans="1:7" x14ac:dyDescent="0.25">
      <c r="A510" s="24">
        <v>38708</v>
      </c>
      <c r="B510" s="1" t="s">
        <v>29</v>
      </c>
      <c r="C510" s="1" t="s">
        <v>3684</v>
      </c>
      <c r="D510" s="1" t="s">
        <v>30</v>
      </c>
      <c r="E510" s="1" t="s">
        <v>3475</v>
      </c>
      <c r="F510" s="9">
        <v>2974.3004500000002</v>
      </c>
      <c r="G510" s="9">
        <v>3181.07</v>
      </c>
    </row>
    <row r="511" spans="1:7" x14ac:dyDescent="0.25">
      <c r="A511" s="24">
        <v>38707</v>
      </c>
      <c r="B511" s="1" t="s">
        <v>8</v>
      </c>
      <c r="C511" s="1" t="s">
        <v>3686</v>
      </c>
      <c r="D511" s="1" t="s">
        <v>17</v>
      </c>
      <c r="E511" s="1" t="s">
        <v>2269</v>
      </c>
      <c r="F511" s="9">
        <v>2032.7170999999998</v>
      </c>
      <c r="G511" s="9">
        <v>5493.83</v>
      </c>
    </row>
    <row r="512" spans="1:7" x14ac:dyDescent="0.25">
      <c r="A512" s="24">
        <v>38707</v>
      </c>
      <c r="B512" s="1" t="s">
        <v>20</v>
      </c>
      <c r="C512" s="1" t="s">
        <v>3684</v>
      </c>
      <c r="D512" s="1" t="s">
        <v>17</v>
      </c>
      <c r="E512" s="1" t="s">
        <v>2845</v>
      </c>
      <c r="F512" s="9">
        <v>189.27350000000001</v>
      </c>
      <c r="G512" s="9">
        <v>511.55</v>
      </c>
    </row>
    <row r="513" spans="1:7" x14ac:dyDescent="0.25">
      <c r="A513" s="24">
        <v>38706</v>
      </c>
      <c r="B513" s="1" t="s">
        <v>12</v>
      </c>
      <c r="C513" s="1" t="s">
        <v>3684</v>
      </c>
      <c r="D513" s="1" t="s">
        <v>126</v>
      </c>
      <c r="E513" s="1" t="s">
        <v>775</v>
      </c>
      <c r="F513" s="9">
        <v>5489.8360000000002</v>
      </c>
      <c r="G513" s="9">
        <v>6238.45</v>
      </c>
    </row>
    <row r="514" spans="1:7" x14ac:dyDescent="0.25">
      <c r="A514" s="24">
        <v>38706</v>
      </c>
      <c r="B514" s="1" t="s">
        <v>12</v>
      </c>
      <c r="C514" s="1" t="s">
        <v>3688</v>
      </c>
      <c r="D514" s="1" t="s">
        <v>61</v>
      </c>
      <c r="E514" s="1" t="s">
        <v>1906</v>
      </c>
      <c r="F514" s="9">
        <v>2696.922</v>
      </c>
      <c r="G514" s="9">
        <v>5993.16</v>
      </c>
    </row>
    <row r="515" spans="1:7" x14ac:dyDescent="0.25">
      <c r="A515" s="24">
        <v>38706</v>
      </c>
      <c r="B515" s="1" t="s">
        <v>29</v>
      </c>
      <c r="C515" s="1" t="s">
        <v>3683</v>
      </c>
      <c r="D515" s="1" t="s">
        <v>113</v>
      </c>
      <c r="E515" s="1" t="s">
        <v>3734</v>
      </c>
      <c r="F515" s="9">
        <v>2212.8230000000003</v>
      </c>
      <c r="G515" s="9">
        <v>5146.1000000000004</v>
      </c>
    </row>
    <row r="516" spans="1:7" x14ac:dyDescent="0.25">
      <c r="A516" s="24">
        <v>38706</v>
      </c>
      <c r="B516" s="1" t="s">
        <v>29</v>
      </c>
      <c r="C516" s="1" t="s">
        <v>3626</v>
      </c>
      <c r="D516" s="1" t="s">
        <v>39</v>
      </c>
      <c r="E516" s="1" t="s">
        <v>3285</v>
      </c>
      <c r="F516" s="9">
        <v>653.47150000000011</v>
      </c>
      <c r="G516" s="9">
        <v>1188.1300000000001</v>
      </c>
    </row>
    <row r="517" spans="1:7" x14ac:dyDescent="0.25">
      <c r="A517" s="24">
        <v>38706</v>
      </c>
      <c r="B517" s="1" t="s">
        <v>16</v>
      </c>
      <c r="C517" s="1" t="s">
        <v>3626</v>
      </c>
      <c r="D517" s="1" t="s">
        <v>42</v>
      </c>
      <c r="E517" s="1" t="s">
        <v>2310</v>
      </c>
      <c r="F517" s="9">
        <v>608.66359999999997</v>
      </c>
      <c r="G517" s="9">
        <v>1049.42</v>
      </c>
    </row>
    <row r="518" spans="1:7" x14ac:dyDescent="0.25">
      <c r="A518" s="24">
        <v>38705</v>
      </c>
      <c r="B518" s="1" t="s">
        <v>12</v>
      </c>
      <c r="C518" s="1" t="s">
        <v>3683</v>
      </c>
      <c r="D518" s="1" t="s">
        <v>113</v>
      </c>
      <c r="E518" s="1" t="s">
        <v>18</v>
      </c>
      <c r="F518" s="9">
        <v>5848.9125000000004</v>
      </c>
      <c r="G518" s="9">
        <v>7798.55</v>
      </c>
    </row>
    <row r="519" spans="1:7" x14ac:dyDescent="0.25">
      <c r="A519" s="24">
        <v>38705</v>
      </c>
      <c r="B519" s="1" t="s">
        <v>20</v>
      </c>
      <c r="C519" s="1" t="s">
        <v>3686</v>
      </c>
      <c r="D519" s="1" t="s">
        <v>17</v>
      </c>
      <c r="E519" s="1" t="s">
        <v>2900</v>
      </c>
      <c r="F519" s="9">
        <v>2986.3084000000003</v>
      </c>
      <c r="G519" s="9">
        <v>4391.63</v>
      </c>
    </row>
    <row r="520" spans="1:7" x14ac:dyDescent="0.25">
      <c r="A520" s="24">
        <v>38705</v>
      </c>
      <c r="B520" s="1" t="s">
        <v>12</v>
      </c>
      <c r="C520" s="1" t="s">
        <v>3686</v>
      </c>
      <c r="D520" s="1" t="s">
        <v>39</v>
      </c>
      <c r="E520" s="1" t="s">
        <v>2259</v>
      </c>
      <c r="F520" s="9">
        <v>1619.3485000000001</v>
      </c>
      <c r="G520" s="9">
        <v>2944.27</v>
      </c>
    </row>
    <row r="521" spans="1:7" x14ac:dyDescent="0.25">
      <c r="A521" s="24">
        <v>38705</v>
      </c>
      <c r="B521" s="1" t="s">
        <v>20</v>
      </c>
      <c r="C521" s="1" t="s">
        <v>3690</v>
      </c>
      <c r="D521" s="1" t="s">
        <v>61</v>
      </c>
      <c r="E521" s="1" t="s">
        <v>1663</v>
      </c>
      <c r="F521" s="9">
        <v>1081.3165000000001</v>
      </c>
      <c r="G521" s="9">
        <v>1966.03</v>
      </c>
    </row>
    <row r="522" spans="1:7" x14ac:dyDescent="0.25">
      <c r="A522" s="24">
        <v>38704</v>
      </c>
      <c r="B522" s="1" t="s">
        <v>16</v>
      </c>
      <c r="C522" s="1" t="s">
        <v>3686</v>
      </c>
      <c r="D522" s="1" t="s">
        <v>13</v>
      </c>
      <c r="E522" s="1" t="s">
        <v>3401</v>
      </c>
      <c r="F522" s="9">
        <v>3553.8092999999999</v>
      </c>
      <c r="G522" s="9">
        <v>9604.89</v>
      </c>
    </row>
    <row r="523" spans="1:7" x14ac:dyDescent="0.25">
      <c r="A523" s="24">
        <v>38704</v>
      </c>
      <c r="B523" s="1" t="s">
        <v>20</v>
      </c>
      <c r="C523" s="1" t="s">
        <v>3626</v>
      </c>
      <c r="D523" s="1" t="s">
        <v>113</v>
      </c>
      <c r="E523" s="1" t="s">
        <v>1544</v>
      </c>
      <c r="F523" s="9">
        <v>4920.1225999999997</v>
      </c>
      <c r="G523" s="9">
        <v>8482.9699999999993</v>
      </c>
    </row>
    <row r="524" spans="1:7" x14ac:dyDescent="0.25">
      <c r="A524" s="24">
        <v>38704</v>
      </c>
      <c r="B524" s="1" t="s">
        <v>12</v>
      </c>
      <c r="C524" s="1" t="s">
        <v>3691</v>
      </c>
      <c r="D524" s="1" t="s">
        <v>52</v>
      </c>
      <c r="E524" s="1" t="s">
        <v>1902</v>
      </c>
      <c r="F524" s="9">
        <v>829.79959999999994</v>
      </c>
      <c r="G524" s="9">
        <v>1406.44</v>
      </c>
    </row>
    <row r="525" spans="1:7" x14ac:dyDescent="0.25">
      <c r="A525" s="24">
        <v>38703</v>
      </c>
      <c r="B525" s="1" t="s">
        <v>16</v>
      </c>
      <c r="C525" s="1" t="s">
        <v>3686</v>
      </c>
      <c r="D525" s="1" t="s">
        <v>21</v>
      </c>
      <c r="E525" s="1" t="s">
        <v>990</v>
      </c>
      <c r="F525" s="9">
        <v>8077.5304500000002</v>
      </c>
      <c r="G525" s="9">
        <v>8639.07</v>
      </c>
    </row>
    <row r="526" spans="1:7" x14ac:dyDescent="0.25">
      <c r="A526" s="24">
        <v>38703</v>
      </c>
      <c r="B526" s="1" t="s">
        <v>29</v>
      </c>
      <c r="C526" s="1" t="s">
        <v>3688</v>
      </c>
      <c r="D526" s="1" t="s">
        <v>39</v>
      </c>
      <c r="E526" s="1" t="s">
        <v>2308</v>
      </c>
      <c r="F526" s="9">
        <v>3549.915</v>
      </c>
      <c r="G526" s="9">
        <v>7888.7</v>
      </c>
    </row>
    <row r="527" spans="1:7" x14ac:dyDescent="0.25">
      <c r="A527" s="24">
        <v>38703</v>
      </c>
      <c r="B527" s="1" t="s">
        <v>12</v>
      </c>
      <c r="C527" s="1" t="s">
        <v>3685</v>
      </c>
      <c r="D527" s="1" t="s">
        <v>126</v>
      </c>
      <c r="E527" s="1" t="s">
        <v>3137</v>
      </c>
      <c r="F527" s="9">
        <v>3823.4241999999999</v>
      </c>
      <c r="G527" s="9">
        <v>6480.38</v>
      </c>
    </row>
    <row r="528" spans="1:7" x14ac:dyDescent="0.25">
      <c r="A528" s="24">
        <v>38703</v>
      </c>
      <c r="B528" s="1" t="s">
        <v>29</v>
      </c>
      <c r="C528" s="1" t="s">
        <v>3691</v>
      </c>
      <c r="D528" s="1" t="s">
        <v>39</v>
      </c>
      <c r="E528" s="1" t="s">
        <v>3274</v>
      </c>
      <c r="F528" s="9">
        <v>1693.7860000000001</v>
      </c>
      <c r="G528" s="9">
        <v>4577.8</v>
      </c>
    </row>
    <row r="529" spans="1:7" x14ac:dyDescent="0.25">
      <c r="A529" s="24">
        <v>38703</v>
      </c>
      <c r="B529" s="1" t="s">
        <v>29</v>
      </c>
      <c r="C529" s="1" t="s">
        <v>3691</v>
      </c>
      <c r="D529" s="1" t="s">
        <v>39</v>
      </c>
      <c r="E529" s="1" t="s">
        <v>1916</v>
      </c>
      <c r="F529" s="9">
        <v>1382.0285999999999</v>
      </c>
      <c r="G529" s="9">
        <v>3214.02</v>
      </c>
    </row>
    <row r="530" spans="1:7" x14ac:dyDescent="0.25">
      <c r="A530" s="24">
        <v>38703</v>
      </c>
      <c r="B530" s="1" t="s">
        <v>29</v>
      </c>
      <c r="C530" s="1" t="s">
        <v>3688</v>
      </c>
      <c r="D530" s="1" t="s">
        <v>13</v>
      </c>
      <c r="E530" s="1" t="s">
        <v>448</v>
      </c>
      <c r="F530" s="9">
        <v>1528.835</v>
      </c>
      <c r="G530" s="9">
        <v>2779.7</v>
      </c>
    </row>
    <row r="531" spans="1:7" x14ac:dyDescent="0.25">
      <c r="A531" s="24">
        <v>38703</v>
      </c>
      <c r="B531" s="1" t="s">
        <v>29</v>
      </c>
      <c r="C531" s="1" t="s">
        <v>3685</v>
      </c>
      <c r="D531" s="1" t="s">
        <v>30</v>
      </c>
      <c r="E531" s="1" t="s">
        <v>1312</v>
      </c>
      <c r="F531" s="9">
        <v>1496.0616</v>
      </c>
      <c r="G531" s="9">
        <v>1700.07</v>
      </c>
    </row>
    <row r="532" spans="1:7" x14ac:dyDescent="0.25">
      <c r="A532" s="24">
        <v>38702</v>
      </c>
      <c r="B532" s="1" t="s">
        <v>20</v>
      </c>
      <c r="C532" s="1" t="s">
        <v>3690</v>
      </c>
      <c r="D532" s="1" t="s">
        <v>13</v>
      </c>
      <c r="E532" s="1" t="s">
        <v>313</v>
      </c>
      <c r="F532" s="9">
        <v>3978.1851999999994</v>
      </c>
      <c r="G532" s="9">
        <v>6858.94</v>
      </c>
    </row>
    <row r="533" spans="1:7" x14ac:dyDescent="0.25">
      <c r="A533" s="24">
        <v>38701</v>
      </c>
      <c r="B533" s="1" t="s">
        <v>8</v>
      </c>
      <c r="C533" s="1" t="s">
        <v>3688</v>
      </c>
      <c r="D533" s="1" t="s">
        <v>24</v>
      </c>
      <c r="E533" s="1" t="s">
        <v>2604</v>
      </c>
      <c r="F533" s="9">
        <v>5964</v>
      </c>
      <c r="G533" s="9">
        <v>7952</v>
      </c>
    </row>
    <row r="534" spans="1:7" x14ac:dyDescent="0.25">
      <c r="A534" s="24">
        <v>38700</v>
      </c>
      <c r="B534" s="1" t="s">
        <v>8</v>
      </c>
      <c r="C534" s="1" t="s">
        <v>3683</v>
      </c>
      <c r="D534" s="1" t="s">
        <v>9</v>
      </c>
      <c r="E534" s="1" t="s">
        <v>359</v>
      </c>
      <c r="F534" s="9">
        <v>3963.24</v>
      </c>
      <c r="G534" s="9">
        <v>8807.2000000000007</v>
      </c>
    </row>
    <row r="535" spans="1:7" x14ac:dyDescent="0.25">
      <c r="A535" s="24">
        <v>38700</v>
      </c>
      <c r="B535" s="1" t="s">
        <v>29</v>
      </c>
      <c r="C535" s="1" t="s">
        <v>3686</v>
      </c>
      <c r="D535" s="1" t="s">
        <v>9</v>
      </c>
      <c r="E535" s="1" t="s">
        <v>2590</v>
      </c>
      <c r="F535" s="9">
        <v>2964.7575000000002</v>
      </c>
      <c r="G535" s="9">
        <v>6588.35</v>
      </c>
    </row>
    <row r="536" spans="1:7" x14ac:dyDescent="0.25">
      <c r="A536" s="24">
        <v>38700</v>
      </c>
      <c r="B536" s="1" t="s">
        <v>12</v>
      </c>
      <c r="C536" s="1" t="s">
        <v>3683</v>
      </c>
      <c r="D536" s="1" t="s">
        <v>52</v>
      </c>
      <c r="E536" s="1" t="s">
        <v>2314</v>
      </c>
      <c r="F536" s="9">
        <v>2416.6485000000002</v>
      </c>
      <c r="G536" s="9">
        <v>5370.33</v>
      </c>
    </row>
    <row r="537" spans="1:7" x14ac:dyDescent="0.25">
      <c r="A537" s="24">
        <v>38700</v>
      </c>
      <c r="B537" s="1" t="s">
        <v>29</v>
      </c>
      <c r="C537" s="1" t="s">
        <v>3626</v>
      </c>
      <c r="D537" s="1" t="s">
        <v>9</v>
      </c>
      <c r="E537" s="1" t="s">
        <v>169</v>
      </c>
      <c r="F537" s="9">
        <v>947.63829999999996</v>
      </c>
      <c r="G537" s="9">
        <v>2203.81</v>
      </c>
    </row>
    <row r="538" spans="1:7" x14ac:dyDescent="0.25">
      <c r="A538" s="24">
        <v>38700</v>
      </c>
      <c r="B538" s="1" t="s">
        <v>29</v>
      </c>
      <c r="C538" s="1" t="s">
        <v>3685</v>
      </c>
      <c r="D538" s="1" t="s">
        <v>13</v>
      </c>
      <c r="E538" s="1" t="s">
        <v>3025</v>
      </c>
      <c r="F538" s="9">
        <v>1066.2850000000001</v>
      </c>
      <c r="G538" s="9">
        <v>1938.7</v>
      </c>
    </row>
    <row r="539" spans="1:7" x14ac:dyDescent="0.25">
      <c r="A539" s="24">
        <v>38699</v>
      </c>
      <c r="B539" s="1" t="s">
        <v>12</v>
      </c>
      <c r="C539" s="1" t="s">
        <v>3690</v>
      </c>
      <c r="D539" s="1" t="s">
        <v>30</v>
      </c>
      <c r="E539" s="1" t="s">
        <v>2643</v>
      </c>
      <c r="F539" s="9">
        <v>3799.8368999999998</v>
      </c>
      <c r="G539" s="9">
        <v>8836.83</v>
      </c>
    </row>
    <row r="540" spans="1:7" x14ac:dyDescent="0.25">
      <c r="A540" s="24">
        <v>38699</v>
      </c>
      <c r="B540" s="1" t="s">
        <v>8</v>
      </c>
      <c r="C540" s="1" t="s">
        <v>3683</v>
      </c>
      <c r="D540" s="1" t="s">
        <v>30</v>
      </c>
      <c r="E540" s="1" t="s">
        <v>450</v>
      </c>
      <c r="F540" s="9">
        <v>1191.2445999999998</v>
      </c>
      <c r="G540" s="9">
        <v>2053.87</v>
      </c>
    </row>
    <row r="541" spans="1:7" x14ac:dyDescent="0.25">
      <c r="A541" s="24">
        <v>38698</v>
      </c>
      <c r="B541" s="1" t="s">
        <v>8</v>
      </c>
      <c r="C541" s="1" t="s">
        <v>3683</v>
      </c>
      <c r="D541" s="1" t="s">
        <v>42</v>
      </c>
      <c r="E541" s="1" t="s">
        <v>2879</v>
      </c>
      <c r="F541" s="9">
        <v>2004.9227000000001</v>
      </c>
      <c r="G541" s="9">
        <v>5418.71</v>
      </c>
    </row>
    <row r="542" spans="1:7" x14ac:dyDescent="0.25">
      <c r="A542" s="24">
        <v>38698</v>
      </c>
      <c r="B542" s="1" t="s">
        <v>8</v>
      </c>
      <c r="C542" s="1" t="s">
        <v>3684</v>
      </c>
      <c r="D542" s="1" t="s">
        <v>21</v>
      </c>
      <c r="E542" s="1" t="s">
        <v>972</v>
      </c>
      <c r="F542" s="9">
        <v>1853.2217999999998</v>
      </c>
      <c r="G542" s="9">
        <v>3195.21</v>
      </c>
    </row>
    <row r="543" spans="1:7" x14ac:dyDescent="0.25">
      <c r="A543" s="24">
        <v>38698</v>
      </c>
      <c r="B543" s="1" t="s">
        <v>29</v>
      </c>
      <c r="C543" s="1" t="s">
        <v>3690</v>
      </c>
      <c r="D543" s="1" t="s">
        <v>61</v>
      </c>
      <c r="E543" s="1" t="s">
        <v>333</v>
      </c>
      <c r="F543" s="9">
        <v>92.275999999999996</v>
      </c>
      <c r="G543" s="9">
        <v>135.69999999999999</v>
      </c>
    </row>
    <row r="544" spans="1:7" x14ac:dyDescent="0.25">
      <c r="A544" s="24">
        <v>38697</v>
      </c>
      <c r="B544" s="1" t="s">
        <v>29</v>
      </c>
      <c r="C544" s="1" t="s">
        <v>3684</v>
      </c>
      <c r="D544" s="1" t="s">
        <v>17</v>
      </c>
      <c r="E544" s="1" t="s">
        <v>77</v>
      </c>
      <c r="F544" s="9">
        <v>3140.5781999999999</v>
      </c>
      <c r="G544" s="9">
        <v>5414.79</v>
      </c>
    </row>
    <row r="545" spans="1:7" x14ac:dyDescent="0.25">
      <c r="A545" s="24">
        <v>38695</v>
      </c>
      <c r="B545" s="1" t="s">
        <v>20</v>
      </c>
      <c r="C545" s="1" t="s">
        <v>3691</v>
      </c>
      <c r="D545" s="1" t="s">
        <v>13</v>
      </c>
      <c r="E545" s="1" t="s">
        <v>464</v>
      </c>
      <c r="F545" s="9">
        <v>6619.0860000000011</v>
      </c>
      <c r="G545" s="9">
        <v>9733.9500000000007</v>
      </c>
    </row>
    <row r="546" spans="1:7" x14ac:dyDescent="0.25">
      <c r="A546" s="24">
        <v>38695</v>
      </c>
      <c r="B546" s="1" t="s">
        <v>12</v>
      </c>
      <c r="C546" s="1" t="s">
        <v>3688</v>
      </c>
      <c r="D546" s="1" t="s">
        <v>126</v>
      </c>
      <c r="E546" s="1" t="s">
        <v>1802</v>
      </c>
      <c r="F546" s="9">
        <v>6544.0144</v>
      </c>
      <c r="G546" s="9">
        <v>7436.38</v>
      </c>
    </row>
    <row r="547" spans="1:7" x14ac:dyDescent="0.25">
      <c r="A547" s="24">
        <v>38695</v>
      </c>
      <c r="B547" s="1" t="s">
        <v>8</v>
      </c>
      <c r="C547" s="1" t="s">
        <v>3626</v>
      </c>
      <c r="D547" s="1" t="s">
        <v>9</v>
      </c>
      <c r="E547" s="1" t="s">
        <v>1222</v>
      </c>
      <c r="F547" s="9">
        <v>3923.2192</v>
      </c>
      <c r="G547" s="9">
        <v>5769.44</v>
      </c>
    </row>
    <row r="548" spans="1:7" x14ac:dyDescent="0.25">
      <c r="A548" s="24">
        <v>38695</v>
      </c>
      <c r="B548" s="1" t="s">
        <v>29</v>
      </c>
      <c r="C548" s="1" t="s">
        <v>3683</v>
      </c>
      <c r="D548" s="1" t="s">
        <v>9</v>
      </c>
      <c r="E548" s="1" t="s">
        <v>275</v>
      </c>
      <c r="F548" s="9">
        <v>1479.2355</v>
      </c>
      <c r="G548" s="9">
        <v>3287.19</v>
      </c>
    </row>
    <row r="549" spans="1:7" x14ac:dyDescent="0.25">
      <c r="A549" s="24">
        <v>38693</v>
      </c>
      <c r="B549" s="1" t="s">
        <v>16</v>
      </c>
      <c r="C549" s="1" t="s">
        <v>3626</v>
      </c>
      <c r="D549" s="1" t="s">
        <v>39</v>
      </c>
      <c r="E549" s="1" t="s">
        <v>773</v>
      </c>
      <c r="F549" s="9">
        <v>5858.1040999999996</v>
      </c>
      <c r="G549" s="9">
        <v>9928.99</v>
      </c>
    </row>
    <row r="550" spans="1:7" x14ac:dyDescent="0.25">
      <c r="A550" s="24">
        <v>38693</v>
      </c>
      <c r="B550" s="1" t="s">
        <v>8</v>
      </c>
      <c r="C550" s="1" t="s">
        <v>3684</v>
      </c>
      <c r="D550" s="1" t="s">
        <v>61</v>
      </c>
      <c r="E550" s="1" t="s">
        <v>2679</v>
      </c>
      <c r="F550" s="9">
        <v>4050.9999000000003</v>
      </c>
      <c r="G550" s="9">
        <v>9420.93</v>
      </c>
    </row>
    <row r="551" spans="1:7" x14ac:dyDescent="0.25">
      <c r="A551" s="24">
        <v>38693</v>
      </c>
      <c r="B551" s="1" t="s">
        <v>29</v>
      </c>
      <c r="C551" s="1" t="s">
        <v>3688</v>
      </c>
      <c r="D551" s="1" t="s">
        <v>64</v>
      </c>
      <c r="E551" s="1" t="s">
        <v>547</v>
      </c>
      <c r="F551" s="9">
        <v>4257.4391999999998</v>
      </c>
      <c r="G551" s="9">
        <v>6260.94</v>
      </c>
    </row>
    <row r="552" spans="1:7" x14ac:dyDescent="0.25">
      <c r="A552" s="24">
        <v>38693</v>
      </c>
      <c r="B552" s="1" t="s">
        <v>8</v>
      </c>
      <c r="C552" s="1" t="s">
        <v>3684</v>
      </c>
      <c r="D552" s="1" t="s">
        <v>113</v>
      </c>
      <c r="E552" s="1" t="s">
        <v>3483</v>
      </c>
      <c r="F552" s="9">
        <v>1857.4970000000001</v>
      </c>
      <c r="G552" s="9">
        <v>3148.3</v>
      </c>
    </row>
    <row r="553" spans="1:7" x14ac:dyDescent="0.25">
      <c r="A553" s="24">
        <v>38692</v>
      </c>
      <c r="B553" s="1" t="s">
        <v>16</v>
      </c>
      <c r="C553" s="1" t="s">
        <v>3686</v>
      </c>
      <c r="D553" s="1" t="s">
        <v>45</v>
      </c>
      <c r="E553" s="1" t="s">
        <v>577</v>
      </c>
      <c r="F553" s="9">
        <v>1518.2024999999999</v>
      </c>
      <c r="G553" s="9">
        <v>2024.27</v>
      </c>
    </row>
    <row r="554" spans="1:7" x14ac:dyDescent="0.25">
      <c r="A554" s="24">
        <v>38691</v>
      </c>
      <c r="B554" s="1" t="s">
        <v>29</v>
      </c>
      <c r="C554" s="1" t="s">
        <v>3683</v>
      </c>
      <c r="D554" s="1" t="s">
        <v>42</v>
      </c>
      <c r="E554" s="1" t="s">
        <v>2278</v>
      </c>
      <c r="F554" s="9">
        <v>851.62159999999994</v>
      </c>
      <c r="G554" s="9">
        <v>2301.6799999999998</v>
      </c>
    </row>
    <row r="555" spans="1:7" x14ac:dyDescent="0.25">
      <c r="A555" s="24">
        <v>38691</v>
      </c>
      <c r="B555" s="1" t="s">
        <v>29</v>
      </c>
      <c r="C555" s="1" t="s">
        <v>3684</v>
      </c>
      <c r="D555" s="1" t="s">
        <v>42</v>
      </c>
      <c r="E555" s="1" t="s">
        <v>353</v>
      </c>
      <c r="F555" s="9">
        <v>1323.1163000000001</v>
      </c>
      <c r="G555" s="9">
        <v>2242.5700000000002</v>
      </c>
    </row>
    <row r="556" spans="1:7" x14ac:dyDescent="0.25">
      <c r="A556" s="24">
        <v>38690</v>
      </c>
      <c r="B556" s="1" t="s">
        <v>20</v>
      </c>
      <c r="C556" s="1" t="s">
        <v>3686</v>
      </c>
      <c r="D556" s="1" t="s">
        <v>17</v>
      </c>
      <c r="E556" s="1" t="s">
        <v>561</v>
      </c>
      <c r="F556" s="9">
        <v>2741.0130000000004</v>
      </c>
      <c r="G556" s="9">
        <v>6091.14</v>
      </c>
    </row>
    <row r="557" spans="1:7" x14ac:dyDescent="0.25">
      <c r="A557" s="24">
        <v>38690</v>
      </c>
      <c r="B557" s="1" t="s">
        <v>29</v>
      </c>
      <c r="C557" s="1" t="s">
        <v>3685</v>
      </c>
      <c r="D557" s="1" t="s">
        <v>45</v>
      </c>
      <c r="E557" s="1" t="s">
        <v>1356</v>
      </c>
      <c r="F557" s="9">
        <v>5219.7310000000007</v>
      </c>
      <c r="G557" s="9">
        <v>5582.6</v>
      </c>
    </row>
    <row r="558" spans="1:7" x14ac:dyDescent="0.25">
      <c r="A558" s="24">
        <v>38690</v>
      </c>
      <c r="B558" s="1" t="s">
        <v>29</v>
      </c>
      <c r="C558" s="1" t="s">
        <v>3686</v>
      </c>
      <c r="D558" s="1" t="s">
        <v>126</v>
      </c>
      <c r="E558" s="1" t="s">
        <v>2871</v>
      </c>
      <c r="F558" s="9">
        <v>5053.6095500000001</v>
      </c>
      <c r="G558" s="9">
        <v>5404.93</v>
      </c>
    </row>
    <row r="559" spans="1:7" x14ac:dyDescent="0.25">
      <c r="A559" s="24">
        <v>38690</v>
      </c>
      <c r="B559" s="1" t="s">
        <v>29</v>
      </c>
      <c r="C559" s="1" t="s">
        <v>3691</v>
      </c>
      <c r="D559" s="1" t="s">
        <v>113</v>
      </c>
      <c r="E559" s="1" t="s">
        <v>2070</v>
      </c>
      <c r="F559" s="9">
        <v>3171.5980999999997</v>
      </c>
      <c r="G559" s="9">
        <v>5375.59</v>
      </c>
    </row>
    <row r="560" spans="1:7" x14ac:dyDescent="0.25">
      <c r="A560" s="24">
        <v>38690</v>
      </c>
      <c r="B560" s="1" t="s">
        <v>29</v>
      </c>
      <c r="C560" s="1" t="s">
        <v>3688</v>
      </c>
      <c r="D560" s="1" t="s">
        <v>61</v>
      </c>
      <c r="E560" s="1" t="s">
        <v>1776</v>
      </c>
      <c r="F560" s="9">
        <v>2348.5953</v>
      </c>
      <c r="G560" s="9">
        <v>3980.67</v>
      </c>
    </row>
    <row r="561" spans="1:7" x14ac:dyDescent="0.25">
      <c r="A561" s="24">
        <v>38689</v>
      </c>
      <c r="B561" s="1" t="s">
        <v>16</v>
      </c>
      <c r="C561" s="1" t="s">
        <v>3686</v>
      </c>
      <c r="D561" s="1" t="s">
        <v>30</v>
      </c>
      <c r="E561" s="1" t="s">
        <v>2086</v>
      </c>
      <c r="F561" s="9">
        <v>2650.3393999999998</v>
      </c>
      <c r="G561" s="9">
        <v>6163.58</v>
      </c>
    </row>
    <row r="562" spans="1:7" x14ac:dyDescent="0.25">
      <c r="A562" s="24">
        <v>38689</v>
      </c>
      <c r="B562" s="1" t="s">
        <v>16</v>
      </c>
      <c r="C562" s="1" t="s">
        <v>3685</v>
      </c>
      <c r="D562" s="1" t="s">
        <v>45</v>
      </c>
      <c r="E562" s="1" t="s">
        <v>3239</v>
      </c>
      <c r="F562" s="9">
        <v>2314.6083000000003</v>
      </c>
      <c r="G562" s="9">
        <v>5382.81</v>
      </c>
    </row>
    <row r="563" spans="1:7" x14ac:dyDescent="0.25">
      <c r="A563" s="24">
        <v>38689</v>
      </c>
      <c r="B563" s="1" t="s">
        <v>12</v>
      </c>
      <c r="C563" s="1" t="s">
        <v>3683</v>
      </c>
      <c r="D563" s="1" t="s">
        <v>24</v>
      </c>
      <c r="E563" s="1" t="s">
        <v>3381</v>
      </c>
      <c r="F563" s="9">
        <v>2044.5682999999999</v>
      </c>
      <c r="G563" s="9">
        <v>3465.37</v>
      </c>
    </row>
    <row r="564" spans="1:7" x14ac:dyDescent="0.25">
      <c r="A564" s="24">
        <v>38689</v>
      </c>
      <c r="B564" s="1" t="s">
        <v>29</v>
      </c>
      <c r="C564" s="1" t="s">
        <v>3686</v>
      </c>
      <c r="D564" s="1" t="s">
        <v>13</v>
      </c>
      <c r="E564" s="1" t="s">
        <v>1649</v>
      </c>
      <c r="F564" s="9">
        <v>1011.2484000000002</v>
      </c>
      <c r="G564" s="9">
        <v>1487.13</v>
      </c>
    </row>
    <row r="565" spans="1:7" x14ac:dyDescent="0.25">
      <c r="A565" s="24">
        <v>38688</v>
      </c>
      <c r="B565" s="1" t="s">
        <v>8</v>
      </c>
      <c r="C565" s="1" t="s">
        <v>3683</v>
      </c>
      <c r="D565" s="1" t="s">
        <v>39</v>
      </c>
      <c r="E565" s="1" t="s">
        <v>1186</v>
      </c>
      <c r="F565" s="9">
        <v>3290.2645999999995</v>
      </c>
      <c r="G565" s="9">
        <v>5672.87</v>
      </c>
    </row>
    <row r="566" spans="1:7" x14ac:dyDescent="0.25">
      <c r="A566" s="24">
        <v>38688</v>
      </c>
      <c r="B566" s="1" t="s">
        <v>29</v>
      </c>
      <c r="C566" s="1" t="s">
        <v>3690</v>
      </c>
      <c r="D566" s="1" t="s">
        <v>39</v>
      </c>
      <c r="E566" s="1" t="s">
        <v>3735</v>
      </c>
      <c r="F566" s="9">
        <v>2579.6320000000001</v>
      </c>
      <c r="G566" s="9">
        <v>4690.24</v>
      </c>
    </row>
    <row r="567" spans="1:7" x14ac:dyDescent="0.25">
      <c r="A567" s="24">
        <v>38687</v>
      </c>
      <c r="B567" s="1" t="s">
        <v>8</v>
      </c>
      <c r="C567" s="1" t="s">
        <v>3686</v>
      </c>
      <c r="D567" s="1" t="s">
        <v>39</v>
      </c>
      <c r="E567" s="1" t="s">
        <v>1128</v>
      </c>
      <c r="F567" s="9">
        <v>5728.7471999999998</v>
      </c>
      <c r="G567" s="9">
        <v>6509.94</v>
      </c>
    </row>
    <row r="568" spans="1:7" x14ac:dyDescent="0.25">
      <c r="A568" s="24">
        <v>38687</v>
      </c>
      <c r="B568" s="1" t="s">
        <v>29</v>
      </c>
      <c r="C568" s="1" t="s">
        <v>3685</v>
      </c>
      <c r="D568" s="1" t="s">
        <v>24</v>
      </c>
      <c r="E568" s="1" t="s">
        <v>2058</v>
      </c>
      <c r="F568" s="9">
        <v>3436.89</v>
      </c>
      <c r="G568" s="9">
        <v>4582.5200000000004</v>
      </c>
    </row>
    <row r="569" spans="1:7" x14ac:dyDescent="0.25">
      <c r="A569" s="24">
        <v>38687</v>
      </c>
      <c r="B569" s="1" t="s">
        <v>16</v>
      </c>
      <c r="C569" s="1" t="s">
        <v>3626</v>
      </c>
      <c r="D569" s="1" t="s">
        <v>64</v>
      </c>
      <c r="E569" s="1" t="s">
        <v>3223</v>
      </c>
      <c r="F569" s="9">
        <v>1459.52565</v>
      </c>
      <c r="G569" s="9">
        <v>1560.99</v>
      </c>
    </row>
    <row r="570" spans="1:7" x14ac:dyDescent="0.25">
      <c r="A570" s="24">
        <v>38686</v>
      </c>
      <c r="B570" s="1" t="s">
        <v>8</v>
      </c>
      <c r="C570" s="1" t="s">
        <v>3690</v>
      </c>
      <c r="D570" s="1" t="s">
        <v>42</v>
      </c>
      <c r="E570" s="1" t="s">
        <v>852</v>
      </c>
      <c r="F570" s="9">
        <v>1279.4209000000001</v>
      </c>
      <c r="G570" s="9">
        <v>2168.5100000000002</v>
      </c>
    </row>
    <row r="571" spans="1:7" x14ac:dyDescent="0.25">
      <c r="A571" s="24">
        <v>38686</v>
      </c>
      <c r="B571" s="1" t="s">
        <v>29</v>
      </c>
      <c r="C571" s="1" t="s">
        <v>3685</v>
      </c>
      <c r="D571" s="1" t="s">
        <v>42</v>
      </c>
      <c r="E571" s="1" t="s">
        <v>3034</v>
      </c>
      <c r="F571" s="9">
        <v>218.4443</v>
      </c>
      <c r="G571" s="9">
        <v>508.01</v>
      </c>
    </row>
    <row r="572" spans="1:7" x14ac:dyDescent="0.25">
      <c r="A572" s="24">
        <v>38685</v>
      </c>
      <c r="B572" s="1" t="s">
        <v>16</v>
      </c>
      <c r="C572" s="1" t="s">
        <v>3685</v>
      </c>
      <c r="D572" s="1" t="s">
        <v>21</v>
      </c>
      <c r="E572" s="1" t="s">
        <v>1422</v>
      </c>
      <c r="F572" s="9">
        <v>840.7795000000001</v>
      </c>
      <c r="G572" s="9">
        <v>1528.69</v>
      </c>
    </row>
    <row r="573" spans="1:7" x14ac:dyDescent="0.25">
      <c r="A573" s="24">
        <v>38684</v>
      </c>
      <c r="B573" s="1" t="s">
        <v>29</v>
      </c>
      <c r="C573" s="1" t="s">
        <v>3690</v>
      </c>
      <c r="D573" s="1" t="s">
        <v>61</v>
      </c>
      <c r="E573" s="1" t="s">
        <v>3209</v>
      </c>
      <c r="F573" s="9">
        <v>150.73850000000002</v>
      </c>
      <c r="G573" s="9">
        <v>274.07</v>
      </c>
    </row>
    <row r="574" spans="1:7" x14ac:dyDescent="0.25">
      <c r="A574" s="24">
        <v>38683</v>
      </c>
      <c r="B574" s="1" t="s">
        <v>8</v>
      </c>
      <c r="C574" s="1" t="s">
        <v>3691</v>
      </c>
      <c r="D574" s="1" t="s">
        <v>52</v>
      </c>
      <c r="E574" s="1" t="s">
        <v>2201</v>
      </c>
      <c r="F574" s="9">
        <v>1483.9257</v>
      </c>
      <c r="G574" s="9">
        <v>4010.61</v>
      </c>
    </row>
    <row r="575" spans="1:7" x14ac:dyDescent="0.25">
      <c r="A575" s="24">
        <v>38683</v>
      </c>
      <c r="B575" s="1" t="s">
        <v>8</v>
      </c>
      <c r="C575" s="1" t="s">
        <v>3690</v>
      </c>
      <c r="D575" s="1" t="s">
        <v>52</v>
      </c>
      <c r="E575" s="1" t="s">
        <v>2514</v>
      </c>
      <c r="F575" s="9">
        <v>1173.8271999999999</v>
      </c>
      <c r="G575" s="9">
        <v>2023.84</v>
      </c>
    </row>
    <row r="576" spans="1:7" x14ac:dyDescent="0.25">
      <c r="A576" s="24">
        <v>38682</v>
      </c>
      <c r="B576" s="1" t="s">
        <v>16</v>
      </c>
      <c r="C576" s="1" t="s">
        <v>3683</v>
      </c>
      <c r="D576" s="1" t="s">
        <v>24</v>
      </c>
      <c r="E576" s="1" t="s">
        <v>1488</v>
      </c>
      <c r="F576" s="9">
        <v>3184.4638999999997</v>
      </c>
      <c r="G576" s="9">
        <v>7405.73</v>
      </c>
    </row>
    <row r="577" spans="1:7" x14ac:dyDescent="0.25">
      <c r="A577" s="24">
        <v>38681</v>
      </c>
      <c r="B577" s="1" t="s">
        <v>20</v>
      </c>
      <c r="C577" s="1" t="s">
        <v>3684</v>
      </c>
      <c r="D577" s="1" t="s">
        <v>24</v>
      </c>
      <c r="E577" s="1" t="s">
        <v>1456</v>
      </c>
      <c r="F577" s="9">
        <v>4280.7875999999997</v>
      </c>
      <c r="G577" s="9">
        <v>9955.32</v>
      </c>
    </row>
    <row r="578" spans="1:7" x14ac:dyDescent="0.25">
      <c r="A578" s="24">
        <v>38681</v>
      </c>
      <c r="B578" s="1" t="s">
        <v>16</v>
      </c>
      <c r="C578" s="1" t="s">
        <v>3686</v>
      </c>
      <c r="D578" s="1" t="s">
        <v>30</v>
      </c>
      <c r="E578" s="1" t="s">
        <v>1914</v>
      </c>
      <c r="F578" s="9">
        <v>3202.8527999999997</v>
      </c>
      <c r="G578" s="9">
        <v>5522.16</v>
      </c>
    </row>
    <row r="579" spans="1:7" x14ac:dyDescent="0.25">
      <c r="A579" s="24">
        <v>38680</v>
      </c>
      <c r="B579" s="1" t="s">
        <v>20</v>
      </c>
      <c r="C579" s="1" t="s">
        <v>3683</v>
      </c>
      <c r="D579" s="1" t="s">
        <v>17</v>
      </c>
      <c r="E579" s="1" t="s">
        <v>2544</v>
      </c>
      <c r="F579" s="9">
        <v>8476.7232000000004</v>
      </c>
      <c r="G579" s="9">
        <v>9632.64</v>
      </c>
    </row>
    <row r="580" spans="1:7" x14ac:dyDescent="0.25">
      <c r="A580" s="24">
        <v>38680</v>
      </c>
      <c r="B580" s="1" t="s">
        <v>16</v>
      </c>
      <c r="C580" s="1" t="s">
        <v>3686</v>
      </c>
      <c r="D580" s="1" t="s">
        <v>39</v>
      </c>
      <c r="E580" s="1" t="s">
        <v>2780</v>
      </c>
      <c r="F580" s="9">
        <v>3269.8447000000001</v>
      </c>
      <c r="G580" s="9">
        <v>7604.29</v>
      </c>
    </row>
    <row r="581" spans="1:7" x14ac:dyDescent="0.25">
      <c r="A581" s="24">
        <v>38680</v>
      </c>
      <c r="B581" s="1" t="s">
        <v>29</v>
      </c>
      <c r="C581" s="1" t="s">
        <v>3685</v>
      </c>
      <c r="D581" s="1" t="s">
        <v>113</v>
      </c>
      <c r="E581" s="1" t="s">
        <v>1501</v>
      </c>
      <c r="F581" s="9">
        <v>2959.0962</v>
      </c>
      <c r="G581" s="9">
        <v>5101.8900000000003</v>
      </c>
    </row>
    <row r="582" spans="1:7" x14ac:dyDescent="0.25">
      <c r="A582" s="24">
        <v>38680</v>
      </c>
      <c r="B582" s="1" t="s">
        <v>20</v>
      </c>
      <c r="C582" s="1" t="s">
        <v>3626</v>
      </c>
      <c r="D582" s="1" t="s">
        <v>113</v>
      </c>
      <c r="E582" s="1" t="s">
        <v>1647</v>
      </c>
      <c r="F582" s="9">
        <v>3276.3989500000002</v>
      </c>
      <c r="G582" s="9">
        <v>3504.17</v>
      </c>
    </row>
    <row r="583" spans="1:7" x14ac:dyDescent="0.25">
      <c r="A583" s="24">
        <v>38680</v>
      </c>
      <c r="B583" s="1" t="s">
        <v>8</v>
      </c>
      <c r="C583" s="1" t="s">
        <v>3691</v>
      </c>
      <c r="D583" s="1" t="s">
        <v>24</v>
      </c>
      <c r="E583" s="1" t="s">
        <v>3332</v>
      </c>
      <c r="F583" s="9">
        <v>744.48440000000005</v>
      </c>
      <c r="G583" s="9">
        <v>1094.83</v>
      </c>
    </row>
    <row r="584" spans="1:7" x14ac:dyDescent="0.25">
      <c r="A584" s="24">
        <v>38679</v>
      </c>
      <c r="B584" s="1" t="s">
        <v>29</v>
      </c>
      <c r="C584" s="1" t="s">
        <v>3688</v>
      </c>
      <c r="D584" s="1" t="s">
        <v>64</v>
      </c>
      <c r="E584" s="1" t="s">
        <v>1374</v>
      </c>
      <c r="F584" s="9">
        <v>3256.9667999999997</v>
      </c>
      <c r="G584" s="9">
        <v>5615.46</v>
      </c>
    </row>
    <row r="585" spans="1:7" x14ac:dyDescent="0.25">
      <c r="A585" s="24">
        <v>38679</v>
      </c>
      <c r="B585" s="1" t="s">
        <v>29</v>
      </c>
      <c r="C585" s="1" t="s">
        <v>3690</v>
      </c>
      <c r="D585" s="1" t="s">
        <v>9</v>
      </c>
      <c r="E585" s="1" t="s">
        <v>1579</v>
      </c>
      <c r="F585" s="9">
        <v>3666.6375000000003</v>
      </c>
      <c r="G585" s="9">
        <v>4888.8500000000004</v>
      </c>
    </row>
    <row r="586" spans="1:7" x14ac:dyDescent="0.25">
      <c r="A586" s="24">
        <v>38679</v>
      </c>
      <c r="B586" s="1" t="s">
        <v>16</v>
      </c>
      <c r="C586" s="1" t="s">
        <v>3691</v>
      </c>
      <c r="D586" s="1" t="s">
        <v>64</v>
      </c>
      <c r="E586" s="1" t="s">
        <v>2434</v>
      </c>
      <c r="F586" s="9">
        <v>1103.6693</v>
      </c>
      <c r="G586" s="9">
        <v>2982.89</v>
      </c>
    </row>
    <row r="587" spans="1:7" x14ac:dyDescent="0.25">
      <c r="A587" s="24">
        <v>38678</v>
      </c>
      <c r="B587" s="1" t="s">
        <v>29</v>
      </c>
      <c r="C587" s="1" t="s">
        <v>3684</v>
      </c>
      <c r="D587" s="1" t="s">
        <v>13</v>
      </c>
      <c r="E587" s="1" t="s">
        <v>1104</v>
      </c>
      <c r="F587" s="9">
        <v>5646.1288999999988</v>
      </c>
      <c r="G587" s="9">
        <v>9569.7099999999991</v>
      </c>
    </row>
    <row r="588" spans="1:7" x14ac:dyDescent="0.25">
      <c r="A588" s="24">
        <v>38678</v>
      </c>
      <c r="B588" s="1" t="s">
        <v>12</v>
      </c>
      <c r="C588" s="1" t="s">
        <v>3684</v>
      </c>
      <c r="D588" s="1" t="s">
        <v>9</v>
      </c>
      <c r="E588" s="1" t="s">
        <v>3407</v>
      </c>
      <c r="F588" s="9">
        <v>5273.7960000000003</v>
      </c>
      <c r="G588" s="9">
        <v>5992.95</v>
      </c>
    </row>
    <row r="589" spans="1:7" x14ac:dyDescent="0.25">
      <c r="A589" s="24">
        <v>38678</v>
      </c>
      <c r="B589" s="1" t="s">
        <v>20</v>
      </c>
      <c r="C589" s="1" t="s">
        <v>3688</v>
      </c>
      <c r="D589" s="1" t="s">
        <v>113</v>
      </c>
      <c r="E589" s="1" t="s">
        <v>3051</v>
      </c>
      <c r="F589" s="9">
        <v>1014.3213999999999</v>
      </c>
      <c r="G589" s="9">
        <v>1748.83</v>
      </c>
    </row>
    <row r="590" spans="1:7" x14ac:dyDescent="0.25">
      <c r="A590" s="24">
        <v>38677</v>
      </c>
      <c r="B590" s="1" t="s">
        <v>29</v>
      </c>
      <c r="C590" s="1" t="s">
        <v>3691</v>
      </c>
      <c r="D590" s="1" t="s">
        <v>13</v>
      </c>
      <c r="E590" s="1" t="s">
        <v>765</v>
      </c>
      <c r="F590" s="9">
        <v>3180.8159999999998</v>
      </c>
      <c r="G590" s="9">
        <v>8596.7999999999993</v>
      </c>
    </row>
    <row r="591" spans="1:7" x14ac:dyDescent="0.25">
      <c r="A591" s="24">
        <v>38677</v>
      </c>
      <c r="B591" s="1" t="s">
        <v>12</v>
      </c>
      <c r="C591" s="1" t="s">
        <v>3683</v>
      </c>
      <c r="D591" s="1" t="s">
        <v>45</v>
      </c>
      <c r="E591" s="1" t="s">
        <v>269</v>
      </c>
      <c r="F591" s="9">
        <v>1768.9535999999998</v>
      </c>
      <c r="G591" s="9">
        <v>3049.92</v>
      </c>
    </row>
    <row r="592" spans="1:7" x14ac:dyDescent="0.25">
      <c r="A592" s="24">
        <v>38677</v>
      </c>
      <c r="B592" s="1" t="s">
        <v>12</v>
      </c>
      <c r="C592" s="1" t="s">
        <v>3685</v>
      </c>
      <c r="D592" s="1" t="s">
        <v>113</v>
      </c>
      <c r="E592" s="1" t="s">
        <v>966</v>
      </c>
      <c r="F592" s="9">
        <v>396.89530000000002</v>
      </c>
      <c r="G592" s="9">
        <v>1072.69</v>
      </c>
    </row>
    <row r="593" spans="1:7" x14ac:dyDescent="0.25">
      <c r="A593" s="24">
        <v>38676</v>
      </c>
      <c r="B593" s="1" t="s">
        <v>16</v>
      </c>
      <c r="C593" s="1" t="s">
        <v>3685</v>
      </c>
      <c r="D593" s="1" t="s">
        <v>9</v>
      </c>
      <c r="E593" s="1" t="s">
        <v>1626</v>
      </c>
      <c r="F593" s="9">
        <v>6202.6778000000004</v>
      </c>
      <c r="G593" s="9">
        <v>6633.88</v>
      </c>
    </row>
    <row r="594" spans="1:7" x14ac:dyDescent="0.25">
      <c r="A594" s="24">
        <v>38676</v>
      </c>
      <c r="B594" s="1" t="s">
        <v>12</v>
      </c>
      <c r="C594" s="1" t="s">
        <v>3684</v>
      </c>
      <c r="D594" s="1" t="s">
        <v>21</v>
      </c>
      <c r="E594" s="1" t="s">
        <v>1275</v>
      </c>
      <c r="F594" s="9">
        <v>4490.4888000000001</v>
      </c>
      <c r="G594" s="9">
        <v>6603.66</v>
      </c>
    </row>
    <row r="595" spans="1:7" x14ac:dyDescent="0.25">
      <c r="A595" s="24">
        <v>38676</v>
      </c>
      <c r="B595" s="1" t="s">
        <v>29</v>
      </c>
      <c r="C595" s="1" t="s">
        <v>3690</v>
      </c>
      <c r="D595" s="1" t="s">
        <v>52</v>
      </c>
      <c r="E595" s="1" t="s">
        <v>3736</v>
      </c>
      <c r="F595" s="9">
        <v>1950.3045000000002</v>
      </c>
      <c r="G595" s="9">
        <v>4334.01</v>
      </c>
    </row>
    <row r="596" spans="1:7" x14ac:dyDescent="0.25">
      <c r="A596" s="24">
        <v>38676</v>
      </c>
      <c r="B596" s="1" t="s">
        <v>16</v>
      </c>
      <c r="C596" s="1" t="s">
        <v>3626</v>
      </c>
      <c r="D596" s="1" t="s">
        <v>17</v>
      </c>
      <c r="E596" s="1" t="s">
        <v>426</v>
      </c>
      <c r="F596" s="9">
        <v>1531.2128</v>
      </c>
      <c r="G596" s="9">
        <v>3560.96</v>
      </c>
    </row>
    <row r="597" spans="1:7" x14ac:dyDescent="0.25">
      <c r="A597" s="24">
        <v>38675</v>
      </c>
      <c r="B597" s="1" t="s">
        <v>16</v>
      </c>
      <c r="C597" s="1" t="s">
        <v>3685</v>
      </c>
      <c r="D597" s="1" t="s">
        <v>17</v>
      </c>
      <c r="E597" s="1" t="s">
        <v>2248</v>
      </c>
      <c r="F597" s="9">
        <v>5560.9779500000004</v>
      </c>
      <c r="G597" s="9">
        <v>5947.57</v>
      </c>
    </row>
    <row r="598" spans="1:7" x14ac:dyDescent="0.25">
      <c r="A598" s="24">
        <v>38675</v>
      </c>
      <c r="B598" s="1" t="s">
        <v>29</v>
      </c>
      <c r="C598" s="1" t="s">
        <v>3684</v>
      </c>
      <c r="D598" s="1" t="s">
        <v>13</v>
      </c>
      <c r="E598" s="1" t="s">
        <v>486</v>
      </c>
      <c r="F598" s="9">
        <v>1193.4675</v>
      </c>
      <c r="G598" s="9">
        <v>1591.29</v>
      </c>
    </row>
    <row r="599" spans="1:7" x14ac:dyDescent="0.25">
      <c r="A599" s="24">
        <v>38675</v>
      </c>
      <c r="B599" s="1" t="s">
        <v>16</v>
      </c>
      <c r="C599" s="1" t="s">
        <v>3683</v>
      </c>
      <c r="D599" s="1" t="s">
        <v>113</v>
      </c>
      <c r="E599" s="1" t="s">
        <v>3001</v>
      </c>
      <c r="F599" s="9">
        <v>399.95249999999999</v>
      </c>
      <c r="G599" s="9">
        <v>533.27</v>
      </c>
    </row>
    <row r="600" spans="1:7" x14ac:dyDescent="0.25">
      <c r="A600" s="24">
        <v>38674</v>
      </c>
      <c r="B600" s="1" t="s">
        <v>29</v>
      </c>
      <c r="C600" s="1" t="s">
        <v>3688</v>
      </c>
      <c r="D600" s="1" t="s">
        <v>21</v>
      </c>
      <c r="E600" s="1" t="s">
        <v>1665</v>
      </c>
      <c r="F600" s="9">
        <v>1059.2836</v>
      </c>
      <c r="G600" s="9">
        <v>1557.77</v>
      </c>
    </row>
    <row r="601" spans="1:7" x14ac:dyDescent="0.25">
      <c r="A601" s="24">
        <v>38673</v>
      </c>
      <c r="B601" s="1" t="s">
        <v>29</v>
      </c>
      <c r="C601" s="1" t="s">
        <v>3686</v>
      </c>
      <c r="D601" s="1" t="s">
        <v>13</v>
      </c>
      <c r="E601" s="1" t="s">
        <v>689</v>
      </c>
      <c r="F601" s="9">
        <v>4276.9175999999998</v>
      </c>
      <c r="G601" s="9">
        <v>9946.32</v>
      </c>
    </row>
    <row r="602" spans="1:7" x14ac:dyDescent="0.25">
      <c r="A602" s="24">
        <v>38673</v>
      </c>
      <c r="B602" s="1" t="s">
        <v>29</v>
      </c>
      <c r="C602" s="1" t="s">
        <v>3626</v>
      </c>
      <c r="D602" s="1" t="s">
        <v>61</v>
      </c>
      <c r="E602" s="1" t="s">
        <v>2476</v>
      </c>
      <c r="F602" s="9">
        <v>4996.3206</v>
      </c>
      <c r="G602" s="9">
        <v>8468.34</v>
      </c>
    </row>
    <row r="603" spans="1:7" x14ac:dyDescent="0.25">
      <c r="A603" s="24">
        <v>38672</v>
      </c>
      <c r="B603" s="1" t="s">
        <v>29</v>
      </c>
      <c r="C603" s="1" t="s">
        <v>3688</v>
      </c>
      <c r="D603" s="1" t="s">
        <v>9</v>
      </c>
      <c r="E603" s="1" t="s">
        <v>2228</v>
      </c>
      <c r="F603" s="9">
        <v>3606.3604</v>
      </c>
      <c r="G603" s="9">
        <v>9746.92</v>
      </c>
    </row>
    <row r="604" spans="1:7" x14ac:dyDescent="0.25">
      <c r="A604" s="24">
        <v>38672</v>
      </c>
      <c r="B604" s="1" t="s">
        <v>16</v>
      </c>
      <c r="C604" s="1" t="s">
        <v>3686</v>
      </c>
      <c r="D604" s="1" t="s">
        <v>113</v>
      </c>
      <c r="E604" s="1" t="s">
        <v>1517</v>
      </c>
      <c r="F604" s="9">
        <v>4919.2220000000007</v>
      </c>
      <c r="G604" s="9">
        <v>8944.0400000000009</v>
      </c>
    </row>
    <row r="605" spans="1:7" x14ac:dyDescent="0.25">
      <c r="A605" s="24">
        <v>38672</v>
      </c>
      <c r="B605" s="1" t="s">
        <v>20</v>
      </c>
      <c r="C605" s="1" t="s">
        <v>3691</v>
      </c>
      <c r="D605" s="1" t="s">
        <v>45</v>
      </c>
      <c r="E605" s="1" t="s">
        <v>3737</v>
      </c>
      <c r="F605" s="9">
        <v>5142.9207500000002</v>
      </c>
      <c r="G605" s="9">
        <v>5500.45</v>
      </c>
    </row>
    <row r="606" spans="1:7" x14ac:dyDescent="0.25">
      <c r="A606" s="24">
        <v>38672</v>
      </c>
      <c r="B606" s="1" t="s">
        <v>29</v>
      </c>
      <c r="C606" s="1" t="s">
        <v>3686</v>
      </c>
      <c r="D606" s="1" t="s">
        <v>24</v>
      </c>
      <c r="E606" s="1" t="s">
        <v>1585</v>
      </c>
      <c r="F606" s="9">
        <v>816.17020000000002</v>
      </c>
      <c r="G606" s="9">
        <v>1407.19</v>
      </c>
    </row>
    <row r="607" spans="1:7" x14ac:dyDescent="0.25">
      <c r="A607" s="24">
        <v>38671</v>
      </c>
      <c r="B607" s="1" t="s">
        <v>16</v>
      </c>
      <c r="C607" s="1" t="s">
        <v>3684</v>
      </c>
      <c r="D607" s="1" t="s">
        <v>30</v>
      </c>
      <c r="E607" s="1" t="s">
        <v>559</v>
      </c>
      <c r="F607" s="9">
        <v>4854.3364000000001</v>
      </c>
      <c r="G607" s="9">
        <v>7138.73</v>
      </c>
    </row>
    <row r="608" spans="1:7" x14ac:dyDescent="0.25">
      <c r="A608" s="24">
        <v>38671</v>
      </c>
      <c r="B608" s="1" t="s">
        <v>16</v>
      </c>
      <c r="C608" s="1" t="s">
        <v>3686</v>
      </c>
      <c r="D608" s="1" t="s">
        <v>24</v>
      </c>
      <c r="E608" s="1" t="s">
        <v>1182</v>
      </c>
      <c r="F608" s="9">
        <v>2345.6158</v>
      </c>
      <c r="G608" s="9">
        <v>2508.6799999999998</v>
      </c>
    </row>
    <row r="609" spans="1:7" x14ac:dyDescent="0.25">
      <c r="A609" s="24">
        <v>38670</v>
      </c>
      <c r="B609" s="1" t="s">
        <v>12</v>
      </c>
      <c r="C609" s="1" t="s">
        <v>3686</v>
      </c>
      <c r="D609" s="1" t="s">
        <v>126</v>
      </c>
      <c r="E609" s="1" t="s">
        <v>1001</v>
      </c>
      <c r="F609" s="9">
        <v>4520.3884000000007</v>
      </c>
      <c r="G609" s="9">
        <v>6647.63</v>
      </c>
    </row>
    <row r="610" spans="1:7" x14ac:dyDescent="0.25">
      <c r="A610" s="24">
        <v>38670</v>
      </c>
      <c r="B610" s="1" t="s">
        <v>8</v>
      </c>
      <c r="C610" s="1" t="s">
        <v>3626</v>
      </c>
      <c r="D610" s="1" t="s">
        <v>64</v>
      </c>
      <c r="E610" s="1" t="s">
        <v>1198</v>
      </c>
      <c r="F610" s="9">
        <v>4295.3100000000004</v>
      </c>
      <c r="G610" s="9">
        <v>5727.08</v>
      </c>
    </row>
    <row r="611" spans="1:7" x14ac:dyDescent="0.25">
      <c r="A611" s="24">
        <v>38669</v>
      </c>
      <c r="B611" s="1" t="s">
        <v>16</v>
      </c>
      <c r="C611" s="1" t="s">
        <v>3686</v>
      </c>
      <c r="D611" s="1" t="s">
        <v>30</v>
      </c>
      <c r="E611" s="1" t="s">
        <v>1228</v>
      </c>
      <c r="F611" s="9">
        <v>3653.6353000000004</v>
      </c>
      <c r="G611" s="9">
        <v>9874.69</v>
      </c>
    </row>
    <row r="612" spans="1:7" x14ac:dyDescent="0.25">
      <c r="A612" s="24">
        <v>38669</v>
      </c>
      <c r="B612" s="1" t="s">
        <v>29</v>
      </c>
      <c r="C612" s="1" t="s">
        <v>3688</v>
      </c>
      <c r="D612" s="1" t="s">
        <v>21</v>
      </c>
      <c r="E612" s="1" t="s">
        <v>551</v>
      </c>
      <c r="F612" s="9">
        <v>4231.4634999999998</v>
      </c>
      <c r="G612" s="9">
        <v>7693.57</v>
      </c>
    </row>
    <row r="613" spans="1:7" x14ac:dyDescent="0.25">
      <c r="A613" s="24">
        <v>38669</v>
      </c>
      <c r="B613" s="1" t="s">
        <v>29</v>
      </c>
      <c r="C613" s="1" t="s">
        <v>3626</v>
      </c>
      <c r="D613" s="1" t="s">
        <v>13</v>
      </c>
      <c r="E613" s="1" t="s">
        <v>1027</v>
      </c>
      <c r="F613" s="9">
        <v>833.04759999999999</v>
      </c>
      <c r="G613" s="9">
        <v>1937.32</v>
      </c>
    </row>
    <row r="614" spans="1:7" x14ac:dyDescent="0.25">
      <c r="A614" s="24">
        <v>38669</v>
      </c>
      <c r="B614" s="1" t="s">
        <v>20</v>
      </c>
      <c r="C614" s="1" t="s">
        <v>3688</v>
      </c>
      <c r="D614" s="1" t="s">
        <v>61</v>
      </c>
      <c r="E614" s="1" t="s">
        <v>1318</v>
      </c>
      <c r="F614" s="9">
        <v>176.18659999999997</v>
      </c>
      <c r="G614" s="9">
        <v>303.77</v>
      </c>
    </row>
    <row r="615" spans="1:7" x14ac:dyDescent="0.25">
      <c r="A615" s="24">
        <v>38667</v>
      </c>
      <c r="B615" s="1" t="s">
        <v>29</v>
      </c>
      <c r="C615" s="1" t="s">
        <v>3688</v>
      </c>
      <c r="D615" s="1" t="s">
        <v>24</v>
      </c>
      <c r="E615" s="1" t="s">
        <v>1550</v>
      </c>
      <c r="F615" s="9">
        <v>1803.8388</v>
      </c>
      <c r="G615" s="9">
        <v>4875.24</v>
      </c>
    </row>
    <row r="616" spans="1:7" x14ac:dyDescent="0.25">
      <c r="A616" s="24">
        <v>38666</v>
      </c>
      <c r="B616" s="1" t="s">
        <v>29</v>
      </c>
      <c r="C616" s="1" t="s">
        <v>3683</v>
      </c>
      <c r="D616" s="1" t="s">
        <v>21</v>
      </c>
      <c r="E616" s="1" t="s">
        <v>1092</v>
      </c>
      <c r="F616" s="9">
        <v>8311.6</v>
      </c>
      <c r="G616" s="9">
        <v>9445</v>
      </c>
    </row>
    <row r="617" spans="1:7" x14ac:dyDescent="0.25">
      <c r="A617" s="24">
        <v>38666</v>
      </c>
      <c r="B617" s="1" t="s">
        <v>8</v>
      </c>
      <c r="C617" s="1" t="s">
        <v>3686</v>
      </c>
      <c r="D617" s="1" t="s">
        <v>30</v>
      </c>
      <c r="E617" s="1" t="s">
        <v>1170</v>
      </c>
      <c r="F617" s="9">
        <v>4551.2830000000004</v>
      </c>
      <c r="G617" s="9">
        <v>8275.06</v>
      </c>
    </row>
    <row r="618" spans="1:7" x14ac:dyDescent="0.25">
      <c r="A618" s="24">
        <v>38665</v>
      </c>
      <c r="B618" s="1" t="s">
        <v>8</v>
      </c>
      <c r="C618" s="1" t="s">
        <v>3626</v>
      </c>
      <c r="D618" s="1" t="s">
        <v>126</v>
      </c>
      <c r="E618" s="1" t="s">
        <v>2438</v>
      </c>
      <c r="F618" s="9">
        <v>3090.3966</v>
      </c>
      <c r="G618" s="9">
        <v>5328.27</v>
      </c>
    </row>
    <row r="619" spans="1:7" x14ac:dyDescent="0.25">
      <c r="A619" s="24">
        <v>38665</v>
      </c>
      <c r="B619" s="1" t="s">
        <v>29</v>
      </c>
      <c r="C619" s="1" t="s">
        <v>3684</v>
      </c>
      <c r="D619" s="1" t="s">
        <v>30</v>
      </c>
      <c r="E619" s="1" t="s">
        <v>2427</v>
      </c>
      <c r="F619" s="9">
        <v>2245.1492000000003</v>
      </c>
      <c r="G619" s="9">
        <v>3301.69</v>
      </c>
    </row>
    <row r="620" spans="1:7" x14ac:dyDescent="0.25">
      <c r="A620" s="24">
        <v>38665</v>
      </c>
      <c r="B620" s="1" t="s">
        <v>29</v>
      </c>
      <c r="C620" s="1" t="s">
        <v>3690</v>
      </c>
      <c r="D620" s="1" t="s">
        <v>45</v>
      </c>
      <c r="E620" s="1" t="s">
        <v>46</v>
      </c>
      <c r="F620" s="9">
        <v>203.685</v>
      </c>
      <c r="G620" s="9">
        <v>271.58</v>
      </c>
    </row>
    <row r="621" spans="1:7" x14ac:dyDescent="0.25">
      <c r="A621" s="24">
        <v>38665</v>
      </c>
      <c r="B621" s="1" t="s">
        <v>20</v>
      </c>
      <c r="C621" s="1" t="s">
        <v>3688</v>
      </c>
      <c r="D621" s="1" t="s">
        <v>64</v>
      </c>
      <c r="E621" s="1" t="s">
        <v>3738</v>
      </c>
      <c r="F621" s="9">
        <v>126.852</v>
      </c>
      <c r="G621" s="9">
        <v>144.15</v>
      </c>
    </row>
    <row r="622" spans="1:7" x14ac:dyDescent="0.25">
      <c r="A622" s="24">
        <v>38664</v>
      </c>
      <c r="B622" s="1" t="s">
        <v>29</v>
      </c>
      <c r="C622" s="1" t="s">
        <v>3691</v>
      </c>
      <c r="D622" s="1" t="s">
        <v>64</v>
      </c>
      <c r="E622" s="1" t="s">
        <v>836</v>
      </c>
      <c r="F622" s="9">
        <v>7205.11</v>
      </c>
      <c r="G622" s="9">
        <v>7706</v>
      </c>
    </row>
    <row r="623" spans="1:7" x14ac:dyDescent="0.25">
      <c r="A623" s="24">
        <v>38664</v>
      </c>
      <c r="B623" s="1" t="s">
        <v>16</v>
      </c>
      <c r="C623" s="1" t="s">
        <v>3686</v>
      </c>
      <c r="D623" s="1" t="s">
        <v>52</v>
      </c>
      <c r="E623" s="1" t="s">
        <v>2068</v>
      </c>
      <c r="F623" s="9">
        <v>3336.1549999999997</v>
      </c>
      <c r="G623" s="9">
        <v>5654.5</v>
      </c>
    </row>
    <row r="624" spans="1:7" x14ac:dyDescent="0.25">
      <c r="A624" s="24">
        <v>38663</v>
      </c>
      <c r="B624" s="1" t="s">
        <v>16</v>
      </c>
      <c r="C624" s="1" t="s">
        <v>3683</v>
      </c>
      <c r="D624" s="1" t="s">
        <v>17</v>
      </c>
      <c r="E624" s="1" t="s">
        <v>802</v>
      </c>
      <c r="F624" s="9">
        <v>5885.6925000000001</v>
      </c>
      <c r="G624" s="9">
        <v>9975.75</v>
      </c>
    </row>
    <row r="625" spans="1:7" x14ac:dyDescent="0.25">
      <c r="A625" s="24">
        <v>38663</v>
      </c>
      <c r="B625" s="1" t="s">
        <v>12</v>
      </c>
      <c r="C625" s="1" t="s">
        <v>3626</v>
      </c>
      <c r="D625" s="1" t="s">
        <v>42</v>
      </c>
      <c r="E625" s="1" t="s">
        <v>2728</v>
      </c>
      <c r="F625" s="9">
        <v>5664.7255500000001</v>
      </c>
      <c r="G625" s="9">
        <v>6058.53</v>
      </c>
    </row>
    <row r="626" spans="1:7" x14ac:dyDescent="0.25">
      <c r="A626" s="24">
        <v>38662</v>
      </c>
      <c r="B626" s="1" t="s">
        <v>16</v>
      </c>
      <c r="C626" s="1" t="s">
        <v>3683</v>
      </c>
      <c r="D626" s="1" t="s">
        <v>30</v>
      </c>
      <c r="E626" s="1" t="s">
        <v>1810</v>
      </c>
      <c r="F626" s="9">
        <v>2922.2858999999999</v>
      </c>
      <c r="G626" s="9">
        <v>7898.07</v>
      </c>
    </row>
    <row r="627" spans="1:7" x14ac:dyDescent="0.25">
      <c r="A627" s="24">
        <v>38662</v>
      </c>
      <c r="B627" s="1" t="s">
        <v>8</v>
      </c>
      <c r="C627" s="1" t="s">
        <v>3691</v>
      </c>
      <c r="D627" s="1" t="s">
        <v>61</v>
      </c>
      <c r="E627" s="1" t="s">
        <v>3739</v>
      </c>
      <c r="F627" s="9">
        <v>3919.1460000000002</v>
      </c>
      <c r="G627" s="9">
        <v>5763.45</v>
      </c>
    </row>
    <row r="628" spans="1:7" x14ac:dyDescent="0.25">
      <c r="A628" s="24">
        <v>38662</v>
      </c>
      <c r="B628" s="1" t="s">
        <v>20</v>
      </c>
      <c r="C628" s="1" t="s">
        <v>3690</v>
      </c>
      <c r="D628" s="1" t="s">
        <v>9</v>
      </c>
      <c r="E628" s="1" t="s">
        <v>3036</v>
      </c>
      <c r="F628" s="9">
        <v>3078.6660000000002</v>
      </c>
      <c r="G628" s="9">
        <v>4527.45</v>
      </c>
    </row>
    <row r="629" spans="1:7" x14ac:dyDescent="0.25">
      <c r="A629" s="24">
        <v>38661</v>
      </c>
      <c r="B629" s="1" t="s">
        <v>20</v>
      </c>
      <c r="C629" s="1" t="s">
        <v>3626</v>
      </c>
      <c r="D629" s="1" t="s">
        <v>45</v>
      </c>
      <c r="E629" s="1" t="s">
        <v>1126</v>
      </c>
      <c r="F629" s="9">
        <v>7261.4696000000004</v>
      </c>
      <c r="G629" s="9">
        <v>8251.67</v>
      </c>
    </row>
    <row r="630" spans="1:7" x14ac:dyDescent="0.25">
      <c r="A630" s="24">
        <v>38661</v>
      </c>
      <c r="B630" s="1" t="s">
        <v>16</v>
      </c>
      <c r="C630" s="1" t="s">
        <v>3686</v>
      </c>
      <c r="D630" s="1" t="s">
        <v>52</v>
      </c>
      <c r="E630" s="1" t="s">
        <v>67</v>
      </c>
      <c r="F630" s="9">
        <v>2510.1938</v>
      </c>
      <c r="G630" s="9">
        <v>5837.66</v>
      </c>
    </row>
    <row r="631" spans="1:7" x14ac:dyDescent="0.25">
      <c r="A631" s="24">
        <v>38660</v>
      </c>
      <c r="B631" s="1" t="s">
        <v>12</v>
      </c>
      <c r="C631" s="1" t="s">
        <v>3691</v>
      </c>
      <c r="D631" s="1" t="s">
        <v>24</v>
      </c>
      <c r="E631" s="1" t="s">
        <v>1622</v>
      </c>
      <c r="F631" s="9">
        <v>6525.3</v>
      </c>
      <c r="G631" s="9">
        <v>8700.4</v>
      </c>
    </row>
    <row r="632" spans="1:7" x14ac:dyDescent="0.25">
      <c r="A632" s="24">
        <v>38660</v>
      </c>
      <c r="B632" s="1" t="s">
        <v>12</v>
      </c>
      <c r="C632" s="1" t="s">
        <v>3685</v>
      </c>
      <c r="D632" s="1" t="s">
        <v>45</v>
      </c>
      <c r="E632" s="1" t="s">
        <v>303</v>
      </c>
      <c r="F632" s="9">
        <v>2878.6815000000001</v>
      </c>
      <c r="G632" s="9">
        <v>6397.07</v>
      </c>
    </row>
    <row r="633" spans="1:7" x14ac:dyDescent="0.25">
      <c r="A633" s="24">
        <v>38659</v>
      </c>
      <c r="B633" s="1" t="s">
        <v>16</v>
      </c>
      <c r="C633" s="1" t="s">
        <v>3684</v>
      </c>
      <c r="D633" s="1" t="s">
        <v>52</v>
      </c>
      <c r="E633" s="1" t="s">
        <v>2028</v>
      </c>
      <c r="F633" s="9">
        <v>3516.6010000000001</v>
      </c>
      <c r="G633" s="9">
        <v>6393.82</v>
      </c>
    </row>
    <row r="634" spans="1:7" x14ac:dyDescent="0.25">
      <c r="A634" s="24">
        <v>38659</v>
      </c>
      <c r="B634" s="1" t="s">
        <v>8</v>
      </c>
      <c r="C634" s="1" t="s">
        <v>3690</v>
      </c>
      <c r="D634" s="1" t="s">
        <v>42</v>
      </c>
      <c r="E634" s="1" t="s">
        <v>2169</v>
      </c>
      <c r="F634" s="9">
        <v>3695.0520000000001</v>
      </c>
      <c r="G634" s="9">
        <v>5433.9</v>
      </c>
    </row>
    <row r="635" spans="1:7" x14ac:dyDescent="0.25">
      <c r="A635" s="24">
        <v>38659</v>
      </c>
      <c r="B635" s="1" t="s">
        <v>29</v>
      </c>
      <c r="C635" s="1" t="s">
        <v>3684</v>
      </c>
      <c r="D635" s="1" t="s">
        <v>30</v>
      </c>
      <c r="E635" s="1" t="s">
        <v>2392</v>
      </c>
      <c r="F635" s="9">
        <v>1380.9066</v>
      </c>
      <c r="G635" s="9">
        <v>3732.18</v>
      </c>
    </row>
    <row r="636" spans="1:7" x14ac:dyDescent="0.25">
      <c r="A636" s="24">
        <v>38659</v>
      </c>
      <c r="B636" s="1" t="s">
        <v>16</v>
      </c>
      <c r="C636" s="1" t="s">
        <v>3688</v>
      </c>
      <c r="D636" s="1" t="s">
        <v>42</v>
      </c>
      <c r="E636" s="1" t="s">
        <v>3369</v>
      </c>
      <c r="F636" s="9">
        <v>785.95</v>
      </c>
      <c r="G636" s="9">
        <v>1429</v>
      </c>
    </row>
    <row r="637" spans="1:7" x14ac:dyDescent="0.25">
      <c r="A637" s="24">
        <v>38658</v>
      </c>
      <c r="B637" s="1" t="s">
        <v>29</v>
      </c>
      <c r="C637" s="1" t="s">
        <v>3686</v>
      </c>
      <c r="D637" s="1" t="s">
        <v>42</v>
      </c>
      <c r="E637" s="1" t="s">
        <v>1859</v>
      </c>
      <c r="F637" s="9">
        <v>8071.5090499999997</v>
      </c>
      <c r="G637" s="9">
        <v>8632.6299999999992</v>
      </c>
    </row>
    <row r="638" spans="1:7" x14ac:dyDescent="0.25">
      <c r="A638" s="24">
        <v>38658</v>
      </c>
      <c r="B638" s="1" t="s">
        <v>20</v>
      </c>
      <c r="C638" s="1" t="s">
        <v>3688</v>
      </c>
      <c r="D638" s="1" t="s">
        <v>24</v>
      </c>
      <c r="E638" s="1" t="s">
        <v>599</v>
      </c>
      <c r="F638" s="9">
        <v>5180.1380000000008</v>
      </c>
      <c r="G638" s="9">
        <v>7617.85</v>
      </c>
    </row>
    <row r="639" spans="1:7" x14ac:dyDescent="0.25">
      <c r="A639" s="24">
        <v>38658</v>
      </c>
      <c r="B639" s="1" t="s">
        <v>8</v>
      </c>
      <c r="C639" s="1" t="s">
        <v>3684</v>
      </c>
      <c r="D639" s="1" t="s">
        <v>21</v>
      </c>
      <c r="E639" s="1" t="s">
        <v>3247</v>
      </c>
      <c r="F639" s="9">
        <v>1336.6155000000001</v>
      </c>
      <c r="G639" s="9">
        <v>2430.21</v>
      </c>
    </row>
    <row r="640" spans="1:7" x14ac:dyDescent="0.25">
      <c r="A640" s="24">
        <v>38657</v>
      </c>
      <c r="B640" s="1" t="s">
        <v>20</v>
      </c>
      <c r="C640" s="1" t="s">
        <v>3685</v>
      </c>
      <c r="D640" s="1" t="s">
        <v>113</v>
      </c>
      <c r="E640" s="1" t="s">
        <v>2300</v>
      </c>
      <c r="F640" s="9">
        <v>4805.8864000000003</v>
      </c>
      <c r="G640" s="9">
        <v>7067.48</v>
      </c>
    </row>
    <row r="641" spans="1:7" x14ac:dyDescent="0.25">
      <c r="A641" s="24">
        <v>38657</v>
      </c>
      <c r="B641" s="1" t="s">
        <v>16</v>
      </c>
      <c r="C641" s="1" t="s">
        <v>3683</v>
      </c>
      <c r="D641" s="1" t="s">
        <v>24</v>
      </c>
      <c r="E641" s="1" t="s">
        <v>3740</v>
      </c>
      <c r="F641" s="9">
        <v>42.479600000000005</v>
      </c>
      <c r="G641" s="9">
        <v>62.47</v>
      </c>
    </row>
    <row r="642" spans="1:7" x14ac:dyDescent="0.25">
      <c r="A642" s="24">
        <v>38656</v>
      </c>
      <c r="B642" s="1" t="s">
        <v>12</v>
      </c>
      <c r="C642" s="1" t="s">
        <v>3626</v>
      </c>
      <c r="D642" s="1" t="s">
        <v>113</v>
      </c>
      <c r="E642" s="1" t="s">
        <v>3567</v>
      </c>
      <c r="F642" s="9">
        <v>5670.6552000000001</v>
      </c>
      <c r="G642" s="9">
        <v>9611.2800000000007</v>
      </c>
    </row>
    <row r="643" spans="1:7" x14ac:dyDescent="0.25">
      <c r="A643" s="24">
        <v>38656</v>
      </c>
      <c r="B643" s="1" t="s">
        <v>12</v>
      </c>
      <c r="C643" s="1" t="s">
        <v>3688</v>
      </c>
      <c r="D643" s="1" t="s">
        <v>64</v>
      </c>
      <c r="E643" s="1" t="s">
        <v>2370</v>
      </c>
      <c r="F643" s="9">
        <v>3160.4580000000001</v>
      </c>
      <c r="G643" s="9">
        <v>7023.24</v>
      </c>
    </row>
    <row r="644" spans="1:7" x14ac:dyDescent="0.25">
      <c r="A644" s="24">
        <v>38655</v>
      </c>
      <c r="B644" s="1" t="s">
        <v>8</v>
      </c>
      <c r="C644" s="1" t="s">
        <v>3688</v>
      </c>
      <c r="D644" s="1" t="s">
        <v>126</v>
      </c>
      <c r="E644" s="1" t="s">
        <v>3741</v>
      </c>
      <c r="F644" s="9">
        <v>4456.6039999999994</v>
      </c>
      <c r="G644" s="9">
        <v>7683.8</v>
      </c>
    </row>
    <row r="645" spans="1:7" x14ac:dyDescent="0.25">
      <c r="A645" s="24">
        <v>38654</v>
      </c>
      <c r="B645" s="1" t="s">
        <v>12</v>
      </c>
      <c r="C645" s="1" t="s">
        <v>3686</v>
      </c>
      <c r="D645" s="1" t="s">
        <v>113</v>
      </c>
      <c r="E645" s="1" t="s">
        <v>3345</v>
      </c>
      <c r="F645" s="9">
        <v>6204.5716000000011</v>
      </c>
      <c r="G645" s="9">
        <v>9124.3700000000008</v>
      </c>
    </row>
    <row r="646" spans="1:7" x14ac:dyDescent="0.25">
      <c r="A646" s="24">
        <v>38654</v>
      </c>
      <c r="B646" s="1" t="s">
        <v>29</v>
      </c>
      <c r="C646" s="1" t="s">
        <v>3683</v>
      </c>
      <c r="D646" s="1" t="s">
        <v>9</v>
      </c>
      <c r="E646" s="1" t="s">
        <v>3544</v>
      </c>
      <c r="F646" s="9">
        <v>2969.99</v>
      </c>
      <c r="G646" s="9">
        <v>8027</v>
      </c>
    </row>
    <row r="647" spans="1:7" x14ac:dyDescent="0.25">
      <c r="A647" s="24">
        <v>38654</v>
      </c>
      <c r="B647" s="1" t="s">
        <v>8</v>
      </c>
      <c r="C647" s="1" t="s">
        <v>3691</v>
      </c>
      <c r="D647" s="1" t="s">
        <v>45</v>
      </c>
      <c r="E647" s="1" t="s">
        <v>796</v>
      </c>
      <c r="F647" s="9">
        <v>2657.6100999999999</v>
      </c>
      <c r="G647" s="9">
        <v>7182.73</v>
      </c>
    </row>
    <row r="648" spans="1:7" x14ac:dyDescent="0.25">
      <c r="A648" s="24">
        <v>38654</v>
      </c>
      <c r="B648" s="1" t="s">
        <v>29</v>
      </c>
      <c r="C648" s="1" t="s">
        <v>3686</v>
      </c>
      <c r="D648" s="1" t="s">
        <v>30</v>
      </c>
      <c r="E648" s="1" t="s">
        <v>3742</v>
      </c>
      <c r="F648" s="9">
        <v>1712.9651999999999</v>
      </c>
      <c r="G648" s="9">
        <v>3983.64</v>
      </c>
    </row>
    <row r="649" spans="1:7" x14ac:dyDescent="0.25">
      <c r="A649" s="24">
        <v>38654</v>
      </c>
      <c r="B649" s="1" t="s">
        <v>29</v>
      </c>
      <c r="C649" s="1" t="s">
        <v>3691</v>
      </c>
      <c r="D649" s="1" t="s">
        <v>113</v>
      </c>
      <c r="E649" s="1" t="s">
        <v>2588</v>
      </c>
      <c r="F649" s="9">
        <v>1879.0781999999999</v>
      </c>
      <c r="G649" s="9">
        <v>3239.79</v>
      </c>
    </row>
    <row r="650" spans="1:7" x14ac:dyDescent="0.25">
      <c r="A650" s="24">
        <v>38654</v>
      </c>
      <c r="B650" s="1" t="s">
        <v>8</v>
      </c>
      <c r="C650" s="1" t="s">
        <v>3688</v>
      </c>
      <c r="D650" s="1" t="s">
        <v>113</v>
      </c>
      <c r="E650" s="1" t="s">
        <v>1730</v>
      </c>
      <c r="F650" s="9">
        <v>2365.7919999999999</v>
      </c>
      <c r="G650" s="9">
        <v>2688.4</v>
      </c>
    </row>
    <row r="651" spans="1:7" x14ac:dyDescent="0.25">
      <c r="A651" s="24">
        <v>38653</v>
      </c>
      <c r="B651" s="1" t="s">
        <v>20</v>
      </c>
      <c r="C651" s="1" t="s">
        <v>3683</v>
      </c>
      <c r="D651" s="1" t="s">
        <v>61</v>
      </c>
      <c r="E651" s="1" t="s">
        <v>663</v>
      </c>
      <c r="F651" s="9">
        <v>4705.0725000000002</v>
      </c>
      <c r="G651" s="9">
        <v>6273.43</v>
      </c>
    </row>
    <row r="652" spans="1:7" x14ac:dyDescent="0.25">
      <c r="A652" s="24">
        <v>38653</v>
      </c>
      <c r="B652" s="1" t="s">
        <v>20</v>
      </c>
      <c r="C652" s="1" t="s">
        <v>3626</v>
      </c>
      <c r="D652" s="1" t="s">
        <v>9</v>
      </c>
      <c r="E652" s="1" t="s">
        <v>271</v>
      </c>
      <c r="F652" s="9">
        <v>2714.0059000000001</v>
      </c>
      <c r="G652" s="9">
        <v>4600.01</v>
      </c>
    </row>
    <row r="653" spans="1:7" x14ac:dyDescent="0.25">
      <c r="A653" s="24">
        <v>38653</v>
      </c>
      <c r="B653" s="1" t="s">
        <v>20</v>
      </c>
      <c r="C653" s="1" t="s">
        <v>3686</v>
      </c>
      <c r="D653" s="1" t="s">
        <v>45</v>
      </c>
      <c r="E653" s="1" t="s">
        <v>2568</v>
      </c>
      <c r="F653" s="9">
        <v>2044.3494499999999</v>
      </c>
      <c r="G653" s="9">
        <v>2186.4699999999998</v>
      </c>
    </row>
    <row r="654" spans="1:7" x14ac:dyDescent="0.25">
      <c r="A654" s="24">
        <v>38652</v>
      </c>
      <c r="B654" s="1" t="s">
        <v>20</v>
      </c>
      <c r="C654" s="1" t="s">
        <v>3691</v>
      </c>
      <c r="D654" s="1" t="s">
        <v>52</v>
      </c>
      <c r="E654" s="1" t="s">
        <v>691</v>
      </c>
      <c r="F654" s="9">
        <v>6349.5871999999999</v>
      </c>
      <c r="G654" s="9">
        <v>7215.44</v>
      </c>
    </row>
    <row r="655" spans="1:7" x14ac:dyDescent="0.25">
      <c r="A655" s="24">
        <v>38651</v>
      </c>
      <c r="B655" s="1" t="s">
        <v>20</v>
      </c>
      <c r="C655" s="1" t="s">
        <v>3686</v>
      </c>
      <c r="D655" s="1" t="s">
        <v>42</v>
      </c>
      <c r="E655" s="1" t="s">
        <v>3743</v>
      </c>
      <c r="F655" s="9">
        <v>1691.9724999999999</v>
      </c>
      <c r="G655" s="9">
        <v>2867.75</v>
      </c>
    </row>
    <row r="656" spans="1:7" x14ac:dyDescent="0.25">
      <c r="A656" s="24">
        <v>38650</v>
      </c>
      <c r="B656" s="1" t="s">
        <v>29</v>
      </c>
      <c r="C656" s="1" t="s">
        <v>3690</v>
      </c>
      <c r="D656" s="1" t="s">
        <v>126</v>
      </c>
      <c r="E656" s="1" t="s">
        <v>2350</v>
      </c>
      <c r="F656" s="9">
        <v>2033.5437999999999</v>
      </c>
      <c r="G656" s="9">
        <v>3506.11</v>
      </c>
    </row>
    <row r="657" spans="1:7" x14ac:dyDescent="0.25">
      <c r="A657" s="24">
        <v>38649</v>
      </c>
      <c r="B657" s="1" t="s">
        <v>29</v>
      </c>
      <c r="C657" s="1" t="s">
        <v>3690</v>
      </c>
      <c r="D657" s="1" t="s">
        <v>17</v>
      </c>
      <c r="E657" s="1" t="s">
        <v>3499</v>
      </c>
      <c r="F657" s="9">
        <v>5543.0019999999995</v>
      </c>
      <c r="G657" s="9">
        <v>9556.9</v>
      </c>
    </row>
    <row r="658" spans="1:7" x14ac:dyDescent="0.25">
      <c r="A658" s="24">
        <v>38649</v>
      </c>
      <c r="B658" s="1" t="s">
        <v>12</v>
      </c>
      <c r="C658" s="1" t="s">
        <v>3688</v>
      </c>
      <c r="D658" s="1" t="s">
        <v>61</v>
      </c>
      <c r="E658" s="1" t="s">
        <v>361</v>
      </c>
      <c r="F658" s="9">
        <v>7137.5550000000003</v>
      </c>
      <c r="G658" s="9">
        <v>9516.74</v>
      </c>
    </row>
    <row r="659" spans="1:7" x14ac:dyDescent="0.25">
      <c r="A659" s="24">
        <v>38649</v>
      </c>
      <c r="B659" s="1" t="s">
        <v>29</v>
      </c>
      <c r="C659" s="1" t="s">
        <v>3684</v>
      </c>
      <c r="D659" s="1" t="s">
        <v>61</v>
      </c>
      <c r="E659" s="1" t="s">
        <v>1343</v>
      </c>
      <c r="F659" s="9">
        <v>8350.1297000000013</v>
      </c>
      <c r="G659" s="9">
        <v>8930.6200000000008</v>
      </c>
    </row>
    <row r="660" spans="1:7" x14ac:dyDescent="0.25">
      <c r="A660" s="24">
        <v>38649</v>
      </c>
      <c r="B660" s="1" t="s">
        <v>12</v>
      </c>
      <c r="C660" s="1" t="s">
        <v>3691</v>
      </c>
      <c r="D660" s="1" t="s">
        <v>45</v>
      </c>
      <c r="E660" s="1" t="s">
        <v>2230</v>
      </c>
      <c r="F660" s="9">
        <v>3074.7962000000002</v>
      </c>
      <c r="G660" s="9">
        <v>8310.26</v>
      </c>
    </row>
    <row r="661" spans="1:7" x14ac:dyDescent="0.25">
      <c r="A661" s="24">
        <v>38649</v>
      </c>
      <c r="B661" s="1" t="s">
        <v>8</v>
      </c>
      <c r="C661" s="1" t="s">
        <v>3686</v>
      </c>
      <c r="D661" s="1" t="s">
        <v>13</v>
      </c>
      <c r="E661" s="1" t="s">
        <v>385</v>
      </c>
      <c r="F661" s="9">
        <v>1798.3416</v>
      </c>
      <c r="G661" s="9">
        <v>2043.57</v>
      </c>
    </row>
    <row r="662" spans="1:7" x14ac:dyDescent="0.25">
      <c r="A662" s="24">
        <v>38648</v>
      </c>
      <c r="B662" s="1" t="s">
        <v>29</v>
      </c>
      <c r="C662" s="1" t="s">
        <v>3683</v>
      </c>
      <c r="D662" s="1" t="s">
        <v>52</v>
      </c>
      <c r="E662" s="1" t="s">
        <v>996</v>
      </c>
      <c r="F662" s="9">
        <v>6467.956000000001</v>
      </c>
      <c r="G662" s="9">
        <v>6917.6</v>
      </c>
    </row>
    <row r="663" spans="1:7" x14ac:dyDescent="0.25">
      <c r="A663" s="24">
        <v>38648</v>
      </c>
      <c r="B663" s="1" t="s">
        <v>29</v>
      </c>
      <c r="C663" s="1" t="s">
        <v>3690</v>
      </c>
      <c r="D663" s="1" t="s">
        <v>42</v>
      </c>
      <c r="E663" s="1" t="s">
        <v>2423</v>
      </c>
      <c r="F663" s="9">
        <v>1978.9616000000001</v>
      </c>
      <c r="G663" s="9">
        <v>2248.8200000000002</v>
      </c>
    </row>
    <row r="664" spans="1:7" x14ac:dyDescent="0.25">
      <c r="A664" s="24">
        <v>38647</v>
      </c>
      <c r="B664" s="1" t="s">
        <v>29</v>
      </c>
      <c r="C664" s="1" t="s">
        <v>3626</v>
      </c>
      <c r="D664" s="1" t="s">
        <v>30</v>
      </c>
      <c r="E664" s="1" t="s">
        <v>593</v>
      </c>
      <c r="F664" s="9">
        <v>819.23680000000002</v>
      </c>
      <c r="G664" s="9">
        <v>1204.76</v>
      </c>
    </row>
    <row r="665" spans="1:7" x14ac:dyDescent="0.25">
      <c r="A665" s="24">
        <v>38647</v>
      </c>
      <c r="B665" s="1" t="s">
        <v>8</v>
      </c>
      <c r="C665" s="1" t="s">
        <v>3684</v>
      </c>
      <c r="D665" s="1" t="s">
        <v>9</v>
      </c>
      <c r="E665" s="1" t="s">
        <v>1593</v>
      </c>
      <c r="F665" s="9">
        <v>113.6773</v>
      </c>
      <c r="G665" s="9">
        <v>121.58</v>
      </c>
    </row>
    <row r="666" spans="1:7" x14ac:dyDescent="0.25">
      <c r="A666" s="24">
        <v>38646</v>
      </c>
      <c r="B666" s="1" t="s">
        <v>16</v>
      </c>
      <c r="C666" s="1" t="s">
        <v>3626</v>
      </c>
      <c r="D666" s="1" t="s">
        <v>39</v>
      </c>
      <c r="E666" s="1" t="s">
        <v>157</v>
      </c>
      <c r="F666" s="9">
        <v>8597.4559000000008</v>
      </c>
      <c r="G666" s="9">
        <v>9195.14</v>
      </c>
    </row>
    <row r="667" spans="1:7" x14ac:dyDescent="0.25">
      <c r="A667" s="24">
        <v>38646</v>
      </c>
      <c r="B667" s="1" t="s">
        <v>12</v>
      </c>
      <c r="C667" s="1" t="s">
        <v>3691</v>
      </c>
      <c r="D667" s="1" t="s">
        <v>24</v>
      </c>
      <c r="E667" s="1" t="s">
        <v>3744</v>
      </c>
      <c r="F667" s="9">
        <v>8114.0702499999998</v>
      </c>
      <c r="G667" s="9">
        <v>8678.15</v>
      </c>
    </row>
    <row r="668" spans="1:7" x14ac:dyDescent="0.25">
      <c r="A668" s="24">
        <v>38646</v>
      </c>
      <c r="B668" s="1" t="s">
        <v>8</v>
      </c>
      <c r="C668" s="1" t="s">
        <v>3626</v>
      </c>
      <c r="D668" s="1" t="s">
        <v>61</v>
      </c>
      <c r="E668" s="1" t="s">
        <v>1426</v>
      </c>
      <c r="F668" s="9">
        <v>779.92750000000001</v>
      </c>
      <c r="G668" s="9">
        <v>1418.05</v>
      </c>
    </row>
    <row r="669" spans="1:7" x14ac:dyDescent="0.25">
      <c r="A669" s="24">
        <v>38646</v>
      </c>
      <c r="B669" s="1" t="s">
        <v>12</v>
      </c>
      <c r="C669" s="1" t="s">
        <v>3691</v>
      </c>
      <c r="D669" s="1" t="s">
        <v>30</v>
      </c>
      <c r="E669" s="1" t="s">
        <v>1368</v>
      </c>
      <c r="F669" s="9">
        <v>1139.5648000000001</v>
      </c>
      <c r="G669" s="9">
        <v>1294.96</v>
      </c>
    </row>
    <row r="670" spans="1:7" x14ac:dyDescent="0.25">
      <c r="A670" s="24">
        <v>38645</v>
      </c>
      <c r="B670" s="1" t="s">
        <v>16</v>
      </c>
      <c r="C670" s="1" t="s">
        <v>3626</v>
      </c>
      <c r="D670" s="1" t="s">
        <v>45</v>
      </c>
      <c r="E670" s="1" t="s">
        <v>2294</v>
      </c>
      <c r="F670" s="9">
        <v>5027.1035999999995</v>
      </c>
      <c r="G670" s="9">
        <v>8667.42</v>
      </c>
    </row>
    <row r="671" spans="1:7" x14ac:dyDescent="0.25">
      <c r="A671" s="24">
        <v>38645</v>
      </c>
      <c r="B671" s="1" t="s">
        <v>29</v>
      </c>
      <c r="C671" s="1" t="s">
        <v>3690</v>
      </c>
      <c r="D671" s="1" t="s">
        <v>64</v>
      </c>
      <c r="E671" s="1" t="s">
        <v>1782</v>
      </c>
      <c r="F671" s="9">
        <v>1644.7018</v>
      </c>
      <c r="G671" s="9">
        <v>4445.1400000000003</v>
      </c>
    </row>
    <row r="672" spans="1:7" x14ac:dyDescent="0.25">
      <c r="A672" s="24">
        <v>38645</v>
      </c>
      <c r="B672" s="1" t="s">
        <v>8</v>
      </c>
      <c r="C672" s="1" t="s">
        <v>3690</v>
      </c>
      <c r="D672" s="1" t="s">
        <v>13</v>
      </c>
      <c r="E672" s="1" t="s">
        <v>97</v>
      </c>
      <c r="F672" s="9">
        <v>612.12599999999998</v>
      </c>
      <c r="G672" s="9">
        <v>1360.28</v>
      </c>
    </row>
    <row r="673" spans="1:7" x14ac:dyDescent="0.25">
      <c r="A673" s="24">
        <v>38644</v>
      </c>
      <c r="B673" s="1" t="s">
        <v>29</v>
      </c>
      <c r="C673" s="1" t="s">
        <v>3684</v>
      </c>
      <c r="D673" s="1" t="s">
        <v>64</v>
      </c>
      <c r="E673" s="1" t="s">
        <v>2807</v>
      </c>
      <c r="F673" s="9">
        <v>1097.8329999999999</v>
      </c>
      <c r="G673" s="9">
        <v>2553.1</v>
      </c>
    </row>
    <row r="674" spans="1:7" x14ac:dyDescent="0.25">
      <c r="A674" s="24">
        <v>38643</v>
      </c>
      <c r="B674" s="1" t="s">
        <v>20</v>
      </c>
      <c r="C674" s="1" t="s">
        <v>3683</v>
      </c>
      <c r="D674" s="1" t="s">
        <v>9</v>
      </c>
      <c r="E674" s="1" t="s">
        <v>3745</v>
      </c>
      <c r="F674" s="9">
        <v>3776.4321999999997</v>
      </c>
      <c r="G674" s="9">
        <v>6511.09</v>
      </c>
    </row>
    <row r="675" spans="1:7" x14ac:dyDescent="0.25">
      <c r="A675" s="24">
        <v>38642</v>
      </c>
      <c r="B675" s="1" t="s">
        <v>16</v>
      </c>
      <c r="C675" s="1" t="s">
        <v>3686</v>
      </c>
      <c r="D675" s="1" t="s">
        <v>21</v>
      </c>
      <c r="E675" s="1" t="s">
        <v>3097</v>
      </c>
      <c r="F675" s="9">
        <v>5729.6324999999997</v>
      </c>
      <c r="G675" s="9">
        <v>7639.51</v>
      </c>
    </row>
    <row r="676" spans="1:7" x14ac:dyDescent="0.25">
      <c r="A676" s="24">
        <v>38642</v>
      </c>
      <c r="B676" s="1" t="s">
        <v>12</v>
      </c>
      <c r="C676" s="1" t="s">
        <v>3626</v>
      </c>
      <c r="D676" s="1" t="s">
        <v>39</v>
      </c>
      <c r="E676" s="1" t="s">
        <v>2042</v>
      </c>
      <c r="F676" s="9">
        <v>4464.9375</v>
      </c>
      <c r="G676" s="9">
        <v>5953.25</v>
      </c>
    </row>
    <row r="677" spans="1:7" x14ac:dyDescent="0.25">
      <c r="A677" s="24">
        <v>38642</v>
      </c>
      <c r="B677" s="1" t="s">
        <v>29</v>
      </c>
      <c r="C677" s="1" t="s">
        <v>3686</v>
      </c>
      <c r="D677" s="1" t="s">
        <v>64</v>
      </c>
      <c r="E677" s="1" t="s">
        <v>818</v>
      </c>
      <c r="F677" s="9">
        <v>1850.8362</v>
      </c>
      <c r="G677" s="9">
        <v>5002.26</v>
      </c>
    </row>
    <row r="678" spans="1:7" x14ac:dyDescent="0.25">
      <c r="A678" s="24">
        <v>38642</v>
      </c>
      <c r="B678" s="1" t="s">
        <v>29</v>
      </c>
      <c r="C678" s="1" t="s">
        <v>3683</v>
      </c>
      <c r="D678" s="1" t="s">
        <v>30</v>
      </c>
      <c r="E678" s="1" t="s">
        <v>1468</v>
      </c>
      <c r="F678" s="9">
        <v>2487.8293000000003</v>
      </c>
      <c r="G678" s="9">
        <v>2660.78</v>
      </c>
    </row>
    <row r="679" spans="1:7" x14ac:dyDescent="0.25">
      <c r="A679" s="24">
        <v>38641</v>
      </c>
      <c r="B679" s="1" t="s">
        <v>16</v>
      </c>
      <c r="C679" s="1" t="s">
        <v>3685</v>
      </c>
      <c r="D679" s="1" t="s">
        <v>9</v>
      </c>
      <c r="E679" s="1" t="s">
        <v>916</v>
      </c>
      <c r="F679" s="9">
        <v>3111.4742999999999</v>
      </c>
      <c r="G679" s="9">
        <v>8409.39</v>
      </c>
    </row>
    <row r="680" spans="1:7" x14ac:dyDescent="0.25">
      <c r="A680" s="24">
        <v>38641</v>
      </c>
      <c r="B680" s="1" t="s">
        <v>29</v>
      </c>
      <c r="C680" s="1" t="s">
        <v>3691</v>
      </c>
      <c r="D680" s="1" t="s">
        <v>42</v>
      </c>
      <c r="E680" s="1" t="s">
        <v>75</v>
      </c>
      <c r="F680" s="9">
        <v>5137.5224000000007</v>
      </c>
      <c r="G680" s="9">
        <v>7555.18</v>
      </c>
    </row>
    <row r="681" spans="1:7" x14ac:dyDescent="0.25">
      <c r="A681" s="24">
        <v>38640</v>
      </c>
      <c r="B681" s="1" t="s">
        <v>8</v>
      </c>
      <c r="C681" s="1" t="s">
        <v>3685</v>
      </c>
      <c r="D681" s="1" t="s">
        <v>113</v>
      </c>
      <c r="E681" s="1" t="s">
        <v>480</v>
      </c>
      <c r="F681" s="9">
        <v>3219.6067999999996</v>
      </c>
      <c r="G681" s="9">
        <v>8701.64</v>
      </c>
    </row>
    <row r="682" spans="1:7" x14ac:dyDescent="0.25">
      <c r="A682" s="24">
        <v>38640</v>
      </c>
      <c r="B682" s="1" t="s">
        <v>12</v>
      </c>
      <c r="C682" s="1" t="s">
        <v>3684</v>
      </c>
      <c r="D682" s="1" t="s">
        <v>13</v>
      </c>
      <c r="E682" s="1" t="s">
        <v>1924</v>
      </c>
      <c r="F682" s="9">
        <v>2632.6793000000002</v>
      </c>
      <c r="G682" s="9">
        <v>6122.51</v>
      </c>
    </row>
    <row r="683" spans="1:7" x14ac:dyDescent="0.25">
      <c r="A683" s="24">
        <v>38640</v>
      </c>
      <c r="B683" s="1" t="s">
        <v>29</v>
      </c>
      <c r="C683" s="1" t="s">
        <v>3686</v>
      </c>
      <c r="D683" s="1" t="s">
        <v>17</v>
      </c>
      <c r="E683" s="1" t="s">
        <v>3076</v>
      </c>
      <c r="F683" s="9">
        <v>1509.8930000000003</v>
      </c>
      <c r="G683" s="9">
        <v>2745.26</v>
      </c>
    </row>
    <row r="684" spans="1:7" x14ac:dyDescent="0.25">
      <c r="A684" s="24">
        <v>38640</v>
      </c>
      <c r="B684" s="1" t="s">
        <v>16</v>
      </c>
      <c r="C684" s="1" t="s">
        <v>3685</v>
      </c>
      <c r="D684" s="1" t="s">
        <v>9</v>
      </c>
      <c r="E684" s="1" t="s">
        <v>1478</v>
      </c>
      <c r="F684" s="9">
        <v>926.09100000000001</v>
      </c>
      <c r="G684" s="9">
        <v>2057.98</v>
      </c>
    </row>
    <row r="685" spans="1:7" x14ac:dyDescent="0.25">
      <c r="A685" s="24">
        <v>38640</v>
      </c>
      <c r="B685" s="1" t="s">
        <v>12</v>
      </c>
      <c r="C685" s="1" t="s">
        <v>3626</v>
      </c>
      <c r="D685" s="1" t="s">
        <v>42</v>
      </c>
      <c r="E685" s="1" t="s">
        <v>1823</v>
      </c>
      <c r="F685" s="9">
        <v>1227.1600000000001</v>
      </c>
      <c r="G685" s="9">
        <v>1394.5</v>
      </c>
    </row>
    <row r="686" spans="1:7" x14ac:dyDescent="0.25">
      <c r="A686" s="24">
        <v>38640</v>
      </c>
      <c r="B686" s="1" t="s">
        <v>20</v>
      </c>
      <c r="C686" s="1" t="s">
        <v>3685</v>
      </c>
      <c r="D686" s="1" t="s">
        <v>13</v>
      </c>
      <c r="E686" s="1" t="s">
        <v>151</v>
      </c>
      <c r="F686" s="9">
        <v>815.20889999999997</v>
      </c>
      <c r="G686" s="9">
        <v>1381.71</v>
      </c>
    </row>
    <row r="687" spans="1:7" x14ac:dyDescent="0.25">
      <c r="A687" s="24">
        <v>38640</v>
      </c>
      <c r="B687" s="1" t="s">
        <v>12</v>
      </c>
      <c r="C687" s="1" t="s">
        <v>3685</v>
      </c>
      <c r="D687" s="1" t="s">
        <v>21</v>
      </c>
      <c r="E687" s="1" t="s">
        <v>1829</v>
      </c>
      <c r="F687" s="9">
        <v>321.40900000000005</v>
      </c>
      <c r="G687" s="9">
        <v>584.38</v>
      </c>
    </row>
    <row r="688" spans="1:7" x14ac:dyDescent="0.25">
      <c r="A688" s="24">
        <v>38638</v>
      </c>
      <c r="B688" s="1" t="s">
        <v>29</v>
      </c>
      <c r="C688" s="1" t="s">
        <v>3684</v>
      </c>
      <c r="D688" s="1" t="s">
        <v>52</v>
      </c>
      <c r="E688" s="1" t="s">
        <v>2205</v>
      </c>
      <c r="F688" s="9">
        <v>2735.8984</v>
      </c>
      <c r="G688" s="9">
        <v>7394.32</v>
      </c>
    </row>
    <row r="689" spans="1:7" x14ac:dyDescent="0.25">
      <c r="A689" s="24">
        <v>38638</v>
      </c>
      <c r="B689" s="1" t="s">
        <v>8</v>
      </c>
      <c r="C689" s="1" t="s">
        <v>3691</v>
      </c>
      <c r="D689" s="1" t="s">
        <v>113</v>
      </c>
      <c r="E689" s="1" t="s">
        <v>227</v>
      </c>
      <c r="F689" s="9">
        <v>2395.2467999999999</v>
      </c>
      <c r="G689" s="9">
        <v>6473.64</v>
      </c>
    </row>
    <row r="690" spans="1:7" x14ac:dyDescent="0.25">
      <c r="A690" s="24">
        <v>38638</v>
      </c>
      <c r="B690" s="1" t="s">
        <v>8</v>
      </c>
      <c r="C690" s="1" t="s">
        <v>3684</v>
      </c>
      <c r="D690" s="1" t="s">
        <v>42</v>
      </c>
      <c r="E690" s="1" t="s">
        <v>122</v>
      </c>
      <c r="F690" s="9">
        <v>2704.5920000000001</v>
      </c>
      <c r="G690" s="9">
        <v>3073.4</v>
      </c>
    </row>
    <row r="691" spans="1:7" x14ac:dyDescent="0.25">
      <c r="A691" s="24">
        <v>38638</v>
      </c>
      <c r="B691" s="1" t="s">
        <v>12</v>
      </c>
      <c r="C691" s="1" t="s">
        <v>3683</v>
      </c>
      <c r="D691" s="1" t="s">
        <v>113</v>
      </c>
      <c r="E691" s="1" t="s">
        <v>466</v>
      </c>
      <c r="F691" s="9">
        <v>18.072799999999997</v>
      </c>
      <c r="G691" s="9">
        <v>31.16</v>
      </c>
    </row>
    <row r="692" spans="1:7" x14ac:dyDescent="0.25">
      <c r="A692" s="24">
        <v>38637</v>
      </c>
      <c r="B692" s="1" t="s">
        <v>8</v>
      </c>
      <c r="C692" s="1" t="s">
        <v>3683</v>
      </c>
      <c r="D692" s="1" t="s">
        <v>9</v>
      </c>
      <c r="E692" s="1" t="s">
        <v>3165</v>
      </c>
      <c r="F692" s="9">
        <v>5599.6191999999992</v>
      </c>
      <c r="G692" s="9">
        <v>9490.8799999999992</v>
      </c>
    </row>
    <row r="693" spans="1:7" x14ac:dyDescent="0.25">
      <c r="A693" s="24">
        <v>38637</v>
      </c>
      <c r="B693" s="1" t="s">
        <v>16</v>
      </c>
      <c r="C693" s="1" t="s">
        <v>3626</v>
      </c>
      <c r="D693" s="1" t="s">
        <v>61</v>
      </c>
      <c r="E693" s="1" t="s">
        <v>3040</v>
      </c>
      <c r="F693" s="9">
        <v>1077.8040000000001</v>
      </c>
      <c r="G693" s="9">
        <v>2395.12</v>
      </c>
    </row>
    <row r="694" spans="1:7" x14ac:dyDescent="0.25">
      <c r="A694" s="24">
        <v>38637</v>
      </c>
      <c r="B694" s="1" t="s">
        <v>8</v>
      </c>
      <c r="C694" s="1" t="s">
        <v>3683</v>
      </c>
      <c r="D694" s="1" t="s">
        <v>64</v>
      </c>
      <c r="E694" s="1" t="s">
        <v>3746</v>
      </c>
      <c r="F694" s="9">
        <v>303.97390000000001</v>
      </c>
      <c r="G694" s="9">
        <v>515.21</v>
      </c>
    </row>
    <row r="695" spans="1:7" x14ac:dyDescent="0.25">
      <c r="A695" s="24">
        <v>38636</v>
      </c>
      <c r="B695" s="1" t="s">
        <v>12</v>
      </c>
      <c r="C695" s="1" t="s">
        <v>3626</v>
      </c>
      <c r="D695" s="1" t="s">
        <v>9</v>
      </c>
      <c r="E695" s="1" t="s">
        <v>1144</v>
      </c>
      <c r="F695" s="9">
        <v>396.12650000000002</v>
      </c>
      <c r="G695" s="9">
        <v>720.23</v>
      </c>
    </row>
    <row r="696" spans="1:7" x14ac:dyDescent="0.25">
      <c r="A696" s="24">
        <v>38635</v>
      </c>
      <c r="B696" s="1" t="s">
        <v>8</v>
      </c>
      <c r="C696" s="1" t="s">
        <v>3688</v>
      </c>
      <c r="D696" s="1" t="s">
        <v>42</v>
      </c>
      <c r="E696" s="1" t="s">
        <v>1320</v>
      </c>
      <c r="F696" s="9">
        <v>4141.4074000000001</v>
      </c>
      <c r="G696" s="9">
        <v>9631.18</v>
      </c>
    </row>
    <row r="697" spans="1:7" x14ac:dyDescent="0.25">
      <c r="A697" s="24">
        <v>38635</v>
      </c>
      <c r="B697" s="1" t="s">
        <v>12</v>
      </c>
      <c r="C697" s="1" t="s">
        <v>3690</v>
      </c>
      <c r="D697" s="1" t="s">
        <v>42</v>
      </c>
      <c r="E697" s="1" t="s">
        <v>2187</v>
      </c>
      <c r="F697" s="9">
        <v>3688.4848000000002</v>
      </c>
      <c r="G697" s="9">
        <v>4191.46</v>
      </c>
    </row>
    <row r="698" spans="1:7" x14ac:dyDescent="0.25">
      <c r="A698" s="24">
        <v>38634</v>
      </c>
      <c r="B698" s="1" t="s">
        <v>16</v>
      </c>
      <c r="C698" s="1" t="s">
        <v>3683</v>
      </c>
      <c r="D698" s="1" t="s">
        <v>64</v>
      </c>
      <c r="E698" s="1" t="s">
        <v>2340</v>
      </c>
      <c r="F698" s="9">
        <v>2718.9459000000002</v>
      </c>
      <c r="G698" s="9">
        <v>6323.13</v>
      </c>
    </row>
    <row r="699" spans="1:7" x14ac:dyDescent="0.25">
      <c r="A699" s="24">
        <v>38634</v>
      </c>
      <c r="B699" s="1" t="s">
        <v>16</v>
      </c>
      <c r="C699" s="1" t="s">
        <v>3690</v>
      </c>
      <c r="D699" s="1" t="s">
        <v>13</v>
      </c>
      <c r="E699" s="1" t="s">
        <v>3433</v>
      </c>
      <c r="F699" s="9">
        <v>2970.6633000000002</v>
      </c>
      <c r="G699" s="9">
        <v>3177.18</v>
      </c>
    </row>
    <row r="700" spans="1:7" x14ac:dyDescent="0.25">
      <c r="A700" s="24">
        <v>38634</v>
      </c>
      <c r="B700" s="1" t="s">
        <v>20</v>
      </c>
      <c r="C700" s="1" t="s">
        <v>3626</v>
      </c>
      <c r="D700" s="1" t="s">
        <v>9</v>
      </c>
      <c r="E700" s="1" t="s">
        <v>733</v>
      </c>
      <c r="F700" s="9">
        <v>373.66500000000002</v>
      </c>
      <c r="G700" s="9">
        <v>498.22</v>
      </c>
    </row>
    <row r="701" spans="1:7" x14ac:dyDescent="0.25">
      <c r="A701" s="24">
        <v>38633</v>
      </c>
      <c r="B701" s="1" t="s">
        <v>29</v>
      </c>
      <c r="C701" s="1" t="s">
        <v>3685</v>
      </c>
      <c r="D701" s="1" t="s">
        <v>21</v>
      </c>
      <c r="E701" s="1" t="s">
        <v>1853</v>
      </c>
      <c r="F701" s="9">
        <v>6220.4428000000007</v>
      </c>
      <c r="G701" s="9">
        <v>6652.88</v>
      </c>
    </row>
    <row r="702" spans="1:7" x14ac:dyDescent="0.25">
      <c r="A702" s="24">
        <v>38633</v>
      </c>
      <c r="B702" s="1" t="s">
        <v>29</v>
      </c>
      <c r="C702" s="1" t="s">
        <v>3626</v>
      </c>
      <c r="D702" s="1" t="s">
        <v>42</v>
      </c>
      <c r="E702" s="1" t="s">
        <v>2881</v>
      </c>
      <c r="F702" s="9">
        <v>2840.8854000000001</v>
      </c>
      <c r="G702" s="9">
        <v>4815.0600000000004</v>
      </c>
    </row>
    <row r="703" spans="1:7" x14ac:dyDescent="0.25">
      <c r="A703" s="24">
        <v>38633</v>
      </c>
      <c r="B703" s="1" t="s">
        <v>8</v>
      </c>
      <c r="C703" s="1" t="s">
        <v>3691</v>
      </c>
      <c r="D703" s="1" t="s">
        <v>42</v>
      </c>
      <c r="E703" s="1" t="s">
        <v>812</v>
      </c>
      <c r="F703" s="9">
        <v>1035.8505</v>
      </c>
      <c r="G703" s="9">
        <v>2301.89</v>
      </c>
    </row>
    <row r="704" spans="1:7" x14ac:dyDescent="0.25">
      <c r="A704" s="24">
        <v>38632</v>
      </c>
      <c r="B704" s="1" t="s">
        <v>12</v>
      </c>
      <c r="C704" s="1" t="s">
        <v>3690</v>
      </c>
      <c r="D704" s="1" t="s">
        <v>17</v>
      </c>
      <c r="E704" s="1" t="s">
        <v>2748</v>
      </c>
      <c r="F704" s="9">
        <v>5117.5139999999992</v>
      </c>
      <c r="G704" s="9">
        <v>8823.2999999999993</v>
      </c>
    </row>
    <row r="705" spans="1:7" x14ac:dyDescent="0.25">
      <c r="A705" s="24">
        <v>38632</v>
      </c>
      <c r="B705" s="1" t="s">
        <v>12</v>
      </c>
      <c r="C705" s="1" t="s">
        <v>3690</v>
      </c>
      <c r="D705" s="1" t="s">
        <v>126</v>
      </c>
      <c r="E705" s="1" t="s">
        <v>3747</v>
      </c>
      <c r="F705" s="9">
        <v>3328.6858999999999</v>
      </c>
      <c r="G705" s="9">
        <v>7741.13</v>
      </c>
    </row>
    <row r="706" spans="1:7" x14ac:dyDescent="0.25">
      <c r="A706" s="24">
        <v>38632</v>
      </c>
      <c r="B706" s="1" t="s">
        <v>16</v>
      </c>
      <c r="C706" s="1" t="s">
        <v>3626</v>
      </c>
      <c r="D706" s="1" t="s">
        <v>42</v>
      </c>
      <c r="E706" s="1" t="s">
        <v>199</v>
      </c>
      <c r="F706" s="9">
        <v>3464.6370000000002</v>
      </c>
      <c r="G706" s="9">
        <v>6299.34</v>
      </c>
    </row>
    <row r="707" spans="1:7" x14ac:dyDescent="0.25">
      <c r="A707" s="24">
        <v>38632</v>
      </c>
      <c r="B707" s="1" t="s">
        <v>8</v>
      </c>
      <c r="C707" s="1" t="s">
        <v>3690</v>
      </c>
      <c r="D707" s="1" t="s">
        <v>9</v>
      </c>
      <c r="E707" s="1" t="s">
        <v>10</v>
      </c>
      <c r="F707" s="9">
        <v>3641.6343999999999</v>
      </c>
      <c r="G707" s="9">
        <v>6278.68</v>
      </c>
    </row>
    <row r="708" spans="1:7" x14ac:dyDescent="0.25">
      <c r="A708" s="24">
        <v>38631</v>
      </c>
      <c r="B708" s="1" t="s">
        <v>8</v>
      </c>
      <c r="C708" s="1" t="s">
        <v>3688</v>
      </c>
      <c r="D708" s="1" t="s">
        <v>126</v>
      </c>
      <c r="E708" s="1" t="s">
        <v>2446</v>
      </c>
      <c r="F708" s="9">
        <v>5754.3920500000004</v>
      </c>
      <c r="G708" s="9">
        <v>6154.43</v>
      </c>
    </row>
    <row r="709" spans="1:7" x14ac:dyDescent="0.25">
      <c r="A709" s="24">
        <v>38631</v>
      </c>
      <c r="B709" s="1" t="s">
        <v>29</v>
      </c>
      <c r="C709" s="1" t="s">
        <v>3684</v>
      </c>
      <c r="D709" s="1" t="s">
        <v>39</v>
      </c>
      <c r="E709" s="1" t="s">
        <v>3161</v>
      </c>
      <c r="F709" s="9">
        <v>981.53969999999993</v>
      </c>
      <c r="G709" s="9">
        <v>2652.81</v>
      </c>
    </row>
    <row r="710" spans="1:7" x14ac:dyDescent="0.25">
      <c r="A710" s="24">
        <v>38630</v>
      </c>
      <c r="B710" s="1" t="s">
        <v>29</v>
      </c>
      <c r="C710" s="1" t="s">
        <v>3688</v>
      </c>
      <c r="D710" s="1" t="s">
        <v>13</v>
      </c>
      <c r="E710" s="1" t="s">
        <v>673</v>
      </c>
      <c r="F710" s="9">
        <v>1365.32</v>
      </c>
      <c r="G710" s="9">
        <v>1551.5</v>
      </c>
    </row>
    <row r="711" spans="1:7" x14ac:dyDescent="0.25">
      <c r="A711" s="24">
        <v>38629</v>
      </c>
      <c r="B711" s="1" t="s">
        <v>16</v>
      </c>
      <c r="C711" s="1" t="s">
        <v>3685</v>
      </c>
      <c r="D711" s="1" t="s">
        <v>21</v>
      </c>
      <c r="E711" s="1" t="s">
        <v>2390</v>
      </c>
      <c r="F711" s="9">
        <v>8748.7752</v>
      </c>
      <c r="G711" s="9">
        <v>9941.7900000000009</v>
      </c>
    </row>
    <row r="712" spans="1:7" x14ac:dyDescent="0.25">
      <c r="A712" s="24">
        <v>38629</v>
      </c>
      <c r="B712" s="1" t="s">
        <v>20</v>
      </c>
      <c r="C712" s="1" t="s">
        <v>3683</v>
      </c>
      <c r="D712" s="1" t="s">
        <v>9</v>
      </c>
      <c r="E712" s="1" t="s">
        <v>1611</v>
      </c>
      <c r="F712" s="9">
        <v>3640.3153000000002</v>
      </c>
      <c r="G712" s="9">
        <v>9838.69</v>
      </c>
    </row>
    <row r="713" spans="1:7" x14ac:dyDescent="0.25">
      <c r="A713" s="24">
        <v>38629</v>
      </c>
      <c r="B713" s="1" t="s">
        <v>29</v>
      </c>
      <c r="C713" s="1" t="s">
        <v>3626</v>
      </c>
      <c r="D713" s="1" t="s">
        <v>64</v>
      </c>
      <c r="E713" s="1" t="s">
        <v>1234</v>
      </c>
      <c r="F713" s="9">
        <v>5254.0208000000002</v>
      </c>
      <c r="G713" s="9">
        <v>8905.1200000000008</v>
      </c>
    </row>
    <row r="714" spans="1:7" x14ac:dyDescent="0.25">
      <c r="A714" s="24">
        <v>38629</v>
      </c>
      <c r="B714" s="1" t="s">
        <v>12</v>
      </c>
      <c r="C714" s="1" t="s">
        <v>3690</v>
      </c>
      <c r="D714" s="1" t="s">
        <v>52</v>
      </c>
      <c r="E714" s="1" t="s">
        <v>1742</v>
      </c>
      <c r="F714" s="9">
        <v>620.58029999999997</v>
      </c>
      <c r="G714" s="9">
        <v>1443.21</v>
      </c>
    </row>
    <row r="715" spans="1:7" x14ac:dyDescent="0.25">
      <c r="A715" s="24">
        <v>38628</v>
      </c>
      <c r="B715" s="1" t="s">
        <v>20</v>
      </c>
      <c r="C715" s="1" t="s">
        <v>3685</v>
      </c>
      <c r="D715" s="1" t="s">
        <v>24</v>
      </c>
      <c r="E715" s="1" t="s">
        <v>50</v>
      </c>
      <c r="F715" s="9">
        <v>9189.7783999999992</v>
      </c>
      <c r="G715" s="9">
        <v>9828.64</v>
      </c>
    </row>
    <row r="716" spans="1:7" x14ac:dyDescent="0.25">
      <c r="A716" s="24">
        <v>38628</v>
      </c>
      <c r="B716" s="1" t="s">
        <v>8</v>
      </c>
      <c r="C716" s="1" t="s">
        <v>3691</v>
      </c>
      <c r="D716" s="1" t="s">
        <v>45</v>
      </c>
      <c r="E716" s="1" t="s">
        <v>2464</v>
      </c>
      <c r="F716" s="9">
        <v>4853.282400000001</v>
      </c>
      <c r="G716" s="9">
        <v>7137.18</v>
      </c>
    </row>
    <row r="717" spans="1:7" x14ac:dyDescent="0.25">
      <c r="A717" s="24">
        <v>38628</v>
      </c>
      <c r="B717" s="1" t="s">
        <v>29</v>
      </c>
      <c r="C717" s="1" t="s">
        <v>3685</v>
      </c>
      <c r="D717" s="1" t="s">
        <v>42</v>
      </c>
      <c r="E717" s="1" t="s">
        <v>1841</v>
      </c>
      <c r="F717" s="9">
        <v>3840.1176000000005</v>
      </c>
      <c r="G717" s="9">
        <v>4363.7700000000004</v>
      </c>
    </row>
    <row r="718" spans="1:7" x14ac:dyDescent="0.25">
      <c r="A718" s="24">
        <v>38628</v>
      </c>
      <c r="B718" s="1" t="s">
        <v>20</v>
      </c>
      <c r="C718" s="1" t="s">
        <v>3686</v>
      </c>
      <c r="D718" s="1" t="s">
        <v>42</v>
      </c>
      <c r="E718" s="1" t="s">
        <v>183</v>
      </c>
      <c r="F718" s="9">
        <v>1461.2336</v>
      </c>
      <c r="G718" s="9">
        <v>3949.28</v>
      </c>
    </row>
    <row r="719" spans="1:7" x14ac:dyDescent="0.25">
      <c r="A719" s="24">
        <v>38627</v>
      </c>
      <c r="B719" s="1" t="s">
        <v>29</v>
      </c>
      <c r="C719" s="1" t="s">
        <v>3684</v>
      </c>
      <c r="D719" s="1" t="s">
        <v>61</v>
      </c>
      <c r="E719" s="1" t="s">
        <v>719</v>
      </c>
      <c r="F719" s="9">
        <v>7832.0792000000001</v>
      </c>
      <c r="G719" s="9">
        <v>8900.09</v>
      </c>
    </row>
    <row r="720" spans="1:7" x14ac:dyDescent="0.25">
      <c r="A720" s="24">
        <v>38627</v>
      </c>
      <c r="B720" s="1" t="s">
        <v>20</v>
      </c>
      <c r="C720" s="1" t="s">
        <v>3626</v>
      </c>
      <c r="D720" s="1" t="s">
        <v>17</v>
      </c>
      <c r="E720" s="1" t="s">
        <v>3199</v>
      </c>
      <c r="F720" s="9">
        <v>4428.5120000000006</v>
      </c>
      <c r="G720" s="9">
        <v>8051.84</v>
      </c>
    </row>
    <row r="721" spans="1:7" x14ac:dyDescent="0.25">
      <c r="A721" s="24">
        <v>38627</v>
      </c>
      <c r="B721" s="1" t="s">
        <v>29</v>
      </c>
      <c r="C721" s="1" t="s">
        <v>3686</v>
      </c>
      <c r="D721" s="1" t="s">
        <v>113</v>
      </c>
      <c r="E721" s="1" t="s">
        <v>1206</v>
      </c>
      <c r="F721" s="9">
        <v>1844.1947000000002</v>
      </c>
      <c r="G721" s="9">
        <v>4984.3100000000004</v>
      </c>
    </row>
    <row r="722" spans="1:7" x14ac:dyDescent="0.25">
      <c r="A722" s="24">
        <v>38627</v>
      </c>
      <c r="B722" s="1" t="s">
        <v>20</v>
      </c>
      <c r="C722" s="1" t="s">
        <v>3683</v>
      </c>
      <c r="D722" s="1" t="s">
        <v>64</v>
      </c>
      <c r="E722" s="1" t="s">
        <v>307</v>
      </c>
      <c r="F722" s="9">
        <v>167.9623</v>
      </c>
      <c r="G722" s="9">
        <v>390.61</v>
      </c>
    </row>
    <row r="723" spans="1:7" x14ac:dyDescent="0.25">
      <c r="A723" s="24">
        <v>38627</v>
      </c>
      <c r="B723" s="1" t="s">
        <v>16</v>
      </c>
      <c r="C723" s="1" t="s">
        <v>3685</v>
      </c>
      <c r="D723" s="1" t="s">
        <v>39</v>
      </c>
      <c r="E723" s="1" t="s">
        <v>3148</v>
      </c>
      <c r="F723" s="9">
        <v>96.988399999999999</v>
      </c>
      <c r="G723" s="9">
        <v>142.63</v>
      </c>
    </row>
    <row r="724" spans="1:7" x14ac:dyDescent="0.25">
      <c r="A724" s="24">
        <v>38625</v>
      </c>
      <c r="B724" s="1" t="s">
        <v>20</v>
      </c>
      <c r="C724" s="1" t="s">
        <v>3690</v>
      </c>
      <c r="D724" s="1" t="s">
        <v>64</v>
      </c>
      <c r="E724" s="1" t="s">
        <v>1296</v>
      </c>
      <c r="F724" s="9">
        <v>472.37850000000003</v>
      </c>
      <c r="G724" s="9">
        <v>1049.73</v>
      </c>
    </row>
    <row r="725" spans="1:7" x14ac:dyDescent="0.25">
      <c r="A725" s="24">
        <v>38625</v>
      </c>
      <c r="B725" s="1" t="s">
        <v>16</v>
      </c>
      <c r="C725" s="1" t="s">
        <v>3626</v>
      </c>
      <c r="D725" s="1" t="s">
        <v>24</v>
      </c>
      <c r="E725" s="1" t="s">
        <v>984</v>
      </c>
      <c r="F725" s="9">
        <v>947.32330000000002</v>
      </c>
      <c r="G725" s="9">
        <v>1013.18</v>
      </c>
    </row>
    <row r="726" spans="1:7" x14ac:dyDescent="0.25">
      <c r="A726" s="24">
        <v>38625</v>
      </c>
      <c r="B726" s="1" t="s">
        <v>29</v>
      </c>
      <c r="C726" s="1" t="s">
        <v>3684</v>
      </c>
      <c r="D726" s="1" t="s">
        <v>9</v>
      </c>
      <c r="E726" s="1" t="s">
        <v>69</v>
      </c>
      <c r="F726" s="9">
        <v>627.93920000000003</v>
      </c>
      <c r="G726" s="9">
        <v>923.44</v>
      </c>
    </row>
    <row r="727" spans="1:7" x14ac:dyDescent="0.25">
      <c r="A727" s="24">
        <v>38625</v>
      </c>
      <c r="B727" s="1" t="s">
        <v>16</v>
      </c>
      <c r="C727" s="1" t="s">
        <v>3686</v>
      </c>
      <c r="D727" s="1" t="s">
        <v>45</v>
      </c>
      <c r="E727" s="1" t="s">
        <v>295</v>
      </c>
      <c r="F727" s="9">
        <v>610.89840000000004</v>
      </c>
      <c r="G727" s="9">
        <v>898.38</v>
      </c>
    </row>
    <row r="728" spans="1:7" x14ac:dyDescent="0.25">
      <c r="A728" s="24">
        <v>38624</v>
      </c>
      <c r="B728" s="1" t="s">
        <v>29</v>
      </c>
      <c r="C728" s="1" t="s">
        <v>3688</v>
      </c>
      <c r="D728" s="1" t="s">
        <v>9</v>
      </c>
      <c r="E728" s="1" t="s">
        <v>968</v>
      </c>
      <c r="F728" s="9">
        <v>6424.8304000000007</v>
      </c>
      <c r="G728" s="9">
        <v>9448.2800000000007</v>
      </c>
    </row>
    <row r="729" spans="1:7" x14ac:dyDescent="0.25">
      <c r="A729" s="24">
        <v>38624</v>
      </c>
      <c r="B729" s="1" t="s">
        <v>8</v>
      </c>
      <c r="C729" s="1" t="s">
        <v>3626</v>
      </c>
      <c r="D729" s="1" t="s">
        <v>17</v>
      </c>
      <c r="E729" s="1" t="s">
        <v>2024</v>
      </c>
      <c r="F729" s="9">
        <v>3030.5173999999997</v>
      </c>
      <c r="G729" s="9">
        <v>5225.03</v>
      </c>
    </row>
    <row r="730" spans="1:7" x14ac:dyDescent="0.25">
      <c r="A730" s="24">
        <v>38623</v>
      </c>
      <c r="B730" s="1" t="s">
        <v>29</v>
      </c>
      <c r="C730" s="1" t="s">
        <v>3685</v>
      </c>
      <c r="D730" s="1" t="s">
        <v>42</v>
      </c>
      <c r="E730" s="1" t="s">
        <v>1794</v>
      </c>
      <c r="F730" s="9">
        <v>5666.4433999999992</v>
      </c>
      <c r="G730" s="9">
        <v>9769.73</v>
      </c>
    </row>
    <row r="731" spans="1:7" x14ac:dyDescent="0.25">
      <c r="A731" s="24">
        <v>38623</v>
      </c>
      <c r="B731" s="1" t="s">
        <v>20</v>
      </c>
      <c r="C731" s="1" t="s">
        <v>3684</v>
      </c>
      <c r="D731" s="1" t="s">
        <v>39</v>
      </c>
      <c r="E731" s="1" t="s">
        <v>1416</v>
      </c>
      <c r="F731" s="9">
        <v>1000.4775</v>
      </c>
      <c r="G731" s="9">
        <v>1333.97</v>
      </c>
    </row>
    <row r="732" spans="1:7" x14ac:dyDescent="0.25">
      <c r="A732" s="24">
        <v>38623</v>
      </c>
      <c r="B732" s="1" t="s">
        <v>20</v>
      </c>
      <c r="C732" s="1" t="s">
        <v>3691</v>
      </c>
      <c r="D732" s="1" t="s">
        <v>42</v>
      </c>
      <c r="E732" s="1" t="s">
        <v>2598</v>
      </c>
      <c r="F732" s="9">
        <v>1013.1176</v>
      </c>
      <c r="G732" s="9">
        <v>1151.27</v>
      </c>
    </row>
    <row r="733" spans="1:7" x14ac:dyDescent="0.25">
      <c r="A733" s="24">
        <v>38622</v>
      </c>
      <c r="B733" s="1" t="s">
        <v>20</v>
      </c>
      <c r="C733" s="1" t="s">
        <v>3684</v>
      </c>
      <c r="D733" s="1" t="s">
        <v>126</v>
      </c>
      <c r="E733" s="1" t="s">
        <v>271</v>
      </c>
      <c r="F733" s="9">
        <v>2648.4232000000002</v>
      </c>
      <c r="G733" s="9">
        <v>3894.74</v>
      </c>
    </row>
    <row r="734" spans="1:7" x14ac:dyDescent="0.25">
      <c r="A734" s="24">
        <v>38621</v>
      </c>
      <c r="B734" s="1" t="s">
        <v>16</v>
      </c>
      <c r="C734" s="1" t="s">
        <v>3685</v>
      </c>
      <c r="D734" s="1" t="s">
        <v>61</v>
      </c>
      <c r="E734" s="1" t="s">
        <v>124</v>
      </c>
      <c r="F734" s="9">
        <v>5590.2749999999996</v>
      </c>
      <c r="G734" s="9">
        <v>7453.7</v>
      </c>
    </row>
    <row r="735" spans="1:7" x14ac:dyDescent="0.25">
      <c r="A735" s="24">
        <v>38621</v>
      </c>
      <c r="B735" s="1" t="s">
        <v>29</v>
      </c>
      <c r="C735" s="1" t="s">
        <v>3690</v>
      </c>
      <c r="D735" s="1" t="s">
        <v>52</v>
      </c>
      <c r="E735" s="1" t="s">
        <v>173</v>
      </c>
      <c r="F735" s="9">
        <v>1731.3522</v>
      </c>
      <c r="G735" s="9">
        <v>2985.09</v>
      </c>
    </row>
    <row r="736" spans="1:7" x14ac:dyDescent="0.25">
      <c r="A736" s="24">
        <v>38621</v>
      </c>
      <c r="B736" s="1" t="s">
        <v>20</v>
      </c>
      <c r="C736" s="1" t="s">
        <v>3684</v>
      </c>
      <c r="D736" s="1" t="s">
        <v>64</v>
      </c>
      <c r="E736" s="1" t="s">
        <v>3367</v>
      </c>
      <c r="F736" s="9">
        <v>403.83879999999999</v>
      </c>
      <c r="G736" s="9">
        <v>939.16</v>
      </c>
    </row>
    <row r="737" spans="1:7" x14ac:dyDescent="0.25">
      <c r="A737" s="24">
        <v>38620</v>
      </c>
      <c r="B737" s="1" t="s">
        <v>16</v>
      </c>
      <c r="C737" s="1" t="s">
        <v>3684</v>
      </c>
      <c r="D737" s="1" t="s">
        <v>39</v>
      </c>
      <c r="E737" s="1" t="s">
        <v>2421</v>
      </c>
      <c r="F737" s="9">
        <v>4152.5415000000003</v>
      </c>
      <c r="G737" s="9">
        <v>9227.8700000000008</v>
      </c>
    </row>
    <row r="738" spans="1:7" x14ac:dyDescent="0.25">
      <c r="A738" s="24">
        <v>38620</v>
      </c>
      <c r="B738" s="1" t="s">
        <v>20</v>
      </c>
      <c r="C738" s="1" t="s">
        <v>3626</v>
      </c>
      <c r="D738" s="1" t="s">
        <v>21</v>
      </c>
      <c r="E738" s="1" t="s">
        <v>3081</v>
      </c>
      <c r="F738" s="9">
        <v>5781.8175000000001</v>
      </c>
      <c r="G738" s="9">
        <v>7709.09</v>
      </c>
    </row>
    <row r="739" spans="1:7" x14ac:dyDescent="0.25">
      <c r="A739" s="24">
        <v>38620</v>
      </c>
      <c r="B739" s="1" t="s">
        <v>16</v>
      </c>
      <c r="C739" s="1" t="s">
        <v>3691</v>
      </c>
      <c r="D739" s="1" t="s">
        <v>42</v>
      </c>
      <c r="E739" s="1" t="s">
        <v>1821</v>
      </c>
      <c r="F739" s="9">
        <v>3753.7632000000003</v>
      </c>
      <c r="G739" s="9">
        <v>4265.6400000000003</v>
      </c>
    </row>
    <row r="740" spans="1:7" x14ac:dyDescent="0.25">
      <c r="A740" s="24">
        <v>38620</v>
      </c>
      <c r="B740" s="1" t="s">
        <v>8</v>
      </c>
      <c r="C740" s="1" t="s">
        <v>3683</v>
      </c>
      <c r="D740" s="1" t="s">
        <v>13</v>
      </c>
      <c r="E740" s="1" t="s">
        <v>59</v>
      </c>
      <c r="F740" s="9">
        <v>1503.7125000000001</v>
      </c>
      <c r="G740" s="9">
        <v>2004.95</v>
      </c>
    </row>
    <row r="741" spans="1:7" x14ac:dyDescent="0.25">
      <c r="A741" s="24">
        <v>38619</v>
      </c>
      <c r="B741" s="1" t="s">
        <v>29</v>
      </c>
      <c r="C741" s="1" t="s">
        <v>3684</v>
      </c>
      <c r="D741" s="1" t="s">
        <v>9</v>
      </c>
      <c r="E741" s="1" t="s">
        <v>1880</v>
      </c>
      <c r="F741" s="9">
        <v>2393.3880000000004</v>
      </c>
      <c r="G741" s="9">
        <v>5318.64</v>
      </c>
    </row>
    <row r="742" spans="1:7" x14ac:dyDescent="0.25">
      <c r="A742" s="24">
        <v>38619</v>
      </c>
      <c r="B742" s="1" t="s">
        <v>8</v>
      </c>
      <c r="C742" s="1" t="s">
        <v>3688</v>
      </c>
      <c r="D742" s="1" t="s">
        <v>24</v>
      </c>
      <c r="E742" s="1" t="s">
        <v>3748</v>
      </c>
      <c r="F742" s="9">
        <v>3337.1625000000004</v>
      </c>
      <c r="G742" s="9">
        <v>4449.55</v>
      </c>
    </row>
    <row r="743" spans="1:7" x14ac:dyDescent="0.25">
      <c r="A743" s="24">
        <v>38619</v>
      </c>
      <c r="B743" s="1" t="s">
        <v>16</v>
      </c>
      <c r="C743" s="1" t="s">
        <v>3683</v>
      </c>
      <c r="D743" s="1" t="s">
        <v>52</v>
      </c>
      <c r="E743" s="1" t="s">
        <v>607</v>
      </c>
      <c r="F743" s="9">
        <v>2727.3</v>
      </c>
      <c r="G743" s="9">
        <v>3636.4</v>
      </c>
    </row>
    <row r="744" spans="1:7" x14ac:dyDescent="0.25">
      <c r="A744" s="24">
        <v>38618</v>
      </c>
      <c r="B744" s="1" t="s">
        <v>20</v>
      </c>
      <c r="C744" s="1" t="s">
        <v>3688</v>
      </c>
      <c r="D744" s="1" t="s">
        <v>45</v>
      </c>
      <c r="E744" s="1" t="s">
        <v>1146</v>
      </c>
      <c r="F744" s="9">
        <v>4440.5185000000001</v>
      </c>
      <c r="G744" s="9">
        <v>8073.67</v>
      </c>
    </row>
    <row r="745" spans="1:7" x14ac:dyDescent="0.25">
      <c r="A745" s="24">
        <v>38618</v>
      </c>
      <c r="B745" s="1" t="s">
        <v>29</v>
      </c>
      <c r="C745" s="1" t="s">
        <v>3684</v>
      </c>
      <c r="D745" s="1" t="s">
        <v>30</v>
      </c>
      <c r="E745" s="1" t="s">
        <v>2703</v>
      </c>
      <c r="F745" s="9">
        <v>2421.2420000000002</v>
      </c>
      <c r="G745" s="9">
        <v>3560.65</v>
      </c>
    </row>
    <row r="746" spans="1:7" x14ac:dyDescent="0.25">
      <c r="A746" s="24">
        <v>38618</v>
      </c>
      <c r="B746" s="1" t="s">
        <v>29</v>
      </c>
      <c r="C746" s="1" t="s">
        <v>3686</v>
      </c>
      <c r="D746" s="1" t="s">
        <v>9</v>
      </c>
      <c r="E746" s="1" t="s">
        <v>444</v>
      </c>
      <c r="F746" s="9">
        <v>2280.1692000000003</v>
      </c>
      <c r="G746" s="9">
        <v>3353.19</v>
      </c>
    </row>
    <row r="747" spans="1:7" x14ac:dyDescent="0.25">
      <c r="A747" s="24">
        <v>38617</v>
      </c>
      <c r="B747" s="1" t="s">
        <v>20</v>
      </c>
      <c r="C747" s="1" t="s">
        <v>3690</v>
      </c>
      <c r="D747" s="1" t="s">
        <v>61</v>
      </c>
      <c r="E747" s="1" t="s">
        <v>1210</v>
      </c>
      <c r="F747" s="9">
        <v>7160.4984000000004</v>
      </c>
      <c r="G747" s="9">
        <v>8136.93</v>
      </c>
    </row>
    <row r="748" spans="1:7" x14ac:dyDescent="0.25">
      <c r="A748" s="24">
        <v>38616</v>
      </c>
      <c r="B748" s="1" t="s">
        <v>16</v>
      </c>
      <c r="C748" s="1" t="s">
        <v>3626</v>
      </c>
      <c r="D748" s="1" t="s">
        <v>24</v>
      </c>
      <c r="E748" s="1" t="s">
        <v>816</v>
      </c>
      <c r="F748" s="9">
        <v>4252.0940000000001</v>
      </c>
      <c r="G748" s="9">
        <v>7731.08</v>
      </c>
    </row>
    <row r="749" spans="1:7" x14ac:dyDescent="0.25">
      <c r="A749" s="24">
        <v>38615</v>
      </c>
      <c r="B749" s="1" t="s">
        <v>29</v>
      </c>
      <c r="C749" s="1" t="s">
        <v>3626</v>
      </c>
      <c r="D749" s="1" t="s">
        <v>45</v>
      </c>
      <c r="E749" s="1" t="s">
        <v>1954</v>
      </c>
      <c r="F749" s="9">
        <v>4646.1769999999997</v>
      </c>
      <c r="G749" s="9">
        <v>8010.65</v>
      </c>
    </row>
    <row r="750" spans="1:7" x14ac:dyDescent="0.25">
      <c r="A750" s="24">
        <v>38615</v>
      </c>
      <c r="B750" s="1" t="s">
        <v>29</v>
      </c>
      <c r="C750" s="1" t="s">
        <v>3688</v>
      </c>
      <c r="D750" s="1" t="s">
        <v>64</v>
      </c>
      <c r="E750" s="1" t="s">
        <v>2011</v>
      </c>
      <c r="F750" s="9">
        <v>2832.6725999999999</v>
      </c>
      <c r="G750" s="9">
        <v>4801.1400000000003</v>
      </c>
    </row>
    <row r="751" spans="1:7" x14ac:dyDescent="0.25">
      <c r="A751" s="24">
        <v>38615</v>
      </c>
      <c r="B751" s="1" t="s">
        <v>16</v>
      </c>
      <c r="C751" s="1" t="s">
        <v>3688</v>
      </c>
      <c r="D751" s="1" t="s">
        <v>126</v>
      </c>
      <c r="E751" s="1" t="s">
        <v>1628</v>
      </c>
      <c r="F751" s="9">
        <v>1458.1886</v>
      </c>
      <c r="G751" s="9">
        <v>1559.56</v>
      </c>
    </row>
    <row r="752" spans="1:7" x14ac:dyDescent="0.25">
      <c r="A752" s="24">
        <v>38614</v>
      </c>
      <c r="B752" s="1" t="s">
        <v>12</v>
      </c>
      <c r="C752" s="1" t="s">
        <v>3690</v>
      </c>
      <c r="D752" s="1" t="s">
        <v>113</v>
      </c>
      <c r="E752" s="1" t="s">
        <v>3388</v>
      </c>
      <c r="F752" s="9">
        <v>6886.3432000000003</v>
      </c>
      <c r="G752" s="9">
        <v>7825.39</v>
      </c>
    </row>
    <row r="753" spans="1:7" x14ac:dyDescent="0.25">
      <c r="A753" s="24">
        <v>38614</v>
      </c>
      <c r="B753" s="1" t="s">
        <v>12</v>
      </c>
      <c r="C753" s="1" t="s">
        <v>3688</v>
      </c>
      <c r="D753" s="1" t="s">
        <v>52</v>
      </c>
      <c r="E753" s="1" t="s">
        <v>309</v>
      </c>
      <c r="F753" s="9">
        <v>1622.2909</v>
      </c>
      <c r="G753" s="9">
        <v>4384.57</v>
      </c>
    </row>
    <row r="754" spans="1:7" x14ac:dyDescent="0.25">
      <c r="A754" s="24">
        <v>38613</v>
      </c>
      <c r="B754" s="1" t="s">
        <v>16</v>
      </c>
      <c r="C754" s="1" t="s">
        <v>3690</v>
      </c>
      <c r="D754" s="1" t="s">
        <v>30</v>
      </c>
      <c r="E754" s="1" t="s">
        <v>1360</v>
      </c>
      <c r="F754" s="9">
        <v>5347.43</v>
      </c>
      <c r="G754" s="9">
        <v>9722.6</v>
      </c>
    </row>
    <row r="755" spans="1:7" x14ac:dyDescent="0.25">
      <c r="A755" s="24">
        <v>38613</v>
      </c>
      <c r="B755" s="1" t="s">
        <v>29</v>
      </c>
      <c r="C755" s="1" t="s">
        <v>3690</v>
      </c>
      <c r="D755" s="1" t="s">
        <v>45</v>
      </c>
      <c r="E755" s="1" t="s">
        <v>1476</v>
      </c>
      <c r="F755" s="9">
        <v>3338.9505000000004</v>
      </c>
      <c r="G755" s="9">
        <v>7419.89</v>
      </c>
    </row>
    <row r="756" spans="1:7" x14ac:dyDescent="0.25">
      <c r="A756" s="24">
        <v>38613</v>
      </c>
      <c r="B756" s="1" t="s">
        <v>8</v>
      </c>
      <c r="C756" s="1" t="s">
        <v>3685</v>
      </c>
      <c r="D756" s="1" t="s">
        <v>39</v>
      </c>
      <c r="E756" s="1" t="s">
        <v>962</v>
      </c>
      <c r="F756" s="9">
        <v>3598.8477999999996</v>
      </c>
      <c r="G756" s="9">
        <v>6204.91</v>
      </c>
    </row>
    <row r="757" spans="1:7" x14ac:dyDescent="0.25">
      <c r="A757" s="24">
        <v>38613</v>
      </c>
      <c r="B757" s="1" t="s">
        <v>8</v>
      </c>
      <c r="C757" s="1" t="s">
        <v>3684</v>
      </c>
      <c r="D757" s="1" t="s">
        <v>52</v>
      </c>
      <c r="E757" s="1" t="s">
        <v>139</v>
      </c>
      <c r="F757" s="9">
        <v>447.8888</v>
      </c>
      <c r="G757" s="9">
        <v>658.66</v>
      </c>
    </row>
    <row r="758" spans="1:7" x14ac:dyDescent="0.25">
      <c r="A758" s="24">
        <v>38612</v>
      </c>
      <c r="B758" s="1" t="s">
        <v>16</v>
      </c>
      <c r="C758" s="1" t="s">
        <v>3690</v>
      </c>
      <c r="D758" s="1" t="s">
        <v>52</v>
      </c>
      <c r="E758" s="1" t="s">
        <v>1011</v>
      </c>
      <c r="F758" s="9">
        <v>4906.8450000000003</v>
      </c>
      <c r="G758" s="9">
        <v>6542.46</v>
      </c>
    </row>
    <row r="759" spans="1:7" x14ac:dyDescent="0.25">
      <c r="A759" s="24">
        <v>38612</v>
      </c>
      <c r="B759" s="1" t="s">
        <v>29</v>
      </c>
      <c r="C759" s="1" t="s">
        <v>3685</v>
      </c>
      <c r="D759" s="1" t="s">
        <v>113</v>
      </c>
      <c r="E759" s="1" t="s">
        <v>397</v>
      </c>
      <c r="F759" s="9">
        <v>2918.6280000000002</v>
      </c>
      <c r="G759" s="9">
        <v>6485.84</v>
      </c>
    </row>
    <row r="760" spans="1:7" x14ac:dyDescent="0.25">
      <c r="A760" s="24">
        <v>38612</v>
      </c>
      <c r="B760" s="1" t="s">
        <v>29</v>
      </c>
      <c r="C760" s="1" t="s">
        <v>3626</v>
      </c>
      <c r="D760" s="1" t="s">
        <v>24</v>
      </c>
      <c r="E760" s="1" t="s">
        <v>393</v>
      </c>
      <c r="F760" s="9">
        <v>1660.4822999999999</v>
      </c>
      <c r="G760" s="9">
        <v>4487.79</v>
      </c>
    </row>
    <row r="761" spans="1:7" x14ac:dyDescent="0.25">
      <c r="A761" s="24">
        <v>38612</v>
      </c>
      <c r="B761" s="1" t="s">
        <v>16</v>
      </c>
      <c r="C761" s="1" t="s">
        <v>3684</v>
      </c>
      <c r="D761" s="1" t="s">
        <v>126</v>
      </c>
      <c r="E761" s="1" t="s">
        <v>357</v>
      </c>
      <c r="F761" s="9">
        <v>1575.6730000000002</v>
      </c>
      <c r="G761" s="9">
        <v>2864.86</v>
      </c>
    </row>
    <row r="762" spans="1:7" x14ac:dyDescent="0.25">
      <c r="A762" s="24">
        <v>38611</v>
      </c>
      <c r="B762" s="1" t="s">
        <v>8</v>
      </c>
      <c r="C762" s="1" t="s">
        <v>3685</v>
      </c>
      <c r="D762" s="1" t="s">
        <v>24</v>
      </c>
      <c r="E762" s="1" t="s">
        <v>3548</v>
      </c>
      <c r="F762" s="9">
        <v>4240.0967000000001</v>
      </c>
      <c r="G762" s="9">
        <v>9860.69</v>
      </c>
    </row>
    <row r="763" spans="1:7" x14ac:dyDescent="0.25">
      <c r="A763" s="24">
        <v>38611</v>
      </c>
      <c r="B763" s="1" t="s">
        <v>12</v>
      </c>
      <c r="C763" s="1" t="s">
        <v>3683</v>
      </c>
      <c r="D763" s="1" t="s">
        <v>30</v>
      </c>
      <c r="E763" s="1" t="s">
        <v>213</v>
      </c>
      <c r="F763" s="9">
        <v>1805.7295000000001</v>
      </c>
      <c r="G763" s="9">
        <v>4880.3500000000004</v>
      </c>
    </row>
    <row r="764" spans="1:7" x14ac:dyDescent="0.25">
      <c r="A764" s="24">
        <v>38611</v>
      </c>
      <c r="B764" s="1" t="s">
        <v>12</v>
      </c>
      <c r="C764" s="1" t="s">
        <v>3626</v>
      </c>
      <c r="D764" s="1" t="s">
        <v>9</v>
      </c>
      <c r="E764" s="1" t="s">
        <v>381</v>
      </c>
      <c r="F764" s="9">
        <v>266.30239999999998</v>
      </c>
      <c r="G764" s="9">
        <v>451.36</v>
      </c>
    </row>
    <row r="765" spans="1:7" x14ac:dyDescent="0.25">
      <c r="A765" s="24">
        <v>38610</v>
      </c>
      <c r="B765" s="1" t="s">
        <v>29</v>
      </c>
      <c r="C765" s="1" t="s">
        <v>3691</v>
      </c>
      <c r="D765" s="1" t="s">
        <v>45</v>
      </c>
      <c r="E765" s="1" t="s">
        <v>3749</v>
      </c>
      <c r="F765" s="9">
        <v>4150.4493999999995</v>
      </c>
      <c r="G765" s="9">
        <v>7034.66</v>
      </c>
    </row>
    <row r="766" spans="1:7" x14ac:dyDescent="0.25">
      <c r="A766" s="24">
        <v>38610</v>
      </c>
      <c r="B766" s="1" t="s">
        <v>8</v>
      </c>
      <c r="C766" s="1" t="s">
        <v>3690</v>
      </c>
      <c r="D766" s="1" t="s">
        <v>45</v>
      </c>
      <c r="E766" s="1" t="s">
        <v>3072</v>
      </c>
      <c r="F766" s="9">
        <v>5016.6863999999996</v>
      </c>
      <c r="G766" s="9">
        <v>5700.78</v>
      </c>
    </row>
    <row r="767" spans="1:7" x14ac:dyDescent="0.25">
      <c r="A767" s="24">
        <v>38610</v>
      </c>
      <c r="B767" s="1" t="s">
        <v>29</v>
      </c>
      <c r="C767" s="1" t="s">
        <v>3690</v>
      </c>
      <c r="D767" s="1" t="s">
        <v>30</v>
      </c>
      <c r="E767" s="1" t="s">
        <v>133</v>
      </c>
      <c r="F767" s="9">
        <v>3251.3624999999997</v>
      </c>
      <c r="G767" s="9">
        <v>4335.1499999999996</v>
      </c>
    </row>
    <row r="768" spans="1:7" x14ac:dyDescent="0.25">
      <c r="A768" s="24">
        <v>38609</v>
      </c>
      <c r="B768" s="1" t="s">
        <v>8</v>
      </c>
      <c r="C768" s="1" t="s">
        <v>3626</v>
      </c>
      <c r="D768" s="1" t="s">
        <v>113</v>
      </c>
      <c r="E768" s="1" t="s">
        <v>1154</v>
      </c>
      <c r="F768" s="9">
        <v>8115.0520000000015</v>
      </c>
      <c r="G768" s="9">
        <v>8679.2000000000007</v>
      </c>
    </row>
    <row r="769" spans="1:7" x14ac:dyDescent="0.25">
      <c r="A769" s="24">
        <v>38609</v>
      </c>
      <c r="B769" s="1" t="s">
        <v>16</v>
      </c>
      <c r="C769" s="1" t="s">
        <v>3684</v>
      </c>
      <c r="D769" s="1" t="s">
        <v>30</v>
      </c>
      <c r="E769" s="1" t="s">
        <v>769</v>
      </c>
      <c r="F769" s="9">
        <v>4949.8724999999995</v>
      </c>
      <c r="G769" s="9">
        <v>6599.83</v>
      </c>
    </row>
    <row r="770" spans="1:7" x14ac:dyDescent="0.25">
      <c r="A770" s="24">
        <v>38609</v>
      </c>
      <c r="B770" s="1" t="s">
        <v>16</v>
      </c>
      <c r="C770" s="1" t="s">
        <v>3688</v>
      </c>
      <c r="D770" s="1" t="s">
        <v>24</v>
      </c>
      <c r="E770" s="1" t="s">
        <v>711</v>
      </c>
      <c r="F770" s="9">
        <v>3607.2410000000004</v>
      </c>
      <c r="G770" s="9">
        <v>6558.62</v>
      </c>
    </row>
    <row r="771" spans="1:7" x14ac:dyDescent="0.25">
      <c r="A771" s="24">
        <v>38608</v>
      </c>
      <c r="B771" s="1" t="s">
        <v>29</v>
      </c>
      <c r="C771" s="1" t="s">
        <v>3686</v>
      </c>
      <c r="D771" s="1" t="s">
        <v>52</v>
      </c>
      <c r="E771" s="1" t="s">
        <v>2615</v>
      </c>
      <c r="F771" s="9">
        <v>4882.3182000000006</v>
      </c>
      <c r="G771" s="9">
        <v>8417.7900000000009</v>
      </c>
    </row>
    <row r="772" spans="1:7" x14ac:dyDescent="0.25">
      <c r="A772" s="24">
        <v>38608</v>
      </c>
      <c r="B772" s="1" t="s">
        <v>29</v>
      </c>
      <c r="C772" s="1" t="s">
        <v>3688</v>
      </c>
      <c r="D772" s="1" t="s">
        <v>24</v>
      </c>
      <c r="E772" s="1" t="s">
        <v>103</v>
      </c>
      <c r="F772" s="9">
        <v>2306.5689000000002</v>
      </c>
      <c r="G772" s="9">
        <v>6233.97</v>
      </c>
    </row>
    <row r="773" spans="1:7" x14ac:dyDescent="0.25">
      <c r="A773" s="24">
        <v>38608</v>
      </c>
      <c r="B773" s="1" t="s">
        <v>8</v>
      </c>
      <c r="C773" s="1" t="s">
        <v>3688</v>
      </c>
      <c r="D773" s="1" t="s">
        <v>13</v>
      </c>
      <c r="E773" s="1" t="s">
        <v>1970</v>
      </c>
      <c r="F773" s="9">
        <v>2402.1142</v>
      </c>
      <c r="G773" s="9">
        <v>4071.38</v>
      </c>
    </row>
    <row r="774" spans="1:7" x14ac:dyDescent="0.25">
      <c r="A774" s="24">
        <v>38608</v>
      </c>
      <c r="B774" s="1" t="s">
        <v>8</v>
      </c>
      <c r="C774" s="1" t="s">
        <v>3690</v>
      </c>
      <c r="D774" s="1" t="s">
        <v>21</v>
      </c>
      <c r="E774" s="1" t="s">
        <v>1370</v>
      </c>
      <c r="F774" s="9">
        <v>2244.3459499999999</v>
      </c>
      <c r="G774" s="9">
        <v>2400.37</v>
      </c>
    </row>
    <row r="775" spans="1:7" x14ac:dyDescent="0.25">
      <c r="A775" s="24">
        <v>38607</v>
      </c>
      <c r="B775" s="1" t="s">
        <v>8</v>
      </c>
      <c r="C775" s="1" t="s">
        <v>3626</v>
      </c>
      <c r="D775" s="1" t="s">
        <v>52</v>
      </c>
      <c r="E775" s="1" t="s">
        <v>3281</v>
      </c>
      <c r="F775" s="9">
        <v>2381.2470000000003</v>
      </c>
      <c r="G775" s="9">
        <v>4329.54</v>
      </c>
    </row>
    <row r="776" spans="1:7" x14ac:dyDescent="0.25">
      <c r="A776" s="24">
        <v>38607</v>
      </c>
      <c r="B776" s="1" t="s">
        <v>29</v>
      </c>
      <c r="C776" s="1" t="s">
        <v>3686</v>
      </c>
      <c r="D776" s="1" t="s">
        <v>24</v>
      </c>
      <c r="E776" s="1" t="s">
        <v>3272</v>
      </c>
      <c r="F776" s="9">
        <v>974.26350000000014</v>
      </c>
      <c r="G776" s="9">
        <v>2165.0300000000002</v>
      </c>
    </row>
    <row r="777" spans="1:7" x14ac:dyDescent="0.25">
      <c r="A777" s="24">
        <v>38606</v>
      </c>
      <c r="B777" s="1" t="s">
        <v>16</v>
      </c>
      <c r="C777" s="1" t="s">
        <v>3691</v>
      </c>
      <c r="D777" s="1" t="s">
        <v>42</v>
      </c>
      <c r="E777" s="1" t="s">
        <v>3355</v>
      </c>
      <c r="F777" s="9">
        <v>5649.9024000000009</v>
      </c>
      <c r="G777" s="9">
        <v>8308.68</v>
      </c>
    </row>
    <row r="778" spans="1:7" x14ac:dyDescent="0.25">
      <c r="A778" s="24">
        <v>38606</v>
      </c>
      <c r="B778" s="1" t="s">
        <v>16</v>
      </c>
      <c r="C778" s="1" t="s">
        <v>3626</v>
      </c>
      <c r="D778" s="1" t="s">
        <v>45</v>
      </c>
      <c r="E778" s="1" t="s">
        <v>3353</v>
      </c>
      <c r="F778" s="9">
        <v>2990.2622999999999</v>
      </c>
      <c r="G778" s="9">
        <v>8081.79</v>
      </c>
    </row>
    <row r="779" spans="1:7" x14ac:dyDescent="0.25">
      <c r="A779" s="24">
        <v>38606</v>
      </c>
      <c r="B779" s="1" t="s">
        <v>8</v>
      </c>
      <c r="C779" s="1" t="s">
        <v>3683</v>
      </c>
      <c r="D779" s="1" t="s">
        <v>42</v>
      </c>
      <c r="E779" s="1" t="s">
        <v>2460</v>
      </c>
      <c r="F779" s="9">
        <v>2715.5425999999998</v>
      </c>
      <c r="G779" s="9">
        <v>4681.97</v>
      </c>
    </row>
    <row r="780" spans="1:7" x14ac:dyDescent="0.25">
      <c r="A780" s="24">
        <v>38606</v>
      </c>
      <c r="B780" s="1" t="s">
        <v>29</v>
      </c>
      <c r="C780" s="1" t="s">
        <v>3691</v>
      </c>
      <c r="D780" s="1" t="s">
        <v>45</v>
      </c>
      <c r="E780" s="1" t="s">
        <v>3750</v>
      </c>
      <c r="F780" s="9">
        <v>45.624699999999997</v>
      </c>
      <c r="G780" s="9">
        <v>77.33</v>
      </c>
    </row>
    <row r="781" spans="1:7" x14ac:dyDescent="0.25">
      <c r="A781" s="24">
        <v>38605</v>
      </c>
      <c r="B781" s="1" t="s">
        <v>29</v>
      </c>
      <c r="C781" s="1" t="s">
        <v>3683</v>
      </c>
      <c r="D781" s="1" t="s">
        <v>52</v>
      </c>
      <c r="E781" s="1" t="s">
        <v>3203</v>
      </c>
      <c r="F781" s="9">
        <v>4252.9369999999999</v>
      </c>
      <c r="G781" s="9">
        <v>7332.65</v>
      </c>
    </row>
    <row r="782" spans="1:7" x14ac:dyDescent="0.25">
      <c r="A782" s="24">
        <v>38605</v>
      </c>
      <c r="B782" s="1" t="s">
        <v>8</v>
      </c>
      <c r="C782" s="1" t="s">
        <v>3684</v>
      </c>
      <c r="D782" s="1" t="s">
        <v>9</v>
      </c>
      <c r="E782" s="1" t="s">
        <v>717</v>
      </c>
      <c r="F782" s="9">
        <v>5758.3751499999998</v>
      </c>
      <c r="G782" s="9">
        <v>6158.69</v>
      </c>
    </row>
    <row r="783" spans="1:7" x14ac:dyDescent="0.25">
      <c r="A783" s="24">
        <v>38605</v>
      </c>
      <c r="B783" s="1" t="s">
        <v>16</v>
      </c>
      <c r="C783" s="1" t="s">
        <v>3690</v>
      </c>
      <c r="D783" s="1" t="s">
        <v>13</v>
      </c>
      <c r="E783" s="1" t="s">
        <v>3751</v>
      </c>
      <c r="F783" s="9">
        <v>3060.2715000000003</v>
      </c>
      <c r="G783" s="9">
        <v>5564.13</v>
      </c>
    </row>
    <row r="784" spans="1:7" x14ac:dyDescent="0.25">
      <c r="A784" s="24">
        <v>38605</v>
      </c>
      <c r="B784" s="1" t="s">
        <v>12</v>
      </c>
      <c r="C784" s="1" t="s">
        <v>3686</v>
      </c>
      <c r="D784" s="1" t="s">
        <v>42</v>
      </c>
      <c r="E784" s="1" t="s">
        <v>2949</v>
      </c>
      <c r="F784" s="9">
        <v>1625.3027</v>
      </c>
      <c r="G784" s="9">
        <v>4392.71</v>
      </c>
    </row>
    <row r="785" spans="1:7" x14ac:dyDescent="0.25">
      <c r="A785" s="24">
        <v>38604</v>
      </c>
      <c r="B785" s="1" t="s">
        <v>16</v>
      </c>
      <c r="C785" s="1" t="s">
        <v>3686</v>
      </c>
      <c r="D785" s="1" t="s">
        <v>61</v>
      </c>
      <c r="E785" s="1" t="s">
        <v>2442</v>
      </c>
      <c r="F785" s="9">
        <v>6992.6384000000007</v>
      </c>
      <c r="G785" s="9">
        <v>7946.18</v>
      </c>
    </row>
    <row r="786" spans="1:7" x14ac:dyDescent="0.25">
      <c r="A786" s="24">
        <v>38604</v>
      </c>
      <c r="B786" s="1" t="s">
        <v>8</v>
      </c>
      <c r="C786" s="1" t="s">
        <v>3690</v>
      </c>
      <c r="D786" s="1" t="s">
        <v>39</v>
      </c>
      <c r="E786" s="1" t="s">
        <v>1948</v>
      </c>
      <c r="F786" s="9">
        <v>4390.8628499999995</v>
      </c>
      <c r="G786" s="9">
        <v>4696.1099999999997</v>
      </c>
    </row>
    <row r="787" spans="1:7" x14ac:dyDescent="0.25">
      <c r="A787" s="24">
        <v>38603</v>
      </c>
      <c r="B787" s="1" t="s">
        <v>29</v>
      </c>
      <c r="C787" s="1" t="s">
        <v>3626</v>
      </c>
      <c r="D787" s="1" t="s">
        <v>61</v>
      </c>
      <c r="E787" s="1" t="s">
        <v>3089</v>
      </c>
      <c r="F787" s="9">
        <v>4463.1965999999993</v>
      </c>
      <c r="G787" s="9">
        <v>7564.74</v>
      </c>
    </row>
    <row r="788" spans="1:7" x14ac:dyDescent="0.25">
      <c r="A788" s="24">
        <v>38603</v>
      </c>
      <c r="B788" s="1" t="s">
        <v>8</v>
      </c>
      <c r="C788" s="1" t="s">
        <v>3688</v>
      </c>
      <c r="D788" s="1" t="s">
        <v>24</v>
      </c>
      <c r="E788" s="1" t="s">
        <v>1725</v>
      </c>
      <c r="F788" s="9">
        <v>3285.9920499999998</v>
      </c>
      <c r="G788" s="9">
        <v>3514.43</v>
      </c>
    </row>
    <row r="789" spans="1:7" x14ac:dyDescent="0.25">
      <c r="A789" s="24">
        <v>38603</v>
      </c>
      <c r="B789" s="1" t="s">
        <v>12</v>
      </c>
      <c r="C789" s="1" t="s">
        <v>3683</v>
      </c>
      <c r="D789" s="1" t="s">
        <v>52</v>
      </c>
      <c r="E789" s="1" t="s">
        <v>3377</v>
      </c>
      <c r="F789" s="9">
        <v>1850.45</v>
      </c>
      <c r="G789" s="9">
        <v>2721.25</v>
      </c>
    </row>
    <row r="790" spans="1:7" x14ac:dyDescent="0.25">
      <c r="A790" s="24">
        <v>38603</v>
      </c>
      <c r="B790" s="1" t="s">
        <v>12</v>
      </c>
      <c r="C790" s="1" t="s">
        <v>3626</v>
      </c>
      <c r="D790" s="1" t="s">
        <v>64</v>
      </c>
      <c r="E790" s="1" t="s">
        <v>339</v>
      </c>
      <c r="F790" s="9">
        <v>890.87400000000002</v>
      </c>
      <c r="G790" s="9">
        <v>2071.8000000000002</v>
      </c>
    </row>
    <row r="791" spans="1:7" x14ac:dyDescent="0.25">
      <c r="A791" s="24">
        <v>38602</v>
      </c>
      <c r="B791" s="1" t="s">
        <v>16</v>
      </c>
      <c r="C791" s="1" t="s">
        <v>3683</v>
      </c>
      <c r="D791" s="1" t="s">
        <v>13</v>
      </c>
      <c r="E791" s="1" t="s">
        <v>3265</v>
      </c>
      <c r="F791" s="9">
        <v>1880.0402999999999</v>
      </c>
      <c r="G791" s="9">
        <v>5081.1899999999996</v>
      </c>
    </row>
    <row r="792" spans="1:7" x14ac:dyDescent="0.25">
      <c r="A792" s="24">
        <v>38601</v>
      </c>
      <c r="B792" s="1" t="s">
        <v>16</v>
      </c>
      <c r="C792" s="1" t="s">
        <v>3626</v>
      </c>
      <c r="D792" s="1" t="s">
        <v>113</v>
      </c>
      <c r="E792" s="1" t="s">
        <v>3752</v>
      </c>
      <c r="F792" s="9">
        <v>3619.6655999999998</v>
      </c>
      <c r="G792" s="9">
        <v>9782.8799999999992</v>
      </c>
    </row>
    <row r="793" spans="1:7" x14ac:dyDescent="0.25">
      <c r="A793" s="24">
        <v>38601</v>
      </c>
      <c r="B793" s="1" t="s">
        <v>20</v>
      </c>
      <c r="C793" s="1" t="s">
        <v>3690</v>
      </c>
      <c r="D793" s="1" t="s">
        <v>126</v>
      </c>
      <c r="E793" s="1" t="s">
        <v>1160</v>
      </c>
      <c r="F793" s="9">
        <v>4294.03</v>
      </c>
      <c r="G793" s="9">
        <v>6314.75</v>
      </c>
    </row>
    <row r="794" spans="1:7" x14ac:dyDescent="0.25">
      <c r="A794" s="24">
        <v>38601</v>
      </c>
      <c r="B794" s="1" t="s">
        <v>12</v>
      </c>
      <c r="C794" s="1" t="s">
        <v>3684</v>
      </c>
      <c r="D794" s="1" t="s">
        <v>52</v>
      </c>
      <c r="E794" s="1" t="s">
        <v>535</v>
      </c>
      <c r="F794" s="9">
        <v>4592.5725000000002</v>
      </c>
      <c r="G794" s="9">
        <v>6123.43</v>
      </c>
    </row>
    <row r="795" spans="1:7" x14ac:dyDescent="0.25">
      <c r="A795" s="24">
        <v>38601</v>
      </c>
      <c r="B795" s="1" t="s">
        <v>20</v>
      </c>
      <c r="C795" s="1" t="s">
        <v>3688</v>
      </c>
      <c r="D795" s="1" t="s">
        <v>30</v>
      </c>
      <c r="E795" s="1" t="s">
        <v>1424</v>
      </c>
      <c r="F795" s="9">
        <v>3853.0602000000003</v>
      </c>
      <c r="G795" s="9">
        <v>4120.92</v>
      </c>
    </row>
    <row r="796" spans="1:7" x14ac:dyDescent="0.25">
      <c r="A796" s="24">
        <v>38601</v>
      </c>
      <c r="B796" s="1" t="s">
        <v>29</v>
      </c>
      <c r="C796" s="1" t="s">
        <v>3683</v>
      </c>
      <c r="D796" s="1" t="s">
        <v>126</v>
      </c>
      <c r="E796" s="1" t="s">
        <v>3313</v>
      </c>
      <c r="F796" s="9">
        <v>1421.2145</v>
      </c>
      <c r="G796" s="9">
        <v>3305.15</v>
      </c>
    </row>
    <row r="797" spans="1:7" x14ac:dyDescent="0.25">
      <c r="A797" s="24">
        <v>38600</v>
      </c>
      <c r="B797" s="1" t="s">
        <v>12</v>
      </c>
      <c r="C797" s="1" t="s">
        <v>3685</v>
      </c>
      <c r="D797" s="1" t="s">
        <v>13</v>
      </c>
      <c r="E797" s="1" t="s">
        <v>73</v>
      </c>
      <c r="F797" s="9">
        <v>6648.6824999999999</v>
      </c>
      <c r="G797" s="9">
        <v>8864.91</v>
      </c>
    </row>
    <row r="798" spans="1:7" x14ac:dyDescent="0.25">
      <c r="A798" s="24">
        <v>38600</v>
      </c>
      <c r="B798" s="1" t="s">
        <v>29</v>
      </c>
      <c r="C798" s="1" t="s">
        <v>3685</v>
      </c>
      <c r="D798" s="1" t="s">
        <v>17</v>
      </c>
      <c r="E798" s="1" t="s">
        <v>1938</v>
      </c>
      <c r="F798" s="9">
        <v>3209.3816999999999</v>
      </c>
      <c r="G798" s="9">
        <v>5439.63</v>
      </c>
    </row>
    <row r="799" spans="1:7" x14ac:dyDescent="0.25">
      <c r="A799" s="24">
        <v>38599</v>
      </c>
      <c r="B799" s="1" t="s">
        <v>16</v>
      </c>
      <c r="C799" s="1" t="s">
        <v>3626</v>
      </c>
      <c r="D799" s="1" t="s">
        <v>17</v>
      </c>
      <c r="E799" s="1" t="s">
        <v>1087</v>
      </c>
      <c r="F799" s="9">
        <v>2886.3235999999997</v>
      </c>
      <c r="G799" s="9">
        <v>4976.42</v>
      </c>
    </row>
    <row r="800" spans="1:7" x14ac:dyDescent="0.25">
      <c r="A800" s="24">
        <v>38598</v>
      </c>
      <c r="B800" s="1" t="s">
        <v>12</v>
      </c>
      <c r="C800" s="1" t="s">
        <v>3683</v>
      </c>
      <c r="D800" s="1" t="s">
        <v>17</v>
      </c>
      <c r="E800" s="1" t="s">
        <v>1051</v>
      </c>
      <c r="F800" s="9">
        <v>5831.8903999999993</v>
      </c>
      <c r="G800" s="9">
        <v>9884.56</v>
      </c>
    </row>
    <row r="801" spans="1:7" x14ac:dyDescent="0.25">
      <c r="A801" s="24">
        <v>38598</v>
      </c>
      <c r="B801" s="1" t="s">
        <v>20</v>
      </c>
      <c r="C801" s="1" t="s">
        <v>3686</v>
      </c>
      <c r="D801" s="1" t="s">
        <v>17</v>
      </c>
      <c r="E801" s="1" t="s">
        <v>2474</v>
      </c>
      <c r="F801" s="9">
        <v>3514.2808000000005</v>
      </c>
      <c r="G801" s="9">
        <v>5168.0600000000004</v>
      </c>
    </row>
    <row r="802" spans="1:7" x14ac:dyDescent="0.25">
      <c r="A802" s="24">
        <v>38598</v>
      </c>
      <c r="B802" s="1" t="s">
        <v>12</v>
      </c>
      <c r="C802" s="1" t="s">
        <v>3626</v>
      </c>
      <c r="D802" s="1" t="s">
        <v>9</v>
      </c>
      <c r="E802" s="1" t="s">
        <v>1228</v>
      </c>
      <c r="F802" s="9">
        <v>2499.6289999999999</v>
      </c>
      <c r="G802" s="9">
        <v>4544.78</v>
      </c>
    </row>
    <row r="803" spans="1:7" x14ac:dyDescent="0.25">
      <c r="A803" s="24">
        <v>38598</v>
      </c>
      <c r="B803" s="1" t="s">
        <v>29</v>
      </c>
      <c r="C803" s="1" t="s">
        <v>3626</v>
      </c>
      <c r="D803" s="1" t="s">
        <v>113</v>
      </c>
      <c r="E803" s="1" t="s">
        <v>2784</v>
      </c>
      <c r="F803" s="9">
        <v>986.93099999999993</v>
      </c>
      <c r="G803" s="9">
        <v>2193.1799999999998</v>
      </c>
    </row>
    <row r="804" spans="1:7" x14ac:dyDescent="0.25">
      <c r="A804" s="24">
        <v>38598</v>
      </c>
      <c r="B804" s="1" t="s">
        <v>29</v>
      </c>
      <c r="C804" s="1" t="s">
        <v>3686</v>
      </c>
      <c r="D804" s="1" t="s">
        <v>52</v>
      </c>
      <c r="E804" s="1" t="s">
        <v>1490</v>
      </c>
      <c r="F804" s="9">
        <v>610.13699999999994</v>
      </c>
      <c r="G804" s="9">
        <v>1355.86</v>
      </c>
    </row>
    <row r="805" spans="1:7" x14ac:dyDescent="0.25">
      <c r="A805" s="24">
        <v>38597</v>
      </c>
      <c r="B805" s="1" t="s">
        <v>16</v>
      </c>
      <c r="C805" s="1" t="s">
        <v>3684</v>
      </c>
      <c r="D805" s="1" t="s">
        <v>64</v>
      </c>
      <c r="E805" s="1" t="s">
        <v>3139</v>
      </c>
      <c r="F805" s="9">
        <v>4413.1559999999999</v>
      </c>
      <c r="G805" s="9">
        <v>8023.92</v>
      </c>
    </row>
    <row r="806" spans="1:7" x14ac:dyDescent="0.25">
      <c r="A806" s="24">
        <v>38597</v>
      </c>
      <c r="B806" s="1" t="s">
        <v>29</v>
      </c>
      <c r="C806" s="1" t="s">
        <v>3690</v>
      </c>
      <c r="D806" s="1" t="s">
        <v>39</v>
      </c>
      <c r="E806" s="1" t="s">
        <v>611</v>
      </c>
      <c r="F806" s="9">
        <v>4357.2449999999999</v>
      </c>
      <c r="G806" s="9">
        <v>5809.66</v>
      </c>
    </row>
    <row r="807" spans="1:7" x14ac:dyDescent="0.25">
      <c r="A807" s="24">
        <v>38597</v>
      </c>
      <c r="B807" s="1" t="s">
        <v>29</v>
      </c>
      <c r="C807" s="1" t="s">
        <v>3691</v>
      </c>
      <c r="D807" s="1" t="s">
        <v>126</v>
      </c>
      <c r="E807" s="1" t="s">
        <v>1632</v>
      </c>
      <c r="F807" s="9">
        <v>2929.3275000000003</v>
      </c>
      <c r="G807" s="9">
        <v>5326.05</v>
      </c>
    </row>
    <row r="808" spans="1:7" x14ac:dyDescent="0.25">
      <c r="A808" s="24">
        <v>38596</v>
      </c>
      <c r="B808" s="1" t="s">
        <v>16</v>
      </c>
      <c r="C808" s="1" t="s">
        <v>3685</v>
      </c>
      <c r="D808" s="1" t="s">
        <v>45</v>
      </c>
      <c r="E808" s="1" t="s">
        <v>677</v>
      </c>
      <c r="F808" s="9">
        <v>7327.08</v>
      </c>
      <c r="G808" s="9">
        <v>9769.44</v>
      </c>
    </row>
    <row r="809" spans="1:7" x14ac:dyDescent="0.25">
      <c r="A809" s="24">
        <v>38596</v>
      </c>
      <c r="B809" s="1" t="s">
        <v>29</v>
      </c>
      <c r="C809" s="1" t="s">
        <v>3691</v>
      </c>
      <c r="D809" s="1" t="s">
        <v>61</v>
      </c>
      <c r="E809" s="1" t="s">
        <v>1003</v>
      </c>
      <c r="F809" s="9">
        <v>2968.8807999999999</v>
      </c>
      <c r="G809" s="9">
        <v>5118.76</v>
      </c>
    </row>
    <row r="810" spans="1:7" x14ac:dyDescent="0.25">
      <c r="A810" s="24">
        <v>38596</v>
      </c>
      <c r="B810" s="1" t="s">
        <v>29</v>
      </c>
      <c r="C810" s="1" t="s">
        <v>3690</v>
      </c>
      <c r="D810" s="1" t="s">
        <v>52</v>
      </c>
      <c r="E810" s="1" t="s">
        <v>1259</v>
      </c>
      <c r="F810" s="9">
        <v>1617.1848</v>
      </c>
      <c r="G810" s="9">
        <v>1837.71</v>
      </c>
    </row>
    <row r="811" spans="1:7" x14ac:dyDescent="0.25">
      <c r="A811" s="24">
        <v>38596</v>
      </c>
      <c r="B811" s="1" t="s">
        <v>12</v>
      </c>
      <c r="C811" s="1" t="s">
        <v>3691</v>
      </c>
      <c r="D811" s="1" t="s">
        <v>61</v>
      </c>
      <c r="E811" s="1" t="s">
        <v>2792</v>
      </c>
      <c r="F811" s="9">
        <v>747.46510000000001</v>
      </c>
      <c r="G811" s="9">
        <v>1266.8900000000001</v>
      </c>
    </row>
    <row r="812" spans="1:7" x14ac:dyDescent="0.25">
      <c r="A812" s="24">
        <v>38595</v>
      </c>
      <c r="B812" s="1" t="s">
        <v>12</v>
      </c>
      <c r="C812" s="1" t="s">
        <v>3684</v>
      </c>
      <c r="D812" s="1" t="s">
        <v>21</v>
      </c>
      <c r="E812" s="1" t="s">
        <v>565</v>
      </c>
      <c r="F812" s="9">
        <v>677.31239999999991</v>
      </c>
      <c r="G812" s="9">
        <v>1167.78</v>
      </c>
    </row>
    <row r="813" spans="1:7" x14ac:dyDescent="0.25">
      <c r="A813" s="24">
        <v>38594</v>
      </c>
      <c r="B813" s="1" t="s">
        <v>29</v>
      </c>
      <c r="C813" s="1" t="s">
        <v>3684</v>
      </c>
      <c r="D813" s="1" t="s">
        <v>13</v>
      </c>
      <c r="E813" s="1" t="s">
        <v>2936</v>
      </c>
      <c r="F813" s="9">
        <v>8815.9186500000014</v>
      </c>
      <c r="G813" s="9">
        <v>9428.7900000000009</v>
      </c>
    </row>
    <row r="814" spans="1:7" x14ac:dyDescent="0.25">
      <c r="A814" s="24">
        <v>38594</v>
      </c>
      <c r="B814" s="1" t="s">
        <v>16</v>
      </c>
      <c r="C814" s="1" t="s">
        <v>3685</v>
      </c>
      <c r="D814" s="1" t="s">
        <v>39</v>
      </c>
      <c r="E814" s="1" t="s">
        <v>2171</v>
      </c>
      <c r="F814" s="9">
        <v>1506.7028</v>
      </c>
      <c r="G814" s="9">
        <v>3503.96</v>
      </c>
    </row>
    <row r="815" spans="1:7" x14ac:dyDescent="0.25">
      <c r="A815" s="24">
        <v>38593</v>
      </c>
      <c r="B815" s="1" t="s">
        <v>12</v>
      </c>
      <c r="C815" s="1" t="s">
        <v>3683</v>
      </c>
      <c r="D815" s="1" t="s">
        <v>13</v>
      </c>
      <c r="E815" s="1" t="s">
        <v>2034</v>
      </c>
      <c r="F815" s="9">
        <v>8149.0766500000009</v>
      </c>
      <c r="G815" s="9">
        <v>8715.59</v>
      </c>
    </row>
    <row r="816" spans="1:7" x14ac:dyDescent="0.25">
      <c r="A816" s="24">
        <v>38593</v>
      </c>
      <c r="B816" s="1" t="s">
        <v>29</v>
      </c>
      <c r="C816" s="1" t="s">
        <v>3688</v>
      </c>
      <c r="D816" s="1" t="s">
        <v>21</v>
      </c>
      <c r="E816" s="1" t="s">
        <v>1657</v>
      </c>
      <c r="F816" s="9">
        <v>3739.0736000000002</v>
      </c>
      <c r="G816" s="9">
        <v>8695.52</v>
      </c>
    </row>
    <row r="817" spans="1:7" x14ac:dyDescent="0.25">
      <c r="A817" s="24">
        <v>38593</v>
      </c>
      <c r="B817" s="1" t="s">
        <v>29</v>
      </c>
      <c r="C817" s="1" t="s">
        <v>3683</v>
      </c>
      <c r="D817" s="1" t="s">
        <v>21</v>
      </c>
      <c r="E817" s="1" t="s">
        <v>3753</v>
      </c>
      <c r="F817" s="9">
        <v>1420.6288</v>
      </c>
      <c r="G817" s="9">
        <v>2089.16</v>
      </c>
    </row>
    <row r="818" spans="1:7" x14ac:dyDescent="0.25">
      <c r="A818" s="24">
        <v>38592</v>
      </c>
      <c r="B818" s="1" t="s">
        <v>29</v>
      </c>
      <c r="C818" s="1" t="s">
        <v>3688</v>
      </c>
      <c r="D818" s="1" t="s">
        <v>9</v>
      </c>
      <c r="E818" s="1" t="s">
        <v>2742</v>
      </c>
      <c r="F818" s="9">
        <v>5503.7975999999999</v>
      </c>
      <c r="G818" s="9">
        <v>8093.82</v>
      </c>
    </row>
    <row r="819" spans="1:7" x14ac:dyDescent="0.25">
      <c r="A819" s="24">
        <v>38592</v>
      </c>
      <c r="B819" s="1" t="s">
        <v>20</v>
      </c>
      <c r="C819" s="1" t="s">
        <v>3688</v>
      </c>
      <c r="D819" s="1" t="s">
        <v>52</v>
      </c>
      <c r="E819" s="1" t="s">
        <v>231</v>
      </c>
      <c r="F819" s="9">
        <v>5349.4444000000003</v>
      </c>
      <c r="G819" s="9">
        <v>7866.83</v>
      </c>
    </row>
    <row r="820" spans="1:7" x14ac:dyDescent="0.25">
      <c r="A820" s="24">
        <v>38592</v>
      </c>
      <c r="B820" s="1" t="s">
        <v>8</v>
      </c>
      <c r="C820" s="1" t="s">
        <v>3684</v>
      </c>
      <c r="D820" s="1" t="s">
        <v>39</v>
      </c>
      <c r="E820" s="1" t="s">
        <v>1150</v>
      </c>
      <c r="F820" s="9">
        <v>2067.9087</v>
      </c>
      <c r="G820" s="9">
        <v>4809.09</v>
      </c>
    </row>
    <row r="821" spans="1:7" x14ac:dyDescent="0.25">
      <c r="A821" s="24">
        <v>38592</v>
      </c>
      <c r="B821" s="1" t="s">
        <v>20</v>
      </c>
      <c r="C821" s="1" t="s">
        <v>3686</v>
      </c>
      <c r="D821" s="1" t="s">
        <v>39</v>
      </c>
      <c r="E821" s="1" t="s">
        <v>3217</v>
      </c>
      <c r="F821" s="9">
        <v>489.07799999999997</v>
      </c>
      <c r="G821" s="9">
        <v>1086.8399999999999</v>
      </c>
    </row>
    <row r="822" spans="1:7" x14ac:dyDescent="0.25">
      <c r="A822" s="24">
        <v>38591</v>
      </c>
      <c r="B822" s="1" t="s">
        <v>29</v>
      </c>
      <c r="C822" s="1" t="s">
        <v>3686</v>
      </c>
      <c r="D822" s="1" t="s">
        <v>52</v>
      </c>
      <c r="E822" s="1" t="s">
        <v>233</v>
      </c>
      <c r="F822" s="9">
        <v>5843.4508000000005</v>
      </c>
      <c r="G822" s="9">
        <v>6249.68</v>
      </c>
    </row>
    <row r="823" spans="1:7" x14ac:dyDescent="0.25">
      <c r="A823" s="24">
        <v>38591</v>
      </c>
      <c r="B823" s="1" t="s">
        <v>29</v>
      </c>
      <c r="C823" s="1" t="s">
        <v>3688</v>
      </c>
      <c r="D823" s="1" t="s">
        <v>113</v>
      </c>
      <c r="E823" s="1" t="s">
        <v>2988</v>
      </c>
      <c r="F823" s="9">
        <v>3424.9160000000002</v>
      </c>
      <c r="G823" s="9">
        <v>6227.12</v>
      </c>
    </row>
    <row r="824" spans="1:7" x14ac:dyDescent="0.25">
      <c r="A824" s="24">
        <v>38590</v>
      </c>
      <c r="B824" s="1" t="s">
        <v>12</v>
      </c>
      <c r="C824" s="1" t="s">
        <v>3685</v>
      </c>
      <c r="D824" s="1" t="s">
        <v>13</v>
      </c>
      <c r="E824" s="1" t="s">
        <v>1519</v>
      </c>
      <c r="F824" s="9">
        <v>1041.6942999999999</v>
      </c>
      <c r="G824" s="9">
        <v>2815.39</v>
      </c>
    </row>
    <row r="825" spans="1:7" x14ac:dyDescent="0.25">
      <c r="A825" s="24">
        <v>38590</v>
      </c>
      <c r="B825" s="1" t="s">
        <v>8</v>
      </c>
      <c r="C825" s="1" t="s">
        <v>3690</v>
      </c>
      <c r="D825" s="1" t="s">
        <v>52</v>
      </c>
      <c r="E825" s="1" t="s">
        <v>2986</v>
      </c>
      <c r="F825" s="9">
        <v>248.68800000000005</v>
      </c>
      <c r="G825" s="9">
        <v>452.16</v>
      </c>
    </row>
    <row r="826" spans="1:7" x14ac:dyDescent="0.25">
      <c r="A826" s="24">
        <v>38589</v>
      </c>
      <c r="B826" s="1" t="s">
        <v>8</v>
      </c>
      <c r="C826" s="1" t="s">
        <v>3691</v>
      </c>
      <c r="D826" s="1" t="s">
        <v>61</v>
      </c>
      <c r="E826" s="1" t="s">
        <v>2772</v>
      </c>
      <c r="F826" s="9">
        <v>8240.2759999999998</v>
      </c>
      <c r="G826" s="9">
        <v>9363.9500000000007</v>
      </c>
    </row>
    <row r="827" spans="1:7" x14ac:dyDescent="0.25">
      <c r="A827" s="24">
        <v>38589</v>
      </c>
      <c r="B827" s="1" t="s">
        <v>12</v>
      </c>
      <c r="C827" s="1" t="s">
        <v>3691</v>
      </c>
      <c r="D827" s="1" t="s">
        <v>113</v>
      </c>
      <c r="E827" s="1" t="s">
        <v>506</v>
      </c>
      <c r="F827" s="9">
        <v>4355.7929999999997</v>
      </c>
      <c r="G827" s="9">
        <v>7382.7</v>
      </c>
    </row>
    <row r="828" spans="1:7" x14ac:dyDescent="0.25">
      <c r="A828" s="24">
        <v>38589</v>
      </c>
      <c r="B828" s="1" t="s">
        <v>12</v>
      </c>
      <c r="C828" s="1" t="s">
        <v>3686</v>
      </c>
      <c r="D828" s="1" t="s">
        <v>9</v>
      </c>
      <c r="E828" s="1" t="s">
        <v>476</v>
      </c>
      <c r="F828" s="9">
        <v>6362.0567999999994</v>
      </c>
      <c r="G828" s="9">
        <v>7229.61</v>
      </c>
    </row>
    <row r="829" spans="1:7" x14ac:dyDescent="0.25">
      <c r="A829" s="24">
        <v>38589</v>
      </c>
      <c r="B829" s="1" t="s">
        <v>16</v>
      </c>
      <c r="C829" s="1" t="s">
        <v>3685</v>
      </c>
      <c r="D829" s="1" t="s">
        <v>64</v>
      </c>
      <c r="E829" s="1" t="s">
        <v>365</v>
      </c>
      <c r="F829" s="9">
        <v>2596.2075000000004</v>
      </c>
      <c r="G829" s="9">
        <v>5769.35</v>
      </c>
    </row>
    <row r="830" spans="1:7" x14ac:dyDescent="0.25">
      <c r="A830" s="24">
        <v>38589</v>
      </c>
      <c r="B830" s="1" t="s">
        <v>12</v>
      </c>
      <c r="C830" s="1" t="s">
        <v>3685</v>
      </c>
      <c r="D830" s="1" t="s">
        <v>61</v>
      </c>
      <c r="E830" s="1" t="s">
        <v>235</v>
      </c>
      <c r="F830" s="9">
        <v>2050.4450000000002</v>
      </c>
      <c r="G830" s="9">
        <v>3535.25</v>
      </c>
    </row>
    <row r="831" spans="1:7" x14ac:dyDescent="0.25">
      <c r="A831" s="24">
        <v>38589</v>
      </c>
      <c r="B831" s="1" t="s">
        <v>8</v>
      </c>
      <c r="C831" s="1" t="s">
        <v>3685</v>
      </c>
      <c r="D831" s="1" t="s">
        <v>61</v>
      </c>
      <c r="E831" s="1" t="s">
        <v>1096</v>
      </c>
      <c r="F831" s="9">
        <v>274.96800000000002</v>
      </c>
      <c r="G831" s="9">
        <v>611.04</v>
      </c>
    </row>
    <row r="832" spans="1:7" x14ac:dyDescent="0.25">
      <c r="A832" s="24">
        <v>38588</v>
      </c>
      <c r="B832" s="1" t="s">
        <v>29</v>
      </c>
      <c r="C832" s="1" t="s">
        <v>3691</v>
      </c>
      <c r="D832" s="1" t="s">
        <v>39</v>
      </c>
      <c r="E832" s="1" t="s">
        <v>3291</v>
      </c>
      <c r="F832" s="9">
        <v>4788.7173000000003</v>
      </c>
      <c r="G832" s="9">
        <v>8116.47</v>
      </c>
    </row>
    <row r="833" spans="1:7" x14ac:dyDescent="0.25">
      <c r="A833" s="24">
        <v>38588</v>
      </c>
      <c r="B833" s="1" t="s">
        <v>8</v>
      </c>
      <c r="C833" s="1" t="s">
        <v>3626</v>
      </c>
      <c r="D833" s="1" t="s">
        <v>126</v>
      </c>
      <c r="E833" s="1" t="s">
        <v>2734</v>
      </c>
      <c r="F833" s="9">
        <v>4633.1444000000001</v>
      </c>
      <c r="G833" s="9">
        <v>7988.18</v>
      </c>
    </row>
    <row r="834" spans="1:7" x14ac:dyDescent="0.25">
      <c r="A834" s="24">
        <v>38588</v>
      </c>
      <c r="B834" s="1" t="s">
        <v>16</v>
      </c>
      <c r="C834" s="1" t="s">
        <v>3690</v>
      </c>
      <c r="D834" s="1" t="s">
        <v>13</v>
      </c>
      <c r="E834" s="1" t="s">
        <v>1597</v>
      </c>
      <c r="F834" s="9">
        <v>923.91200000000003</v>
      </c>
      <c r="G834" s="9">
        <v>1049.9000000000001</v>
      </c>
    </row>
    <row r="835" spans="1:7" x14ac:dyDescent="0.25">
      <c r="A835" s="24">
        <v>38588</v>
      </c>
      <c r="B835" s="1" t="s">
        <v>16</v>
      </c>
      <c r="C835" s="1" t="s">
        <v>3691</v>
      </c>
      <c r="D835" s="1" t="s">
        <v>21</v>
      </c>
      <c r="E835" s="1" t="s">
        <v>1308</v>
      </c>
      <c r="F835" s="9">
        <v>531.6511999999999</v>
      </c>
      <c r="G835" s="9">
        <v>916.64</v>
      </c>
    </row>
    <row r="836" spans="1:7" x14ac:dyDescent="0.25">
      <c r="A836" s="24">
        <v>38587</v>
      </c>
      <c r="B836" s="1" t="s">
        <v>16</v>
      </c>
      <c r="C836" s="1" t="s">
        <v>3686</v>
      </c>
      <c r="D836" s="1" t="s">
        <v>52</v>
      </c>
      <c r="E836" s="1" t="s">
        <v>3754</v>
      </c>
      <c r="F836" s="9">
        <v>5301.9169999999995</v>
      </c>
      <c r="G836" s="9">
        <v>8986.2999999999993</v>
      </c>
    </row>
    <row r="837" spans="1:7" x14ac:dyDescent="0.25">
      <c r="A837" s="24">
        <v>38587</v>
      </c>
      <c r="B837" s="1" t="s">
        <v>29</v>
      </c>
      <c r="C837" s="1" t="s">
        <v>3685</v>
      </c>
      <c r="D837" s="1" t="s">
        <v>64</v>
      </c>
      <c r="E837" s="1" t="s">
        <v>589</v>
      </c>
      <c r="F837" s="9">
        <v>4906.6270000000004</v>
      </c>
      <c r="G837" s="9">
        <v>8921.14</v>
      </c>
    </row>
    <row r="838" spans="1:7" x14ac:dyDescent="0.25">
      <c r="A838" s="24">
        <v>38587</v>
      </c>
      <c r="B838" s="1" t="s">
        <v>29</v>
      </c>
      <c r="C838" s="1" t="s">
        <v>3685</v>
      </c>
      <c r="D838" s="1" t="s">
        <v>24</v>
      </c>
      <c r="E838" s="1" t="s">
        <v>761</v>
      </c>
      <c r="F838" s="9">
        <v>3975.27</v>
      </c>
      <c r="G838" s="9">
        <v>5300.36</v>
      </c>
    </row>
    <row r="839" spans="1:7" x14ac:dyDescent="0.25">
      <c r="A839" s="24">
        <v>38587</v>
      </c>
      <c r="B839" s="1" t="s">
        <v>29</v>
      </c>
      <c r="C839" s="1" t="s">
        <v>3686</v>
      </c>
      <c r="D839" s="1" t="s">
        <v>30</v>
      </c>
      <c r="E839" s="1" t="s">
        <v>1330</v>
      </c>
      <c r="F839" s="9">
        <v>2798.0359999999996</v>
      </c>
      <c r="G839" s="9">
        <v>4824.2</v>
      </c>
    </row>
    <row r="840" spans="1:7" x14ac:dyDescent="0.25">
      <c r="A840" s="24">
        <v>38587</v>
      </c>
      <c r="B840" s="1" t="s">
        <v>12</v>
      </c>
      <c r="C840" s="1" t="s">
        <v>3686</v>
      </c>
      <c r="D840" s="1" t="s">
        <v>52</v>
      </c>
      <c r="E840" s="1" t="s">
        <v>1702</v>
      </c>
      <c r="F840" s="9">
        <v>3775.9227000000001</v>
      </c>
      <c r="G840" s="9">
        <v>4038.42</v>
      </c>
    </row>
    <row r="841" spans="1:7" x14ac:dyDescent="0.25">
      <c r="A841" s="24">
        <v>38587</v>
      </c>
      <c r="B841" s="1" t="s">
        <v>12</v>
      </c>
      <c r="C841" s="1" t="s">
        <v>3688</v>
      </c>
      <c r="D841" s="1" t="s">
        <v>64</v>
      </c>
      <c r="E841" s="1" t="s">
        <v>986</v>
      </c>
      <c r="F841" s="9">
        <v>1107.1949999999999</v>
      </c>
      <c r="G841" s="9">
        <v>1476.26</v>
      </c>
    </row>
    <row r="842" spans="1:7" x14ac:dyDescent="0.25">
      <c r="A842" s="24">
        <v>38586</v>
      </c>
      <c r="B842" s="1" t="s">
        <v>20</v>
      </c>
      <c r="C842" s="1" t="s">
        <v>3684</v>
      </c>
      <c r="D842" s="1" t="s">
        <v>17</v>
      </c>
      <c r="E842" s="1" t="s">
        <v>595</v>
      </c>
      <c r="F842" s="9">
        <v>4442.3175000000001</v>
      </c>
      <c r="G842" s="9">
        <v>5923.09</v>
      </c>
    </row>
    <row r="843" spans="1:7" x14ac:dyDescent="0.25">
      <c r="A843" s="24">
        <v>38586</v>
      </c>
      <c r="B843" s="1" t="s">
        <v>8</v>
      </c>
      <c r="C843" s="1" t="s">
        <v>3684</v>
      </c>
      <c r="D843" s="1" t="s">
        <v>13</v>
      </c>
      <c r="E843" s="1" t="s">
        <v>1362</v>
      </c>
      <c r="F843" s="9">
        <v>1670.3685</v>
      </c>
      <c r="G843" s="9">
        <v>3711.93</v>
      </c>
    </row>
    <row r="844" spans="1:7" x14ac:dyDescent="0.25">
      <c r="A844" s="24">
        <v>38584</v>
      </c>
      <c r="B844" s="1" t="s">
        <v>29</v>
      </c>
      <c r="C844" s="1" t="s">
        <v>3684</v>
      </c>
      <c r="D844" s="1" t="s">
        <v>61</v>
      </c>
      <c r="E844" s="1" t="s">
        <v>1172</v>
      </c>
      <c r="F844" s="9">
        <v>4020.2931999999996</v>
      </c>
      <c r="G844" s="9">
        <v>6931.54</v>
      </c>
    </row>
    <row r="845" spans="1:7" x14ac:dyDescent="0.25">
      <c r="A845" s="24">
        <v>38584</v>
      </c>
      <c r="B845" s="1" t="s">
        <v>20</v>
      </c>
      <c r="C845" s="1" t="s">
        <v>3686</v>
      </c>
      <c r="D845" s="1" t="s">
        <v>52</v>
      </c>
      <c r="E845" s="1" t="s">
        <v>2394</v>
      </c>
      <c r="F845" s="9">
        <v>2368.0572999999999</v>
      </c>
      <c r="G845" s="9">
        <v>5507.11</v>
      </c>
    </row>
    <row r="846" spans="1:7" x14ac:dyDescent="0.25">
      <c r="A846" s="24">
        <v>38584</v>
      </c>
      <c r="B846" s="1" t="s">
        <v>12</v>
      </c>
      <c r="C846" s="1" t="s">
        <v>3626</v>
      </c>
      <c r="D846" s="1" t="s">
        <v>64</v>
      </c>
      <c r="E846" s="1" t="s">
        <v>810</v>
      </c>
      <c r="F846" s="9">
        <v>871.995</v>
      </c>
      <c r="G846" s="9">
        <v>1162.6600000000001</v>
      </c>
    </row>
    <row r="847" spans="1:7" x14ac:dyDescent="0.25">
      <c r="A847" s="24">
        <v>38584</v>
      </c>
      <c r="B847" s="1" t="s">
        <v>12</v>
      </c>
      <c r="C847" s="1" t="s">
        <v>3686</v>
      </c>
      <c r="D847" s="1" t="s">
        <v>64</v>
      </c>
      <c r="E847" s="1" t="s">
        <v>2602</v>
      </c>
      <c r="F847" s="9">
        <v>406.50050000000005</v>
      </c>
      <c r="G847" s="9">
        <v>1098.6500000000001</v>
      </c>
    </row>
    <row r="848" spans="1:7" x14ac:dyDescent="0.25">
      <c r="A848" s="24">
        <v>38584</v>
      </c>
      <c r="B848" s="1" t="s">
        <v>12</v>
      </c>
      <c r="C848" s="1" t="s">
        <v>3685</v>
      </c>
      <c r="D848" s="1" t="s">
        <v>24</v>
      </c>
      <c r="E848" s="1" t="s">
        <v>379</v>
      </c>
      <c r="F848" s="9">
        <v>196.45839999999998</v>
      </c>
      <c r="G848" s="9">
        <v>456.88</v>
      </c>
    </row>
    <row r="849" spans="1:7" x14ac:dyDescent="0.25">
      <c r="A849" s="24">
        <v>38583</v>
      </c>
      <c r="B849" s="1" t="s">
        <v>29</v>
      </c>
      <c r="C849" s="1" t="s">
        <v>3691</v>
      </c>
      <c r="D849" s="1" t="s">
        <v>113</v>
      </c>
      <c r="E849" s="1" t="s">
        <v>615</v>
      </c>
      <c r="F849" s="9">
        <v>4217.7151999999996</v>
      </c>
      <c r="G849" s="9">
        <v>9808.64</v>
      </c>
    </row>
    <row r="850" spans="1:7" x14ac:dyDescent="0.25">
      <c r="A850" s="24">
        <v>38583</v>
      </c>
      <c r="B850" s="1" t="s">
        <v>29</v>
      </c>
      <c r="C850" s="1" t="s">
        <v>3685</v>
      </c>
      <c r="D850" s="1" t="s">
        <v>30</v>
      </c>
      <c r="E850" s="1" t="s">
        <v>389</v>
      </c>
      <c r="F850" s="9">
        <v>7772.2342499999995</v>
      </c>
      <c r="G850" s="9">
        <v>8312.5499999999993</v>
      </c>
    </row>
    <row r="851" spans="1:7" x14ac:dyDescent="0.25">
      <c r="A851" s="24">
        <v>38582</v>
      </c>
      <c r="B851" s="1" t="s">
        <v>29</v>
      </c>
      <c r="C851" s="1" t="s">
        <v>3688</v>
      </c>
      <c r="D851" s="1" t="s">
        <v>113</v>
      </c>
      <c r="E851" s="1" t="s">
        <v>3030</v>
      </c>
      <c r="F851" s="9">
        <v>5147.4361999999992</v>
      </c>
      <c r="G851" s="9">
        <v>8874.89</v>
      </c>
    </row>
    <row r="852" spans="1:7" x14ac:dyDescent="0.25">
      <c r="A852" s="24">
        <v>38582</v>
      </c>
      <c r="B852" s="1" t="s">
        <v>29</v>
      </c>
      <c r="C852" s="1" t="s">
        <v>3684</v>
      </c>
      <c r="D852" s="1" t="s">
        <v>24</v>
      </c>
      <c r="E852" s="1" t="s">
        <v>422</v>
      </c>
      <c r="F852" s="9">
        <v>4025.1111999999998</v>
      </c>
      <c r="G852" s="9">
        <v>4573.99</v>
      </c>
    </row>
    <row r="853" spans="1:7" x14ac:dyDescent="0.25">
      <c r="A853" s="24">
        <v>38582</v>
      </c>
      <c r="B853" s="1" t="s">
        <v>29</v>
      </c>
      <c r="C853" s="1" t="s">
        <v>3684</v>
      </c>
      <c r="D853" s="1" t="s">
        <v>9</v>
      </c>
      <c r="E853" s="1" t="s">
        <v>2847</v>
      </c>
      <c r="F853" s="9">
        <v>3170.5950000000003</v>
      </c>
      <c r="G853" s="9">
        <v>4227.46</v>
      </c>
    </row>
    <row r="854" spans="1:7" x14ac:dyDescent="0.25">
      <c r="A854" s="24">
        <v>38581</v>
      </c>
      <c r="B854" s="1" t="s">
        <v>12</v>
      </c>
      <c r="C854" s="1" t="s">
        <v>3686</v>
      </c>
      <c r="D854" s="1" t="s">
        <v>126</v>
      </c>
      <c r="E854" s="1" t="s">
        <v>757</v>
      </c>
      <c r="F854" s="9">
        <v>3738.9690000000001</v>
      </c>
      <c r="G854" s="9">
        <v>8308.82</v>
      </c>
    </row>
    <row r="855" spans="1:7" x14ac:dyDescent="0.25">
      <c r="A855" s="24">
        <v>38581</v>
      </c>
      <c r="B855" s="1" t="s">
        <v>8</v>
      </c>
      <c r="C855" s="1" t="s">
        <v>3683</v>
      </c>
      <c r="D855" s="1" t="s">
        <v>9</v>
      </c>
      <c r="E855" s="1" t="s">
        <v>994</v>
      </c>
      <c r="F855" s="9">
        <v>1738.6240000000003</v>
      </c>
      <c r="G855" s="9">
        <v>2556.8000000000002</v>
      </c>
    </row>
    <row r="856" spans="1:7" x14ac:dyDescent="0.25">
      <c r="A856" s="24">
        <v>38580</v>
      </c>
      <c r="B856" s="1" t="s">
        <v>29</v>
      </c>
      <c r="C856" s="1" t="s">
        <v>3626</v>
      </c>
      <c r="D856" s="1" t="s">
        <v>52</v>
      </c>
      <c r="E856" s="1" t="s">
        <v>1772</v>
      </c>
      <c r="F856" s="9">
        <v>4670.8316000000004</v>
      </c>
      <c r="G856" s="9">
        <v>6868.87</v>
      </c>
    </row>
    <row r="857" spans="1:7" x14ac:dyDescent="0.25">
      <c r="A857" s="24">
        <v>38580</v>
      </c>
      <c r="B857" s="1" t="s">
        <v>8</v>
      </c>
      <c r="C857" s="1" t="s">
        <v>3691</v>
      </c>
      <c r="D857" s="1" t="s">
        <v>17</v>
      </c>
      <c r="E857" s="1" t="s">
        <v>2647</v>
      </c>
      <c r="F857" s="9">
        <v>2190.5275000000001</v>
      </c>
      <c r="G857" s="9">
        <v>5094.25</v>
      </c>
    </row>
    <row r="858" spans="1:7" x14ac:dyDescent="0.25">
      <c r="A858" s="24">
        <v>38580</v>
      </c>
      <c r="B858" s="1" t="s">
        <v>20</v>
      </c>
      <c r="C858" s="1" t="s">
        <v>3683</v>
      </c>
      <c r="D858" s="1" t="s">
        <v>24</v>
      </c>
      <c r="E858" s="1" t="s">
        <v>2752</v>
      </c>
      <c r="F858" s="9">
        <v>1983.9015999999999</v>
      </c>
      <c r="G858" s="9">
        <v>3420.52</v>
      </c>
    </row>
    <row r="859" spans="1:7" x14ac:dyDescent="0.25">
      <c r="A859" s="24">
        <v>38580</v>
      </c>
      <c r="B859" s="1" t="s">
        <v>29</v>
      </c>
      <c r="C859" s="1" t="s">
        <v>3684</v>
      </c>
      <c r="D859" s="1" t="s">
        <v>9</v>
      </c>
      <c r="E859" s="1" t="s">
        <v>3585</v>
      </c>
      <c r="F859" s="9">
        <v>1384.1959999999999</v>
      </c>
      <c r="G859" s="9">
        <v>2516.7199999999998</v>
      </c>
    </row>
    <row r="860" spans="1:7" x14ac:dyDescent="0.25">
      <c r="A860" s="24">
        <v>38579</v>
      </c>
      <c r="B860" s="1" t="s">
        <v>29</v>
      </c>
      <c r="C860" s="1" t="s">
        <v>3686</v>
      </c>
      <c r="D860" s="1" t="s">
        <v>45</v>
      </c>
      <c r="E860" s="1" t="s">
        <v>1284</v>
      </c>
      <c r="F860" s="9">
        <v>3745.9923000000003</v>
      </c>
      <c r="G860" s="9">
        <v>8711.61</v>
      </c>
    </row>
    <row r="861" spans="1:7" x14ac:dyDescent="0.25">
      <c r="A861" s="24">
        <v>38579</v>
      </c>
      <c r="B861" s="1" t="s">
        <v>12</v>
      </c>
      <c r="C861" s="1" t="s">
        <v>3691</v>
      </c>
      <c r="D861" s="1" t="s">
        <v>39</v>
      </c>
      <c r="E861" s="1" t="s">
        <v>1829</v>
      </c>
      <c r="F861" s="9">
        <v>3647.28</v>
      </c>
      <c r="G861" s="9">
        <v>4863.04</v>
      </c>
    </row>
    <row r="862" spans="1:7" x14ac:dyDescent="0.25">
      <c r="A862" s="24">
        <v>38578</v>
      </c>
      <c r="B862" s="1" t="s">
        <v>8</v>
      </c>
      <c r="C862" s="1" t="s">
        <v>3626</v>
      </c>
      <c r="D862" s="1" t="s">
        <v>39</v>
      </c>
      <c r="E862" s="1" t="s">
        <v>3755</v>
      </c>
      <c r="F862" s="9">
        <v>4049.0132999999996</v>
      </c>
      <c r="G862" s="9">
        <v>9416.31</v>
      </c>
    </row>
    <row r="863" spans="1:7" x14ac:dyDescent="0.25">
      <c r="A863" s="24">
        <v>38577</v>
      </c>
      <c r="B863" s="1" t="s">
        <v>20</v>
      </c>
      <c r="C863" s="1" t="s">
        <v>3686</v>
      </c>
      <c r="D863" s="1" t="s">
        <v>61</v>
      </c>
      <c r="E863" s="1" t="s">
        <v>667</v>
      </c>
      <c r="F863" s="9">
        <v>2645.0640000000003</v>
      </c>
      <c r="G863" s="9">
        <v>5877.92</v>
      </c>
    </row>
    <row r="864" spans="1:7" x14ac:dyDescent="0.25">
      <c r="A864" s="24">
        <v>38576</v>
      </c>
      <c r="B864" s="1" t="s">
        <v>29</v>
      </c>
      <c r="C864" s="1" t="s">
        <v>3690</v>
      </c>
      <c r="D864" s="1" t="s">
        <v>17</v>
      </c>
      <c r="E864" s="1" t="s">
        <v>2955</v>
      </c>
      <c r="F864" s="9">
        <v>6141.74</v>
      </c>
      <c r="G864" s="9">
        <v>6979.25</v>
      </c>
    </row>
    <row r="865" spans="1:7" x14ac:dyDescent="0.25">
      <c r="A865" s="24">
        <v>38576</v>
      </c>
      <c r="B865" s="1" t="s">
        <v>8</v>
      </c>
      <c r="C865" s="1" t="s">
        <v>3685</v>
      </c>
      <c r="D865" s="1" t="s">
        <v>61</v>
      </c>
      <c r="E865" s="1" t="s">
        <v>1304</v>
      </c>
      <c r="F865" s="9">
        <v>661.54499999999996</v>
      </c>
      <c r="G865" s="9">
        <v>882.06</v>
      </c>
    </row>
    <row r="866" spans="1:7" x14ac:dyDescent="0.25">
      <c r="A866" s="24">
        <v>38575</v>
      </c>
      <c r="B866" s="1" t="s">
        <v>8</v>
      </c>
      <c r="C866" s="1" t="s">
        <v>3691</v>
      </c>
      <c r="D866" s="1" t="s">
        <v>13</v>
      </c>
      <c r="E866" s="1" t="s">
        <v>953</v>
      </c>
      <c r="F866" s="9">
        <v>2583.5568000000003</v>
      </c>
      <c r="G866" s="9">
        <v>2935.86</v>
      </c>
    </row>
    <row r="867" spans="1:7" x14ac:dyDescent="0.25">
      <c r="A867" s="24">
        <v>38574</v>
      </c>
      <c r="B867" s="1" t="s">
        <v>12</v>
      </c>
      <c r="C867" s="1" t="s">
        <v>3688</v>
      </c>
      <c r="D867" s="1" t="s">
        <v>52</v>
      </c>
      <c r="E867" s="1" t="s">
        <v>970</v>
      </c>
      <c r="F867" s="9">
        <v>2140.5230000000001</v>
      </c>
      <c r="G867" s="9">
        <v>3891.86</v>
      </c>
    </row>
    <row r="868" spans="1:7" x14ac:dyDescent="0.25">
      <c r="A868" s="24">
        <v>38574</v>
      </c>
      <c r="B868" s="1" t="s">
        <v>8</v>
      </c>
      <c r="C868" s="1" t="s">
        <v>3683</v>
      </c>
      <c r="D868" s="1" t="s">
        <v>126</v>
      </c>
      <c r="E868" s="1" t="s">
        <v>1537</v>
      </c>
      <c r="F868" s="9">
        <v>944.34360000000004</v>
      </c>
      <c r="G868" s="9">
        <v>2552.2800000000002</v>
      </c>
    </row>
    <row r="869" spans="1:7" x14ac:dyDescent="0.25">
      <c r="A869" s="24">
        <v>38574</v>
      </c>
      <c r="B869" s="1" t="s">
        <v>29</v>
      </c>
      <c r="C869" s="1" t="s">
        <v>3683</v>
      </c>
      <c r="D869" s="1" t="s">
        <v>13</v>
      </c>
      <c r="E869" s="1" t="s">
        <v>623</v>
      </c>
      <c r="F869" s="9">
        <v>526.07939999999996</v>
      </c>
      <c r="G869" s="9">
        <v>891.66</v>
      </c>
    </row>
    <row r="870" spans="1:7" x14ac:dyDescent="0.25">
      <c r="A870" s="24">
        <v>38574</v>
      </c>
      <c r="B870" s="1" t="s">
        <v>29</v>
      </c>
      <c r="C870" s="1" t="s">
        <v>3683</v>
      </c>
      <c r="D870" s="1" t="s">
        <v>45</v>
      </c>
      <c r="E870" s="1" t="s">
        <v>3322</v>
      </c>
      <c r="F870" s="9">
        <v>346.71840000000003</v>
      </c>
      <c r="G870" s="9">
        <v>509.88</v>
      </c>
    </row>
    <row r="871" spans="1:7" x14ac:dyDescent="0.25">
      <c r="A871" s="24">
        <v>38573</v>
      </c>
      <c r="B871" s="1" t="s">
        <v>20</v>
      </c>
      <c r="C871" s="1" t="s">
        <v>3688</v>
      </c>
      <c r="D871" s="1" t="s">
        <v>126</v>
      </c>
      <c r="E871" s="1" t="s">
        <v>1825</v>
      </c>
      <c r="F871" s="9">
        <v>4070.6401000000001</v>
      </c>
      <c r="G871" s="9">
        <v>6899.39</v>
      </c>
    </row>
    <row r="872" spans="1:7" x14ac:dyDescent="0.25">
      <c r="A872" s="24">
        <v>38573</v>
      </c>
      <c r="B872" s="1" t="s">
        <v>20</v>
      </c>
      <c r="C872" s="1" t="s">
        <v>3626</v>
      </c>
      <c r="D872" s="1" t="s">
        <v>21</v>
      </c>
      <c r="E872" s="1" t="s">
        <v>3528</v>
      </c>
      <c r="F872" s="9">
        <v>3580.6875</v>
      </c>
      <c r="G872" s="9">
        <v>4774.25</v>
      </c>
    </row>
    <row r="873" spans="1:7" x14ac:dyDescent="0.25">
      <c r="A873" s="24">
        <v>38573</v>
      </c>
      <c r="B873" s="1" t="s">
        <v>20</v>
      </c>
      <c r="C873" s="1" t="s">
        <v>3684</v>
      </c>
      <c r="D873" s="1" t="s">
        <v>61</v>
      </c>
      <c r="E873" s="1" t="s">
        <v>3756</v>
      </c>
      <c r="F873" s="9">
        <v>1327.1233999999999</v>
      </c>
      <c r="G873" s="9">
        <v>3586.82</v>
      </c>
    </row>
    <row r="874" spans="1:7" x14ac:dyDescent="0.25">
      <c r="A874" s="24">
        <v>38572</v>
      </c>
      <c r="B874" s="1" t="s">
        <v>20</v>
      </c>
      <c r="C874" s="1" t="s">
        <v>3690</v>
      </c>
      <c r="D874" s="1" t="s">
        <v>64</v>
      </c>
      <c r="E874" s="1" t="s">
        <v>2801</v>
      </c>
      <c r="F874" s="9">
        <v>5623.7619999999997</v>
      </c>
      <c r="G874" s="9">
        <v>9531.7999999999993</v>
      </c>
    </row>
    <row r="875" spans="1:7" x14ac:dyDescent="0.25">
      <c r="A875" s="24">
        <v>38572</v>
      </c>
      <c r="B875" s="1" t="s">
        <v>29</v>
      </c>
      <c r="C875" s="1" t="s">
        <v>3688</v>
      </c>
      <c r="D875" s="1" t="s">
        <v>39</v>
      </c>
      <c r="E875" s="1" t="s">
        <v>579</v>
      </c>
      <c r="F875" s="9">
        <v>2237.4629</v>
      </c>
      <c r="G875" s="9">
        <v>3792.31</v>
      </c>
    </row>
    <row r="876" spans="1:7" x14ac:dyDescent="0.25">
      <c r="A876" s="24">
        <v>38571</v>
      </c>
      <c r="B876" s="1" t="s">
        <v>16</v>
      </c>
      <c r="C876" s="1" t="s">
        <v>3686</v>
      </c>
      <c r="D876" s="1" t="s">
        <v>45</v>
      </c>
      <c r="E876" s="1" t="s">
        <v>1110</v>
      </c>
      <c r="F876" s="9">
        <v>4037.3688999999999</v>
      </c>
      <c r="G876" s="9">
        <v>9389.23</v>
      </c>
    </row>
    <row r="877" spans="1:7" x14ac:dyDescent="0.25">
      <c r="A877" s="24">
        <v>38571</v>
      </c>
      <c r="B877" s="1" t="s">
        <v>12</v>
      </c>
      <c r="C877" s="1" t="s">
        <v>3626</v>
      </c>
      <c r="D877" s="1" t="s">
        <v>126</v>
      </c>
      <c r="E877" s="1" t="s">
        <v>1723</v>
      </c>
      <c r="F877" s="9">
        <v>8482.2452000000012</v>
      </c>
      <c r="G877" s="9">
        <v>9071.92</v>
      </c>
    </row>
    <row r="878" spans="1:7" x14ac:dyDescent="0.25">
      <c r="A878" s="24">
        <v>38571</v>
      </c>
      <c r="B878" s="1" t="s">
        <v>8</v>
      </c>
      <c r="C878" s="1" t="s">
        <v>3685</v>
      </c>
      <c r="D878" s="1" t="s">
        <v>42</v>
      </c>
      <c r="E878" s="1" t="s">
        <v>181</v>
      </c>
      <c r="F878" s="9">
        <v>6549.8713500000003</v>
      </c>
      <c r="G878" s="9">
        <v>7005.21</v>
      </c>
    </row>
    <row r="879" spans="1:7" x14ac:dyDescent="0.25">
      <c r="A879" s="24">
        <v>38570</v>
      </c>
      <c r="B879" s="1" t="s">
        <v>29</v>
      </c>
      <c r="C879" s="1" t="s">
        <v>3686</v>
      </c>
      <c r="D879" s="1" t="s">
        <v>113</v>
      </c>
      <c r="E879" s="1" t="s">
        <v>3299</v>
      </c>
      <c r="F879" s="9">
        <v>4509.1616000000004</v>
      </c>
      <c r="G879" s="9">
        <v>6631.12</v>
      </c>
    </row>
    <row r="880" spans="1:7" x14ac:dyDescent="0.25">
      <c r="A880" s="24">
        <v>38570</v>
      </c>
      <c r="B880" s="1" t="s">
        <v>20</v>
      </c>
      <c r="C880" s="1" t="s">
        <v>3684</v>
      </c>
      <c r="D880" s="1" t="s">
        <v>45</v>
      </c>
      <c r="E880" s="1" t="s">
        <v>2760</v>
      </c>
      <c r="F880" s="9">
        <v>769.61479999999995</v>
      </c>
      <c r="G880" s="9">
        <v>2080.04</v>
      </c>
    </row>
    <row r="881" spans="1:7" x14ac:dyDescent="0.25">
      <c r="A881" s="24">
        <v>38570</v>
      </c>
      <c r="B881" s="1" t="s">
        <v>29</v>
      </c>
      <c r="C881" s="1" t="s">
        <v>3683</v>
      </c>
      <c r="D881" s="1" t="s">
        <v>30</v>
      </c>
      <c r="E881" s="1" t="s">
        <v>409</v>
      </c>
      <c r="F881" s="9">
        <v>607.64859999999999</v>
      </c>
      <c r="G881" s="9">
        <v>1047.67</v>
      </c>
    </row>
    <row r="882" spans="1:7" x14ac:dyDescent="0.25">
      <c r="A882" s="24">
        <v>38570</v>
      </c>
      <c r="B882" s="1" t="s">
        <v>29</v>
      </c>
      <c r="C882" s="1" t="s">
        <v>3686</v>
      </c>
      <c r="D882" s="1" t="s">
        <v>126</v>
      </c>
      <c r="E882" s="1" t="s">
        <v>3205</v>
      </c>
      <c r="F882" s="9">
        <v>540.80939999999998</v>
      </c>
      <c r="G882" s="9">
        <v>932.43</v>
      </c>
    </row>
    <row r="883" spans="1:7" x14ac:dyDescent="0.25">
      <c r="A883" s="24">
        <v>38569</v>
      </c>
      <c r="B883" s="1" t="s">
        <v>12</v>
      </c>
      <c r="C883" s="1" t="s">
        <v>3684</v>
      </c>
      <c r="D883" s="1" t="s">
        <v>64</v>
      </c>
      <c r="E883" s="1" t="s">
        <v>3501</v>
      </c>
      <c r="F883" s="9">
        <v>3234.7872000000002</v>
      </c>
      <c r="G883" s="9">
        <v>4757.04</v>
      </c>
    </row>
    <row r="884" spans="1:7" x14ac:dyDescent="0.25">
      <c r="A884" s="24">
        <v>38569</v>
      </c>
      <c r="B884" s="1" t="s">
        <v>8</v>
      </c>
      <c r="C884" s="1" t="s">
        <v>3690</v>
      </c>
      <c r="D884" s="1" t="s">
        <v>42</v>
      </c>
      <c r="E884" s="1" t="s">
        <v>2520</v>
      </c>
      <c r="F884" s="9">
        <v>1635.0224000000001</v>
      </c>
      <c r="G884" s="9">
        <v>1857.98</v>
      </c>
    </row>
    <row r="885" spans="1:7" x14ac:dyDescent="0.25">
      <c r="A885" s="24">
        <v>38568</v>
      </c>
      <c r="B885" s="1" t="s">
        <v>29</v>
      </c>
      <c r="C885" s="1" t="s">
        <v>3686</v>
      </c>
      <c r="D885" s="1" t="s">
        <v>21</v>
      </c>
      <c r="E885" s="1" t="s">
        <v>249</v>
      </c>
      <c r="F885" s="9">
        <v>2881.4256999999998</v>
      </c>
      <c r="G885" s="9">
        <v>6700.99</v>
      </c>
    </row>
    <row r="886" spans="1:7" x14ac:dyDescent="0.25">
      <c r="A886" s="24">
        <v>38568</v>
      </c>
      <c r="B886" s="1" t="s">
        <v>16</v>
      </c>
      <c r="C886" s="1" t="s">
        <v>3686</v>
      </c>
      <c r="D886" s="1" t="s">
        <v>113</v>
      </c>
      <c r="E886" s="1" t="s">
        <v>597</v>
      </c>
      <c r="F886" s="9">
        <v>4911.2464500000006</v>
      </c>
      <c r="G886" s="9">
        <v>5252.67</v>
      </c>
    </row>
    <row r="887" spans="1:7" x14ac:dyDescent="0.25">
      <c r="A887" s="24">
        <v>38568</v>
      </c>
      <c r="B887" s="1" t="s">
        <v>12</v>
      </c>
      <c r="C887" s="1" t="s">
        <v>3683</v>
      </c>
      <c r="D887" s="1" t="s">
        <v>39</v>
      </c>
      <c r="E887" s="1" t="s">
        <v>1349</v>
      </c>
      <c r="F887" s="9">
        <v>872.39240000000007</v>
      </c>
      <c r="G887" s="9">
        <v>1282.93</v>
      </c>
    </row>
    <row r="888" spans="1:7" x14ac:dyDescent="0.25">
      <c r="A888" s="24">
        <v>38567</v>
      </c>
      <c r="B888" s="1" t="s">
        <v>12</v>
      </c>
      <c r="C888" s="1" t="s">
        <v>3684</v>
      </c>
      <c r="D888" s="1" t="s">
        <v>113</v>
      </c>
      <c r="E888" s="1" t="s">
        <v>237</v>
      </c>
      <c r="F888" s="9">
        <v>8814.5722500000011</v>
      </c>
      <c r="G888" s="9">
        <v>9427.35</v>
      </c>
    </row>
    <row r="889" spans="1:7" x14ac:dyDescent="0.25">
      <c r="A889" s="24">
        <v>38567</v>
      </c>
      <c r="B889" s="1" t="s">
        <v>16</v>
      </c>
      <c r="C889" s="1" t="s">
        <v>3685</v>
      </c>
      <c r="D889" s="1" t="s">
        <v>45</v>
      </c>
      <c r="E889" s="1" t="s">
        <v>721</v>
      </c>
      <c r="F889" s="9">
        <v>2838.2705999999998</v>
      </c>
      <c r="G889" s="9">
        <v>4893.57</v>
      </c>
    </row>
    <row r="890" spans="1:7" x14ac:dyDescent="0.25">
      <c r="A890" s="24">
        <v>38566</v>
      </c>
      <c r="B890" s="1" t="s">
        <v>12</v>
      </c>
      <c r="C890" s="1" t="s">
        <v>3686</v>
      </c>
      <c r="D890" s="1" t="s">
        <v>17</v>
      </c>
      <c r="E890" s="1" t="s">
        <v>657</v>
      </c>
      <c r="F890" s="9">
        <v>3695.7671999999998</v>
      </c>
      <c r="G890" s="9">
        <v>9988.56</v>
      </c>
    </row>
    <row r="891" spans="1:7" x14ac:dyDescent="0.25">
      <c r="A891" s="24">
        <v>38566</v>
      </c>
      <c r="B891" s="1" t="s">
        <v>12</v>
      </c>
      <c r="C891" s="1" t="s">
        <v>3690</v>
      </c>
      <c r="D891" s="1" t="s">
        <v>24</v>
      </c>
      <c r="E891" s="1" t="s">
        <v>3109</v>
      </c>
      <c r="F891" s="9">
        <v>4364.4397500000005</v>
      </c>
      <c r="G891" s="9">
        <v>4667.8500000000004</v>
      </c>
    </row>
    <row r="892" spans="1:7" x14ac:dyDescent="0.25">
      <c r="A892" s="24">
        <v>38565</v>
      </c>
      <c r="B892" s="1" t="s">
        <v>29</v>
      </c>
      <c r="C892" s="1" t="s">
        <v>3688</v>
      </c>
      <c r="D892" s="1" t="s">
        <v>24</v>
      </c>
      <c r="E892" s="1" t="s">
        <v>1448</v>
      </c>
      <c r="F892" s="9">
        <v>7010.2725000000009</v>
      </c>
      <c r="G892" s="9">
        <v>9347.0300000000007</v>
      </c>
    </row>
    <row r="893" spans="1:7" x14ac:dyDescent="0.25">
      <c r="A893" s="24">
        <v>38565</v>
      </c>
      <c r="B893" s="1" t="s">
        <v>8</v>
      </c>
      <c r="C893" s="1" t="s">
        <v>3685</v>
      </c>
      <c r="D893" s="1" t="s">
        <v>64</v>
      </c>
      <c r="E893" s="1" t="s">
        <v>1271</v>
      </c>
      <c r="F893" s="9">
        <v>1375.0212000000001</v>
      </c>
      <c r="G893" s="9">
        <v>2022.09</v>
      </c>
    </row>
    <row r="894" spans="1:7" x14ac:dyDescent="0.25">
      <c r="A894" s="24">
        <v>38565</v>
      </c>
      <c r="B894" s="1" t="s">
        <v>12</v>
      </c>
      <c r="C894" s="1" t="s">
        <v>3626</v>
      </c>
      <c r="D894" s="1" t="s">
        <v>39</v>
      </c>
      <c r="E894" s="1" t="s">
        <v>3757</v>
      </c>
      <c r="F894" s="9">
        <v>295.24549999999999</v>
      </c>
      <c r="G894" s="9">
        <v>536.80999999999995</v>
      </c>
    </row>
    <row r="895" spans="1:7" x14ac:dyDescent="0.25">
      <c r="A895" s="24">
        <v>38563</v>
      </c>
      <c r="B895" s="1" t="s">
        <v>8</v>
      </c>
      <c r="C895" s="1" t="s">
        <v>3690</v>
      </c>
      <c r="D895" s="1" t="s">
        <v>45</v>
      </c>
      <c r="E895" s="1" t="s">
        <v>3565</v>
      </c>
      <c r="F895" s="9">
        <v>5463.8778999999995</v>
      </c>
      <c r="G895" s="9">
        <v>9260.81</v>
      </c>
    </row>
    <row r="896" spans="1:7" x14ac:dyDescent="0.25">
      <c r="A896" s="24">
        <v>38563</v>
      </c>
      <c r="B896" s="1" t="s">
        <v>16</v>
      </c>
      <c r="C896" s="1" t="s">
        <v>3690</v>
      </c>
      <c r="D896" s="1" t="s">
        <v>24</v>
      </c>
      <c r="E896" s="1" t="s">
        <v>3534</v>
      </c>
      <c r="F896" s="9">
        <v>5237.0174999999999</v>
      </c>
      <c r="G896" s="9">
        <v>6982.69</v>
      </c>
    </row>
    <row r="897" spans="1:7" x14ac:dyDescent="0.25">
      <c r="A897" s="24">
        <v>38563</v>
      </c>
      <c r="B897" s="1" t="s">
        <v>29</v>
      </c>
      <c r="C897" s="1" t="s">
        <v>3626</v>
      </c>
      <c r="D897" s="1" t="s">
        <v>39</v>
      </c>
      <c r="E897" s="1" t="s">
        <v>3579</v>
      </c>
      <c r="F897" s="9">
        <v>1054.8079</v>
      </c>
      <c r="G897" s="9">
        <v>1787.81</v>
      </c>
    </row>
    <row r="898" spans="1:7" x14ac:dyDescent="0.25">
      <c r="A898" s="24">
        <v>38562</v>
      </c>
      <c r="B898" s="1" t="s">
        <v>29</v>
      </c>
      <c r="C898" s="1" t="s">
        <v>3688</v>
      </c>
      <c r="D898" s="1" t="s">
        <v>17</v>
      </c>
      <c r="E898" s="1" t="s">
        <v>1986</v>
      </c>
      <c r="F898" s="9">
        <v>3218.3250000000003</v>
      </c>
      <c r="G898" s="9">
        <v>5851.5</v>
      </c>
    </row>
    <row r="899" spans="1:7" x14ac:dyDescent="0.25">
      <c r="A899" s="24">
        <v>38562</v>
      </c>
      <c r="B899" s="1" t="s">
        <v>29</v>
      </c>
      <c r="C899" s="1" t="s">
        <v>3686</v>
      </c>
      <c r="D899" s="1" t="s">
        <v>24</v>
      </c>
      <c r="E899" s="1" t="s">
        <v>2671</v>
      </c>
      <c r="F899" s="9">
        <v>2259.4769999999999</v>
      </c>
      <c r="G899" s="9">
        <v>3895.65</v>
      </c>
    </row>
    <row r="900" spans="1:7" x14ac:dyDescent="0.25">
      <c r="A900" s="24">
        <v>38562</v>
      </c>
      <c r="B900" s="1" t="s">
        <v>16</v>
      </c>
      <c r="C900" s="1" t="s">
        <v>3688</v>
      </c>
      <c r="D900" s="1" t="s">
        <v>61</v>
      </c>
      <c r="E900" s="1" t="s">
        <v>972</v>
      </c>
      <c r="F900" s="9">
        <v>966.49300000000005</v>
      </c>
      <c r="G900" s="9">
        <v>1757.26</v>
      </c>
    </row>
    <row r="901" spans="1:7" x14ac:dyDescent="0.25">
      <c r="A901" s="24">
        <v>38561</v>
      </c>
      <c r="B901" s="1" t="s">
        <v>29</v>
      </c>
      <c r="C901" s="1" t="s">
        <v>3690</v>
      </c>
      <c r="D901" s="1" t="s">
        <v>64</v>
      </c>
      <c r="E901" s="1" t="s">
        <v>1831</v>
      </c>
      <c r="F901" s="9">
        <v>7014.8850000000002</v>
      </c>
      <c r="G901" s="9">
        <v>9353.18</v>
      </c>
    </row>
    <row r="902" spans="1:7" x14ac:dyDescent="0.25">
      <c r="A902" s="24">
        <v>38561</v>
      </c>
      <c r="B902" s="1" t="s">
        <v>16</v>
      </c>
      <c r="C902" s="1" t="s">
        <v>3688</v>
      </c>
      <c r="D902" s="1" t="s">
        <v>42</v>
      </c>
      <c r="E902" s="1" t="s">
        <v>2215</v>
      </c>
      <c r="F902" s="9">
        <v>2898.1956999999998</v>
      </c>
      <c r="G902" s="9">
        <v>6739.99</v>
      </c>
    </row>
    <row r="903" spans="1:7" x14ac:dyDescent="0.25">
      <c r="A903" s="24">
        <v>38561</v>
      </c>
      <c r="B903" s="1" t="s">
        <v>29</v>
      </c>
      <c r="C903" s="1" t="s">
        <v>3686</v>
      </c>
      <c r="D903" s="1" t="s">
        <v>30</v>
      </c>
      <c r="E903" s="1" t="s">
        <v>1300</v>
      </c>
      <c r="F903" s="9">
        <v>3967.77</v>
      </c>
      <c r="G903" s="9">
        <v>5290.36</v>
      </c>
    </row>
    <row r="904" spans="1:7" x14ac:dyDescent="0.25">
      <c r="A904" s="24">
        <v>38561</v>
      </c>
      <c r="B904" s="1" t="s">
        <v>16</v>
      </c>
      <c r="C904" s="1" t="s">
        <v>3684</v>
      </c>
      <c r="D904" s="1" t="s">
        <v>21</v>
      </c>
      <c r="E904" s="1" t="s">
        <v>3184</v>
      </c>
      <c r="F904" s="9">
        <v>2875.1250000000005</v>
      </c>
      <c r="G904" s="9">
        <v>5227.5</v>
      </c>
    </row>
    <row r="905" spans="1:7" x14ac:dyDescent="0.25">
      <c r="A905" s="24">
        <v>38561</v>
      </c>
      <c r="B905" s="1" t="s">
        <v>16</v>
      </c>
      <c r="C905" s="1" t="s">
        <v>3690</v>
      </c>
      <c r="D905" s="1" t="s">
        <v>39</v>
      </c>
      <c r="E905" s="1" t="s">
        <v>1073</v>
      </c>
      <c r="F905" s="9">
        <v>1115.2845</v>
      </c>
      <c r="G905" s="9">
        <v>2027.79</v>
      </c>
    </row>
    <row r="906" spans="1:7" x14ac:dyDescent="0.25">
      <c r="A906" s="24">
        <v>38561</v>
      </c>
      <c r="B906" s="1" t="s">
        <v>8</v>
      </c>
      <c r="C906" s="1" t="s">
        <v>3626</v>
      </c>
      <c r="D906" s="1" t="s">
        <v>126</v>
      </c>
      <c r="E906" s="1" t="s">
        <v>1196</v>
      </c>
      <c r="F906" s="9">
        <v>500.21839999999997</v>
      </c>
      <c r="G906" s="9">
        <v>568.42999999999995</v>
      </c>
    </row>
    <row r="907" spans="1:7" x14ac:dyDescent="0.25">
      <c r="A907" s="24">
        <v>38560</v>
      </c>
      <c r="B907" s="1" t="s">
        <v>16</v>
      </c>
      <c r="C907" s="1" t="s">
        <v>3626</v>
      </c>
      <c r="D907" s="1" t="s">
        <v>45</v>
      </c>
      <c r="E907" s="1" t="s">
        <v>2550</v>
      </c>
      <c r="F907" s="9">
        <v>5568.6855000000005</v>
      </c>
      <c r="G907" s="9">
        <v>9438.4500000000007</v>
      </c>
    </row>
    <row r="908" spans="1:7" x14ac:dyDescent="0.25">
      <c r="A908" s="24">
        <v>38560</v>
      </c>
      <c r="B908" s="1" t="s">
        <v>12</v>
      </c>
      <c r="C908" s="1" t="s">
        <v>3684</v>
      </c>
      <c r="D908" s="1" t="s">
        <v>13</v>
      </c>
      <c r="E908" s="1" t="s">
        <v>3758</v>
      </c>
      <c r="F908" s="9">
        <v>3641.2515000000003</v>
      </c>
      <c r="G908" s="9">
        <v>8091.67</v>
      </c>
    </row>
    <row r="909" spans="1:7" x14ac:dyDescent="0.25">
      <c r="A909" s="24">
        <v>38560</v>
      </c>
      <c r="B909" s="1" t="s">
        <v>29</v>
      </c>
      <c r="C909" s="1" t="s">
        <v>3685</v>
      </c>
      <c r="D909" s="1" t="s">
        <v>21</v>
      </c>
      <c r="E909" s="1" t="s">
        <v>2963</v>
      </c>
      <c r="F909" s="9">
        <v>2690.7028999999998</v>
      </c>
      <c r="G909" s="9">
        <v>7272.17</v>
      </c>
    </row>
    <row r="910" spans="1:7" x14ac:dyDescent="0.25">
      <c r="A910" s="24">
        <v>38560</v>
      </c>
      <c r="B910" s="1" t="s">
        <v>20</v>
      </c>
      <c r="C910" s="1" t="s">
        <v>3684</v>
      </c>
      <c r="D910" s="1" t="s">
        <v>61</v>
      </c>
      <c r="E910" s="1" t="s">
        <v>637</v>
      </c>
      <c r="F910" s="9">
        <v>5352.9696000000004</v>
      </c>
      <c r="G910" s="9">
        <v>6082.92</v>
      </c>
    </row>
    <row r="911" spans="1:7" x14ac:dyDescent="0.25">
      <c r="A911" s="24">
        <v>38560</v>
      </c>
      <c r="B911" s="1" t="s">
        <v>8</v>
      </c>
      <c r="C911" s="1" t="s">
        <v>3690</v>
      </c>
      <c r="D911" s="1" t="s">
        <v>13</v>
      </c>
      <c r="E911" s="1" t="s">
        <v>1527</v>
      </c>
      <c r="F911" s="9">
        <v>2807.3430000000003</v>
      </c>
      <c r="G911" s="9">
        <v>5104.26</v>
      </c>
    </row>
    <row r="912" spans="1:7" x14ac:dyDescent="0.25">
      <c r="A912" s="24">
        <v>38560</v>
      </c>
      <c r="B912" s="1" t="s">
        <v>20</v>
      </c>
      <c r="C912" s="1" t="s">
        <v>3684</v>
      </c>
      <c r="D912" s="1" t="s">
        <v>24</v>
      </c>
      <c r="E912" s="1" t="s">
        <v>1786</v>
      </c>
      <c r="F912" s="9">
        <v>1468.2327</v>
      </c>
      <c r="G912" s="9">
        <v>2488.5300000000002</v>
      </c>
    </row>
    <row r="913" spans="1:7" x14ac:dyDescent="0.25">
      <c r="A913" s="24">
        <v>38559</v>
      </c>
      <c r="B913" s="1" t="s">
        <v>8</v>
      </c>
      <c r="C913" s="1" t="s">
        <v>3690</v>
      </c>
      <c r="D913" s="1" t="s">
        <v>45</v>
      </c>
      <c r="E913" s="1" t="s">
        <v>992</v>
      </c>
      <c r="F913" s="9">
        <v>4286.4764999999998</v>
      </c>
      <c r="G913" s="9">
        <v>9968.5499999999993</v>
      </c>
    </row>
    <row r="914" spans="1:7" x14ac:dyDescent="0.25">
      <c r="A914" s="24">
        <v>38559</v>
      </c>
      <c r="B914" s="1" t="s">
        <v>29</v>
      </c>
      <c r="C914" s="1" t="s">
        <v>3691</v>
      </c>
      <c r="D914" s="1" t="s">
        <v>24</v>
      </c>
      <c r="E914" s="1" t="s">
        <v>627</v>
      </c>
      <c r="F914" s="9">
        <v>6050.4088000000002</v>
      </c>
      <c r="G914" s="9">
        <v>8897.66</v>
      </c>
    </row>
    <row r="915" spans="1:7" x14ac:dyDescent="0.25">
      <c r="A915" s="24">
        <v>38559</v>
      </c>
      <c r="B915" s="1" t="s">
        <v>29</v>
      </c>
      <c r="C915" s="1" t="s">
        <v>3626</v>
      </c>
      <c r="D915" s="1" t="s">
        <v>45</v>
      </c>
      <c r="E915" s="1" t="s">
        <v>3405</v>
      </c>
      <c r="F915" s="9">
        <v>3562.1960000000004</v>
      </c>
      <c r="G915" s="9">
        <v>6476.72</v>
      </c>
    </row>
    <row r="916" spans="1:7" x14ac:dyDescent="0.25">
      <c r="A916" s="24">
        <v>38559</v>
      </c>
      <c r="B916" s="1" t="s">
        <v>20</v>
      </c>
      <c r="C916" s="1" t="s">
        <v>3626</v>
      </c>
      <c r="D916" s="1" t="s">
        <v>61</v>
      </c>
      <c r="E916" s="1" t="s">
        <v>3167</v>
      </c>
      <c r="F916" s="9">
        <v>944.04719999999986</v>
      </c>
      <c r="G916" s="9">
        <v>1600.08</v>
      </c>
    </row>
    <row r="917" spans="1:7" x14ac:dyDescent="0.25">
      <c r="A917" s="24">
        <v>38559</v>
      </c>
      <c r="B917" s="1" t="s">
        <v>12</v>
      </c>
      <c r="C917" s="1" t="s">
        <v>3684</v>
      </c>
      <c r="D917" s="1" t="s">
        <v>42</v>
      </c>
      <c r="E917" s="1" t="s">
        <v>2762</v>
      </c>
      <c r="F917" s="9">
        <v>749.505</v>
      </c>
      <c r="G917" s="9">
        <v>1292.25</v>
      </c>
    </row>
    <row r="918" spans="1:7" x14ac:dyDescent="0.25">
      <c r="A918" s="24">
        <v>38558</v>
      </c>
      <c r="B918" s="1" t="s">
        <v>8</v>
      </c>
      <c r="C918" s="1" t="s">
        <v>3690</v>
      </c>
      <c r="D918" s="1" t="s">
        <v>30</v>
      </c>
      <c r="E918" s="1" t="s">
        <v>3152</v>
      </c>
      <c r="F918" s="9">
        <v>6673.348</v>
      </c>
      <c r="G918" s="9">
        <v>7583.35</v>
      </c>
    </row>
    <row r="919" spans="1:7" x14ac:dyDescent="0.25">
      <c r="A919" s="24">
        <v>38558</v>
      </c>
      <c r="B919" s="1" t="s">
        <v>12</v>
      </c>
      <c r="C919" s="1" t="s">
        <v>3690</v>
      </c>
      <c r="D919" s="1" t="s">
        <v>30</v>
      </c>
      <c r="E919" s="1" t="s">
        <v>1956</v>
      </c>
      <c r="F919" s="9">
        <v>3287.614</v>
      </c>
      <c r="G919" s="9">
        <v>5977.48</v>
      </c>
    </row>
    <row r="920" spans="1:7" x14ac:dyDescent="0.25">
      <c r="A920" s="24">
        <v>38558</v>
      </c>
      <c r="B920" s="1" t="s">
        <v>29</v>
      </c>
      <c r="C920" s="1" t="s">
        <v>3684</v>
      </c>
      <c r="D920" s="1" t="s">
        <v>30</v>
      </c>
      <c r="E920" s="1" t="s">
        <v>1715</v>
      </c>
      <c r="F920" s="9">
        <v>1394.7221999999999</v>
      </c>
      <c r="G920" s="9">
        <v>3243.54</v>
      </c>
    </row>
    <row r="921" spans="1:7" x14ac:dyDescent="0.25">
      <c r="A921" s="24">
        <v>38558</v>
      </c>
      <c r="B921" s="1" t="s">
        <v>29</v>
      </c>
      <c r="C921" s="1" t="s">
        <v>3626</v>
      </c>
      <c r="D921" s="1" t="s">
        <v>21</v>
      </c>
      <c r="E921" s="1" t="s">
        <v>2429</v>
      </c>
      <c r="F921" s="9">
        <v>1872.4111999999998</v>
      </c>
      <c r="G921" s="9">
        <v>2127.7399999999998</v>
      </c>
    </row>
    <row r="922" spans="1:7" x14ac:dyDescent="0.25">
      <c r="A922" s="24">
        <v>38557</v>
      </c>
      <c r="B922" s="1" t="s">
        <v>8</v>
      </c>
      <c r="C922" s="1" t="s">
        <v>3685</v>
      </c>
      <c r="D922" s="1" t="s">
        <v>21</v>
      </c>
      <c r="E922" s="1" t="s">
        <v>522</v>
      </c>
      <c r="F922" s="9">
        <v>3234.2809999999995</v>
      </c>
      <c r="G922" s="9">
        <v>8741.2999999999993</v>
      </c>
    </row>
    <row r="923" spans="1:7" x14ac:dyDescent="0.25">
      <c r="A923" s="24">
        <v>38556</v>
      </c>
      <c r="B923" s="1" t="s">
        <v>29</v>
      </c>
      <c r="C923" s="1" t="s">
        <v>3626</v>
      </c>
      <c r="D923" s="1" t="s">
        <v>21</v>
      </c>
      <c r="E923" s="1" t="s">
        <v>2491</v>
      </c>
      <c r="F923" s="9">
        <v>3913.0965000000001</v>
      </c>
      <c r="G923" s="9">
        <v>8695.77</v>
      </c>
    </row>
    <row r="924" spans="1:7" x14ac:dyDescent="0.25">
      <c r="A924" s="24">
        <v>38556</v>
      </c>
      <c r="B924" s="1" t="s">
        <v>20</v>
      </c>
      <c r="C924" s="1" t="s">
        <v>3684</v>
      </c>
      <c r="D924" s="1" t="s">
        <v>21</v>
      </c>
      <c r="E924" s="1" t="s">
        <v>2572</v>
      </c>
      <c r="F924" s="9">
        <v>5299.4575999999997</v>
      </c>
      <c r="G924" s="9">
        <v>7793.32</v>
      </c>
    </row>
    <row r="925" spans="1:7" x14ac:dyDescent="0.25">
      <c r="A925" s="24">
        <v>38555</v>
      </c>
      <c r="B925" s="1" t="s">
        <v>20</v>
      </c>
      <c r="C925" s="1" t="s">
        <v>3683</v>
      </c>
      <c r="D925" s="1" t="s">
        <v>42</v>
      </c>
      <c r="E925" s="1" t="s">
        <v>2236</v>
      </c>
      <c r="F925" s="9">
        <v>3982.4149000000002</v>
      </c>
      <c r="G925" s="9">
        <v>9261.43</v>
      </c>
    </row>
    <row r="926" spans="1:7" x14ac:dyDescent="0.25">
      <c r="A926" s="24">
        <v>38554</v>
      </c>
      <c r="B926" s="1" t="s">
        <v>20</v>
      </c>
      <c r="C926" s="1" t="s">
        <v>3690</v>
      </c>
      <c r="D926" s="1" t="s">
        <v>126</v>
      </c>
      <c r="E926" s="1" t="s">
        <v>2398</v>
      </c>
      <c r="F926" s="9">
        <v>7044.3375000000005</v>
      </c>
      <c r="G926" s="9">
        <v>9392.4500000000007</v>
      </c>
    </row>
    <row r="927" spans="1:7" x14ac:dyDescent="0.25">
      <c r="A927" s="24">
        <v>38554</v>
      </c>
      <c r="B927" s="1" t="s">
        <v>12</v>
      </c>
      <c r="C927" s="1" t="s">
        <v>3684</v>
      </c>
      <c r="D927" s="1" t="s">
        <v>9</v>
      </c>
      <c r="E927" s="1" t="s">
        <v>3019</v>
      </c>
      <c r="F927" s="9">
        <v>1625.0625</v>
      </c>
      <c r="G927" s="9">
        <v>2166.75</v>
      </c>
    </row>
    <row r="928" spans="1:7" x14ac:dyDescent="0.25">
      <c r="A928" s="24">
        <v>38554</v>
      </c>
      <c r="B928" s="1" t="s">
        <v>29</v>
      </c>
      <c r="C928" s="1" t="s">
        <v>3688</v>
      </c>
      <c r="D928" s="1" t="s">
        <v>24</v>
      </c>
      <c r="E928" s="1" t="s">
        <v>490</v>
      </c>
      <c r="F928" s="9">
        <v>1641.6136000000001</v>
      </c>
      <c r="G928" s="9">
        <v>1865.47</v>
      </c>
    </row>
    <row r="929" spans="1:7" x14ac:dyDescent="0.25">
      <c r="A929" s="24">
        <v>38553</v>
      </c>
      <c r="B929" s="1" t="s">
        <v>16</v>
      </c>
      <c r="C929" s="1" t="s">
        <v>3686</v>
      </c>
      <c r="D929" s="1" t="s">
        <v>61</v>
      </c>
      <c r="E929" s="1" t="s">
        <v>1833</v>
      </c>
      <c r="F929" s="9">
        <v>2051.0527000000002</v>
      </c>
      <c r="G929" s="9">
        <v>4769.8900000000003</v>
      </c>
    </row>
    <row r="930" spans="1:7" x14ac:dyDescent="0.25">
      <c r="A930" s="24">
        <v>38553</v>
      </c>
      <c r="B930" s="1" t="s">
        <v>12</v>
      </c>
      <c r="C930" s="1" t="s">
        <v>3690</v>
      </c>
      <c r="D930" s="1" t="s">
        <v>39</v>
      </c>
      <c r="E930" s="1" t="s">
        <v>3759</v>
      </c>
      <c r="F930" s="9">
        <v>3220.41</v>
      </c>
      <c r="G930" s="9">
        <v>4293.88</v>
      </c>
    </row>
    <row r="931" spans="1:7" x14ac:dyDescent="0.25">
      <c r="A931" s="24">
        <v>38553</v>
      </c>
      <c r="B931" s="1" t="s">
        <v>12</v>
      </c>
      <c r="C931" s="1" t="s">
        <v>3685</v>
      </c>
      <c r="D931" s="1" t="s">
        <v>30</v>
      </c>
      <c r="E931" s="1" t="s">
        <v>2153</v>
      </c>
      <c r="F931" s="9">
        <v>1118.2211</v>
      </c>
      <c r="G931" s="9">
        <v>1895.29</v>
      </c>
    </row>
    <row r="932" spans="1:7" x14ac:dyDescent="0.25">
      <c r="A932" s="24">
        <v>38553</v>
      </c>
      <c r="B932" s="1" t="s">
        <v>12</v>
      </c>
      <c r="C932" s="1" t="s">
        <v>3684</v>
      </c>
      <c r="D932" s="1" t="s">
        <v>45</v>
      </c>
      <c r="E932" s="1" t="s">
        <v>1029</v>
      </c>
      <c r="F932" s="9">
        <v>983.02499999999998</v>
      </c>
      <c r="G932" s="9">
        <v>1310.7</v>
      </c>
    </row>
    <row r="933" spans="1:7" x14ac:dyDescent="0.25">
      <c r="A933" s="24">
        <v>38552</v>
      </c>
      <c r="B933" s="1" t="s">
        <v>12</v>
      </c>
      <c r="C933" s="1" t="s">
        <v>3626</v>
      </c>
      <c r="D933" s="1" t="s">
        <v>64</v>
      </c>
      <c r="E933" s="1" t="s">
        <v>1792</v>
      </c>
      <c r="F933" s="9">
        <v>5046</v>
      </c>
      <c r="G933" s="9">
        <v>8700</v>
      </c>
    </row>
    <row r="934" spans="1:7" x14ac:dyDescent="0.25">
      <c r="A934" s="24">
        <v>38552</v>
      </c>
      <c r="B934" s="1" t="s">
        <v>29</v>
      </c>
      <c r="C934" s="1" t="s">
        <v>3684</v>
      </c>
      <c r="D934" s="1" t="s">
        <v>9</v>
      </c>
      <c r="E934" s="1" t="s">
        <v>1837</v>
      </c>
      <c r="F934" s="9">
        <v>5064.1163999999999</v>
      </c>
      <c r="G934" s="9">
        <v>7447.23</v>
      </c>
    </row>
    <row r="935" spans="1:7" x14ac:dyDescent="0.25">
      <c r="A935" s="24">
        <v>38551</v>
      </c>
      <c r="B935" s="1" t="s">
        <v>20</v>
      </c>
      <c r="C935" s="1" t="s">
        <v>3626</v>
      </c>
      <c r="D935" s="1" t="s">
        <v>39</v>
      </c>
      <c r="E935" s="1" t="s">
        <v>679</v>
      </c>
      <c r="F935" s="9">
        <v>4445.8333999999995</v>
      </c>
      <c r="G935" s="9">
        <v>7665.23</v>
      </c>
    </row>
    <row r="936" spans="1:7" x14ac:dyDescent="0.25">
      <c r="A936" s="24">
        <v>38551</v>
      </c>
      <c r="B936" s="1" t="s">
        <v>29</v>
      </c>
      <c r="C936" s="1" t="s">
        <v>3626</v>
      </c>
      <c r="D936" s="1" t="s">
        <v>17</v>
      </c>
      <c r="E936" s="1" t="s">
        <v>2675</v>
      </c>
      <c r="F936" s="9">
        <v>3885.4750000000004</v>
      </c>
      <c r="G936" s="9">
        <v>7064.5</v>
      </c>
    </row>
    <row r="937" spans="1:7" x14ac:dyDescent="0.25">
      <c r="A937" s="24">
        <v>38551</v>
      </c>
      <c r="B937" s="1" t="s">
        <v>12</v>
      </c>
      <c r="C937" s="1" t="s">
        <v>3686</v>
      </c>
      <c r="D937" s="1" t="s">
        <v>9</v>
      </c>
      <c r="E937" s="1" t="s">
        <v>3561</v>
      </c>
      <c r="F937" s="9">
        <v>1068.597</v>
      </c>
      <c r="G937" s="9">
        <v>2888.1</v>
      </c>
    </row>
    <row r="938" spans="1:7" x14ac:dyDescent="0.25">
      <c r="A938" s="24">
        <v>38550</v>
      </c>
      <c r="B938" s="1" t="s">
        <v>20</v>
      </c>
      <c r="C938" s="1" t="s">
        <v>3683</v>
      </c>
      <c r="D938" s="1" t="s">
        <v>113</v>
      </c>
      <c r="E938" s="1" t="s">
        <v>3235</v>
      </c>
      <c r="F938" s="9">
        <v>5375.1455999999998</v>
      </c>
      <c r="G938" s="9">
        <v>6108.12</v>
      </c>
    </row>
    <row r="939" spans="1:7" x14ac:dyDescent="0.25">
      <c r="A939" s="24">
        <v>38550</v>
      </c>
      <c r="B939" s="1" t="s">
        <v>29</v>
      </c>
      <c r="C939" s="1" t="s">
        <v>3683</v>
      </c>
      <c r="D939" s="1" t="s">
        <v>9</v>
      </c>
      <c r="E939" s="1" t="s">
        <v>3760</v>
      </c>
      <c r="F939" s="9">
        <v>4164.3374999999996</v>
      </c>
      <c r="G939" s="9">
        <v>5552.45</v>
      </c>
    </row>
    <row r="940" spans="1:7" x14ac:dyDescent="0.25">
      <c r="A940" s="24">
        <v>38550</v>
      </c>
      <c r="B940" s="1" t="s">
        <v>29</v>
      </c>
      <c r="C940" s="1" t="s">
        <v>3683</v>
      </c>
      <c r="D940" s="1" t="s">
        <v>113</v>
      </c>
      <c r="E940" s="1" t="s">
        <v>1379</v>
      </c>
      <c r="F940" s="9">
        <v>1869.8098</v>
      </c>
      <c r="G940" s="9">
        <v>5053.54</v>
      </c>
    </row>
    <row r="941" spans="1:7" x14ac:dyDescent="0.25">
      <c r="A941" s="24">
        <v>38550</v>
      </c>
      <c r="B941" s="1" t="s">
        <v>16</v>
      </c>
      <c r="C941" s="1" t="s">
        <v>3691</v>
      </c>
      <c r="D941" s="1" t="s">
        <v>9</v>
      </c>
      <c r="E941" s="1" t="s">
        <v>1047</v>
      </c>
      <c r="F941" s="9">
        <v>2341.1550000000002</v>
      </c>
      <c r="G941" s="9">
        <v>3121.54</v>
      </c>
    </row>
    <row r="942" spans="1:7" x14ac:dyDescent="0.25">
      <c r="A942" s="24">
        <v>38550</v>
      </c>
      <c r="B942" s="1" t="s">
        <v>29</v>
      </c>
      <c r="C942" s="1" t="s">
        <v>3684</v>
      </c>
      <c r="D942" s="1" t="s">
        <v>9</v>
      </c>
      <c r="E942" s="1" t="s">
        <v>1108</v>
      </c>
      <c r="F942" s="9">
        <v>245.7825</v>
      </c>
      <c r="G942" s="9">
        <v>327.71</v>
      </c>
    </row>
    <row r="943" spans="1:7" x14ac:dyDescent="0.25">
      <c r="A943" s="24">
        <v>38549</v>
      </c>
      <c r="B943" s="1" t="s">
        <v>29</v>
      </c>
      <c r="C943" s="1" t="s">
        <v>3691</v>
      </c>
      <c r="D943" s="1" t="s">
        <v>9</v>
      </c>
      <c r="E943" s="1" t="s">
        <v>1019</v>
      </c>
      <c r="F943" s="9">
        <v>6263.6175000000003</v>
      </c>
      <c r="G943" s="9">
        <v>8351.49</v>
      </c>
    </row>
    <row r="944" spans="1:7" x14ac:dyDescent="0.25">
      <c r="A944" s="24">
        <v>38549</v>
      </c>
      <c r="B944" s="1" t="s">
        <v>8</v>
      </c>
      <c r="C944" s="1" t="s">
        <v>3686</v>
      </c>
      <c r="D944" s="1" t="s">
        <v>21</v>
      </c>
      <c r="E944" s="1" t="s">
        <v>1798</v>
      </c>
      <c r="F944" s="9">
        <v>2287.7325000000001</v>
      </c>
      <c r="G944" s="9">
        <v>3050.31</v>
      </c>
    </row>
    <row r="945" spans="1:7" x14ac:dyDescent="0.25">
      <c r="A945" s="24">
        <v>38548</v>
      </c>
      <c r="B945" s="1" t="s">
        <v>8</v>
      </c>
      <c r="C945" s="1" t="s">
        <v>3683</v>
      </c>
      <c r="D945" s="1" t="s">
        <v>9</v>
      </c>
      <c r="E945" s="1" t="s">
        <v>1964</v>
      </c>
      <c r="F945" s="9">
        <v>3145.57375</v>
      </c>
      <c r="G945" s="9">
        <v>3364.25</v>
      </c>
    </row>
    <row r="946" spans="1:7" x14ac:dyDescent="0.25">
      <c r="A946" s="24">
        <v>38548</v>
      </c>
      <c r="B946" s="1" t="s">
        <v>8</v>
      </c>
      <c r="C946" s="1" t="s">
        <v>3685</v>
      </c>
      <c r="D946" s="1" t="s">
        <v>61</v>
      </c>
      <c r="E946" s="1" t="s">
        <v>2609</v>
      </c>
      <c r="F946" s="9">
        <v>2844.6792</v>
      </c>
      <c r="G946" s="9">
        <v>3232.59</v>
      </c>
    </row>
    <row r="947" spans="1:7" x14ac:dyDescent="0.25">
      <c r="A947" s="24">
        <v>38548</v>
      </c>
      <c r="B947" s="1" t="s">
        <v>16</v>
      </c>
      <c r="C947" s="1" t="s">
        <v>3688</v>
      </c>
      <c r="D947" s="1" t="s">
        <v>45</v>
      </c>
      <c r="E947" s="1" t="s">
        <v>3761</v>
      </c>
      <c r="F947" s="9">
        <v>1908.5475000000001</v>
      </c>
      <c r="G947" s="9">
        <v>2544.73</v>
      </c>
    </row>
    <row r="948" spans="1:7" x14ac:dyDescent="0.25">
      <c r="A948" s="24">
        <v>38548</v>
      </c>
      <c r="B948" s="1" t="s">
        <v>29</v>
      </c>
      <c r="C948" s="1" t="s">
        <v>3690</v>
      </c>
      <c r="D948" s="1" t="s">
        <v>64</v>
      </c>
      <c r="E948" s="1" t="s">
        <v>2288</v>
      </c>
      <c r="F948" s="9">
        <v>989.75449999999989</v>
      </c>
      <c r="G948" s="9">
        <v>1677.55</v>
      </c>
    </row>
    <row r="949" spans="1:7" x14ac:dyDescent="0.25">
      <c r="A949" s="24">
        <v>38547</v>
      </c>
      <c r="B949" s="1" t="s">
        <v>29</v>
      </c>
      <c r="C949" s="1" t="s">
        <v>3685</v>
      </c>
      <c r="D949" s="1" t="s">
        <v>21</v>
      </c>
      <c r="E949" s="1" t="s">
        <v>1752</v>
      </c>
      <c r="F949" s="9">
        <v>7702.4739000000009</v>
      </c>
      <c r="G949" s="9">
        <v>8237.94</v>
      </c>
    </row>
    <row r="950" spans="1:7" x14ac:dyDescent="0.25">
      <c r="A950" s="24">
        <v>38547</v>
      </c>
      <c r="B950" s="1" t="s">
        <v>16</v>
      </c>
      <c r="C950" s="1" t="s">
        <v>3626</v>
      </c>
      <c r="D950" s="1" t="s">
        <v>17</v>
      </c>
      <c r="E950" s="1" t="s">
        <v>3577</v>
      </c>
      <c r="F950" s="9">
        <v>4235.5335000000005</v>
      </c>
      <c r="G950" s="9">
        <v>7700.97</v>
      </c>
    </row>
    <row r="951" spans="1:7" x14ac:dyDescent="0.25">
      <c r="A951" s="24">
        <v>38547</v>
      </c>
      <c r="B951" s="1" t="s">
        <v>8</v>
      </c>
      <c r="C951" s="1" t="s">
        <v>3691</v>
      </c>
      <c r="D951" s="1" t="s">
        <v>113</v>
      </c>
      <c r="E951" s="1" t="s">
        <v>1910</v>
      </c>
      <c r="F951" s="9">
        <v>2178.7928000000002</v>
      </c>
      <c r="G951" s="9">
        <v>5066.96</v>
      </c>
    </row>
    <row r="952" spans="1:7" x14ac:dyDescent="0.25">
      <c r="A952" s="24">
        <v>38547</v>
      </c>
      <c r="B952" s="1" t="s">
        <v>8</v>
      </c>
      <c r="C952" s="1" t="s">
        <v>3686</v>
      </c>
      <c r="D952" s="1" t="s">
        <v>52</v>
      </c>
      <c r="E952" s="1" t="s">
        <v>755</v>
      </c>
      <c r="F952" s="9">
        <v>2148.5971</v>
      </c>
      <c r="G952" s="9">
        <v>3641.69</v>
      </c>
    </row>
    <row r="953" spans="1:7" x14ac:dyDescent="0.25">
      <c r="A953" s="24">
        <v>38546</v>
      </c>
      <c r="B953" s="1" t="s">
        <v>16</v>
      </c>
      <c r="C953" s="1" t="s">
        <v>3690</v>
      </c>
      <c r="D953" s="1" t="s">
        <v>45</v>
      </c>
      <c r="E953" s="1" t="s">
        <v>3762</v>
      </c>
      <c r="F953" s="9">
        <v>5510.9539999999997</v>
      </c>
      <c r="G953" s="9">
        <v>9340.6</v>
      </c>
    </row>
    <row r="954" spans="1:7" x14ac:dyDescent="0.25">
      <c r="A954" s="24">
        <v>38546</v>
      </c>
      <c r="B954" s="1" t="s">
        <v>20</v>
      </c>
      <c r="C954" s="1" t="s">
        <v>3685</v>
      </c>
      <c r="D954" s="1" t="s">
        <v>126</v>
      </c>
      <c r="E954" s="1" t="s">
        <v>1218</v>
      </c>
      <c r="F954" s="9">
        <v>6877.98</v>
      </c>
      <c r="G954" s="9">
        <v>9170.64</v>
      </c>
    </row>
    <row r="955" spans="1:7" x14ac:dyDescent="0.25">
      <c r="A955" s="24">
        <v>38546</v>
      </c>
      <c r="B955" s="1" t="s">
        <v>8</v>
      </c>
      <c r="C955" s="1" t="s">
        <v>3685</v>
      </c>
      <c r="D955" s="1" t="s">
        <v>17</v>
      </c>
      <c r="E955" s="1" t="s">
        <v>1940</v>
      </c>
      <c r="F955" s="9">
        <v>1612.1085</v>
      </c>
      <c r="G955" s="9">
        <v>4357.05</v>
      </c>
    </row>
    <row r="956" spans="1:7" x14ac:dyDescent="0.25">
      <c r="A956" s="24">
        <v>38545</v>
      </c>
      <c r="B956" s="1" t="s">
        <v>20</v>
      </c>
      <c r="C956" s="1" t="s">
        <v>3685</v>
      </c>
      <c r="D956" s="1" t="s">
        <v>39</v>
      </c>
      <c r="E956" s="1" t="s">
        <v>1017</v>
      </c>
      <c r="F956" s="9">
        <v>3653.8683999999998</v>
      </c>
      <c r="G956" s="9">
        <v>9875.32</v>
      </c>
    </row>
    <row r="957" spans="1:7" x14ac:dyDescent="0.25">
      <c r="A957" s="24">
        <v>38545</v>
      </c>
      <c r="B957" s="1" t="s">
        <v>29</v>
      </c>
      <c r="C957" s="1" t="s">
        <v>3683</v>
      </c>
      <c r="D957" s="1" t="s">
        <v>13</v>
      </c>
      <c r="E957" s="1" t="s">
        <v>299</v>
      </c>
      <c r="F957" s="9">
        <v>2880.9</v>
      </c>
      <c r="G957" s="9">
        <v>3273.75</v>
      </c>
    </row>
    <row r="958" spans="1:7" x14ac:dyDescent="0.25">
      <c r="A958" s="24">
        <v>38545</v>
      </c>
      <c r="B958" s="1" t="s">
        <v>16</v>
      </c>
      <c r="C958" s="1" t="s">
        <v>3683</v>
      </c>
      <c r="D958" s="1" t="s">
        <v>113</v>
      </c>
      <c r="E958" s="1" t="s">
        <v>2695</v>
      </c>
      <c r="F958" s="9">
        <v>287.65440000000001</v>
      </c>
      <c r="G958" s="9">
        <v>326.88</v>
      </c>
    </row>
    <row r="959" spans="1:7" x14ac:dyDescent="0.25">
      <c r="A959" s="24">
        <v>38544</v>
      </c>
      <c r="B959" s="1" t="s">
        <v>29</v>
      </c>
      <c r="C959" s="1" t="s">
        <v>3688</v>
      </c>
      <c r="D959" s="1" t="s">
        <v>13</v>
      </c>
      <c r="E959" s="1" t="s">
        <v>3103</v>
      </c>
      <c r="F959" s="9">
        <v>5096.5380000000005</v>
      </c>
      <c r="G959" s="9">
        <v>8638.2000000000007</v>
      </c>
    </row>
    <row r="960" spans="1:7" x14ac:dyDescent="0.25">
      <c r="A960" s="24">
        <v>38544</v>
      </c>
      <c r="B960" s="1" t="s">
        <v>29</v>
      </c>
      <c r="C960" s="1" t="s">
        <v>3686</v>
      </c>
      <c r="D960" s="1" t="s">
        <v>13</v>
      </c>
      <c r="E960" s="1" t="s">
        <v>3763</v>
      </c>
      <c r="F960" s="9">
        <v>4211.1827999999996</v>
      </c>
      <c r="G960" s="9">
        <v>7260.66</v>
      </c>
    </row>
    <row r="961" spans="1:7" x14ac:dyDescent="0.25">
      <c r="A961" s="24">
        <v>38544</v>
      </c>
      <c r="B961" s="1" t="s">
        <v>12</v>
      </c>
      <c r="C961" s="1" t="s">
        <v>3688</v>
      </c>
      <c r="D961" s="1" t="s">
        <v>24</v>
      </c>
      <c r="E961" s="1" t="s">
        <v>537</v>
      </c>
      <c r="F961" s="9">
        <v>3107.2788999999998</v>
      </c>
      <c r="G961" s="9">
        <v>7226.23</v>
      </c>
    </row>
    <row r="962" spans="1:7" x14ac:dyDescent="0.25">
      <c r="A962" s="24">
        <v>38543</v>
      </c>
      <c r="B962" s="1" t="s">
        <v>12</v>
      </c>
      <c r="C962" s="1" t="s">
        <v>3688</v>
      </c>
      <c r="D962" s="1" t="s">
        <v>64</v>
      </c>
      <c r="E962" s="1" t="s">
        <v>1732</v>
      </c>
      <c r="F962" s="9">
        <v>8429.3263999999999</v>
      </c>
      <c r="G962" s="9">
        <v>9578.7800000000007</v>
      </c>
    </row>
    <row r="963" spans="1:7" x14ac:dyDescent="0.25">
      <c r="A963" s="24">
        <v>38543</v>
      </c>
      <c r="B963" s="1" t="s">
        <v>20</v>
      </c>
      <c r="C963" s="1" t="s">
        <v>3691</v>
      </c>
      <c r="D963" s="1" t="s">
        <v>113</v>
      </c>
      <c r="E963" s="1" t="s">
        <v>474</v>
      </c>
      <c r="F963" s="9">
        <v>3381.0748000000003</v>
      </c>
      <c r="G963" s="9">
        <v>9138.0400000000009</v>
      </c>
    </row>
    <row r="964" spans="1:7" x14ac:dyDescent="0.25">
      <c r="A964" s="24">
        <v>38543</v>
      </c>
      <c r="B964" s="1" t="s">
        <v>16</v>
      </c>
      <c r="C964" s="1" t="s">
        <v>3691</v>
      </c>
      <c r="D964" s="1" t="s">
        <v>24</v>
      </c>
      <c r="E964" s="1" t="s">
        <v>3087</v>
      </c>
      <c r="F964" s="9">
        <v>4941.5079999999998</v>
      </c>
      <c r="G964" s="9">
        <v>8984.56</v>
      </c>
    </row>
    <row r="965" spans="1:7" x14ac:dyDescent="0.25">
      <c r="A965" s="24">
        <v>38543</v>
      </c>
      <c r="B965" s="1" t="s">
        <v>8</v>
      </c>
      <c r="C965" s="1" t="s">
        <v>3626</v>
      </c>
      <c r="D965" s="1" t="s">
        <v>17</v>
      </c>
      <c r="E965" s="1" t="s">
        <v>3764</v>
      </c>
      <c r="F965" s="9">
        <v>5686.064800000001</v>
      </c>
      <c r="G965" s="9">
        <v>8361.86</v>
      </c>
    </row>
    <row r="966" spans="1:7" x14ac:dyDescent="0.25">
      <c r="A966" s="24">
        <v>38543</v>
      </c>
      <c r="B966" s="1" t="s">
        <v>12</v>
      </c>
      <c r="C966" s="1" t="s">
        <v>3690</v>
      </c>
      <c r="D966" s="1" t="s">
        <v>42</v>
      </c>
      <c r="E966" s="1" t="s">
        <v>826</v>
      </c>
      <c r="F966" s="9">
        <v>310.10989999999998</v>
      </c>
      <c r="G966" s="9">
        <v>525.61</v>
      </c>
    </row>
    <row r="967" spans="1:7" x14ac:dyDescent="0.25">
      <c r="A967" s="24">
        <v>38542</v>
      </c>
      <c r="B967" s="1" t="s">
        <v>16</v>
      </c>
      <c r="C967" s="1" t="s">
        <v>3683</v>
      </c>
      <c r="D967" s="1" t="s">
        <v>126</v>
      </c>
      <c r="E967" s="1" t="s">
        <v>3176</v>
      </c>
      <c r="F967" s="9">
        <v>2437.0160999999998</v>
      </c>
      <c r="G967" s="9">
        <v>6586.53</v>
      </c>
    </row>
    <row r="968" spans="1:7" x14ac:dyDescent="0.25">
      <c r="A968" s="24">
        <v>38542</v>
      </c>
      <c r="B968" s="1" t="s">
        <v>20</v>
      </c>
      <c r="C968" s="1" t="s">
        <v>3686</v>
      </c>
      <c r="D968" s="1" t="s">
        <v>52</v>
      </c>
      <c r="E968" s="1" t="s">
        <v>329</v>
      </c>
      <c r="F968" s="9">
        <v>3730.9585500000003</v>
      </c>
      <c r="G968" s="9">
        <v>3990.33</v>
      </c>
    </row>
    <row r="969" spans="1:7" x14ac:dyDescent="0.25">
      <c r="A969" s="24">
        <v>38541</v>
      </c>
      <c r="B969" s="1" t="s">
        <v>8</v>
      </c>
      <c r="C969" s="1" t="s">
        <v>3686</v>
      </c>
      <c r="D969" s="1" t="s">
        <v>64</v>
      </c>
      <c r="E969" s="1" t="s">
        <v>2250</v>
      </c>
      <c r="F969" s="9">
        <v>5691.5341999999991</v>
      </c>
      <c r="G969" s="9">
        <v>9812.99</v>
      </c>
    </row>
    <row r="970" spans="1:7" x14ac:dyDescent="0.25">
      <c r="A970" s="24">
        <v>38541</v>
      </c>
      <c r="B970" s="1" t="s">
        <v>29</v>
      </c>
      <c r="C970" s="1" t="s">
        <v>3685</v>
      </c>
      <c r="D970" s="1" t="s">
        <v>61</v>
      </c>
      <c r="E970" s="1" t="s">
        <v>2090</v>
      </c>
      <c r="F970" s="9">
        <v>365.05700000000002</v>
      </c>
      <c r="G970" s="9">
        <v>663.74</v>
      </c>
    </row>
    <row r="971" spans="1:7" x14ac:dyDescent="0.25">
      <c r="A971" s="24">
        <v>38541</v>
      </c>
      <c r="B971" s="1" t="s">
        <v>20</v>
      </c>
      <c r="C971" s="1" t="s">
        <v>3684</v>
      </c>
      <c r="D971" s="1" t="s">
        <v>21</v>
      </c>
      <c r="E971" s="1" t="s">
        <v>856</v>
      </c>
      <c r="F971" s="9">
        <v>558.38200000000006</v>
      </c>
      <c r="G971" s="9">
        <v>597.20000000000005</v>
      </c>
    </row>
    <row r="972" spans="1:7" x14ac:dyDescent="0.25">
      <c r="A972" s="24">
        <v>38540</v>
      </c>
      <c r="B972" s="1" t="s">
        <v>8</v>
      </c>
      <c r="C972" s="1" t="s">
        <v>3690</v>
      </c>
      <c r="D972" s="1" t="s">
        <v>42</v>
      </c>
      <c r="E972" s="1" t="s">
        <v>936</v>
      </c>
      <c r="F972" s="9">
        <v>3014.3905000000004</v>
      </c>
      <c r="G972" s="9">
        <v>5480.71</v>
      </c>
    </row>
    <row r="973" spans="1:7" x14ac:dyDescent="0.25">
      <c r="A973" s="24">
        <v>38540</v>
      </c>
      <c r="B973" s="1" t="s">
        <v>29</v>
      </c>
      <c r="C973" s="1" t="s">
        <v>3691</v>
      </c>
      <c r="D973" s="1" t="s">
        <v>21</v>
      </c>
      <c r="E973" s="1" t="s">
        <v>3765</v>
      </c>
      <c r="F973" s="9">
        <v>1964.0377000000001</v>
      </c>
      <c r="G973" s="9">
        <v>5308.21</v>
      </c>
    </row>
    <row r="974" spans="1:7" x14ac:dyDescent="0.25">
      <c r="A974" s="24">
        <v>38539</v>
      </c>
      <c r="B974" s="1" t="s">
        <v>12</v>
      </c>
      <c r="C974" s="1" t="s">
        <v>3688</v>
      </c>
      <c r="D974" s="1" t="s">
        <v>61</v>
      </c>
      <c r="E974" s="1" t="s">
        <v>2582</v>
      </c>
      <c r="F974" s="9">
        <v>8824.3991000000005</v>
      </c>
      <c r="G974" s="9">
        <v>9437.86</v>
      </c>
    </row>
    <row r="975" spans="1:7" x14ac:dyDescent="0.25">
      <c r="A975" s="24">
        <v>38539</v>
      </c>
      <c r="B975" s="1" t="s">
        <v>29</v>
      </c>
      <c r="C975" s="1" t="s">
        <v>3683</v>
      </c>
      <c r="D975" s="1" t="s">
        <v>61</v>
      </c>
      <c r="E975" s="1" t="s">
        <v>3044</v>
      </c>
      <c r="F975" s="9">
        <v>8.9384999999999994</v>
      </c>
      <c r="G975" s="9">
        <v>15.15</v>
      </c>
    </row>
    <row r="976" spans="1:7" x14ac:dyDescent="0.25">
      <c r="A976" s="24">
        <v>38538</v>
      </c>
      <c r="B976" s="1" t="s">
        <v>20</v>
      </c>
      <c r="C976" s="1" t="s">
        <v>3685</v>
      </c>
      <c r="D976" s="1" t="s">
        <v>17</v>
      </c>
      <c r="E976" s="1" t="s">
        <v>2972</v>
      </c>
      <c r="F976" s="9">
        <v>700.90404999999998</v>
      </c>
      <c r="G976" s="9">
        <v>749.63</v>
      </c>
    </row>
    <row r="977" spans="1:7" x14ac:dyDescent="0.25">
      <c r="A977" s="24">
        <v>38537</v>
      </c>
      <c r="B977" s="1" t="s">
        <v>29</v>
      </c>
      <c r="C977" s="1" t="s">
        <v>3683</v>
      </c>
      <c r="D977" s="1" t="s">
        <v>21</v>
      </c>
      <c r="E977" s="1" t="s">
        <v>2888</v>
      </c>
      <c r="F977" s="9">
        <v>6603.42</v>
      </c>
      <c r="G977" s="9">
        <v>8804.56</v>
      </c>
    </row>
    <row r="978" spans="1:7" x14ac:dyDescent="0.25">
      <c r="A978" s="24">
        <v>38537</v>
      </c>
      <c r="B978" s="1" t="s">
        <v>29</v>
      </c>
      <c r="C978" s="1" t="s">
        <v>3690</v>
      </c>
      <c r="D978" s="1" t="s">
        <v>61</v>
      </c>
      <c r="E978" s="1" t="s">
        <v>225</v>
      </c>
      <c r="F978" s="9">
        <v>3442.4258</v>
      </c>
      <c r="G978" s="9">
        <v>5834.62</v>
      </c>
    </row>
    <row r="979" spans="1:7" x14ac:dyDescent="0.25">
      <c r="A979" s="24">
        <v>38537</v>
      </c>
      <c r="B979" s="1" t="s">
        <v>12</v>
      </c>
      <c r="C979" s="1" t="s">
        <v>3683</v>
      </c>
      <c r="D979" s="1" t="s">
        <v>126</v>
      </c>
      <c r="E979" s="1" t="s">
        <v>884</v>
      </c>
      <c r="F979" s="9">
        <v>2910.9562000000001</v>
      </c>
      <c r="G979" s="9">
        <v>5018.8900000000003</v>
      </c>
    </row>
    <row r="980" spans="1:7" x14ac:dyDescent="0.25">
      <c r="A980" s="24">
        <v>38537</v>
      </c>
      <c r="B980" s="1" t="s">
        <v>16</v>
      </c>
      <c r="C980" s="1" t="s">
        <v>3691</v>
      </c>
      <c r="D980" s="1" t="s">
        <v>24</v>
      </c>
      <c r="E980" s="1" t="s">
        <v>2302</v>
      </c>
      <c r="F980" s="9">
        <v>344.94020000000006</v>
      </c>
      <c r="G980" s="9">
        <v>368.92</v>
      </c>
    </row>
    <row r="981" spans="1:7" x14ac:dyDescent="0.25">
      <c r="A981" s="24">
        <v>38536</v>
      </c>
      <c r="B981" s="1" t="s">
        <v>20</v>
      </c>
      <c r="C981" s="1" t="s">
        <v>3686</v>
      </c>
      <c r="D981" s="1" t="s">
        <v>64</v>
      </c>
      <c r="E981" s="1" t="s">
        <v>2790</v>
      </c>
      <c r="F981" s="9">
        <v>1598.1743000000001</v>
      </c>
      <c r="G981" s="9">
        <v>4319.3900000000003</v>
      </c>
    </row>
    <row r="982" spans="1:7" x14ac:dyDescent="0.25">
      <c r="A982" s="24">
        <v>38536</v>
      </c>
      <c r="B982" s="1" t="s">
        <v>16</v>
      </c>
      <c r="C982" s="1" t="s">
        <v>3683</v>
      </c>
      <c r="D982" s="1" t="s">
        <v>13</v>
      </c>
      <c r="E982" s="1" t="s">
        <v>2066</v>
      </c>
      <c r="F982" s="9">
        <v>1034.1458</v>
      </c>
      <c r="G982" s="9">
        <v>1783.01</v>
      </c>
    </row>
    <row r="983" spans="1:7" x14ac:dyDescent="0.25">
      <c r="A983" s="24">
        <v>38535</v>
      </c>
      <c r="B983" s="1" t="s">
        <v>12</v>
      </c>
      <c r="C983" s="1" t="s">
        <v>3691</v>
      </c>
      <c r="D983" s="1" t="s">
        <v>45</v>
      </c>
      <c r="E983" s="1" t="s">
        <v>359</v>
      </c>
      <c r="F983" s="9">
        <v>2727.48</v>
      </c>
      <c r="G983" s="9">
        <v>3636.64</v>
      </c>
    </row>
    <row r="984" spans="1:7" x14ac:dyDescent="0.25">
      <c r="A984" s="24">
        <v>38535</v>
      </c>
      <c r="B984" s="1" t="s">
        <v>29</v>
      </c>
      <c r="C984" s="1" t="s">
        <v>3685</v>
      </c>
      <c r="D984" s="1" t="s">
        <v>30</v>
      </c>
      <c r="E984" s="1" t="s">
        <v>1021</v>
      </c>
      <c r="F984" s="9">
        <v>2249.06</v>
      </c>
      <c r="G984" s="9">
        <v>2555.75</v>
      </c>
    </row>
    <row r="985" spans="1:7" x14ac:dyDescent="0.25">
      <c r="A985" s="24">
        <v>38534</v>
      </c>
      <c r="B985" s="1" t="s">
        <v>20</v>
      </c>
      <c r="C985" s="1" t="s">
        <v>3685</v>
      </c>
      <c r="D985" s="1" t="s">
        <v>39</v>
      </c>
      <c r="E985" s="1" t="s">
        <v>2893</v>
      </c>
      <c r="F985" s="9">
        <v>7429.1272000000008</v>
      </c>
      <c r="G985" s="9">
        <v>8442.19</v>
      </c>
    </row>
    <row r="986" spans="1:7" x14ac:dyDescent="0.25">
      <c r="A986" s="24">
        <v>38534</v>
      </c>
      <c r="B986" s="1" t="s">
        <v>29</v>
      </c>
      <c r="C986" s="1" t="s">
        <v>3685</v>
      </c>
      <c r="D986" s="1" t="s">
        <v>113</v>
      </c>
      <c r="E986" s="1" t="s">
        <v>289</v>
      </c>
      <c r="F986" s="9">
        <v>5412.7864</v>
      </c>
      <c r="G986" s="9">
        <v>7959.98</v>
      </c>
    </row>
    <row r="987" spans="1:7" x14ac:dyDescent="0.25">
      <c r="A987" s="24">
        <v>38534</v>
      </c>
      <c r="B987" s="1" t="s">
        <v>29</v>
      </c>
      <c r="C987" s="1" t="s">
        <v>3688</v>
      </c>
      <c r="D987" s="1" t="s">
        <v>126</v>
      </c>
      <c r="E987" s="1" t="s">
        <v>3193</v>
      </c>
      <c r="F987" s="9">
        <v>2807.01</v>
      </c>
      <c r="G987" s="9">
        <v>6237.8</v>
      </c>
    </row>
    <row r="988" spans="1:7" x14ac:dyDescent="0.25">
      <c r="A988" s="24">
        <v>38534</v>
      </c>
      <c r="B988" s="1" t="s">
        <v>16</v>
      </c>
      <c r="C988" s="1" t="s">
        <v>3685</v>
      </c>
      <c r="D988" s="1" t="s">
        <v>52</v>
      </c>
      <c r="E988" s="1" t="s">
        <v>1548</v>
      </c>
      <c r="F988" s="9">
        <v>2448.4097000000002</v>
      </c>
      <c r="G988" s="9">
        <v>2618.62</v>
      </c>
    </row>
    <row r="989" spans="1:7" x14ac:dyDescent="0.25">
      <c r="A989" s="24">
        <v>38531</v>
      </c>
      <c r="B989" s="1" t="s">
        <v>29</v>
      </c>
      <c r="C989" s="1" t="s">
        <v>3691</v>
      </c>
      <c r="D989" s="1" t="s">
        <v>21</v>
      </c>
      <c r="E989" s="1" t="s">
        <v>395</v>
      </c>
      <c r="F989" s="9">
        <v>3354.5776000000001</v>
      </c>
      <c r="G989" s="9">
        <v>3812.02</v>
      </c>
    </row>
    <row r="990" spans="1:7" x14ac:dyDescent="0.25">
      <c r="A990" s="24">
        <v>38531</v>
      </c>
      <c r="B990" s="1" t="s">
        <v>29</v>
      </c>
      <c r="C990" s="1" t="s">
        <v>3626</v>
      </c>
      <c r="D990" s="1" t="s">
        <v>42</v>
      </c>
      <c r="E990" s="1" t="s">
        <v>1269</v>
      </c>
      <c r="F990" s="9">
        <v>351.81819999999999</v>
      </c>
      <c r="G990" s="9">
        <v>950.86</v>
      </c>
    </row>
    <row r="991" spans="1:7" x14ac:dyDescent="0.25">
      <c r="A991" s="24">
        <v>38530</v>
      </c>
      <c r="B991" s="1" t="s">
        <v>20</v>
      </c>
      <c r="C991" s="1" t="s">
        <v>3688</v>
      </c>
      <c r="D991" s="1" t="s">
        <v>64</v>
      </c>
      <c r="E991" s="1" t="s">
        <v>533</v>
      </c>
      <c r="F991" s="9">
        <v>3976.5967999999998</v>
      </c>
      <c r="G991" s="9">
        <v>4518.8599999999997</v>
      </c>
    </row>
    <row r="992" spans="1:7" x14ac:dyDescent="0.25">
      <c r="A992" s="24">
        <v>38530</v>
      </c>
      <c r="B992" s="1" t="s">
        <v>12</v>
      </c>
      <c r="C992" s="1" t="s">
        <v>3626</v>
      </c>
      <c r="D992" s="1" t="s">
        <v>24</v>
      </c>
      <c r="E992" s="1" t="s">
        <v>1607</v>
      </c>
      <c r="F992" s="9">
        <v>2180.67</v>
      </c>
      <c r="G992" s="9">
        <v>2907.56</v>
      </c>
    </row>
    <row r="993" spans="1:7" x14ac:dyDescent="0.25">
      <c r="A993" s="24">
        <v>38530</v>
      </c>
      <c r="B993" s="1" t="s">
        <v>20</v>
      </c>
      <c r="C993" s="1" t="s">
        <v>3691</v>
      </c>
      <c r="D993" s="1" t="s">
        <v>17</v>
      </c>
      <c r="E993" s="1" t="s">
        <v>687</v>
      </c>
      <c r="F993" s="9">
        <v>1074.6909000000001</v>
      </c>
      <c r="G993" s="9">
        <v>2904.57</v>
      </c>
    </row>
    <row r="994" spans="1:7" x14ac:dyDescent="0.25">
      <c r="A994" s="24">
        <v>38530</v>
      </c>
      <c r="B994" s="1" t="s">
        <v>12</v>
      </c>
      <c r="C994" s="1" t="s">
        <v>3690</v>
      </c>
      <c r="D994" s="1" t="s">
        <v>52</v>
      </c>
      <c r="E994" s="1" t="s">
        <v>3131</v>
      </c>
      <c r="F994" s="9">
        <v>1647.2456000000002</v>
      </c>
      <c r="G994" s="9">
        <v>1761.76</v>
      </c>
    </row>
    <row r="995" spans="1:7" x14ac:dyDescent="0.25">
      <c r="A995" s="24">
        <v>38529</v>
      </c>
      <c r="B995" s="1" t="s">
        <v>29</v>
      </c>
      <c r="C995" s="1" t="s">
        <v>3686</v>
      </c>
      <c r="D995" s="1" t="s">
        <v>42</v>
      </c>
      <c r="E995" s="1" t="s">
        <v>2776</v>
      </c>
      <c r="F995" s="9">
        <v>6849.3216000000002</v>
      </c>
      <c r="G995" s="9">
        <v>7783.32</v>
      </c>
    </row>
    <row r="996" spans="1:7" x14ac:dyDescent="0.25">
      <c r="A996" s="24">
        <v>38529</v>
      </c>
      <c r="B996" s="1" t="s">
        <v>29</v>
      </c>
      <c r="C996" s="1" t="s">
        <v>3684</v>
      </c>
      <c r="D996" s="1" t="s">
        <v>64</v>
      </c>
      <c r="E996" s="1" t="s">
        <v>569</v>
      </c>
      <c r="F996" s="9">
        <v>1522.3184999999999</v>
      </c>
      <c r="G996" s="9">
        <v>3382.93</v>
      </c>
    </row>
    <row r="997" spans="1:7" x14ac:dyDescent="0.25">
      <c r="A997" s="24">
        <v>38528</v>
      </c>
      <c r="B997" s="1" t="s">
        <v>29</v>
      </c>
      <c r="C997" s="1" t="s">
        <v>3688</v>
      </c>
      <c r="D997" s="1" t="s">
        <v>113</v>
      </c>
      <c r="E997" s="1" t="s">
        <v>3425</v>
      </c>
      <c r="F997" s="9">
        <v>3282.3225000000002</v>
      </c>
      <c r="G997" s="9">
        <v>7294.05</v>
      </c>
    </row>
    <row r="998" spans="1:7" x14ac:dyDescent="0.25">
      <c r="A998" s="24">
        <v>38528</v>
      </c>
      <c r="B998" s="1" t="s">
        <v>20</v>
      </c>
      <c r="C998" s="1" t="s">
        <v>3684</v>
      </c>
      <c r="D998" s="1" t="s">
        <v>52</v>
      </c>
      <c r="E998" s="1" t="s">
        <v>2496</v>
      </c>
      <c r="F998" s="9">
        <v>3633.498</v>
      </c>
      <c r="G998" s="9">
        <v>6606.36</v>
      </c>
    </row>
    <row r="999" spans="1:7" x14ac:dyDescent="0.25">
      <c r="A999" s="24">
        <v>38527</v>
      </c>
      <c r="B999" s="1" t="s">
        <v>20</v>
      </c>
      <c r="C999" s="1" t="s">
        <v>3688</v>
      </c>
      <c r="D999" s="1" t="s">
        <v>64</v>
      </c>
      <c r="E999" s="1" t="s">
        <v>2292</v>
      </c>
      <c r="F999" s="9">
        <v>3189.3504500000004</v>
      </c>
      <c r="G999" s="9">
        <v>3411.07</v>
      </c>
    </row>
    <row r="1000" spans="1:7" x14ac:dyDescent="0.25">
      <c r="A1000" s="24">
        <v>38527</v>
      </c>
      <c r="B1000" s="1" t="s">
        <v>29</v>
      </c>
      <c r="C1000" s="1" t="s">
        <v>3684</v>
      </c>
      <c r="D1000" s="1" t="s">
        <v>39</v>
      </c>
      <c r="E1000" s="1" t="s">
        <v>40</v>
      </c>
      <c r="F1000" s="9">
        <v>1264.4820999999999</v>
      </c>
      <c r="G1000" s="9">
        <v>2143.19</v>
      </c>
    </row>
    <row r="1001" spans="1:7" x14ac:dyDescent="0.25">
      <c r="A1001" s="24">
        <v>38527</v>
      </c>
      <c r="B1001" s="1" t="s">
        <v>16</v>
      </c>
      <c r="C1001" s="1" t="s">
        <v>3688</v>
      </c>
      <c r="D1001" s="1" t="s">
        <v>13</v>
      </c>
      <c r="E1001" s="1" t="s">
        <v>3766</v>
      </c>
      <c r="F1001" s="9">
        <v>1402.9664</v>
      </c>
      <c r="G1001" s="9">
        <v>1594.28</v>
      </c>
    </row>
    <row r="1002" spans="1:7" x14ac:dyDescent="0.25">
      <c r="A1002" s="24">
        <v>38527</v>
      </c>
      <c r="B1002" s="1" t="s">
        <v>20</v>
      </c>
      <c r="C1002" s="1" t="s">
        <v>3626</v>
      </c>
      <c r="D1002" s="1" t="s">
        <v>52</v>
      </c>
      <c r="E1002" s="1" t="s">
        <v>731</v>
      </c>
      <c r="F1002" s="9">
        <v>555.73869999999999</v>
      </c>
      <c r="G1002" s="9">
        <v>941.93</v>
      </c>
    </row>
    <row r="1003" spans="1:7" x14ac:dyDescent="0.25">
      <c r="A1003" s="24">
        <v>38526</v>
      </c>
      <c r="B1003" s="1" t="s">
        <v>29</v>
      </c>
      <c r="C1003" s="1" t="s">
        <v>3691</v>
      </c>
      <c r="D1003" s="1" t="s">
        <v>24</v>
      </c>
      <c r="E1003" s="1" t="s">
        <v>3359</v>
      </c>
      <c r="F1003" s="9">
        <v>4777.3332</v>
      </c>
      <c r="G1003" s="9">
        <v>7025.49</v>
      </c>
    </row>
    <row r="1004" spans="1:7" x14ac:dyDescent="0.25">
      <c r="A1004" s="24">
        <v>38525</v>
      </c>
      <c r="B1004" s="1" t="s">
        <v>8</v>
      </c>
      <c r="C1004" s="1" t="s">
        <v>3686</v>
      </c>
      <c r="D1004" s="1" t="s">
        <v>9</v>
      </c>
      <c r="E1004" s="1" t="s">
        <v>557</v>
      </c>
      <c r="F1004" s="9">
        <v>6892.1624999999995</v>
      </c>
      <c r="G1004" s="9">
        <v>9189.5499999999993</v>
      </c>
    </row>
    <row r="1005" spans="1:7" x14ac:dyDescent="0.25">
      <c r="A1005" s="24">
        <v>38525</v>
      </c>
      <c r="B1005" s="1" t="s">
        <v>16</v>
      </c>
      <c r="C1005" s="1" t="s">
        <v>3684</v>
      </c>
      <c r="D1005" s="1" t="s">
        <v>64</v>
      </c>
      <c r="E1005" s="1" t="s">
        <v>3767</v>
      </c>
      <c r="F1005" s="9">
        <v>1658.9013</v>
      </c>
      <c r="G1005" s="9">
        <v>3857.91</v>
      </c>
    </row>
    <row r="1006" spans="1:7" x14ac:dyDescent="0.25">
      <c r="A1006" s="24">
        <v>38525</v>
      </c>
      <c r="B1006" s="1" t="s">
        <v>29</v>
      </c>
      <c r="C1006" s="1" t="s">
        <v>3690</v>
      </c>
      <c r="D1006" s="1" t="s">
        <v>52</v>
      </c>
      <c r="E1006" s="1" t="s">
        <v>3768</v>
      </c>
      <c r="F1006" s="9">
        <v>656.57560000000001</v>
      </c>
      <c r="G1006" s="9">
        <v>1526.92</v>
      </c>
    </row>
    <row r="1007" spans="1:7" x14ac:dyDescent="0.25">
      <c r="A1007" s="24">
        <v>38524</v>
      </c>
      <c r="B1007" s="1" t="s">
        <v>8</v>
      </c>
      <c r="C1007" s="1" t="s">
        <v>3683</v>
      </c>
      <c r="D1007" s="1" t="s">
        <v>61</v>
      </c>
      <c r="E1007" s="1" t="s">
        <v>1224</v>
      </c>
      <c r="F1007" s="9">
        <v>3237.6377000000002</v>
      </c>
      <c r="G1007" s="9">
        <v>7529.39</v>
      </c>
    </row>
    <row r="1008" spans="1:7" x14ac:dyDescent="0.25">
      <c r="A1008" s="24">
        <v>38524</v>
      </c>
      <c r="B1008" s="1" t="s">
        <v>29</v>
      </c>
      <c r="C1008" s="1" t="s">
        <v>3686</v>
      </c>
      <c r="D1008" s="1" t="s">
        <v>21</v>
      </c>
      <c r="E1008" s="1" t="s">
        <v>3007</v>
      </c>
      <c r="F1008" s="9">
        <v>1874.0120000000002</v>
      </c>
      <c r="G1008" s="9">
        <v>2755.9</v>
      </c>
    </row>
    <row r="1009" spans="1:7" x14ac:dyDescent="0.25">
      <c r="A1009" s="24">
        <v>38522</v>
      </c>
      <c r="B1009" s="1" t="s">
        <v>29</v>
      </c>
      <c r="C1009" s="1" t="s">
        <v>3690</v>
      </c>
      <c r="D1009" s="1" t="s">
        <v>45</v>
      </c>
      <c r="E1009" s="1" t="s">
        <v>2825</v>
      </c>
      <c r="F1009" s="9">
        <v>4611.6785000000009</v>
      </c>
      <c r="G1009" s="9">
        <v>8384.8700000000008</v>
      </c>
    </row>
    <row r="1010" spans="1:7" x14ac:dyDescent="0.25">
      <c r="A1010" s="24">
        <v>38522</v>
      </c>
      <c r="B1010" s="1" t="s">
        <v>29</v>
      </c>
      <c r="C1010" s="1" t="s">
        <v>3688</v>
      </c>
      <c r="D1010" s="1" t="s">
        <v>42</v>
      </c>
      <c r="E1010" s="1" t="s">
        <v>331</v>
      </c>
      <c r="F1010" s="9">
        <v>3281.5376000000001</v>
      </c>
      <c r="G1010" s="9">
        <v>3729.02</v>
      </c>
    </row>
    <row r="1011" spans="1:7" x14ac:dyDescent="0.25">
      <c r="A1011" s="24">
        <v>38522</v>
      </c>
      <c r="B1011" s="1" t="s">
        <v>20</v>
      </c>
      <c r="C1011" s="1" t="s">
        <v>3626</v>
      </c>
      <c r="D1011" s="1" t="s">
        <v>64</v>
      </c>
      <c r="E1011" s="1" t="s">
        <v>3242</v>
      </c>
      <c r="F1011" s="9">
        <v>1521.4518</v>
      </c>
      <c r="G1011" s="9">
        <v>3538.26</v>
      </c>
    </row>
    <row r="1012" spans="1:7" x14ac:dyDescent="0.25">
      <c r="A1012" s="24">
        <v>38522</v>
      </c>
      <c r="B1012" s="1" t="s">
        <v>29</v>
      </c>
      <c r="C1012" s="1" t="s">
        <v>3686</v>
      </c>
      <c r="D1012" s="1" t="s">
        <v>45</v>
      </c>
      <c r="E1012" s="1" t="s">
        <v>3769</v>
      </c>
      <c r="F1012" s="9">
        <v>1255.9912999999999</v>
      </c>
      <c r="G1012" s="9">
        <v>2920.91</v>
      </c>
    </row>
    <row r="1013" spans="1:7" x14ac:dyDescent="0.25">
      <c r="A1013" s="24">
        <v>38521</v>
      </c>
      <c r="B1013" s="1" t="s">
        <v>20</v>
      </c>
      <c r="C1013" s="1" t="s">
        <v>3688</v>
      </c>
      <c r="D1013" s="1" t="s">
        <v>39</v>
      </c>
      <c r="E1013" s="1" t="s">
        <v>2221</v>
      </c>
      <c r="F1013" s="9">
        <v>4302.009</v>
      </c>
      <c r="G1013" s="9">
        <v>9560.02</v>
      </c>
    </row>
    <row r="1014" spans="1:7" x14ac:dyDescent="0.25">
      <c r="A1014" s="24">
        <v>38521</v>
      </c>
      <c r="B1014" s="1" t="s">
        <v>29</v>
      </c>
      <c r="C1014" s="1" t="s">
        <v>3691</v>
      </c>
      <c r="D1014" s="1" t="s">
        <v>52</v>
      </c>
      <c r="E1014" s="1" t="s">
        <v>2425</v>
      </c>
      <c r="F1014" s="9">
        <v>2042.1115</v>
      </c>
      <c r="G1014" s="9">
        <v>3712.93</v>
      </c>
    </row>
    <row r="1015" spans="1:7" x14ac:dyDescent="0.25">
      <c r="A1015" s="24">
        <v>38521</v>
      </c>
      <c r="B1015" s="1" t="s">
        <v>16</v>
      </c>
      <c r="C1015" s="1" t="s">
        <v>3690</v>
      </c>
      <c r="D1015" s="1" t="s">
        <v>17</v>
      </c>
      <c r="E1015" s="1" t="s">
        <v>1138</v>
      </c>
      <c r="F1015" s="9">
        <v>1527.2820000000002</v>
      </c>
      <c r="G1015" s="9">
        <v>3393.96</v>
      </c>
    </row>
    <row r="1016" spans="1:7" x14ac:dyDescent="0.25">
      <c r="A1016" s="24">
        <v>38521</v>
      </c>
      <c r="B1016" s="1" t="s">
        <v>29</v>
      </c>
      <c r="C1016" s="1" t="s">
        <v>3691</v>
      </c>
      <c r="D1016" s="1" t="s">
        <v>21</v>
      </c>
      <c r="E1016" s="1" t="s">
        <v>2570</v>
      </c>
      <c r="F1016" s="9">
        <v>1911.5412000000003</v>
      </c>
      <c r="G1016" s="9">
        <v>2811.09</v>
      </c>
    </row>
    <row r="1017" spans="1:7" x14ac:dyDescent="0.25">
      <c r="A1017" s="24">
        <v>38521</v>
      </c>
      <c r="B1017" s="1" t="s">
        <v>20</v>
      </c>
      <c r="C1017" s="1" t="s">
        <v>3683</v>
      </c>
      <c r="D1017" s="1" t="s">
        <v>126</v>
      </c>
      <c r="E1017" s="1" t="s">
        <v>2502</v>
      </c>
      <c r="F1017" s="9">
        <v>175.79639999999998</v>
      </c>
      <c r="G1017" s="9">
        <v>297.95999999999998</v>
      </c>
    </row>
    <row r="1018" spans="1:7" x14ac:dyDescent="0.25">
      <c r="A1018" s="24">
        <v>38520</v>
      </c>
      <c r="B1018" s="1" t="s">
        <v>16</v>
      </c>
      <c r="C1018" s="1" t="s">
        <v>3683</v>
      </c>
      <c r="D1018" s="1" t="s">
        <v>126</v>
      </c>
      <c r="E1018" s="1" t="s">
        <v>2839</v>
      </c>
      <c r="F1018" s="9">
        <v>6311.3180000000011</v>
      </c>
      <c r="G1018" s="9">
        <v>9281.35</v>
      </c>
    </row>
    <row r="1019" spans="1:7" x14ac:dyDescent="0.25">
      <c r="A1019" s="24">
        <v>38520</v>
      </c>
      <c r="B1019" s="1" t="s">
        <v>12</v>
      </c>
      <c r="C1019" s="1" t="s">
        <v>3685</v>
      </c>
      <c r="D1019" s="1" t="s">
        <v>113</v>
      </c>
      <c r="E1019" s="1" t="s">
        <v>2980</v>
      </c>
      <c r="F1019" s="9">
        <v>676.90699999999993</v>
      </c>
      <c r="G1019" s="9">
        <v>1147.3</v>
      </c>
    </row>
    <row r="1020" spans="1:7" x14ac:dyDescent="0.25">
      <c r="A1020" s="24">
        <v>38519</v>
      </c>
      <c r="B1020" s="1" t="s">
        <v>29</v>
      </c>
      <c r="C1020" s="1" t="s">
        <v>3685</v>
      </c>
      <c r="D1020" s="1" t="s">
        <v>113</v>
      </c>
      <c r="E1020" s="1" t="s">
        <v>438</v>
      </c>
      <c r="F1020" s="9">
        <v>4949.5349999999999</v>
      </c>
      <c r="G1020" s="9">
        <v>6599.38</v>
      </c>
    </row>
    <row r="1021" spans="1:7" x14ac:dyDescent="0.25">
      <c r="A1021" s="24">
        <v>38519</v>
      </c>
      <c r="B1021" s="1" t="s">
        <v>8</v>
      </c>
      <c r="C1021" s="1" t="s">
        <v>3683</v>
      </c>
      <c r="D1021" s="1" t="s">
        <v>45</v>
      </c>
      <c r="E1021" s="1" t="s">
        <v>777</v>
      </c>
      <c r="F1021" s="9">
        <v>3398.3272000000002</v>
      </c>
      <c r="G1021" s="9">
        <v>4997.54</v>
      </c>
    </row>
    <row r="1022" spans="1:7" x14ac:dyDescent="0.25">
      <c r="A1022" s="24">
        <v>38519</v>
      </c>
      <c r="B1022" s="1" t="s">
        <v>16</v>
      </c>
      <c r="C1022" s="1" t="s">
        <v>3688</v>
      </c>
      <c r="D1022" s="1" t="s">
        <v>64</v>
      </c>
      <c r="E1022" s="1" t="s">
        <v>3571</v>
      </c>
      <c r="F1022" s="9">
        <v>4235.8008</v>
      </c>
      <c r="G1022" s="9">
        <v>4813.41</v>
      </c>
    </row>
    <row r="1023" spans="1:7" x14ac:dyDescent="0.25">
      <c r="A1023" s="24">
        <v>38518</v>
      </c>
      <c r="B1023" s="1" t="s">
        <v>12</v>
      </c>
      <c r="C1023" s="1" t="s">
        <v>3688</v>
      </c>
      <c r="D1023" s="1" t="s">
        <v>45</v>
      </c>
      <c r="E1023" s="1" t="s">
        <v>1681</v>
      </c>
      <c r="F1023" s="9">
        <v>3301.6350000000002</v>
      </c>
      <c r="G1023" s="9">
        <v>4402.18</v>
      </c>
    </row>
    <row r="1024" spans="1:7" x14ac:dyDescent="0.25">
      <c r="A1024" s="24">
        <v>38517</v>
      </c>
      <c r="B1024" s="1" t="s">
        <v>29</v>
      </c>
      <c r="C1024" s="1" t="s">
        <v>3683</v>
      </c>
      <c r="D1024" s="1" t="s">
        <v>24</v>
      </c>
      <c r="E1024" s="1" t="s">
        <v>3770</v>
      </c>
      <c r="F1024" s="9">
        <v>4333.6535000000003</v>
      </c>
      <c r="G1024" s="9">
        <v>7879.37</v>
      </c>
    </row>
    <row r="1025" spans="1:7" x14ac:dyDescent="0.25">
      <c r="A1025" s="24">
        <v>38517</v>
      </c>
      <c r="B1025" s="1" t="s">
        <v>16</v>
      </c>
      <c r="C1025" s="1" t="s">
        <v>3688</v>
      </c>
      <c r="D1025" s="1" t="s">
        <v>21</v>
      </c>
      <c r="E1025" s="1" t="s">
        <v>1728</v>
      </c>
      <c r="F1025" s="9">
        <v>1378.2446</v>
      </c>
      <c r="G1025" s="9">
        <v>3205.22</v>
      </c>
    </row>
    <row r="1026" spans="1:7" x14ac:dyDescent="0.25">
      <c r="A1026" s="24">
        <v>38516</v>
      </c>
      <c r="B1026" s="1" t="s">
        <v>29</v>
      </c>
      <c r="C1026" s="1" t="s">
        <v>3688</v>
      </c>
      <c r="D1026" s="1" t="s">
        <v>126</v>
      </c>
      <c r="E1026" s="1" t="s">
        <v>545</v>
      </c>
      <c r="F1026" s="9">
        <v>5643.7452999999996</v>
      </c>
      <c r="G1026" s="9">
        <v>9565.67</v>
      </c>
    </row>
    <row r="1027" spans="1:7" x14ac:dyDescent="0.25">
      <c r="A1027" s="24">
        <v>38515</v>
      </c>
      <c r="B1027" s="1" t="s">
        <v>8</v>
      </c>
      <c r="C1027" s="1" t="s">
        <v>3690</v>
      </c>
      <c r="D1027" s="1" t="s">
        <v>126</v>
      </c>
      <c r="E1027" s="1" t="s">
        <v>127</v>
      </c>
      <c r="F1027" s="9">
        <v>3438.0891999999994</v>
      </c>
      <c r="G1027" s="9">
        <v>5927.74</v>
      </c>
    </row>
    <row r="1028" spans="1:7" x14ac:dyDescent="0.25">
      <c r="A1028" s="24">
        <v>38514</v>
      </c>
      <c r="B1028" s="1" t="s">
        <v>16</v>
      </c>
      <c r="C1028" s="1" t="s">
        <v>3685</v>
      </c>
      <c r="D1028" s="1" t="s">
        <v>30</v>
      </c>
      <c r="E1028" s="1" t="s">
        <v>2831</v>
      </c>
      <c r="F1028" s="9">
        <v>3079.0034999999998</v>
      </c>
      <c r="G1028" s="9">
        <v>6842.23</v>
      </c>
    </row>
    <row r="1029" spans="1:7" x14ac:dyDescent="0.25">
      <c r="A1029" s="24">
        <v>38514</v>
      </c>
      <c r="B1029" s="1" t="s">
        <v>29</v>
      </c>
      <c r="C1029" s="1" t="s">
        <v>3684</v>
      </c>
      <c r="D1029" s="1" t="s">
        <v>39</v>
      </c>
      <c r="E1029" s="1" t="s">
        <v>504</v>
      </c>
      <c r="F1029" s="9">
        <v>2204.4645</v>
      </c>
      <c r="G1029" s="9">
        <v>4898.8100000000004</v>
      </c>
    </row>
    <row r="1030" spans="1:7" x14ac:dyDescent="0.25">
      <c r="A1030" s="24">
        <v>38514</v>
      </c>
      <c r="B1030" s="1" t="s">
        <v>20</v>
      </c>
      <c r="C1030" s="1" t="s">
        <v>3683</v>
      </c>
      <c r="D1030" s="1" t="s">
        <v>24</v>
      </c>
      <c r="E1030" s="1" t="s">
        <v>806</v>
      </c>
      <c r="F1030" s="9">
        <v>2170.674</v>
      </c>
      <c r="G1030" s="9">
        <v>4823.72</v>
      </c>
    </row>
    <row r="1031" spans="1:7" x14ac:dyDescent="0.25">
      <c r="A1031" s="24">
        <v>38513</v>
      </c>
      <c r="B1031" s="1" t="s">
        <v>12</v>
      </c>
      <c r="C1031" s="1" t="s">
        <v>3626</v>
      </c>
      <c r="D1031" s="1" t="s">
        <v>126</v>
      </c>
      <c r="E1031" s="1" t="s">
        <v>2953</v>
      </c>
      <c r="F1031" s="9">
        <v>3657.6316000000002</v>
      </c>
      <c r="G1031" s="9">
        <v>8506.1200000000008</v>
      </c>
    </row>
    <row r="1032" spans="1:7" x14ac:dyDescent="0.25">
      <c r="A1032" s="24">
        <v>38513</v>
      </c>
      <c r="B1032" s="1" t="s">
        <v>29</v>
      </c>
      <c r="C1032" s="1" t="s">
        <v>3691</v>
      </c>
      <c r="D1032" s="1" t="s">
        <v>13</v>
      </c>
      <c r="E1032" s="1" t="s">
        <v>247</v>
      </c>
      <c r="F1032" s="9">
        <v>5331.8281500000003</v>
      </c>
      <c r="G1032" s="9">
        <v>5702.49</v>
      </c>
    </row>
    <row r="1033" spans="1:7" x14ac:dyDescent="0.25">
      <c r="A1033" s="24">
        <v>38513</v>
      </c>
      <c r="B1033" s="1" t="s">
        <v>20</v>
      </c>
      <c r="C1033" s="1" t="s">
        <v>3684</v>
      </c>
      <c r="D1033" s="1" t="s">
        <v>52</v>
      </c>
      <c r="E1033" s="1" t="s">
        <v>1112</v>
      </c>
      <c r="F1033" s="9">
        <v>1411.174</v>
      </c>
      <c r="G1033" s="9">
        <v>3281.8</v>
      </c>
    </row>
    <row r="1034" spans="1:7" x14ac:dyDescent="0.25">
      <c r="A1034" s="24">
        <v>38513</v>
      </c>
      <c r="B1034" s="1" t="s">
        <v>29</v>
      </c>
      <c r="C1034" s="1" t="s">
        <v>3626</v>
      </c>
      <c r="D1034" s="1" t="s">
        <v>42</v>
      </c>
      <c r="E1034" s="1" t="s">
        <v>2189</v>
      </c>
      <c r="F1034" s="9">
        <v>1619.6174999999998</v>
      </c>
      <c r="G1034" s="9">
        <v>2159.4899999999998</v>
      </c>
    </row>
    <row r="1035" spans="1:7" x14ac:dyDescent="0.25">
      <c r="A1035" s="24">
        <v>38512</v>
      </c>
      <c r="B1035" s="1" t="s">
        <v>20</v>
      </c>
      <c r="C1035" s="1" t="s">
        <v>3686</v>
      </c>
      <c r="D1035" s="1" t="s">
        <v>17</v>
      </c>
      <c r="E1035" s="1" t="s">
        <v>2015</v>
      </c>
      <c r="F1035" s="9">
        <v>5771</v>
      </c>
      <c r="G1035" s="9">
        <v>9950</v>
      </c>
    </row>
    <row r="1036" spans="1:7" x14ac:dyDescent="0.25">
      <c r="A1036" s="24">
        <v>38512</v>
      </c>
      <c r="B1036" s="1" t="s">
        <v>8</v>
      </c>
      <c r="C1036" s="1" t="s">
        <v>3690</v>
      </c>
      <c r="D1036" s="1" t="s">
        <v>24</v>
      </c>
      <c r="E1036" s="1" t="s">
        <v>647</v>
      </c>
      <c r="F1036" s="9">
        <v>3481.2759999999998</v>
      </c>
      <c r="G1036" s="9">
        <v>6002.2</v>
      </c>
    </row>
    <row r="1037" spans="1:7" x14ac:dyDescent="0.25">
      <c r="A1037" s="24">
        <v>38512</v>
      </c>
      <c r="B1037" s="1" t="s">
        <v>29</v>
      </c>
      <c r="C1037" s="1" t="s">
        <v>3684</v>
      </c>
      <c r="D1037" s="1" t="s">
        <v>113</v>
      </c>
      <c r="E1037" s="1" t="s">
        <v>1226</v>
      </c>
      <c r="F1037" s="9">
        <v>1201.1828</v>
      </c>
      <c r="G1037" s="9">
        <v>3246.44</v>
      </c>
    </row>
    <row r="1038" spans="1:7" x14ac:dyDescent="0.25">
      <c r="A1038" s="24">
        <v>38511</v>
      </c>
      <c r="B1038" s="1" t="s">
        <v>29</v>
      </c>
      <c r="C1038" s="1" t="s">
        <v>3683</v>
      </c>
      <c r="D1038" s="1" t="s">
        <v>21</v>
      </c>
      <c r="E1038" s="1" t="s">
        <v>2817</v>
      </c>
      <c r="F1038" s="9">
        <v>2426.346</v>
      </c>
      <c r="G1038" s="9">
        <v>5391.88</v>
      </c>
    </row>
    <row r="1039" spans="1:7" x14ac:dyDescent="0.25">
      <c r="A1039" s="24">
        <v>38511</v>
      </c>
      <c r="B1039" s="1" t="s">
        <v>29</v>
      </c>
      <c r="C1039" s="1" t="s">
        <v>3683</v>
      </c>
      <c r="D1039" s="1" t="s">
        <v>21</v>
      </c>
      <c r="E1039" s="1" t="s">
        <v>2134</v>
      </c>
      <c r="F1039" s="9">
        <v>1030.26</v>
      </c>
      <c r="G1039" s="9">
        <v>1873.2</v>
      </c>
    </row>
    <row r="1040" spans="1:7" x14ac:dyDescent="0.25">
      <c r="A1040" s="24">
        <v>38510</v>
      </c>
      <c r="B1040" s="1" t="s">
        <v>29</v>
      </c>
      <c r="C1040" s="1" t="s">
        <v>3626</v>
      </c>
      <c r="D1040" s="1" t="s">
        <v>126</v>
      </c>
      <c r="E1040" s="1" t="s">
        <v>3573</v>
      </c>
      <c r="F1040" s="9">
        <v>5256.0640000000003</v>
      </c>
      <c r="G1040" s="9">
        <v>9556.48</v>
      </c>
    </row>
    <row r="1041" spans="1:7" x14ac:dyDescent="0.25">
      <c r="A1041" s="24">
        <v>38510</v>
      </c>
      <c r="B1041" s="1" t="s">
        <v>12</v>
      </c>
      <c r="C1041" s="1" t="s">
        <v>3685</v>
      </c>
      <c r="D1041" s="1" t="s">
        <v>52</v>
      </c>
      <c r="E1041" s="1" t="s">
        <v>2462</v>
      </c>
      <c r="F1041" s="9">
        <v>4687.9021999999995</v>
      </c>
      <c r="G1041" s="9">
        <v>8082.59</v>
      </c>
    </row>
    <row r="1042" spans="1:7" x14ac:dyDescent="0.25">
      <c r="A1042" s="24">
        <v>38510</v>
      </c>
      <c r="B1042" s="1" t="s">
        <v>29</v>
      </c>
      <c r="C1042" s="1" t="s">
        <v>3690</v>
      </c>
      <c r="D1042" s="1" t="s">
        <v>113</v>
      </c>
      <c r="E1042" s="1" t="s">
        <v>193</v>
      </c>
      <c r="F1042" s="9">
        <v>3387.0825000000004</v>
      </c>
      <c r="G1042" s="9">
        <v>7526.85</v>
      </c>
    </row>
    <row r="1043" spans="1:7" x14ac:dyDescent="0.25">
      <c r="A1043" s="24">
        <v>38510</v>
      </c>
      <c r="B1043" s="1" t="s">
        <v>20</v>
      </c>
      <c r="C1043" s="1" t="s">
        <v>3683</v>
      </c>
      <c r="D1043" s="1" t="s">
        <v>9</v>
      </c>
      <c r="E1043" s="1" t="s">
        <v>872</v>
      </c>
      <c r="F1043" s="9">
        <v>2763.3285000000001</v>
      </c>
      <c r="G1043" s="9">
        <v>6140.73</v>
      </c>
    </row>
    <row r="1044" spans="1:7" x14ac:dyDescent="0.25">
      <c r="A1044" s="24">
        <v>38510</v>
      </c>
      <c r="B1044" s="1" t="s">
        <v>20</v>
      </c>
      <c r="C1044" s="1" t="s">
        <v>3691</v>
      </c>
      <c r="D1044" s="1" t="s">
        <v>39</v>
      </c>
      <c r="E1044" s="1" t="s">
        <v>2673</v>
      </c>
      <c r="F1044" s="9">
        <v>4825.2511999999997</v>
      </c>
      <c r="G1044" s="9">
        <v>5483.24</v>
      </c>
    </row>
    <row r="1045" spans="1:7" x14ac:dyDescent="0.25">
      <c r="A1045" s="24">
        <v>38510</v>
      </c>
      <c r="B1045" s="1" t="s">
        <v>20</v>
      </c>
      <c r="C1045" s="1" t="s">
        <v>3685</v>
      </c>
      <c r="D1045" s="1" t="s">
        <v>24</v>
      </c>
      <c r="E1045" s="1" t="s">
        <v>1238</v>
      </c>
      <c r="F1045" s="9">
        <v>3612.1940000000004</v>
      </c>
      <c r="G1045" s="9">
        <v>5312.05</v>
      </c>
    </row>
    <row r="1046" spans="1:7" x14ac:dyDescent="0.25">
      <c r="A1046" s="24">
        <v>38509</v>
      </c>
      <c r="B1046" s="1" t="s">
        <v>20</v>
      </c>
      <c r="C1046" s="1" t="s">
        <v>3685</v>
      </c>
      <c r="D1046" s="1" t="s">
        <v>21</v>
      </c>
      <c r="E1046" s="1" t="s">
        <v>3497</v>
      </c>
      <c r="F1046" s="9">
        <v>3305.3670000000002</v>
      </c>
      <c r="G1046" s="9">
        <v>7345.26</v>
      </c>
    </row>
    <row r="1047" spans="1:7" x14ac:dyDescent="0.25">
      <c r="A1047" s="24">
        <v>38509</v>
      </c>
      <c r="B1047" s="1" t="s">
        <v>16</v>
      </c>
      <c r="C1047" s="1" t="s">
        <v>3685</v>
      </c>
      <c r="D1047" s="1" t="s">
        <v>42</v>
      </c>
      <c r="E1047" s="1" t="s">
        <v>1696</v>
      </c>
      <c r="F1047" s="9">
        <v>989.70189999999991</v>
      </c>
      <c r="G1047" s="9">
        <v>2674.87</v>
      </c>
    </row>
    <row r="1048" spans="1:7" x14ac:dyDescent="0.25">
      <c r="A1048" s="24">
        <v>38509</v>
      </c>
      <c r="B1048" s="1" t="s">
        <v>8</v>
      </c>
      <c r="C1048" s="1" t="s">
        <v>3685</v>
      </c>
      <c r="D1048" s="1" t="s">
        <v>30</v>
      </c>
      <c r="E1048" s="1" t="s">
        <v>2468</v>
      </c>
      <c r="F1048" s="9">
        <v>1802.8735999999999</v>
      </c>
      <c r="G1048" s="9">
        <v>2048.7199999999998</v>
      </c>
    </row>
    <row r="1049" spans="1:7" x14ac:dyDescent="0.25">
      <c r="A1049" s="24">
        <v>38508</v>
      </c>
      <c r="B1049" s="1" t="s">
        <v>8</v>
      </c>
      <c r="C1049" s="1" t="s">
        <v>3686</v>
      </c>
      <c r="D1049" s="1" t="s">
        <v>45</v>
      </c>
      <c r="E1049" s="1" t="s">
        <v>621</v>
      </c>
      <c r="F1049" s="9">
        <v>246.18359999999998</v>
      </c>
      <c r="G1049" s="9">
        <v>572.52</v>
      </c>
    </row>
    <row r="1050" spans="1:7" x14ac:dyDescent="0.25">
      <c r="A1050" s="24">
        <v>38507</v>
      </c>
      <c r="B1050" s="1" t="s">
        <v>29</v>
      </c>
      <c r="C1050" s="1" t="s">
        <v>3626</v>
      </c>
      <c r="D1050" s="1" t="s">
        <v>42</v>
      </c>
      <c r="E1050" s="1" t="s">
        <v>1124</v>
      </c>
      <c r="F1050" s="9">
        <v>7251.8688000000002</v>
      </c>
      <c r="G1050" s="9">
        <v>8240.76</v>
      </c>
    </row>
    <row r="1051" spans="1:7" x14ac:dyDescent="0.25">
      <c r="A1051" s="24">
        <v>38507</v>
      </c>
      <c r="B1051" s="1" t="s">
        <v>12</v>
      </c>
      <c r="C1051" s="1" t="s">
        <v>3684</v>
      </c>
      <c r="D1051" s="1" t="s">
        <v>45</v>
      </c>
      <c r="E1051" s="1" t="s">
        <v>2280</v>
      </c>
      <c r="F1051" s="9">
        <v>3178.3290000000002</v>
      </c>
      <c r="G1051" s="9">
        <v>5778.78</v>
      </c>
    </row>
    <row r="1052" spans="1:7" x14ac:dyDescent="0.25">
      <c r="A1052" s="24">
        <v>38507</v>
      </c>
      <c r="B1052" s="1" t="s">
        <v>16</v>
      </c>
      <c r="C1052" s="1" t="s">
        <v>3690</v>
      </c>
      <c r="D1052" s="1" t="s">
        <v>17</v>
      </c>
      <c r="E1052" s="1" t="s">
        <v>2651</v>
      </c>
      <c r="F1052" s="9">
        <v>1895.9930000000002</v>
      </c>
      <c r="G1052" s="9">
        <v>3447.26</v>
      </c>
    </row>
    <row r="1053" spans="1:7" x14ac:dyDescent="0.25">
      <c r="A1053" s="24">
        <v>38506</v>
      </c>
      <c r="B1053" s="1" t="s">
        <v>20</v>
      </c>
      <c r="C1053" s="1" t="s">
        <v>3686</v>
      </c>
      <c r="D1053" s="1" t="s">
        <v>64</v>
      </c>
      <c r="E1053" s="1" t="s">
        <v>1286</v>
      </c>
      <c r="F1053" s="9">
        <v>4050.4580999999998</v>
      </c>
      <c r="G1053" s="9">
        <v>9419.67</v>
      </c>
    </row>
    <row r="1054" spans="1:7" x14ac:dyDescent="0.25">
      <c r="A1054" s="24">
        <v>38506</v>
      </c>
      <c r="B1054" s="1" t="s">
        <v>20</v>
      </c>
      <c r="C1054" s="1" t="s">
        <v>3690</v>
      </c>
      <c r="D1054" s="1" t="s">
        <v>61</v>
      </c>
      <c r="E1054" s="1" t="s">
        <v>1932</v>
      </c>
      <c r="F1054" s="9">
        <v>6306.4724999999999</v>
      </c>
      <c r="G1054" s="9">
        <v>8408.6299999999992</v>
      </c>
    </row>
    <row r="1055" spans="1:7" x14ac:dyDescent="0.25">
      <c r="A1055" s="24">
        <v>38505</v>
      </c>
      <c r="B1055" s="1" t="s">
        <v>29</v>
      </c>
      <c r="C1055" s="1" t="s">
        <v>3688</v>
      </c>
      <c r="D1055" s="1" t="s">
        <v>61</v>
      </c>
      <c r="E1055" s="1" t="s">
        <v>1958</v>
      </c>
      <c r="F1055" s="9">
        <v>6662.5244000000002</v>
      </c>
      <c r="G1055" s="9">
        <v>9797.83</v>
      </c>
    </row>
    <row r="1056" spans="1:7" x14ac:dyDescent="0.25">
      <c r="A1056" s="24">
        <v>38505</v>
      </c>
      <c r="B1056" s="1" t="s">
        <v>29</v>
      </c>
      <c r="C1056" s="1" t="s">
        <v>3626</v>
      </c>
      <c r="D1056" s="1" t="s">
        <v>52</v>
      </c>
      <c r="E1056" s="1" t="s">
        <v>3771</v>
      </c>
      <c r="F1056" s="9">
        <v>6767.9475000000002</v>
      </c>
      <c r="G1056" s="9">
        <v>9023.93</v>
      </c>
    </row>
    <row r="1057" spans="1:7" x14ac:dyDescent="0.25">
      <c r="A1057" s="24">
        <v>38505</v>
      </c>
      <c r="B1057" s="1" t="s">
        <v>20</v>
      </c>
      <c r="C1057" s="1" t="s">
        <v>3683</v>
      </c>
      <c r="D1057" s="1" t="s">
        <v>113</v>
      </c>
      <c r="E1057" s="1" t="s">
        <v>864</v>
      </c>
      <c r="F1057" s="9">
        <v>4484.9023999999999</v>
      </c>
      <c r="G1057" s="9">
        <v>5096.4799999999996</v>
      </c>
    </row>
    <row r="1058" spans="1:7" x14ac:dyDescent="0.25">
      <c r="A1058" s="24">
        <v>38504</v>
      </c>
      <c r="B1058" s="1" t="s">
        <v>16</v>
      </c>
      <c r="C1058" s="1" t="s">
        <v>3688</v>
      </c>
      <c r="D1058" s="1" t="s">
        <v>39</v>
      </c>
      <c r="E1058" s="1" t="s">
        <v>177</v>
      </c>
      <c r="F1058" s="9">
        <v>8346.0905000000002</v>
      </c>
      <c r="G1058" s="9">
        <v>8926.2999999999993</v>
      </c>
    </row>
    <row r="1059" spans="1:7" x14ac:dyDescent="0.25">
      <c r="A1059" s="24">
        <v>38504</v>
      </c>
      <c r="B1059" s="1" t="s">
        <v>8</v>
      </c>
      <c r="C1059" s="1" t="s">
        <v>3686</v>
      </c>
      <c r="D1059" s="1" t="s">
        <v>52</v>
      </c>
      <c r="E1059" s="1" t="s">
        <v>924</v>
      </c>
      <c r="F1059" s="9">
        <v>4504.0275000000001</v>
      </c>
      <c r="G1059" s="9">
        <v>6005.37</v>
      </c>
    </row>
    <row r="1060" spans="1:7" x14ac:dyDescent="0.25">
      <c r="A1060" s="24">
        <v>38504</v>
      </c>
      <c r="B1060" s="1" t="s">
        <v>12</v>
      </c>
      <c r="C1060" s="1" t="s">
        <v>3690</v>
      </c>
      <c r="D1060" s="1" t="s">
        <v>61</v>
      </c>
      <c r="E1060" s="1" t="s">
        <v>639</v>
      </c>
      <c r="F1060" s="9">
        <v>1205.9256</v>
      </c>
      <c r="G1060" s="9">
        <v>1773.42</v>
      </c>
    </row>
    <row r="1061" spans="1:7" x14ac:dyDescent="0.25">
      <c r="A1061" s="24">
        <v>38502</v>
      </c>
      <c r="B1061" s="1" t="s">
        <v>20</v>
      </c>
      <c r="C1061" s="1" t="s">
        <v>3685</v>
      </c>
      <c r="D1061" s="1" t="s">
        <v>9</v>
      </c>
      <c r="E1061" s="1" t="s">
        <v>2136</v>
      </c>
      <c r="F1061" s="9">
        <v>1004.5194</v>
      </c>
      <c r="G1061" s="9">
        <v>1731.93</v>
      </c>
    </row>
    <row r="1062" spans="1:7" x14ac:dyDescent="0.25">
      <c r="A1062" s="24">
        <v>38502</v>
      </c>
      <c r="B1062" s="1" t="s">
        <v>16</v>
      </c>
      <c r="C1062" s="1" t="s">
        <v>3686</v>
      </c>
      <c r="D1062" s="1" t="s">
        <v>13</v>
      </c>
      <c r="E1062" s="1" t="s">
        <v>1267</v>
      </c>
      <c r="F1062" s="9">
        <v>222.678</v>
      </c>
      <c r="G1062" s="9">
        <v>494.84</v>
      </c>
    </row>
    <row r="1063" spans="1:7" x14ac:dyDescent="0.25">
      <c r="A1063" s="24">
        <v>38501</v>
      </c>
      <c r="B1063" s="1" t="s">
        <v>29</v>
      </c>
      <c r="C1063" s="1" t="s">
        <v>3685</v>
      </c>
      <c r="D1063" s="1" t="s">
        <v>21</v>
      </c>
      <c r="E1063" s="1" t="s">
        <v>2720</v>
      </c>
      <c r="F1063" s="9">
        <v>2669.8870000000002</v>
      </c>
      <c r="G1063" s="9">
        <v>4854.34</v>
      </c>
    </row>
    <row r="1064" spans="1:7" x14ac:dyDescent="0.25">
      <c r="A1064" s="24">
        <v>38501</v>
      </c>
      <c r="B1064" s="1" t="s">
        <v>20</v>
      </c>
      <c r="C1064" s="1" t="s">
        <v>3684</v>
      </c>
      <c r="D1064" s="1" t="s">
        <v>17</v>
      </c>
      <c r="E1064" s="1" t="s">
        <v>2823</v>
      </c>
      <c r="F1064" s="9">
        <v>3938.09845</v>
      </c>
      <c r="G1064" s="9">
        <v>4211.87</v>
      </c>
    </row>
    <row r="1065" spans="1:7" x14ac:dyDescent="0.25">
      <c r="A1065" s="24">
        <v>38501</v>
      </c>
      <c r="B1065" s="1" t="s">
        <v>12</v>
      </c>
      <c r="C1065" s="1" t="s">
        <v>3690</v>
      </c>
      <c r="D1065" s="1" t="s">
        <v>126</v>
      </c>
      <c r="E1065" s="1" t="s">
        <v>1653</v>
      </c>
      <c r="F1065" s="9">
        <v>2052.7092000000002</v>
      </c>
      <c r="G1065" s="9">
        <v>3018.69</v>
      </c>
    </row>
    <row r="1066" spans="1:7" x14ac:dyDescent="0.25">
      <c r="A1066" s="24">
        <v>38500</v>
      </c>
      <c r="B1066" s="1" t="s">
        <v>16</v>
      </c>
      <c r="C1066" s="1" t="s">
        <v>3684</v>
      </c>
      <c r="D1066" s="1" t="s">
        <v>13</v>
      </c>
      <c r="E1066" s="1" t="s">
        <v>2193</v>
      </c>
      <c r="F1066" s="9">
        <v>4924.26</v>
      </c>
      <c r="G1066" s="9">
        <v>8953.2000000000007</v>
      </c>
    </row>
    <row r="1067" spans="1:7" x14ac:dyDescent="0.25">
      <c r="A1067" s="24">
        <v>38500</v>
      </c>
      <c r="B1067" s="1" t="s">
        <v>12</v>
      </c>
      <c r="C1067" s="1" t="s">
        <v>3690</v>
      </c>
      <c r="D1067" s="1" t="s">
        <v>42</v>
      </c>
      <c r="E1067" s="1" t="s">
        <v>3003</v>
      </c>
      <c r="F1067" s="9">
        <v>6919.7480000000005</v>
      </c>
      <c r="G1067" s="9">
        <v>7863.35</v>
      </c>
    </row>
    <row r="1068" spans="1:7" x14ac:dyDescent="0.25">
      <c r="A1068" s="24">
        <v>38500</v>
      </c>
      <c r="B1068" s="1" t="s">
        <v>16</v>
      </c>
      <c r="C1068" s="1" t="s">
        <v>3683</v>
      </c>
      <c r="D1068" s="1" t="s">
        <v>17</v>
      </c>
      <c r="E1068" s="1" t="s">
        <v>1589</v>
      </c>
      <c r="F1068" s="9">
        <v>2445.4150999999997</v>
      </c>
      <c r="G1068" s="9">
        <v>6609.23</v>
      </c>
    </row>
    <row r="1069" spans="1:7" x14ac:dyDescent="0.25">
      <c r="A1069" s="24">
        <v>38500</v>
      </c>
      <c r="B1069" s="1" t="s">
        <v>12</v>
      </c>
      <c r="C1069" s="1" t="s">
        <v>3684</v>
      </c>
      <c r="D1069" s="1" t="s">
        <v>45</v>
      </c>
      <c r="E1069" s="1" t="s">
        <v>3772</v>
      </c>
      <c r="F1069" s="9">
        <v>3591.7915000000003</v>
      </c>
      <c r="G1069" s="9">
        <v>6530.53</v>
      </c>
    </row>
    <row r="1070" spans="1:7" x14ac:dyDescent="0.25">
      <c r="A1070" s="24">
        <v>38500</v>
      </c>
      <c r="B1070" s="1" t="s">
        <v>12</v>
      </c>
      <c r="C1070" s="1" t="s">
        <v>3683</v>
      </c>
      <c r="D1070" s="1" t="s">
        <v>13</v>
      </c>
      <c r="E1070" s="1" t="s">
        <v>1595</v>
      </c>
      <c r="F1070" s="9">
        <v>1681.5464999999999</v>
      </c>
      <c r="G1070" s="9">
        <v>3736.77</v>
      </c>
    </row>
    <row r="1071" spans="1:7" x14ac:dyDescent="0.25">
      <c r="A1071" s="24">
        <v>38499</v>
      </c>
      <c r="B1071" s="1" t="s">
        <v>29</v>
      </c>
      <c r="C1071" s="1" t="s">
        <v>3686</v>
      </c>
      <c r="D1071" s="1" t="s">
        <v>17</v>
      </c>
      <c r="E1071" s="1" t="s">
        <v>3773</v>
      </c>
      <c r="F1071" s="9">
        <v>3352.4146000000001</v>
      </c>
      <c r="G1071" s="9">
        <v>9060.58</v>
      </c>
    </row>
    <row r="1072" spans="1:7" x14ac:dyDescent="0.25">
      <c r="A1072" s="24">
        <v>38499</v>
      </c>
      <c r="B1072" s="1" t="s">
        <v>16</v>
      </c>
      <c r="C1072" s="1" t="s">
        <v>3686</v>
      </c>
      <c r="D1072" s="1" t="s">
        <v>30</v>
      </c>
      <c r="E1072" s="1" t="s">
        <v>311</v>
      </c>
      <c r="F1072" s="9">
        <v>2116.3997999999997</v>
      </c>
      <c r="G1072" s="9">
        <v>4921.8599999999997</v>
      </c>
    </row>
    <row r="1073" spans="1:7" x14ac:dyDescent="0.25">
      <c r="A1073" s="24">
        <v>38497</v>
      </c>
      <c r="B1073" s="1" t="s">
        <v>29</v>
      </c>
      <c r="C1073" s="1" t="s">
        <v>3683</v>
      </c>
      <c r="D1073" s="1" t="s">
        <v>45</v>
      </c>
      <c r="E1073" s="1" t="s">
        <v>3293</v>
      </c>
      <c r="F1073" s="9">
        <v>4315.6025000000009</v>
      </c>
      <c r="G1073" s="9">
        <v>7846.55</v>
      </c>
    </row>
    <row r="1074" spans="1:7" x14ac:dyDescent="0.25">
      <c r="A1074" s="24">
        <v>38497</v>
      </c>
      <c r="B1074" s="1" t="s">
        <v>29</v>
      </c>
      <c r="C1074" s="1" t="s">
        <v>3691</v>
      </c>
      <c r="D1074" s="1" t="s">
        <v>126</v>
      </c>
      <c r="E1074" s="1" t="s">
        <v>794</v>
      </c>
      <c r="F1074" s="9">
        <v>1310.3708000000001</v>
      </c>
      <c r="G1074" s="9">
        <v>2259.2600000000002</v>
      </c>
    </row>
    <row r="1075" spans="1:7" x14ac:dyDescent="0.25">
      <c r="A1075" s="24">
        <v>38497</v>
      </c>
      <c r="B1075" s="1" t="s">
        <v>8</v>
      </c>
      <c r="C1075" s="1" t="s">
        <v>3685</v>
      </c>
      <c r="D1075" s="1" t="s">
        <v>9</v>
      </c>
      <c r="E1075" s="1" t="s">
        <v>737</v>
      </c>
      <c r="F1075" s="9">
        <v>454.23</v>
      </c>
      <c r="G1075" s="9">
        <v>1009.4</v>
      </c>
    </row>
    <row r="1076" spans="1:7" x14ac:dyDescent="0.25">
      <c r="A1076" s="24">
        <v>38496</v>
      </c>
      <c r="B1076" s="1" t="s">
        <v>8</v>
      </c>
      <c r="C1076" s="1" t="s">
        <v>3686</v>
      </c>
      <c r="D1076" s="1" t="s">
        <v>42</v>
      </c>
      <c r="E1076" s="1" t="s">
        <v>95</v>
      </c>
      <c r="F1076" s="9">
        <v>6515.34</v>
      </c>
      <c r="G1076" s="9">
        <v>8687.1200000000008</v>
      </c>
    </row>
    <row r="1077" spans="1:7" x14ac:dyDescent="0.25">
      <c r="A1077" s="24">
        <v>38496</v>
      </c>
      <c r="B1077" s="1" t="s">
        <v>29</v>
      </c>
      <c r="C1077" s="1" t="s">
        <v>3691</v>
      </c>
      <c r="D1077" s="1" t="s">
        <v>126</v>
      </c>
      <c r="E1077" s="1" t="s">
        <v>1524</v>
      </c>
      <c r="F1077" s="9">
        <v>3591.2772000000004</v>
      </c>
      <c r="G1077" s="9">
        <v>5281.29</v>
      </c>
    </row>
    <row r="1078" spans="1:7" x14ac:dyDescent="0.25">
      <c r="A1078" s="24">
        <v>38494</v>
      </c>
      <c r="B1078" s="1" t="s">
        <v>20</v>
      </c>
      <c r="C1078" s="1" t="s">
        <v>3691</v>
      </c>
      <c r="D1078" s="1" t="s">
        <v>9</v>
      </c>
      <c r="E1078" s="1" t="s">
        <v>1614</v>
      </c>
      <c r="F1078" s="9">
        <v>6011.2204000000011</v>
      </c>
      <c r="G1078" s="9">
        <v>8840.0300000000007</v>
      </c>
    </row>
    <row r="1079" spans="1:7" x14ac:dyDescent="0.25">
      <c r="A1079" s="24">
        <v>38494</v>
      </c>
      <c r="B1079" s="1" t="s">
        <v>20</v>
      </c>
      <c r="C1079" s="1" t="s">
        <v>3688</v>
      </c>
      <c r="D1079" s="1" t="s">
        <v>45</v>
      </c>
      <c r="E1079" s="1" t="s">
        <v>2863</v>
      </c>
      <c r="F1079" s="9">
        <v>1444.0581999999999</v>
      </c>
      <c r="G1079" s="9">
        <v>3902.86</v>
      </c>
    </row>
    <row r="1080" spans="1:7" x14ac:dyDescent="0.25">
      <c r="A1080" s="24">
        <v>38493</v>
      </c>
      <c r="B1080" s="1" t="s">
        <v>20</v>
      </c>
      <c r="C1080" s="1" t="s">
        <v>3691</v>
      </c>
      <c r="D1080" s="1" t="s">
        <v>9</v>
      </c>
      <c r="E1080" s="1" t="s">
        <v>1152</v>
      </c>
      <c r="F1080" s="9">
        <v>4149.348500000001</v>
      </c>
      <c r="G1080" s="9">
        <v>7544.27</v>
      </c>
    </row>
    <row r="1081" spans="1:7" x14ac:dyDescent="0.25">
      <c r="A1081" s="24">
        <v>38493</v>
      </c>
      <c r="B1081" s="1" t="s">
        <v>29</v>
      </c>
      <c r="C1081" s="1" t="s">
        <v>3683</v>
      </c>
      <c r="D1081" s="1" t="s">
        <v>113</v>
      </c>
      <c r="E1081" s="1" t="s">
        <v>466</v>
      </c>
      <c r="F1081" s="9">
        <v>1886.9037999999998</v>
      </c>
      <c r="G1081" s="9">
        <v>5099.74</v>
      </c>
    </row>
    <row r="1082" spans="1:7" x14ac:dyDescent="0.25">
      <c r="A1082" s="24">
        <v>38493</v>
      </c>
      <c r="B1082" s="1" t="s">
        <v>29</v>
      </c>
      <c r="C1082" s="1" t="s">
        <v>3684</v>
      </c>
      <c r="D1082" s="1" t="s">
        <v>13</v>
      </c>
      <c r="E1082" s="1" t="s">
        <v>888</v>
      </c>
      <c r="F1082" s="9">
        <v>2149.3636000000001</v>
      </c>
      <c r="G1082" s="9">
        <v>4998.5200000000004</v>
      </c>
    </row>
    <row r="1083" spans="1:7" x14ac:dyDescent="0.25">
      <c r="A1083" s="24">
        <v>38493</v>
      </c>
      <c r="B1083" s="1" t="s">
        <v>12</v>
      </c>
      <c r="C1083" s="1" t="s">
        <v>3684</v>
      </c>
      <c r="D1083" s="1" t="s">
        <v>13</v>
      </c>
      <c r="E1083" s="1" t="s">
        <v>3520</v>
      </c>
      <c r="F1083" s="9">
        <v>1242.0676000000001</v>
      </c>
      <c r="G1083" s="9">
        <v>1826.57</v>
      </c>
    </row>
    <row r="1084" spans="1:7" x14ac:dyDescent="0.25">
      <c r="A1084" s="24">
        <v>38493</v>
      </c>
      <c r="B1084" s="1" t="s">
        <v>8</v>
      </c>
      <c r="C1084" s="1" t="s">
        <v>3683</v>
      </c>
      <c r="D1084" s="1" t="s">
        <v>39</v>
      </c>
      <c r="E1084" s="1" t="s">
        <v>3211</v>
      </c>
      <c r="F1084" s="9">
        <v>268.97250000000003</v>
      </c>
      <c r="G1084" s="9">
        <v>358.63</v>
      </c>
    </row>
    <row r="1085" spans="1:7" x14ac:dyDescent="0.25">
      <c r="A1085" s="24">
        <v>38492</v>
      </c>
      <c r="B1085" s="1" t="s">
        <v>29</v>
      </c>
      <c r="C1085" s="1" t="s">
        <v>3686</v>
      </c>
      <c r="D1085" s="1" t="s">
        <v>24</v>
      </c>
      <c r="E1085" s="1" t="s">
        <v>3297</v>
      </c>
      <c r="F1085" s="9">
        <v>3633.7236000000003</v>
      </c>
      <c r="G1085" s="9">
        <v>8450.52</v>
      </c>
    </row>
    <row r="1086" spans="1:7" x14ac:dyDescent="0.25">
      <c r="A1086" s="24">
        <v>38492</v>
      </c>
      <c r="B1086" s="1" t="s">
        <v>16</v>
      </c>
      <c r="C1086" s="1" t="s">
        <v>3688</v>
      </c>
      <c r="D1086" s="1" t="s">
        <v>17</v>
      </c>
      <c r="E1086" s="1" t="s">
        <v>18</v>
      </c>
      <c r="F1086" s="9">
        <v>3636.0837999999994</v>
      </c>
      <c r="G1086" s="9">
        <v>6269.11</v>
      </c>
    </row>
    <row r="1087" spans="1:7" x14ac:dyDescent="0.25">
      <c r="A1087" s="24">
        <v>38492</v>
      </c>
      <c r="B1087" s="1" t="s">
        <v>20</v>
      </c>
      <c r="C1087" s="1" t="s">
        <v>3684</v>
      </c>
      <c r="D1087" s="1" t="s">
        <v>9</v>
      </c>
      <c r="E1087" s="1" t="s">
        <v>3229</v>
      </c>
      <c r="F1087" s="9">
        <v>2929.712</v>
      </c>
      <c r="G1087" s="9">
        <v>4308.3999999999996</v>
      </c>
    </row>
    <row r="1088" spans="1:7" x14ac:dyDescent="0.25">
      <c r="A1088" s="24">
        <v>38492</v>
      </c>
      <c r="B1088" s="1" t="s">
        <v>12</v>
      </c>
      <c r="C1088" s="1" t="s">
        <v>3686</v>
      </c>
      <c r="D1088" s="1" t="s">
        <v>39</v>
      </c>
      <c r="E1088" s="1" t="s">
        <v>703</v>
      </c>
      <c r="F1088" s="9">
        <v>3266.3488000000002</v>
      </c>
      <c r="G1088" s="9">
        <v>3711.76</v>
      </c>
    </row>
    <row r="1089" spans="1:7" x14ac:dyDescent="0.25">
      <c r="A1089" s="24">
        <v>38491</v>
      </c>
      <c r="B1089" s="1" t="s">
        <v>8</v>
      </c>
      <c r="C1089" s="1" t="s">
        <v>3685</v>
      </c>
      <c r="D1089" s="1" t="s">
        <v>45</v>
      </c>
      <c r="E1089" s="1" t="s">
        <v>2942</v>
      </c>
      <c r="F1089" s="9">
        <v>4965.8156000000008</v>
      </c>
      <c r="G1089" s="9">
        <v>7302.67</v>
      </c>
    </row>
    <row r="1090" spans="1:7" x14ac:dyDescent="0.25">
      <c r="A1090" s="24">
        <v>38491</v>
      </c>
      <c r="B1090" s="1" t="s">
        <v>16</v>
      </c>
      <c r="C1090" s="1" t="s">
        <v>3626</v>
      </c>
      <c r="D1090" s="1" t="s">
        <v>13</v>
      </c>
      <c r="E1090" s="1" t="s">
        <v>1738</v>
      </c>
      <c r="F1090" s="9">
        <v>5267.8741500000006</v>
      </c>
      <c r="G1090" s="9">
        <v>5634.09</v>
      </c>
    </row>
    <row r="1091" spans="1:7" x14ac:dyDescent="0.25">
      <c r="A1091" s="24">
        <v>38491</v>
      </c>
      <c r="B1091" s="1" t="s">
        <v>29</v>
      </c>
      <c r="C1091" s="1" t="s">
        <v>3684</v>
      </c>
      <c r="D1091" s="1" t="s">
        <v>126</v>
      </c>
      <c r="E1091" s="1" t="s">
        <v>291</v>
      </c>
      <c r="F1091" s="9">
        <v>1319.846</v>
      </c>
      <c r="G1091" s="9">
        <v>2399.7199999999998</v>
      </c>
    </row>
    <row r="1092" spans="1:7" x14ac:dyDescent="0.25">
      <c r="A1092" s="24">
        <v>38491</v>
      </c>
      <c r="B1092" s="1" t="s">
        <v>29</v>
      </c>
      <c r="C1092" s="1" t="s">
        <v>3683</v>
      </c>
      <c r="D1092" s="1" t="s">
        <v>45</v>
      </c>
      <c r="E1092" s="1" t="s">
        <v>3455</v>
      </c>
      <c r="F1092" s="9">
        <v>589.88699999999994</v>
      </c>
      <c r="G1092" s="9">
        <v>1310.86</v>
      </c>
    </row>
    <row r="1093" spans="1:7" x14ac:dyDescent="0.25">
      <c r="A1093" s="24">
        <v>38491</v>
      </c>
      <c r="B1093" s="1" t="s">
        <v>16</v>
      </c>
      <c r="C1093" s="1" t="s">
        <v>3685</v>
      </c>
      <c r="D1093" s="1" t="s">
        <v>126</v>
      </c>
      <c r="E1093" s="1" t="s">
        <v>1704</v>
      </c>
      <c r="F1093" s="9">
        <v>348.73200000000003</v>
      </c>
      <c r="G1093" s="9">
        <v>774.96</v>
      </c>
    </row>
    <row r="1094" spans="1:7" x14ac:dyDescent="0.25">
      <c r="A1094" s="24">
        <v>38490</v>
      </c>
      <c r="B1094" s="1" t="s">
        <v>29</v>
      </c>
      <c r="C1094" s="1" t="s">
        <v>3685</v>
      </c>
      <c r="D1094" s="1" t="s">
        <v>113</v>
      </c>
      <c r="E1094" s="1" t="s">
        <v>277</v>
      </c>
      <c r="F1094" s="9">
        <v>3795.6056999999996</v>
      </c>
      <c r="G1094" s="9">
        <v>6433.23</v>
      </c>
    </row>
    <row r="1095" spans="1:7" x14ac:dyDescent="0.25">
      <c r="A1095" s="24">
        <v>38490</v>
      </c>
      <c r="B1095" s="1" t="s">
        <v>20</v>
      </c>
      <c r="C1095" s="1" t="s">
        <v>3691</v>
      </c>
      <c r="D1095" s="1" t="s">
        <v>21</v>
      </c>
      <c r="E1095" s="1" t="s">
        <v>3774</v>
      </c>
      <c r="F1095" s="9">
        <v>567.88160000000005</v>
      </c>
      <c r="G1095" s="9">
        <v>607.36</v>
      </c>
    </row>
    <row r="1096" spans="1:7" x14ac:dyDescent="0.25">
      <c r="A1096" s="24">
        <v>38489</v>
      </c>
      <c r="B1096" s="1" t="s">
        <v>8</v>
      </c>
      <c r="C1096" s="1" t="s">
        <v>3690</v>
      </c>
      <c r="D1096" s="1" t="s">
        <v>42</v>
      </c>
      <c r="E1096" s="1" t="s">
        <v>3775</v>
      </c>
      <c r="F1096" s="9">
        <v>2952.6008000000006</v>
      </c>
      <c r="G1096" s="9">
        <v>4342.0600000000004</v>
      </c>
    </row>
    <row r="1097" spans="1:7" x14ac:dyDescent="0.25">
      <c r="A1097" s="24">
        <v>38489</v>
      </c>
      <c r="B1097" s="1" t="s">
        <v>12</v>
      </c>
      <c r="C1097" s="1" t="s">
        <v>3685</v>
      </c>
      <c r="D1097" s="1" t="s">
        <v>13</v>
      </c>
      <c r="E1097" s="1" t="s">
        <v>723</v>
      </c>
      <c r="F1097" s="9">
        <v>1123.72975</v>
      </c>
      <c r="G1097" s="9">
        <v>1201.8499999999999</v>
      </c>
    </row>
    <row r="1098" spans="1:7" x14ac:dyDescent="0.25">
      <c r="A1098" s="24">
        <v>38488</v>
      </c>
      <c r="B1098" s="1" t="s">
        <v>29</v>
      </c>
      <c r="C1098" s="1" t="s">
        <v>3626</v>
      </c>
      <c r="D1098" s="1" t="s">
        <v>45</v>
      </c>
      <c r="E1098" s="1" t="s">
        <v>1492</v>
      </c>
      <c r="F1098" s="9">
        <v>2887.7213999999999</v>
      </c>
      <c r="G1098" s="9">
        <v>4978.83</v>
      </c>
    </row>
    <row r="1099" spans="1:7" x14ac:dyDescent="0.25">
      <c r="A1099" s="24">
        <v>38488</v>
      </c>
      <c r="B1099" s="1" t="s">
        <v>20</v>
      </c>
      <c r="C1099" s="1" t="s">
        <v>3691</v>
      </c>
      <c r="D1099" s="1" t="s">
        <v>39</v>
      </c>
      <c r="E1099" s="1" t="s">
        <v>1402</v>
      </c>
      <c r="F1099" s="9">
        <v>2000.2825999999998</v>
      </c>
      <c r="G1099" s="9">
        <v>4651.82</v>
      </c>
    </row>
    <row r="1100" spans="1:7" x14ac:dyDescent="0.25">
      <c r="A1100" s="24">
        <v>38488</v>
      </c>
      <c r="B1100" s="1" t="s">
        <v>12</v>
      </c>
      <c r="C1100" s="1" t="s">
        <v>3691</v>
      </c>
      <c r="D1100" s="1" t="s">
        <v>61</v>
      </c>
      <c r="E1100" s="1" t="s">
        <v>820</v>
      </c>
      <c r="F1100" s="9">
        <v>3632.2319000000002</v>
      </c>
      <c r="G1100" s="9">
        <v>3884.74</v>
      </c>
    </row>
    <row r="1101" spans="1:7" x14ac:dyDescent="0.25">
      <c r="A1101" s="24">
        <v>38487</v>
      </c>
      <c r="B1101" s="1" t="s">
        <v>8</v>
      </c>
      <c r="C1101" s="1" t="s">
        <v>3683</v>
      </c>
      <c r="D1101" s="1" t="s">
        <v>52</v>
      </c>
      <c r="E1101" s="1" t="s">
        <v>2390</v>
      </c>
      <c r="F1101" s="9">
        <v>5428.2831999999999</v>
      </c>
      <c r="G1101" s="9">
        <v>9200.48</v>
      </c>
    </row>
    <row r="1102" spans="1:7" x14ac:dyDescent="0.25">
      <c r="A1102" s="24">
        <v>38487</v>
      </c>
      <c r="B1102" s="1" t="s">
        <v>29</v>
      </c>
      <c r="C1102" s="1" t="s">
        <v>3626</v>
      </c>
      <c r="D1102" s="1" t="s">
        <v>42</v>
      </c>
      <c r="E1102" s="1" t="s">
        <v>1766</v>
      </c>
      <c r="F1102" s="9">
        <v>2720.7565000000004</v>
      </c>
      <c r="G1102" s="9">
        <v>2909.9</v>
      </c>
    </row>
    <row r="1103" spans="1:7" x14ac:dyDescent="0.25">
      <c r="A1103" s="24">
        <v>38486</v>
      </c>
      <c r="B1103" s="1" t="s">
        <v>8</v>
      </c>
      <c r="C1103" s="1" t="s">
        <v>3626</v>
      </c>
      <c r="D1103" s="1" t="s">
        <v>126</v>
      </c>
      <c r="E1103" s="1" t="s">
        <v>2252</v>
      </c>
      <c r="F1103" s="9">
        <v>4811.7553999999991</v>
      </c>
      <c r="G1103" s="9">
        <v>8296.1299999999992</v>
      </c>
    </row>
    <row r="1104" spans="1:7" x14ac:dyDescent="0.25">
      <c r="A1104" s="24">
        <v>38486</v>
      </c>
      <c r="B1104" s="1" t="s">
        <v>20</v>
      </c>
      <c r="C1104" s="1" t="s">
        <v>3683</v>
      </c>
      <c r="D1104" s="1" t="s">
        <v>39</v>
      </c>
      <c r="E1104" s="1" t="s">
        <v>868</v>
      </c>
      <c r="F1104" s="9">
        <v>4029.0627999999997</v>
      </c>
      <c r="G1104" s="9">
        <v>6828.92</v>
      </c>
    </row>
    <row r="1105" spans="1:7" x14ac:dyDescent="0.25">
      <c r="A1105" s="24">
        <v>38485</v>
      </c>
      <c r="B1105" s="1" t="s">
        <v>12</v>
      </c>
      <c r="C1105" s="1" t="s">
        <v>3683</v>
      </c>
      <c r="D1105" s="1" t="s">
        <v>42</v>
      </c>
      <c r="E1105" s="1" t="s">
        <v>2754</v>
      </c>
      <c r="F1105" s="9">
        <v>5089.4166999999989</v>
      </c>
      <c r="G1105" s="9">
        <v>8626.1299999999992</v>
      </c>
    </row>
    <row r="1106" spans="1:7" x14ac:dyDescent="0.25">
      <c r="A1106" s="24">
        <v>38485</v>
      </c>
      <c r="B1106" s="1" t="s">
        <v>29</v>
      </c>
      <c r="C1106" s="1" t="s">
        <v>3686</v>
      </c>
      <c r="D1106" s="1" t="s">
        <v>126</v>
      </c>
      <c r="E1106" s="1" t="s">
        <v>217</v>
      </c>
      <c r="F1106" s="9">
        <v>4431.1187999999993</v>
      </c>
      <c r="G1106" s="9">
        <v>7639.86</v>
      </c>
    </row>
    <row r="1107" spans="1:7" x14ac:dyDescent="0.25">
      <c r="A1107" s="24">
        <v>38485</v>
      </c>
      <c r="B1107" s="1" t="s">
        <v>8</v>
      </c>
      <c r="C1107" s="1" t="s">
        <v>3626</v>
      </c>
      <c r="D1107" s="1" t="s">
        <v>21</v>
      </c>
      <c r="E1107" s="1" t="s">
        <v>1075</v>
      </c>
      <c r="F1107" s="9">
        <v>1873.41</v>
      </c>
      <c r="G1107" s="9">
        <v>3406.2</v>
      </c>
    </row>
    <row r="1108" spans="1:7" x14ac:dyDescent="0.25">
      <c r="A1108" s="24">
        <v>38484</v>
      </c>
      <c r="B1108" s="1" t="s">
        <v>29</v>
      </c>
      <c r="C1108" s="1" t="s">
        <v>3686</v>
      </c>
      <c r="D1108" s="1" t="s">
        <v>61</v>
      </c>
      <c r="E1108" s="1" t="s">
        <v>1671</v>
      </c>
      <c r="F1108" s="9">
        <v>4937.5344000000005</v>
      </c>
      <c r="G1108" s="9">
        <v>7261.08</v>
      </c>
    </row>
    <row r="1109" spans="1:7" x14ac:dyDescent="0.25">
      <c r="A1109" s="24">
        <v>38484</v>
      </c>
      <c r="B1109" s="1" t="s">
        <v>29</v>
      </c>
      <c r="C1109" s="1" t="s">
        <v>3685</v>
      </c>
      <c r="D1109" s="1" t="s">
        <v>13</v>
      </c>
      <c r="E1109" s="1" t="s">
        <v>2452</v>
      </c>
      <c r="F1109" s="9">
        <v>366.03380000000004</v>
      </c>
      <c r="G1109" s="9">
        <v>391.48</v>
      </c>
    </row>
    <row r="1110" spans="1:7" x14ac:dyDescent="0.25">
      <c r="A1110" s="24">
        <v>38483</v>
      </c>
      <c r="B1110" s="1" t="s">
        <v>29</v>
      </c>
      <c r="C1110" s="1" t="s">
        <v>3686</v>
      </c>
      <c r="D1110" s="1" t="s">
        <v>42</v>
      </c>
      <c r="E1110" s="1" t="s">
        <v>2641</v>
      </c>
      <c r="F1110" s="9">
        <v>6236.3576000000003</v>
      </c>
      <c r="G1110" s="9">
        <v>7086.77</v>
      </c>
    </row>
    <row r="1111" spans="1:7" x14ac:dyDescent="0.25">
      <c r="A1111" s="24">
        <v>38482</v>
      </c>
      <c r="B1111" s="1" t="s">
        <v>8</v>
      </c>
      <c r="C1111" s="1" t="s">
        <v>3685</v>
      </c>
      <c r="D1111" s="1" t="s">
        <v>126</v>
      </c>
      <c r="E1111" s="1" t="s">
        <v>3249</v>
      </c>
      <c r="F1111" s="9">
        <v>2553.4272000000001</v>
      </c>
      <c r="G1111" s="9">
        <v>3755.04</v>
      </c>
    </row>
    <row r="1112" spans="1:7" x14ac:dyDescent="0.25">
      <c r="A1112" s="24">
        <v>38481</v>
      </c>
      <c r="B1112" s="1" t="s">
        <v>29</v>
      </c>
      <c r="C1112" s="1" t="s">
        <v>3684</v>
      </c>
      <c r="D1112" s="1" t="s">
        <v>24</v>
      </c>
      <c r="E1112" s="1" t="s">
        <v>818</v>
      </c>
      <c r="F1112" s="9">
        <v>2723.9467999999997</v>
      </c>
      <c r="G1112" s="9">
        <v>4696.46</v>
      </c>
    </row>
    <row r="1113" spans="1:7" x14ac:dyDescent="0.25">
      <c r="A1113" s="24">
        <v>38481</v>
      </c>
      <c r="B1113" s="1" t="s">
        <v>29</v>
      </c>
      <c r="C1113" s="1" t="s">
        <v>3683</v>
      </c>
      <c r="D1113" s="1" t="s">
        <v>45</v>
      </c>
      <c r="E1113" s="1" t="s">
        <v>1345</v>
      </c>
      <c r="F1113" s="9">
        <v>1858.3438999999998</v>
      </c>
      <c r="G1113" s="9">
        <v>4321.7299999999996</v>
      </c>
    </row>
    <row r="1114" spans="1:7" x14ac:dyDescent="0.25">
      <c r="A1114" s="24">
        <v>38481</v>
      </c>
      <c r="B1114" s="1" t="s">
        <v>12</v>
      </c>
      <c r="C1114" s="1" t="s">
        <v>3626</v>
      </c>
      <c r="D1114" s="1" t="s">
        <v>42</v>
      </c>
      <c r="E1114" s="1" t="s">
        <v>808</v>
      </c>
      <c r="F1114" s="9">
        <v>1059.3137000000002</v>
      </c>
      <c r="G1114" s="9">
        <v>2863.01</v>
      </c>
    </row>
    <row r="1115" spans="1:7" x14ac:dyDescent="0.25">
      <c r="A1115" s="24">
        <v>38481</v>
      </c>
      <c r="B1115" s="1" t="s">
        <v>29</v>
      </c>
      <c r="C1115" s="1" t="s">
        <v>3683</v>
      </c>
      <c r="D1115" s="1" t="s">
        <v>64</v>
      </c>
      <c r="E1115" s="1" t="s">
        <v>1081</v>
      </c>
      <c r="F1115" s="9">
        <v>810.82520000000011</v>
      </c>
      <c r="G1115" s="9">
        <v>1192.3900000000001</v>
      </c>
    </row>
    <row r="1116" spans="1:7" x14ac:dyDescent="0.25">
      <c r="A1116" s="24">
        <v>38480</v>
      </c>
      <c r="B1116" s="1" t="s">
        <v>29</v>
      </c>
      <c r="C1116" s="1" t="s">
        <v>3683</v>
      </c>
      <c r="D1116" s="1" t="s">
        <v>17</v>
      </c>
      <c r="E1116" s="1" t="s">
        <v>2849</v>
      </c>
      <c r="F1116" s="9">
        <v>4109.1316000000006</v>
      </c>
      <c r="G1116" s="9">
        <v>9556.1200000000008</v>
      </c>
    </row>
    <row r="1117" spans="1:7" x14ac:dyDescent="0.25">
      <c r="A1117" s="24">
        <v>38480</v>
      </c>
      <c r="B1117" s="1" t="s">
        <v>8</v>
      </c>
      <c r="C1117" s="1" t="s">
        <v>3683</v>
      </c>
      <c r="D1117" s="1" t="s">
        <v>9</v>
      </c>
      <c r="E1117" s="1" t="s">
        <v>876</v>
      </c>
      <c r="F1117" s="9">
        <v>2864.6399000000001</v>
      </c>
      <c r="G1117" s="9">
        <v>7742.27</v>
      </c>
    </row>
    <row r="1118" spans="1:7" x14ac:dyDescent="0.25">
      <c r="A1118" s="24">
        <v>38480</v>
      </c>
      <c r="B1118" s="1" t="s">
        <v>16</v>
      </c>
      <c r="C1118" s="1" t="s">
        <v>3691</v>
      </c>
      <c r="D1118" s="1" t="s">
        <v>113</v>
      </c>
      <c r="E1118" s="1" t="s">
        <v>1926</v>
      </c>
      <c r="F1118" s="9">
        <v>814.51800000000003</v>
      </c>
      <c r="G1118" s="9">
        <v>1810.04</v>
      </c>
    </row>
    <row r="1119" spans="1:7" x14ac:dyDescent="0.25">
      <c r="A1119" s="24">
        <v>38479</v>
      </c>
      <c r="B1119" s="1" t="s">
        <v>20</v>
      </c>
      <c r="C1119" s="1" t="s">
        <v>3686</v>
      </c>
      <c r="D1119" s="1" t="s">
        <v>64</v>
      </c>
      <c r="E1119" s="1" t="s">
        <v>848</v>
      </c>
      <c r="F1119" s="9">
        <v>3897.7180000000003</v>
      </c>
      <c r="G1119" s="9">
        <v>7086.76</v>
      </c>
    </row>
    <row r="1120" spans="1:7" x14ac:dyDescent="0.25">
      <c r="A1120" s="24">
        <v>38479</v>
      </c>
      <c r="B1120" s="1" t="s">
        <v>20</v>
      </c>
      <c r="C1120" s="1" t="s">
        <v>3690</v>
      </c>
      <c r="D1120" s="1" t="s">
        <v>17</v>
      </c>
      <c r="E1120" s="1" t="s">
        <v>2320</v>
      </c>
      <c r="F1120" s="9">
        <v>2608.9359999999997</v>
      </c>
      <c r="G1120" s="9">
        <v>2964.7</v>
      </c>
    </row>
    <row r="1121" spans="1:7" x14ac:dyDescent="0.25">
      <c r="A1121" s="24">
        <v>38478</v>
      </c>
      <c r="B1121" s="1" t="s">
        <v>29</v>
      </c>
      <c r="C1121" s="1" t="s">
        <v>3690</v>
      </c>
      <c r="D1121" s="1" t="s">
        <v>21</v>
      </c>
      <c r="E1121" s="1" t="s">
        <v>169</v>
      </c>
      <c r="F1121" s="9">
        <v>3437.8080000000004</v>
      </c>
      <c r="G1121" s="9">
        <v>3676.8</v>
      </c>
    </row>
    <row r="1122" spans="1:7" x14ac:dyDescent="0.25">
      <c r="A1122" s="24">
        <v>38477</v>
      </c>
      <c r="B1122" s="1" t="s">
        <v>16</v>
      </c>
      <c r="C1122" s="1" t="s">
        <v>3690</v>
      </c>
      <c r="D1122" s="1" t="s">
        <v>61</v>
      </c>
      <c r="E1122" s="1" t="s">
        <v>591</v>
      </c>
      <c r="F1122" s="9">
        <v>5754.9366999999993</v>
      </c>
      <c r="G1122" s="9">
        <v>9754.1299999999992</v>
      </c>
    </row>
    <row r="1123" spans="1:7" x14ac:dyDescent="0.25">
      <c r="A1123" s="24">
        <v>38477</v>
      </c>
      <c r="B1123" s="1" t="s">
        <v>20</v>
      </c>
      <c r="C1123" s="1" t="s">
        <v>3685</v>
      </c>
      <c r="D1123" s="1" t="s">
        <v>42</v>
      </c>
      <c r="E1123" s="1" t="s">
        <v>1255</v>
      </c>
      <c r="F1123" s="9">
        <v>742.9754999999999</v>
      </c>
      <c r="G1123" s="9">
        <v>1727.85</v>
      </c>
    </row>
    <row r="1124" spans="1:7" x14ac:dyDescent="0.25">
      <c r="A1124" s="24">
        <v>38476</v>
      </c>
      <c r="B1124" s="1" t="s">
        <v>20</v>
      </c>
      <c r="C1124" s="1" t="s">
        <v>3690</v>
      </c>
      <c r="D1124" s="1" t="s">
        <v>42</v>
      </c>
      <c r="E1124" s="1" t="s">
        <v>1341</v>
      </c>
      <c r="F1124" s="9">
        <v>6407.7148000000007</v>
      </c>
      <c r="G1124" s="9">
        <v>9423.11</v>
      </c>
    </row>
    <row r="1125" spans="1:7" x14ac:dyDescent="0.25">
      <c r="A1125" s="24">
        <v>38476</v>
      </c>
      <c r="B1125" s="1" t="s">
        <v>12</v>
      </c>
      <c r="C1125" s="1" t="s">
        <v>3690</v>
      </c>
      <c r="D1125" s="1" t="s">
        <v>64</v>
      </c>
      <c r="E1125" s="1" t="s">
        <v>3590</v>
      </c>
      <c r="F1125" s="9">
        <v>3987.0540000000005</v>
      </c>
      <c r="G1125" s="9">
        <v>8860.1200000000008</v>
      </c>
    </row>
    <row r="1126" spans="1:7" x14ac:dyDescent="0.25">
      <c r="A1126" s="24">
        <v>38476</v>
      </c>
      <c r="B1126" s="1" t="s">
        <v>29</v>
      </c>
      <c r="C1126" s="1" t="s">
        <v>3690</v>
      </c>
      <c r="D1126" s="1" t="s">
        <v>113</v>
      </c>
      <c r="E1126" s="1" t="s">
        <v>3361</v>
      </c>
      <c r="F1126" s="9">
        <v>2880.6572000000001</v>
      </c>
      <c r="G1126" s="9">
        <v>7785.56</v>
      </c>
    </row>
    <row r="1127" spans="1:7" x14ac:dyDescent="0.25">
      <c r="A1127" s="24">
        <v>38476</v>
      </c>
      <c r="B1127" s="1" t="s">
        <v>29</v>
      </c>
      <c r="C1127" s="1" t="s">
        <v>3684</v>
      </c>
      <c r="D1127" s="1" t="s">
        <v>61</v>
      </c>
      <c r="E1127" s="1" t="s">
        <v>35</v>
      </c>
      <c r="F1127" s="9">
        <v>2339.48</v>
      </c>
      <c r="G1127" s="9">
        <v>2658.5</v>
      </c>
    </row>
    <row r="1128" spans="1:7" x14ac:dyDescent="0.25">
      <c r="A1128" s="24">
        <v>38476</v>
      </c>
      <c r="B1128" s="1" t="s">
        <v>29</v>
      </c>
      <c r="C1128" s="1" t="s">
        <v>3684</v>
      </c>
      <c r="D1128" s="1" t="s">
        <v>30</v>
      </c>
      <c r="E1128" s="1" t="s">
        <v>2853</v>
      </c>
      <c r="F1128" s="9">
        <v>1018.3470000000001</v>
      </c>
      <c r="G1128" s="9">
        <v>1851.54</v>
      </c>
    </row>
    <row r="1129" spans="1:7" x14ac:dyDescent="0.25">
      <c r="A1129" s="24">
        <v>38476</v>
      </c>
      <c r="B1129" s="1" t="s">
        <v>29</v>
      </c>
      <c r="C1129" s="1" t="s">
        <v>3685</v>
      </c>
      <c r="D1129" s="1" t="s">
        <v>39</v>
      </c>
      <c r="E1129" s="1" t="s">
        <v>2661</v>
      </c>
      <c r="F1129" s="9">
        <v>424.6825</v>
      </c>
      <c r="G1129" s="9">
        <v>772.15</v>
      </c>
    </row>
    <row r="1130" spans="1:7" x14ac:dyDescent="0.25">
      <c r="A1130" s="24">
        <v>38475</v>
      </c>
      <c r="B1130" s="1" t="s">
        <v>29</v>
      </c>
      <c r="C1130" s="1" t="s">
        <v>3686</v>
      </c>
      <c r="D1130" s="1" t="s">
        <v>45</v>
      </c>
      <c r="E1130" s="1" t="s">
        <v>1204</v>
      </c>
      <c r="F1130" s="9">
        <v>1675.5090000000002</v>
      </c>
      <c r="G1130" s="9">
        <v>3046.38</v>
      </c>
    </row>
    <row r="1131" spans="1:7" x14ac:dyDescent="0.25">
      <c r="A1131" s="24">
        <v>38475</v>
      </c>
      <c r="B1131" s="1" t="s">
        <v>29</v>
      </c>
      <c r="C1131" s="1" t="s">
        <v>3688</v>
      </c>
      <c r="D1131" s="1" t="s">
        <v>61</v>
      </c>
      <c r="E1131" s="1" t="s">
        <v>3396</v>
      </c>
      <c r="F1131" s="9">
        <v>531.59</v>
      </c>
      <c r="G1131" s="9">
        <v>781.75</v>
      </c>
    </row>
    <row r="1132" spans="1:7" x14ac:dyDescent="0.25">
      <c r="A1132" s="24">
        <v>38474</v>
      </c>
      <c r="B1132" s="1" t="s">
        <v>29</v>
      </c>
      <c r="C1132" s="1" t="s">
        <v>3691</v>
      </c>
      <c r="D1132" s="1" t="s">
        <v>17</v>
      </c>
      <c r="E1132" s="1" t="s">
        <v>585</v>
      </c>
      <c r="F1132" s="9">
        <v>4384.4174999999996</v>
      </c>
      <c r="G1132" s="9">
        <v>9743.15</v>
      </c>
    </row>
    <row r="1133" spans="1:7" x14ac:dyDescent="0.25">
      <c r="A1133" s="24">
        <v>38474</v>
      </c>
      <c r="B1133" s="1" t="s">
        <v>12</v>
      </c>
      <c r="C1133" s="1" t="s">
        <v>3686</v>
      </c>
      <c r="D1133" s="1" t="s">
        <v>45</v>
      </c>
      <c r="E1133" s="1" t="s">
        <v>3046</v>
      </c>
      <c r="F1133" s="9">
        <v>4067.1862000000001</v>
      </c>
      <c r="G1133" s="9">
        <v>7012.39</v>
      </c>
    </row>
    <row r="1134" spans="1:7" x14ac:dyDescent="0.25">
      <c r="A1134" s="24">
        <v>38474</v>
      </c>
      <c r="B1134" s="1" t="s">
        <v>12</v>
      </c>
      <c r="C1134" s="1" t="s">
        <v>3686</v>
      </c>
      <c r="D1134" s="1" t="s">
        <v>61</v>
      </c>
      <c r="E1134" s="1" t="s">
        <v>3340</v>
      </c>
      <c r="F1134" s="9">
        <v>1628.9804999999999</v>
      </c>
      <c r="G1134" s="9">
        <v>4402.6499999999996</v>
      </c>
    </row>
    <row r="1135" spans="1:7" x14ac:dyDescent="0.25">
      <c r="A1135" s="24">
        <v>38474</v>
      </c>
      <c r="B1135" s="1" t="s">
        <v>16</v>
      </c>
      <c r="C1135" s="1" t="s">
        <v>3688</v>
      </c>
      <c r="D1135" s="1" t="s">
        <v>39</v>
      </c>
      <c r="E1135" s="1" t="s">
        <v>3776</v>
      </c>
      <c r="F1135" s="9">
        <v>1178.4981</v>
      </c>
      <c r="G1135" s="9">
        <v>3185.13</v>
      </c>
    </row>
    <row r="1136" spans="1:7" x14ac:dyDescent="0.25">
      <c r="A1136" s="24">
        <v>38473</v>
      </c>
      <c r="B1136" s="1" t="s">
        <v>8</v>
      </c>
      <c r="C1136" s="1" t="s">
        <v>3683</v>
      </c>
      <c r="D1136" s="1" t="s">
        <v>21</v>
      </c>
      <c r="E1136" s="1" t="s">
        <v>601</v>
      </c>
      <c r="F1136" s="9">
        <v>6820.56</v>
      </c>
      <c r="G1136" s="9">
        <v>9094.08</v>
      </c>
    </row>
    <row r="1137" spans="1:7" x14ac:dyDescent="0.25">
      <c r="A1137" s="24">
        <v>38473</v>
      </c>
      <c r="B1137" s="1" t="s">
        <v>8</v>
      </c>
      <c r="C1137" s="1" t="s">
        <v>3684</v>
      </c>
      <c r="D1137" s="1" t="s">
        <v>21</v>
      </c>
      <c r="E1137" s="1" t="s">
        <v>2254</v>
      </c>
      <c r="F1137" s="9">
        <v>3364.0920000000001</v>
      </c>
      <c r="G1137" s="9">
        <v>7475.76</v>
      </c>
    </row>
    <row r="1138" spans="1:7" x14ac:dyDescent="0.25">
      <c r="A1138" s="24">
        <v>38473</v>
      </c>
      <c r="B1138" s="1" t="s">
        <v>8</v>
      </c>
      <c r="C1138" s="1" t="s">
        <v>3690</v>
      </c>
      <c r="D1138" s="1" t="s">
        <v>21</v>
      </c>
      <c r="E1138" s="1" t="s">
        <v>3182</v>
      </c>
      <c r="F1138" s="9">
        <v>3877.4780000000005</v>
      </c>
      <c r="G1138" s="9">
        <v>7049.96</v>
      </c>
    </row>
    <row r="1139" spans="1:7" x14ac:dyDescent="0.25">
      <c r="A1139" s="24">
        <v>38473</v>
      </c>
      <c r="B1139" s="1" t="s">
        <v>16</v>
      </c>
      <c r="C1139" s="1" t="s">
        <v>3686</v>
      </c>
      <c r="D1139" s="1" t="s">
        <v>42</v>
      </c>
      <c r="E1139" s="1" t="s">
        <v>462</v>
      </c>
      <c r="F1139" s="9">
        <v>2952.3647999999998</v>
      </c>
      <c r="G1139" s="9">
        <v>3354.96</v>
      </c>
    </row>
    <row r="1140" spans="1:7" x14ac:dyDescent="0.25">
      <c r="A1140" s="24">
        <v>38472</v>
      </c>
      <c r="B1140" s="1" t="s">
        <v>16</v>
      </c>
      <c r="C1140" s="1" t="s">
        <v>3626</v>
      </c>
      <c r="D1140" s="1" t="s">
        <v>45</v>
      </c>
      <c r="E1140" s="1" t="s">
        <v>297</v>
      </c>
      <c r="F1140" s="9">
        <v>2401.7329</v>
      </c>
      <c r="G1140" s="9">
        <v>6491.17</v>
      </c>
    </row>
    <row r="1141" spans="1:7" x14ac:dyDescent="0.25">
      <c r="A1141" s="24">
        <v>38472</v>
      </c>
      <c r="B1141" s="1" t="s">
        <v>29</v>
      </c>
      <c r="C1141" s="1" t="s">
        <v>3690</v>
      </c>
      <c r="D1141" s="1" t="s">
        <v>61</v>
      </c>
      <c r="E1141" s="1" t="s">
        <v>2179</v>
      </c>
      <c r="F1141" s="9">
        <v>5032.5627000000004</v>
      </c>
      <c r="G1141" s="9">
        <v>5382.42</v>
      </c>
    </row>
    <row r="1142" spans="1:7" x14ac:dyDescent="0.25">
      <c r="A1142" s="24">
        <v>38472</v>
      </c>
      <c r="B1142" s="1" t="s">
        <v>16</v>
      </c>
      <c r="C1142" s="1" t="s">
        <v>3685</v>
      </c>
      <c r="D1142" s="1" t="s">
        <v>42</v>
      </c>
      <c r="E1142" s="1" t="s">
        <v>1352</v>
      </c>
      <c r="F1142" s="9">
        <v>2624.6504</v>
      </c>
      <c r="G1142" s="9">
        <v>4448.5600000000004</v>
      </c>
    </row>
    <row r="1143" spans="1:7" x14ac:dyDescent="0.25">
      <c r="A1143" s="24">
        <v>38471</v>
      </c>
      <c r="B1143" s="1" t="s">
        <v>29</v>
      </c>
      <c r="C1143" s="1" t="s">
        <v>3690</v>
      </c>
      <c r="D1143" s="1" t="s">
        <v>61</v>
      </c>
      <c r="E1143" s="1" t="s">
        <v>2944</v>
      </c>
      <c r="F1143" s="9">
        <v>2646.4608000000003</v>
      </c>
      <c r="G1143" s="9">
        <v>6154.56</v>
      </c>
    </row>
    <row r="1144" spans="1:7" x14ac:dyDescent="0.25">
      <c r="A1144" s="24">
        <v>38471</v>
      </c>
      <c r="B1144" s="1" t="s">
        <v>29</v>
      </c>
      <c r="C1144" s="1" t="s">
        <v>3626</v>
      </c>
      <c r="D1144" s="1" t="s">
        <v>17</v>
      </c>
      <c r="E1144" s="1" t="s">
        <v>1438</v>
      </c>
      <c r="F1144" s="9">
        <v>2259.7885000000001</v>
      </c>
      <c r="G1144" s="9">
        <v>3830.15</v>
      </c>
    </row>
    <row r="1145" spans="1:7" x14ac:dyDescent="0.25">
      <c r="A1145" s="24">
        <v>38470</v>
      </c>
      <c r="B1145" s="1" t="s">
        <v>29</v>
      </c>
      <c r="C1145" s="1" t="s">
        <v>3688</v>
      </c>
      <c r="D1145" s="1" t="s">
        <v>113</v>
      </c>
      <c r="E1145" s="1" t="s">
        <v>3777</v>
      </c>
      <c r="F1145" s="9">
        <v>3493.0533999999998</v>
      </c>
      <c r="G1145" s="9">
        <v>8123.38</v>
      </c>
    </row>
    <row r="1146" spans="1:7" x14ac:dyDescent="0.25">
      <c r="A1146" s="24">
        <v>38470</v>
      </c>
      <c r="B1146" s="1" t="s">
        <v>20</v>
      </c>
      <c r="C1146" s="1" t="s">
        <v>3684</v>
      </c>
      <c r="D1146" s="1" t="s">
        <v>24</v>
      </c>
      <c r="E1146" s="1" t="s">
        <v>3778</v>
      </c>
      <c r="F1146" s="9">
        <v>6469.4333000000006</v>
      </c>
      <c r="G1146" s="9">
        <v>6919.18</v>
      </c>
    </row>
    <row r="1147" spans="1:7" x14ac:dyDescent="0.25">
      <c r="A1147" s="24">
        <v>38470</v>
      </c>
      <c r="B1147" s="1" t="s">
        <v>8</v>
      </c>
      <c r="C1147" s="1" t="s">
        <v>3690</v>
      </c>
      <c r="D1147" s="1" t="s">
        <v>39</v>
      </c>
      <c r="E1147" s="1" t="s">
        <v>3779</v>
      </c>
      <c r="F1147" s="9">
        <v>3689.2464</v>
      </c>
      <c r="G1147" s="9">
        <v>6252.96</v>
      </c>
    </row>
    <row r="1148" spans="1:7" x14ac:dyDescent="0.25">
      <c r="A1148" s="24">
        <v>38470</v>
      </c>
      <c r="B1148" s="1" t="s">
        <v>12</v>
      </c>
      <c r="C1148" s="1" t="s">
        <v>3686</v>
      </c>
      <c r="D1148" s="1" t="s">
        <v>21</v>
      </c>
      <c r="E1148" s="1" t="s">
        <v>3780</v>
      </c>
      <c r="F1148" s="9">
        <v>2659.6845999999996</v>
      </c>
      <c r="G1148" s="9">
        <v>4507.9399999999996</v>
      </c>
    </row>
    <row r="1149" spans="1:7" x14ac:dyDescent="0.25">
      <c r="A1149" s="24">
        <v>38469</v>
      </c>
      <c r="B1149" s="1" t="s">
        <v>12</v>
      </c>
      <c r="C1149" s="1" t="s">
        <v>3684</v>
      </c>
      <c r="D1149" s="1" t="s">
        <v>21</v>
      </c>
      <c r="E1149" s="1" t="s">
        <v>1178</v>
      </c>
      <c r="F1149" s="9">
        <v>8079.5033000000003</v>
      </c>
      <c r="G1149" s="9">
        <v>8641.18</v>
      </c>
    </row>
    <row r="1150" spans="1:7" x14ac:dyDescent="0.25">
      <c r="A1150" s="24">
        <v>38469</v>
      </c>
      <c r="B1150" s="1" t="s">
        <v>20</v>
      </c>
      <c r="C1150" s="1" t="s">
        <v>3685</v>
      </c>
      <c r="D1150" s="1" t="s">
        <v>17</v>
      </c>
      <c r="E1150" s="1" t="s">
        <v>763</v>
      </c>
      <c r="F1150" s="9">
        <v>3027.87</v>
      </c>
      <c r="G1150" s="9">
        <v>4452.75</v>
      </c>
    </row>
    <row r="1151" spans="1:7" x14ac:dyDescent="0.25">
      <c r="A1151" s="24">
        <v>38469</v>
      </c>
      <c r="B1151" s="1" t="s">
        <v>8</v>
      </c>
      <c r="C1151" s="1" t="s">
        <v>3686</v>
      </c>
      <c r="D1151" s="1" t="s">
        <v>64</v>
      </c>
      <c r="E1151" s="1" t="s">
        <v>2312</v>
      </c>
      <c r="F1151" s="9">
        <v>1942.1775000000002</v>
      </c>
      <c r="G1151" s="9">
        <v>2589.5700000000002</v>
      </c>
    </row>
    <row r="1152" spans="1:7" x14ac:dyDescent="0.25">
      <c r="A1152" s="24">
        <v>38469</v>
      </c>
      <c r="B1152" s="1" t="s">
        <v>16</v>
      </c>
      <c r="C1152" s="1" t="s">
        <v>3690</v>
      </c>
      <c r="D1152" s="1" t="s">
        <v>30</v>
      </c>
      <c r="E1152" s="1" t="s">
        <v>959</v>
      </c>
      <c r="F1152" s="9">
        <v>2387.4477000000002</v>
      </c>
      <c r="G1152" s="9">
        <v>2553.42</v>
      </c>
    </row>
    <row r="1153" spans="1:7" x14ac:dyDescent="0.25">
      <c r="A1153" s="24">
        <v>38469</v>
      </c>
      <c r="B1153" s="1" t="s">
        <v>20</v>
      </c>
      <c r="C1153" s="1" t="s">
        <v>3691</v>
      </c>
      <c r="D1153" s="1" t="s">
        <v>45</v>
      </c>
      <c r="E1153" s="1" t="s">
        <v>1174</v>
      </c>
      <c r="F1153" s="9">
        <v>73.771500000000003</v>
      </c>
      <c r="G1153" s="9">
        <v>134.13</v>
      </c>
    </row>
    <row r="1154" spans="1:7" x14ac:dyDescent="0.25">
      <c r="A1154" s="24">
        <v>38468</v>
      </c>
      <c r="B1154" s="1" t="s">
        <v>12</v>
      </c>
      <c r="C1154" s="1" t="s">
        <v>3685</v>
      </c>
      <c r="D1154" s="1" t="s">
        <v>52</v>
      </c>
      <c r="E1154" s="1" t="s">
        <v>906</v>
      </c>
      <c r="F1154" s="9">
        <v>1136.673</v>
      </c>
      <c r="G1154" s="9">
        <v>2525.94</v>
      </c>
    </row>
    <row r="1155" spans="1:7" x14ac:dyDescent="0.25">
      <c r="A1155" s="24">
        <v>38468</v>
      </c>
      <c r="B1155" s="1" t="s">
        <v>29</v>
      </c>
      <c r="C1155" s="1" t="s">
        <v>3626</v>
      </c>
      <c r="D1155" s="1" t="s">
        <v>61</v>
      </c>
      <c r="E1155" s="1" t="s">
        <v>50</v>
      </c>
      <c r="F1155" s="9">
        <v>1101.8475000000001</v>
      </c>
      <c r="G1155" s="9">
        <v>1469.13</v>
      </c>
    </row>
    <row r="1156" spans="1:7" x14ac:dyDescent="0.25">
      <c r="A1156" s="24">
        <v>38467</v>
      </c>
      <c r="B1156" s="1" t="s">
        <v>16</v>
      </c>
      <c r="C1156" s="1" t="s">
        <v>3691</v>
      </c>
      <c r="D1156" s="1" t="s">
        <v>30</v>
      </c>
      <c r="E1156" s="1" t="s">
        <v>910</v>
      </c>
      <c r="F1156" s="9">
        <v>8208.3407999999999</v>
      </c>
      <c r="G1156" s="9">
        <v>9327.66</v>
      </c>
    </row>
    <row r="1157" spans="1:7" x14ac:dyDescent="0.25">
      <c r="A1157" s="24">
        <v>38467</v>
      </c>
      <c r="B1157" s="1" t="s">
        <v>16</v>
      </c>
      <c r="C1157" s="1" t="s">
        <v>3690</v>
      </c>
      <c r="D1157" s="1" t="s">
        <v>21</v>
      </c>
      <c r="E1157" s="1" t="s">
        <v>89</v>
      </c>
      <c r="F1157" s="9">
        <v>4662.3044</v>
      </c>
      <c r="G1157" s="9">
        <v>6856.33</v>
      </c>
    </row>
    <row r="1158" spans="1:7" x14ac:dyDescent="0.25">
      <c r="A1158" s="24">
        <v>38467</v>
      </c>
      <c r="B1158" s="1" t="s">
        <v>29</v>
      </c>
      <c r="C1158" s="1" t="s">
        <v>3685</v>
      </c>
      <c r="D1158" s="1" t="s">
        <v>126</v>
      </c>
      <c r="E1158" s="1" t="s">
        <v>1158</v>
      </c>
      <c r="F1158" s="9">
        <v>3392.0645000000004</v>
      </c>
      <c r="G1158" s="9">
        <v>6167.39</v>
      </c>
    </row>
    <row r="1159" spans="1:7" x14ac:dyDescent="0.25">
      <c r="A1159" s="24">
        <v>38467</v>
      </c>
      <c r="B1159" s="1" t="s">
        <v>8</v>
      </c>
      <c r="C1159" s="1" t="s">
        <v>3686</v>
      </c>
      <c r="D1159" s="1" t="s">
        <v>45</v>
      </c>
      <c r="E1159" s="1" t="s">
        <v>2361</v>
      </c>
      <c r="F1159" s="9">
        <v>3292.3628000000003</v>
      </c>
      <c r="G1159" s="9">
        <v>4841.71</v>
      </c>
    </row>
    <row r="1160" spans="1:7" x14ac:dyDescent="0.25">
      <c r="A1160" s="24">
        <v>38467</v>
      </c>
      <c r="B1160" s="1" t="s">
        <v>29</v>
      </c>
      <c r="C1160" s="1" t="s">
        <v>3691</v>
      </c>
      <c r="D1160" s="1" t="s">
        <v>17</v>
      </c>
      <c r="E1160" s="1" t="s">
        <v>2849</v>
      </c>
      <c r="F1160" s="9">
        <v>2700.3072000000002</v>
      </c>
      <c r="G1160" s="9">
        <v>3971.04</v>
      </c>
    </row>
    <row r="1161" spans="1:7" x14ac:dyDescent="0.25">
      <c r="A1161" s="24">
        <v>38466</v>
      </c>
      <c r="B1161" s="1" t="s">
        <v>8</v>
      </c>
      <c r="C1161" s="1" t="s">
        <v>3690</v>
      </c>
      <c r="D1161" s="1" t="s">
        <v>42</v>
      </c>
      <c r="E1161" s="1" t="s">
        <v>2116</v>
      </c>
      <c r="F1161" s="9">
        <v>2237.2563999999998</v>
      </c>
      <c r="G1161" s="9">
        <v>3791.96</v>
      </c>
    </row>
    <row r="1162" spans="1:7" x14ac:dyDescent="0.25">
      <c r="A1162" s="24">
        <v>38466</v>
      </c>
      <c r="B1162" s="1" t="s">
        <v>8</v>
      </c>
      <c r="C1162" s="1" t="s">
        <v>3685</v>
      </c>
      <c r="D1162" s="1" t="s">
        <v>42</v>
      </c>
      <c r="E1162" s="1" t="s">
        <v>1118</v>
      </c>
      <c r="F1162" s="9">
        <v>2100.7988</v>
      </c>
      <c r="G1162" s="9">
        <v>3089.41</v>
      </c>
    </row>
    <row r="1163" spans="1:7" x14ac:dyDescent="0.25">
      <c r="A1163" s="24">
        <v>38465</v>
      </c>
      <c r="B1163" s="1" t="s">
        <v>29</v>
      </c>
      <c r="C1163" s="1" t="s">
        <v>3691</v>
      </c>
      <c r="D1163" s="1" t="s">
        <v>17</v>
      </c>
      <c r="E1163" s="1" t="s">
        <v>1098</v>
      </c>
      <c r="F1163" s="9">
        <v>3671.8541</v>
      </c>
      <c r="G1163" s="9">
        <v>9923.93</v>
      </c>
    </row>
    <row r="1164" spans="1:7" x14ac:dyDescent="0.25">
      <c r="A1164" s="24">
        <v>38465</v>
      </c>
      <c r="B1164" s="1" t="s">
        <v>29</v>
      </c>
      <c r="C1164" s="1" t="s">
        <v>3690</v>
      </c>
      <c r="D1164" s="1" t="s">
        <v>9</v>
      </c>
      <c r="E1164" s="1" t="s">
        <v>3781</v>
      </c>
      <c r="F1164" s="9">
        <v>406.70850000000007</v>
      </c>
      <c r="G1164" s="9">
        <v>739.47</v>
      </c>
    </row>
    <row r="1165" spans="1:7" x14ac:dyDescent="0.25">
      <c r="A1165" s="24">
        <v>38465</v>
      </c>
      <c r="B1165" s="1" t="s">
        <v>16</v>
      </c>
      <c r="C1165" s="1" t="s">
        <v>3626</v>
      </c>
      <c r="D1165" s="1" t="s">
        <v>17</v>
      </c>
      <c r="E1165" s="1" t="s">
        <v>2683</v>
      </c>
      <c r="F1165" s="9">
        <v>207.46800000000002</v>
      </c>
      <c r="G1165" s="9">
        <v>305.10000000000002</v>
      </c>
    </row>
    <row r="1166" spans="1:7" x14ac:dyDescent="0.25">
      <c r="A1166" s="24">
        <v>38464</v>
      </c>
      <c r="B1166" s="1" t="s">
        <v>29</v>
      </c>
      <c r="C1166" s="1" t="s">
        <v>3686</v>
      </c>
      <c r="D1166" s="1" t="s">
        <v>61</v>
      </c>
      <c r="E1166" s="1" t="s">
        <v>1503</v>
      </c>
      <c r="F1166" s="9">
        <v>3210.6594999999998</v>
      </c>
      <c r="G1166" s="9">
        <v>7466.65</v>
      </c>
    </row>
    <row r="1167" spans="1:7" x14ac:dyDescent="0.25">
      <c r="A1167" s="24">
        <v>38464</v>
      </c>
      <c r="B1167" s="1" t="s">
        <v>29</v>
      </c>
      <c r="C1167" s="1" t="s">
        <v>3688</v>
      </c>
      <c r="D1167" s="1" t="s">
        <v>126</v>
      </c>
      <c r="E1167" s="1" t="s">
        <v>2165</v>
      </c>
      <c r="F1167" s="9">
        <v>275.69920000000002</v>
      </c>
      <c r="G1167" s="9">
        <v>405.44</v>
      </c>
    </row>
    <row r="1168" spans="1:7" x14ac:dyDescent="0.25">
      <c r="A1168" s="24">
        <v>38463</v>
      </c>
      <c r="B1168" s="1" t="s">
        <v>16</v>
      </c>
      <c r="C1168" s="1" t="s">
        <v>3691</v>
      </c>
      <c r="D1168" s="1" t="s">
        <v>39</v>
      </c>
      <c r="E1168" s="1" t="s">
        <v>3231</v>
      </c>
      <c r="F1168" s="9">
        <v>2494.6263999999996</v>
      </c>
      <c r="G1168" s="9">
        <v>4301.08</v>
      </c>
    </row>
    <row r="1169" spans="1:7" x14ac:dyDescent="0.25">
      <c r="A1169" s="24">
        <v>38463</v>
      </c>
      <c r="B1169" s="1" t="s">
        <v>20</v>
      </c>
      <c r="C1169" s="1" t="s">
        <v>3626</v>
      </c>
      <c r="D1169" s="1" t="s">
        <v>30</v>
      </c>
      <c r="E1169" s="1" t="s">
        <v>335</v>
      </c>
      <c r="F1169" s="9">
        <v>731.8193</v>
      </c>
      <c r="G1169" s="9">
        <v>1977.89</v>
      </c>
    </row>
    <row r="1170" spans="1:7" x14ac:dyDescent="0.25">
      <c r="A1170" s="24">
        <v>38462</v>
      </c>
      <c r="B1170" s="1" t="s">
        <v>20</v>
      </c>
      <c r="C1170" s="1" t="s">
        <v>3688</v>
      </c>
      <c r="D1170" s="1" t="s">
        <v>13</v>
      </c>
      <c r="E1170" s="1" t="s">
        <v>211</v>
      </c>
      <c r="F1170" s="9">
        <v>3970.2932000000001</v>
      </c>
      <c r="G1170" s="9">
        <v>9233.24</v>
      </c>
    </row>
    <row r="1171" spans="1:7" x14ac:dyDescent="0.25">
      <c r="A1171" s="24">
        <v>38462</v>
      </c>
      <c r="B1171" s="1" t="s">
        <v>8</v>
      </c>
      <c r="C1171" s="1" t="s">
        <v>3686</v>
      </c>
      <c r="D1171" s="1" t="s">
        <v>42</v>
      </c>
      <c r="E1171" s="1" t="s">
        <v>259</v>
      </c>
      <c r="F1171" s="9">
        <v>5392.3649999999998</v>
      </c>
      <c r="G1171" s="9">
        <v>7189.82</v>
      </c>
    </row>
    <row r="1172" spans="1:7" x14ac:dyDescent="0.25">
      <c r="A1172" s="24">
        <v>38462</v>
      </c>
      <c r="B1172" s="1" t="s">
        <v>20</v>
      </c>
      <c r="C1172" s="1" t="s">
        <v>3685</v>
      </c>
      <c r="D1172" s="1" t="s">
        <v>13</v>
      </c>
      <c r="E1172" s="1" t="s">
        <v>205</v>
      </c>
      <c r="F1172" s="9">
        <v>4501.7550000000001</v>
      </c>
      <c r="G1172" s="9">
        <v>6002.34</v>
      </c>
    </row>
    <row r="1173" spans="1:7" x14ac:dyDescent="0.25">
      <c r="A1173" s="24">
        <v>38462</v>
      </c>
      <c r="B1173" s="1" t="s">
        <v>29</v>
      </c>
      <c r="C1173" s="1" t="s">
        <v>3690</v>
      </c>
      <c r="D1173" s="1" t="s">
        <v>64</v>
      </c>
      <c r="E1173" s="1" t="s">
        <v>177</v>
      </c>
      <c r="F1173" s="9">
        <v>640.66329999999994</v>
      </c>
      <c r="G1173" s="9">
        <v>1085.8699999999999</v>
      </c>
    </row>
    <row r="1174" spans="1:7" x14ac:dyDescent="0.25">
      <c r="A1174" s="24">
        <v>38461</v>
      </c>
      <c r="B1174" s="1" t="s">
        <v>29</v>
      </c>
      <c r="C1174" s="1" t="s">
        <v>3683</v>
      </c>
      <c r="D1174" s="1" t="s">
        <v>126</v>
      </c>
      <c r="E1174" s="1" t="s">
        <v>1330</v>
      </c>
      <c r="F1174" s="9">
        <v>231.82599999999996</v>
      </c>
      <c r="G1174" s="9">
        <v>399.7</v>
      </c>
    </row>
    <row r="1175" spans="1:7" x14ac:dyDescent="0.25">
      <c r="A1175" s="24">
        <v>38460</v>
      </c>
      <c r="B1175" s="1" t="s">
        <v>12</v>
      </c>
      <c r="C1175" s="1" t="s">
        <v>3691</v>
      </c>
      <c r="D1175" s="1" t="s">
        <v>21</v>
      </c>
      <c r="E1175" s="1" t="s">
        <v>239</v>
      </c>
      <c r="F1175" s="9">
        <v>45.006500000000003</v>
      </c>
      <c r="G1175" s="9">
        <v>81.83</v>
      </c>
    </row>
    <row r="1176" spans="1:7" x14ac:dyDescent="0.25">
      <c r="A1176" s="24">
        <v>38459</v>
      </c>
      <c r="B1176" s="1" t="s">
        <v>29</v>
      </c>
      <c r="C1176" s="1" t="s">
        <v>3684</v>
      </c>
      <c r="D1176" s="1" t="s">
        <v>45</v>
      </c>
      <c r="E1176" s="1" t="s">
        <v>401</v>
      </c>
      <c r="F1176" s="9">
        <v>4714.6309999999994</v>
      </c>
      <c r="G1176" s="9">
        <v>7990.9</v>
      </c>
    </row>
    <row r="1177" spans="1:7" x14ac:dyDescent="0.25">
      <c r="A1177" s="24">
        <v>38459</v>
      </c>
      <c r="B1177" s="1" t="s">
        <v>12</v>
      </c>
      <c r="C1177" s="1" t="s">
        <v>3685</v>
      </c>
      <c r="D1177" s="1" t="s">
        <v>113</v>
      </c>
      <c r="E1177" s="1" t="s">
        <v>2764</v>
      </c>
      <c r="F1177" s="9">
        <v>1486.2760000000001</v>
      </c>
      <c r="G1177" s="9">
        <v>1589.6</v>
      </c>
    </row>
    <row r="1178" spans="1:7" x14ac:dyDescent="0.25">
      <c r="A1178" s="24">
        <v>38458</v>
      </c>
      <c r="B1178" s="1" t="s">
        <v>20</v>
      </c>
      <c r="C1178" s="1" t="s">
        <v>3683</v>
      </c>
      <c r="D1178" s="1" t="s">
        <v>9</v>
      </c>
      <c r="E1178" s="1" t="s">
        <v>2984</v>
      </c>
      <c r="F1178" s="9">
        <v>5199.7574999999997</v>
      </c>
      <c r="G1178" s="9">
        <v>6933.01</v>
      </c>
    </row>
    <row r="1179" spans="1:7" x14ac:dyDescent="0.25">
      <c r="A1179" s="24">
        <v>38457</v>
      </c>
      <c r="B1179" s="1" t="s">
        <v>16</v>
      </c>
      <c r="C1179" s="1" t="s">
        <v>3685</v>
      </c>
      <c r="D1179" s="1" t="s">
        <v>13</v>
      </c>
      <c r="E1179" s="1" t="s">
        <v>1328</v>
      </c>
      <c r="F1179" s="9">
        <v>4387.3697999999995</v>
      </c>
      <c r="G1179" s="9">
        <v>7436.22</v>
      </c>
    </row>
    <row r="1180" spans="1:7" x14ac:dyDescent="0.25">
      <c r="A1180" s="24">
        <v>38457</v>
      </c>
      <c r="B1180" s="1" t="s">
        <v>8</v>
      </c>
      <c r="C1180" s="1" t="s">
        <v>3683</v>
      </c>
      <c r="D1180" s="1" t="s">
        <v>42</v>
      </c>
      <c r="E1180" s="1" t="s">
        <v>737</v>
      </c>
      <c r="F1180" s="9">
        <v>1336.2525000000001</v>
      </c>
      <c r="G1180" s="9">
        <v>2969.45</v>
      </c>
    </row>
    <row r="1181" spans="1:7" x14ac:dyDescent="0.25">
      <c r="A1181" s="24">
        <v>38457</v>
      </c>
      <c r="B1181" s="1" t="s">
        <v>29</v>
      </c>
      <c r="C1181" s="1" t="s">
        <v>3685</v>
      </c>
      <c r="D1181" s="1" t="s">
        <v>30</v>
      </c>
      <c r="E1181" s="1" t="s">
        <v>3592</v>
      </c>
      <c r="F1181" s="9">
        <v>2393.1864</v>
      </c>
      <c r="G1181" s="9">
        <v>2719.53</v>
      </c>
    </row>
    <row r="1182" spans="1:7" x14ac:dyDescent="0.25">
      <c r="A1182" s="24">
        <v>38456</v>
      </c>
      <c r="B1182" s="1" t="s">
        <v>29</v>
      </c>
      <c r="C1182" s="1" t="s">
        <v>3690</v>
      </c>
      <c r="D1182" s="1" t="s">
        <v>30</v>
      </c>
      <c r="E1182" s="1" t="s">
        <v>2542</v>
      </c>
      <c r="F1182" s="9">
        <v>7994.1377999999995</v>
      </c>
      <c r="G1182" s="9">
        <v>8549.8799999999992</v>
      </c>
    </row>
    <row r="1183" spans="1:7" x14ac:dyDescent="0.25">
      <c r="A1183" s="24">
        <v>38456</v>
      </c>
      <c r="B1183" s="1" t="s">
        <v>16</v>
      </c>
      <c r="C1183" s="1" t="s">
        <v>3626</v>
      </c>
      <c r="D1183" s="1" t="s">
        <v>64</v>
      </c>
      <c r="E1183" s="1" t="s">
        <v>3782</v>
      </c>
      <c r="F1183" s="9">
        <v>2823.1469999999999</v>
      </c>
      <c r="G1183" s="9">
        <v>6273.66</v>
      </c>
    </row>
    <row r="1184" spans="1:7" x14ac:dyDescent="0.25">
      <c r="A1184" s="24">
        <v>38456</v>
      </c>
      <c r="B1184" s="1" t="s">
        <v>16</v>
      </c>
      <c r="C1184" s="1" t="s">
        <v>3690</v>
      </c>
      <c r="D1184" s="1" t="s">
        <v>30</v>
      </c>
      <c r="E1184" s="1" t="s">
        <v>3403</v>
      </c>
      <c r="F1184" s="9">
        <v>447.3485</v>
      </c>
      <c r="G1184" s="9">
        <v>1209.05</v>
      </c>
    </row>
    <row r="1185" spans="1:7" x14ac:dyDescent="0.25">
      <c r="A1185" s="24">
        <v>38454</v>
      </c>
      <c r="B1185" s="1" t="s">
        <v>8</v>
      </c>
      <c r="C1185" s="1" t="s">
        <v>3691</v>
      </c>
      <c r="D1185" s="1" t="s">
        <v>64</v>
      </c>
      <c r="E1185" s="1" t="s">
        <v>3005</v>
      </c>
      <c r="F1185" s="9">
        <v>4392.8720000000003</v>
      </c>
      <c r="G1185" s="9">
        <v>7987.04</v>
      </c>
    </row>
    <row r="1186" spans="1:7" x14ac:dyDescent="0.25">
      <c r="A1186" s="24">
        <v>38454</v>
      </c>
      <c r="B1186" s="1" t="s">
        <v>12</v>
      </c>
      <c r="C1186" s="1" t="s">
        <v>3684</v>
      </c>
      <c r="D1186" s="1" t="s">
        <v>113</v>
      </c>
      <c r="E1186" s="1" t="s">
        <v>3783</v>
      </c>
      <c r="F1186" s="9">
        <v>7061.4285500000005</v>
      </c>
      <c r="G1186" s="9">
        <v>7552.33</v>
      </c>
    </row>
    <row r="1187" spans="1:7" x14ac:dyDescent="0.25">
      <c r="A1187" s="24">
        <v>38454</v>
      </c>
      <c r="B1187" s="1" t="s">
        <v>29</v>
      </c>
      <c r="C1187" s="1" t="s">
        <v>3683</v>
      </c>
      <c r="D1187" s="1" t="s">
        <v>17</v>
      </c>
      <c r="E1187" s="1" t="s">
        <v>109</v>
      </c>
      <c r="F1187" s="9">
        <v>4296.4137999999994</v>
      </c>
      <c r="G1187" s="9">
        <v>7407.61</v>
      </c>
    </row>
    <row r="1188" spans="1:7" x14ac:dyDescent="0.25">
      <c r="A1188" s="24">
        <v>38454</v>
      </c>
      <c r="B1188" s="1" t="s">
        <v>12</v>
      </c>
      <c r="C1188" s="1" t="s">
        <v>3684</v>
      </c>
      <c r="D1188" s="1" t="s">
        <v>9</v>
      </c>
      <c r="E1188" s="1" t="s">
        <v>1605</v>
      </c>
      <c r="F1188" s="9">
        <v>3453.9695999999999</v>
      </c>
      <c r="G1188" s="9">
        <v>5955.12</v>
      </c>
    </row>
    <row r="1189" spans="1:7" x14ac:dyDescent="0.25">
      <c r="A1189" s="24">
        <v>38454</v>
      </c>
      <c r="B1189" s="1" t="s">
        <v>29</v>
      </c>
      <c r="C1189" s="1" t="s">
        <v>3684</v>
      </c>
      <c r="D1189" s="1" t="s">
        <v>21</v>
      </c>
      <c r="E1189" s="1" t="s">
        <v>942</v>
      </c>
      <c r="F1189" s="9">
        <v>2522.2896999999998</v>
      </c>
      <c r="G1189" s="9">
        <v>5865.79</v>
      </c>
    </row>
    <row r="1190" spans="1:7" x14ac:dyDescent="0.25">
      <c r="A1190" s="24">
        <v>38453</v>
      </c>
      <c r="B1190" s="1" t="s">
        <v>8</v>
      </c>
      <c r="C1190" s="1" t="s">
        <v>3690</v>
      </c>
      <c r="D1190" s="1" t="s">
        <v>13</v>
      </c>
      <c r="E1190" s="1" t="s">
        <v>3784</v>
      </c>
      <c r="F1190" s="9">
        <v>3296.172</v>
      </c>
      <c r="G1190" s="9">
        <v>3745.65</v>
      </c>
    </row>
    <row r="1191" spans="1:7" x14ac:dyDescent="0.25">
      <c r="A1191" s="24">
        <v>38453</v>
      </c>
      <c r="B1191" s="1" t="s">
        <v>8</v>
      </c>
      <c r="C1191" s="1" t="s">
        <v>3685</v>
      </c>
      <c r="D1191" s="1" t="s">
        <v>64</v>
      </c>
      <c r="E1191" s="1" t="s">
        <v>1444</v>
      </c>
      <c r="F1191" s="9">
        <v>139.9451</v>
      </c>
      <c r="G1191" s="9">
        <v>378.23</v>
      </c>
    </row>
    <row r="1192" spans="1:7" x14ac:dyDescent="0.25">
      <c r="A1192" s="24">
        <v>38452</v>
      </c>
      <c r="B1192" s="1" t="s">
        <v>12</v>
      </c>
      <c r="C1192" s="1" t="s">
        <v>3684</v>
      </c>
      <c r="D1192" s="1" t="s">
        <v>126</v>
      </c>
      <c r="E1192" s="1" t="s">
        <v>2195</v>
      </c>
      <c r="F1192" s="9">
        <v>2771.3715000000002</v>
      </c>
      <c r="G1192" s="9">
        <v>6445.05</v>
      </c>
    </row>
    <row r="1193" spans="1:7" x14ac:dyDescent="0.25">
      <c r="A1193" s="24">
        <v>38452</v>
      </c>
      <c r="B1193" s="1" t="s">
        <v>20</v>
      </c>
      <c r="C1193" s="1" t="s">
        <v>3684</v>
      </c>
      <c r="D1193" s="1" t="s">
        <v>21</v>
      </c>
      <c r="E1193" s="1" t="s">
        <v>2306</v>
      </c>
      <c r="F1193" s="9">
        <v>2059.2946999999999</v>
      </c>
      <c r="G1193" s="9">
        <v>3490.33</v>
      </c>
    </row>
    <row r="1194" spans="1:7" x14ac:dyDescent="0.25">
      <c r="A1194" s="24">
        <v>38451</v>
      </c>
      <c r="B1194" s="1" t="s">
        <v>16</v>
      </c>
      <c r="C1194" s="1" t="s">
        <v>3683</v>
      </c>
      <c r="D1194" s="1" t="s">
        <v>64</v>
      </c>
      <c r="E1194" s="1" t="s">
        <v>3538</v>
      </c>
      <c r="F1194" s="9">
        <v>4048.5840000000003</v>
      </c>
      <c r="G1194" s="9">
        <v>5953.8</v>
      </c>
    </row>
    <row r="1195" spans="1:7" x14ac:dyDescent="0.25">
      <c r="A1195" s="24">
        <v>38450</v>
      </c>
      <c r="B1195" s="1" t="s">
        <v>8</v>
      </c>
      <c r="C1195" s="1" t="s">
        <v>3683</v>
      </c>
      <c r="D1195" s="1" t="s">
        <v>61</v>
      </c>
      <c r="E1195" s="1" t="s">
        <v>1379</v>
      </c>
      <c r="F1195" s="9">
        <v>3466.2780000000002</v>
      </c>
      <c r="G1195" s="9">
        <v>7702.84</v>
      </c>
    </row>
    <row r="1196" spans="1:7" x14ac:dyDescent="0.25">
      <c r="A1196" s="24">
        <v>38450</v>
      </c>
      <c r="B1196" s="1" t="s">
        <v>29</v>
      </c>
      <c r="C1196" s="1" t="s">
        <v>3683</v>
      </c>
      <c r="D1196" s="1" t="s">
        <v>24</v>
      </c>
      <c r="E1196" s="1" t="s">
        <v>1031</v>
      </c>
      <c r="F1196" s="9">
        <v>311.57249999999999</v>
      </c>
      <c r="G1196" s="9">
        <v>415.43</v>
      </c>
    </row>
    <row r="1197" spans="1:7" x14ac:dyDescent="0.25">
      <c r="A1197" s="24">
        <v>38449</v>
      </c>
      <c r="B1197" s="1" t="s">
        <v>16</v>
      </c>
      <c r="C1197" s="1" t="s">
        <v>3684</v>
      </c>
      <c r="D1197" s="1" t="s">
        <v>30</v>
      </c>
      <c r="E1197" s="1" t="s">
        <v>904</v>
      </c>
      <c r="F1197" s="9">
        <v>5761.5821999999998</v>
      </c>
      <c r="G1197" s="9">
        <v>6162.12</v>
      </c>
    </row>
    <row r="1198" spans="1:7" x14ac:dyDescent="0.25">
      <c r="A1198" s="24">
        <v>38449</v>
      </c>
      <c r="B1198" s="1" t="s">
        <v>16</v>
      </c>
      <c r="C1198" s="1" t="s">
        <v>3690</v>
      </c>
      <c r="D1198" s="1" t="s">
        <v>113</v>
      </c>
      <c r="E1198" s="1" t="s">
        <v>603</v>
      </c>
      <c r="F1198" s="9">
        <v>4155.9016000000001</v>
      </c>
      <c r="G1198" s="9">
        <v>6111.62</v>
      </c>
    </row>
    <row r="1199" spans="1:7" x14ac:dyDescent="0.25">
      <c r="A1199" s="24">
        <v>38449</v>
      </c>
      <c r="B1199" s="1" t="s">
        <v>16</v>
      </c>
      <c r="C1199" s="1" t="s">
        <v>3691</v>
      </c>
      <c r="D1199" s="1" t="s">
        <v>61</v>
      </c>
      <c r="E1199" s="1" t="s">
        <v>938</v>
      </c>
      <c r="F1199" s="9">
        <v>865.99350000000004</v>
      </c>
      <c r="G1199" s="9">
        <v>1924.43</v>
      </c>
    </row>
    <row r="1200" spans="1:7" x14ac:dyDescent="0.25">
      <c r="A1200" s="24">
        <v>38448</v>
      </c>
      <c r="B1200" s="1" t="s">
        <v>29</v>
      </c>
      <c r="C1200" s="1" t="s">
        <v>3691</v>
      </c>
      <c r="D1200" s="1" t="s">
        <v>24</v>
      </c>
      <c r="E1200" s="1" t="s">
        <v>1800</v>
      </c>
      <c r="F1200" s="9">
        <v>7375.1584499999999</v>
      </c>
      <c r="G1200" s="9">
        <v>7887.87</v>
      </c>
    </row>
    <row r="1201" spans="1:7" x14ac:dyDescent="0.25">
      <c r="A1201" s="24">
        <v>38448</v>
      </c>
      <c r="B1201" s="1" t="s">
        <v>12</v>
      </c>
      <c r="C1201" s="1" t="s">
        <v>3691</v>
      </c>
      <c r="D1201" s="1" t="s">
        <v>9</v>
      </c>
      <c r="E1201" s="1" t="s">
        <v>2663</v>
      </c>
      <c r="F1201" s="9">
        <v>2218.6424999999999</v>
      </c>
      <c r="G1201" s="9">
        <v>2958.19</v>
      </c>
    </row>
    <row r="1202" spans="1:7" x14ac:dyDescent="0.25">
      <c r="A1202" s="24">
        <v>38447</v>
      </c>
      <c r="B1202" s="1" t="s">
        <v>16</v>
      </c>
      <c r="C1202" s="1" t="s">
        <v>3684</v>
      </c>
      <c r="D1202" s="1" t="s">
        <v>9</v>
      </c>
      <c r="E1202" s="1" t="s">
        <v>2256</v>
      </c>
      <c r="F1202" s="9">
        <v>4593.6924000000008</v>
      </c>
      <c r="G1202" s="9">
        <v>6755.43</v>
      </c>
    </row>
    <row r="1203" spans="1:7" x14ac:dyDescent="0.25">
      <c r="A1203" s="24">
        <v>38447</v>
      </c>
      <c r="B1203" s="1" t="s">
        <v>29</v>
      </c>
      <c r="C1203" s="1" t="s">
        <v>3626</v>
      </c>
      <c r="D1203" s="1" t="s">
        <v>30</v>
      </c>
      <c r="E1203" s="1" t="s">
        <v>83</v>
      </c>
      <c r="F1203" s="9">
        <v>4007.9863999999998</v>
      </c>
      <c r="G1203" s="9">
        <v>4554.53</v>
      </c>
    </row>
    <row r="1204" spans="1:7" x14ac:dyDescent="0.25">
      <c r="A1204" s="24">
        <v>38447</v>
      </c>
      <c r="B1204" s="1" t="s">
        <v>29</v>
      </c>
      <c r="C1204" s="1" t="s">
        <v>3686</v>
      </c>
      <c r="D1204" s="1" t="s">
        <v>126</v>
      </c>
      <c r="E1204" s="1" t="s">
        <v>934</v>
      </c>
      <c r="F1204" s="9">
        <v>789.06959999999992</v>
      </c>
      <c r="G1204" s="9">
        <v>896.67</v>
      </c>
    </row>
    <row r="1205" spans="1:7" x14ac:dyDescent="0.25">
      <c r="A1205" s="24">
        <v>38446</v>
      </c>
      <c r="B1205" s="1" t="s">
        <v>20</v>
      </c>
      <c r="C1205" s="1" t="s">
        <v>3691</v>
      </c>
      <c r="D1205" s="1" t="s">
        <v>45</v>
      </c>
      <c r="E1205" s="1" t="s">
        <v>2271</v>
      </c>
      <c r="F1205" s="9">
        <v>5896.5015999999996</v>
      </c>
      <c r="G1205" s="9">
        <v>6700.57</v>
      </c>
    </row>
    <row r="1206" spans="1:7" x14ac:dyDescent="0.25">
      <c r="A1206" s="24">
        <v>38446</v>
      </c>
      <c r="B1206" s="1" t="s">
        <v>20</v>
      </c>
      <c r="C1206" s="1" t="s">
        <v>3691</v>
      </c>
      <c r="D1206" s="1" t="s">
        <v>52</v>
      </c>
      <c r="E1206" s="1" t="s">
        <v>53</v>
      </c>
      <c r="F1206" s="9">
        <v>3918.3584000000001</v>
      </c>
      <c r="G1206" s="9">
        <v>4452.68</v>
      </c>
    </row>
    <row r="1207" spans="1:7" x14ac:dyDescent="0.25">
      <c r="A1207" s="24">
        <v>38446</v>
      </c>
      <c r="B1207" s="1" t="s">
        <v>20</v>
      </c>
      <c r="C1207" s="1" t="s">
        <v>3690</v>
      </c>
      <c r="D1207" s="1" t="s">
        <v>113</v>
      </c>
      <c r="E1207" s="1" t="s">
        <v>699</v>
      </c>
      <c r="F1207" s="9">
        <v>1454.9974999999999</v>
      </c>
      <c r="G1207" s="9">
        <v>2645.45</v>
      </c>
    </row>
    <row r="1208" spans="1:7" x14ac:dyDescent="0.25">
      <c r="A1208" s="24">
        <v>38445</v>
      </c>
      <c r="B1208" s="1" t="s">
        <v>29</v>
      </c>
      <c r="C1208" s="1" t="s">
        <v>3691</v>
      </c>
      <c r="D1208" s="1" t="s">
        <v>21</v>
      </c>
      <c r="E1208" s="1" t="s">
        <v>1462</v>
      </c>
      <c r="F1208" s="9">
        <v>7959.1864000000005</v>
      </c>
      <c r="G1208" s="9">
        <v>9044.5300000000007</v>
      </c>
    </row>
    <row r="1209" spans="1:7" x14ac:dyDescent="0.25">
      <c r="A1209" s="24">
        <v>38445</v>
      </c>
      <c r="B1209" s="1" t="s">
        <v>12</v>
      </c>
      <c r="C1209" s="1" t="s">
        <v>3688</v>
      </c>
      <c r="D1209" s="1" t="s">
        <v>21</v>
      </c>
      <c r="E1209" s="1" t="s">
        <v>27</v>
      </c>
      <c r="F1209" s="9">
        <v>1174.9770000000001</v>
      </c>
      <c r="G1209" s="9">
        <v>2611.06</v>
      </c>
    </row>
    <row r="1210" spans="1:7" x14ac:dyDescent="0.25">
      <c r="A1210" s="24">
        <v>38445</v>
      </c>
      <c r="B1210" s="1" t="s">
        <v>16</v>
      </c>
      <c r="C1210" s="1" t="s">
        <v>3686</v>
      </c>
      <c r="D1210" s="1" t="s">
        <v>13</v>
      </c>
      <c r="E1210" s="1" t="s">
        <v>3357</v>
      </c>
      <c r="F1210" s="9">
        <v>732.1893</v>
      </c>
      <c r="G1210" s="9">
        <v>1978.89</v>
      </c>
    </row>
    <row r="1211" spans="1:7" x14ac:dyDescent="0.25">
      <c r="A1211" s="24">
        <v>38445</v>
      </c>
      <c r="B1211" s="1" t="s">
        <v>29</v>
      </c>
      <c r="C1211" s="1" t="s">
        <v>3688</v>
      </c>
      <c r="D1211" s="1" t="s">
        <v>9</v>
      </c>
      <c r="E1211" s="1" t="s">
        <v>69</v>
      </c>
      <c r="F1211" s="9">
        <v>219.08240000000001</v>
      </c>
      <c r="G1211" s="9">
        <v>322.18</v>
      </c>
    </row>
    <row r="1212" spans="1:7" x14ac:dyDescent="0.25">
      <c r="A1212" s="24">
        <v>38444</v>
      </c>
      <c r="B1212" s="1" t="s">
        <v>29</v>
      </c>
      <c r="C1212" s="1" t="s">
        <v>3626</v>
      </c>
      <c r="D1212" s="1" t="s">
        <v>24</v>
      </c>
      <c r="E1212" s="1" t="s">
        <v>1108</v>
      </c>
      <c r="F1212" s="9">
        <v>3064.0883999999996</v>
      </c>
      <c r="G1212" s="9">
        <v>8281.32</v>
      </c>
    </row>
    <row r="1213" spans="1:7" x14ac:dyDescent="0.25">
      <c r="A1213" s="24">
        <v>38443</v>
      </c>
      <c r="B1213" s="1" t="s">
        <v>20</v>
      </c>
      <c r="C1213" s="1" t="s">
        <v>3691</v>
      </c>
      <c r="D1213" s="1" t="s">
        <v>52</v>
      </c>
      <c r="E1213" s="1" t="s">
        <v>175</v>
      </c>
      <c r="F1213" s="9">
        <v>6032.3582000000006</v>
      </c>
      <c r="G1213" s="9">
        <v>6451.72</v>
      </c>
    </row>
    <row r="1214" spans="1:7" x14ac:dyDescent="0.25">
      <c r="A1214" s="24">
        <v>38443</v>
      </c>
      <c r="B1214" s="1" t="s">
        <v>20</v>
      </c>
      <c r="C1214" s="1" t="s">
        <v>3683</v>
      </c>
      <c r="D1214" s="1" t="s">
        <v>9</v>
      </c>
      <c r="E1214" s="1" t="s">
        <v>2653</v>
      </c>
      <c r="F1214" s="9">
        <v>1506.989</v>
      </c>
      <c r="G1214" s="9">
        <v>2739.98</v>
      </c>
    </row>
    <row r="1215" spans="1:7" x14ac:dyDescent="0.25">
      <c r="A1215" s="24">
        <v>38442</v>
      </c>
      <c r="B1215" s="1" t="s">
        <v>12</v>
      </c>
      <c r="C1215" s="1" t="s">
        <v>3690</v>
      </c>
      <c r="D1215" s="1" t="s">
        <v>61</v>
      </c>
      <c r="E1215" s="1" t="s">
        <v>293</v>
      </c>
      <c r="F1215" s="9">
        <v>2944.1</v>
      </c>
      <c r="G1215" s="9">
        <v>4990</v>
      </c>
    </row>
    <row r="1216" spans="1:7" x14ac:dyDescent="0.25">
      <c r="A1216" s="24">
        <v>38442</v>
      </c>
      <c r="B1216" s="1" t="s">
        <v>29</v>
      </c>
      <c r="C1216" s="1" t="s">
        <v>3685</v>
      </c>
      <c r="D1216" s="1" t="s">
        <v>9</v>
      </c>
      <c r="E1216" s="1" t="s">
        <v>2284</v>
      </c>
      <c r="F1216" s="9">
        <v>1762.2388999999998</v>
      </c>
      <c r="G1216" s="9">
        <v>4098.2299999999996</v>
      </c>
    </row>
    <row r="1217" spans="1:7" x14ac:dyDescent="0.25">
      <c r="A1217" s="24">
        <v>38442</v>
      </c>
      <c r="B1217" s="1" t="s">
        <v>12</v>
      </c>
      <c r="C1217" s="1" t="s">
        <v>3688</v>
      </c>
      <c r="D1217" s="1" t="s">
        <v>45</v>
      </c>
      <c r="E1217" s="1" t="s">
        <v>2484</v>
      </c>
      <c r="F1217" s="9">
        <v>2899.864</v>
      </c>
      <c r="G1217" s="9">
        <v>3295.3</v>
      </c>
    </row>
    <row r="1218" spans="1:7" x14ac:dyDescent="0.25">
      <c r="A1218" s="24">
        <v>38441</v>
      </c>
      <c r="B1218" s="1" t="s">
        <v>8</v>
      </c>
      <c r="C1218" s="1" t="s">
        <v>3684</v>
      </c>
      <c r="D1218" s="1" t="s">
        <v>61</v>
      </c>
      <c r="E1218" s="1" t="s">
        <v>442</v>
      </c>
      <c r="F1218" s="9">
        <v>3730.5019999999995</v>
      </c>
      <c r="G1218" s="9">
        <v>6431.9</v>
      </c>
    </row>
    <row r="1219" spans="1:7" x14ac:dyDescent="0.25">
      <c r="A1219" s="24">
        <v>38440</v>
      </c>
      <c r="B1219" s="1" t="s">
        <v>8</v>
      </c>
      <c r="C1219" s="1" t="s">
        <v>3684</v>
      </c>
      <c r="D1219" s="1" t="s">
        <v>42</v>
      </c>
      <c r="E1219" s="1" t="s">
        <v>349</v>
      </c>
      <c r="F1219" s="9">
        <v>4345.0931999999993</v>
      </c>
      <c r="G1219" s="9">
        <v>7491.54</v>
      </c>
    </row>
    <row r="1220" spans="1:7" x14ac:dyDescent="0.25">
      <c r="A1220" s="24">
        <v>38440</v>
      </c>
      <c r="B1220" s="1" t="s">
        <v>20</v>
      </c>
      <c r="C1220" s="1" t="s">
        <v>3686</v>
      </c>
      <c r="D1220" s="1" t="s">
        <v>45</v>
      </c>
      <c r="E1220" s="1" t="s">
        <v>3311</v>
      </c>
      <c r="F1220" s="9">
        <v>5290.05</v>
      </c>
      <c r="G1220" s="9">
        <v>7053.4</v>
      </c>
    </row>
    <row r="1221" spans="1:7" x14ac:dyDescent="0.25">
      <c r="A1221" s="24">
        <v>38439</v>
      </c>
      <c r="B1221" s="1" t="s">
        <v>20</v>
      </c>
      <c r="C1221" s="1" t="s">
        <v>3683</v>
      </c>
      <c r="D1221" s="1" t="s">
        <v>17</v>
      </c>
      <c r="E1221" s="1" t="s">
        <v>601</v>
      </c>
      <c r="F1221" s="9">
        <v>5369.4795000000004</v>
      </c>
      <c r="G1221" s="9">
        <v>9762.69</v>
      </c>
    </row>
    <row r="1222" spans="1:7" x14ac:dyDescent="0.25">
      <c r="A1222" s="24">
        <v>38439</v>
      </c>
      <c r="B1222" s="1" t="s">
        <v>12</v>
      </c>
      <c r="C1222" s="1" t="s">
        <v>3686</v>
      </c>
      <c r="D1222" s="1" t="s">
        <v>24</v>
      </c>
      <c r="E1222" s="1" t="s">
        <v>155</v>
      </c>
      <c r="F1222" s="9">
        <v>4341.2245999999996</v>
      </c>
      <c r="G1222" s="9">
        <v>7484.87</v>
      </c>
    </row>
    <row r="1223" spans="1:7" x14ac:dyDescent="0.25">
      <c r="A1223" s="24">
        <v>38439</v>
      </c>
      <c r="B1223" s="1" t="s">
        <v>29</v>
      </c>
      <c r="C1223" s="1" t="s">
        <v>3690</v>
      </c>
      <c r="D1223" s="1" t="s">
        <v>9</v>
      </c>
      <c r="E1223" s="1" t="s">
        <v>1950</v>
      </c>
      <c r="F1223" s="9">
        <v>2294.3591000000001</v>
      </c>
      <c r="G1223" s="9">
        <v>2453.86</v>
      </c>
    </row>
    <row r="1224" spans="1:7" x14ac:dyDescent="0.25">
      <c r="A1224" s="24">
        <v>38439</v>
      </c>
      <c r="B1224" s="1" t="s">
        <v>16</v>
      </c>
      <c r="C1224" s="1" t="s">
        <v>3683</v>
      </c>
      <c r="D1224" s="1" t="s">
        <v>61</v>
      </c>
      <c r="E1224" s="1" t="s">
        <v>779</v>
      </c>
      <c r="F1224" s="9">
        <v>374.39190000000002</v>
      </c>
      <c r="G1224" s="9">
        <v>1011.87</v>
      </c>
    </row>
    <row r="1225" spans="1:7" x14ac:dyDescent="0.25">
      <c r="A1225" s="24">
        <v>38439</v>
      </c>
      <c r="B1225" s="1" t="s">
        <v>12</v>
      </c>
      <c r="C1225" s="1" t="s">
        <v>3690</v>
      </c>
      <c r="D1225" s="1" t="s">
        <v>24</v>
      </c>
      <c r="E1225" s="1" t="s">
        <v>2951</v>
      </c>
      <c r="F1225" s="9">
        <v>287.93600000000004</v>
      </c>
      <c r="G1225" s="9">
        <v>523.52</v>
      </c>
    </row>
    <row r="1226" spans="1:7" x14ac:dyDescent="0.25">
      <c r="A1226" s="24">
        <v>38438</v>
      </c>
      <c r="B1226" s="1" t="s">
        <v>29</v>
      </c>
      <c r="C1226" s="1" t="s">
        <v>3690</v>
      </c>
      <c r="D1226" s="1" t="s">
        <v>64</v>
      </c>
      <c r="E1226" s="1" t="s">
        <v>3263</v>
      </c>
      <c r="F1226" s="9">
        <v>4901.7081999999991</v>
      </c>
      <c r="G1226" s="9">
        <v>8307.98</v>
      </c>
    </row>
    <row r="1227" spans="1:7" x14ac:dyDescent="0.25">
      <c r="A1227" s="24">
        <v>38437</v>
      </c>
      <c r="B1227" s="1" t="s">
        <v>8</v>
      </c>
      <c r="C1227" s="1" t="s">
        <v>3690</v>
      </c>
      <c r="D1227" s="1" t="s">
        <v>52</v>
      </c>
      <c r="E1227" s="1" t="s">
        <v>1114</v>
      </c>
      <c r="F1227" s="9">
        <v>7341.375</v>
      </c>
      <c r="G1227" s="9">
        <v>9788.5</v>
      </c>
    </row>
    <row r="1228" spans="1:7" x14ac:dyDescent="0.25">
      <c r="A1228" s="24">
        <v>38437</v>
      </c>
      <c r="B1228" s="1" t="s">
        <v>16</v>
      </c>
      <c r="C1228" s="1" t="s">
        <v>3690</v>
      </c>
      <c r="D1228" s="1" t="s">
        <v>39</v>
      </c>
      <c r="E1228" s="1" t="s">
        <v>3546</v>
      </c>
      <c r="F1228" s="9">
        <v>4993.1915000000008</v>
      </c>
      <c r="G1228" s="9">
        <v>9078.5300000000007</v>
      </c>
    </row>
    <row r="1229" spans="1:7" x14ac:dyDescent="0.25">
      <c r="A1229" s="24">
        <v>38437</v>
      </c>
      <c r="B1229" s="1" t="s">
        <v>29</v>
      </c>
      <c r="C1229" s="1" t="s">
        <v>3626</v>
      </c>
      <c r="D1229" s="1" t="s">
        <v>30</v>
      </c>
      <c r="E1229" s="1" t="s">
        <v>2454</v>
      </c>
      <c r="F1229" s="9">
        <v>6043.74</v>
      </c>
      <c r="G1229" s="9">
        <v>8058.32</v>
      </c>
    </row>
    <row r="1230" spans="1:7" x14ac:dyDescent="0.25">
      <c r="A1230" s="24">
        <v>38437</v>
      </c>
      <c r="B1230" s="1" t="s">
        <v>29</v>
      </c>
      <c r="C1230" s="1" t="s">
        <v>3684</v>
      </c>
      <c r="D1230" s="1" t="s">
        <v>52</v>
      </c>
      <c r="E1230" s="1" t="s">
        <v>717</v>
      </c>
      <c r="F1230" s="9">
        <v>1857.3050000000001</v>
      </c>
      <c r="G1230" s="9">
        <v>3202.25</v>
      </c>
    </row>
    <row r="1231" spans="1:7" x14ac:dyDescent="0.25">
      <c r="A1231" s="24">
        <v>38437</v>
      </c>
      <c r="B1231" s="1" t="s">
        <v>20</v>
      </c>
      <c r="C1231" s="1" t="s">
        <v>3684</v>
      </c>
      <c r="D1231" s="1" t="s">
        <v>42</v>
      </c>
      <c r="E1231" s="1" t="s">
        <v>882</v>
      </c>
      <c r="F1231" s="9">
        <v>720.07799999999997</v>
      </c>
      <c r="G1231" s="9">
        <v>1674.6</v>
      </c>
    </row>
    <row r="1232" spans="1:7" x14ac:dyDescent="0.25">
      <c r="A1232" s="24">
        <v>38437</v>
      </c>
      <c r="B1232" s="1" t="s">
        <v>20</v>
      </c>
      <c r="C1232" s="1" t="s">
        <v>3688</v>
      </c>
      <c r="D1232" s="1" t="s">
        <v>24</v>
      </c>
      <c r="E1232" s="1" t="s">
        <v>2659</v>
      </c>
      <c r="F1232" s="9">
        <v>578.60709999999995</v>
      </c>
      <c r="G1232" s="9">
        <v>980.69</v>
      </c>
    </row>
    <row r="1233" spans="1:7" x14ac:dyDescent="0.25">
      <c r="A1233" s="24">
        <v>38436</v>
      </c>
      <c r="B1233" s="1" t="s">
        <v>29</v>
      </c>
      <c r="C1233" s="1" t="s">
        <v>3688</v>
      </c>
      <c r="D1233" s="1" t="s">
        <v>61</v>
      </c>
      <c r="E1233" s="1" t="s">
        <v>2493</v>
      </c>
      <c r="F1233" s="9">
        <v>3382.6940000000004</v>
      </c>
      <c r="G1233" s="9">
        <v>4974.55</v>
      </c>
    </row>
    <row r="1234" spans="1:7" x14ac:dyDescent="0.25">
      <c r="A1234" s="24">
        <v>38436</v>
      </c>
      <c r="B1234" s="1" t="s">
        <v>8</v>
      </c>
      <c r="C1234" s="1" t="s">
        <v>3684</v>
      </c>
      <c r="D1234" s="1" t="s">
        <v>42</v>
      </c>
      <c r="E1234" s="1" t="s">
        <v>3186</v>
      </c>
      <c r="F1234" s="9">
        <v>2360.19</v>
      </c>
      <c r="G1234" s="9">
        <v>3146.92</v>
      </c>
    </row>
    <row r="1235" spans="1:7" x14ac:dyDescent="0.25">
      <c r="A1235" s="24">
        <v>38436</v>
      </c>
      <c r="B1235" s="1" t="s">
        <v>8</v>
      </c>
      <c r="C1235" s="1" t="s">
        <v>3690</v>
      </c>
      <c r="D1235" s="1" t="s">
        <v>21</v>
      </c>
      <c r="E1235" s="1" t="s">
        <v>767</v>
      </c>
      <c r="F1235" s="9">
        <v>1755.8224</v>
      </c>
      <c r="G1235" s="9">
        <v>3027.28</v>
      </c>
    </row>
    <row r="1236" spans="1:7" x14ac:dyDescent="0.25">
      <c r="A1236" s="24">
        <v>38435</v>
      </c>
      <c r="B1236" s="1" t="s">
        <v>16</v>
      </c>
      <c r="C1236" s="1" t="s">
        <v>3684</v>
      </c>
      <c r="D1236" s="1" t="s">
        <v>13</v>
      </c>
      <c r="E1236" s="1" t="s">
        <v>1188</v>
      </c>
      <c r="F1236" s="9">
        <v>3540.5865000000003</v>
      </c>
      <c r="G1236" s="9">
        <v>6437.43</v>
      </c>
    </row>
    <row r="1237" spans="1:7" x14ac:dyDescent="0.25">
      <c r="A1237" s="24">
        <v>38435</v>
      </c>
      <c r="B1237" s="1" t="s">
        <v>8</v>
      </c>
      <c r="C1237" s="1" t="s">
        <v>3684</v>
      </c>
      <c r="D1237" s="1" t="s">
        <v>21</v>
      </c>
      <c r="E1237" s="1" t="s">
        <v>3785</v>
      </c>
      <c r="F1237" s="9">
        <v>1831.1892</v>
      </c>
      <c r="G1237" s="9">
        <v>4949.16</v>
      </c>
    </row>
    <row r="1238" spans="1:7" x14ac:dyDescent="0.25">
      <c r="A1238" s="24">
        <v>38434</v>
      </c>
      <c r="B1238" s="1" t="s">
        <v>29</v>
      </c>
      <c r="C1238" s="1" t="s">
        <v>3684</v>
      </c>
      <c r="D1238" s="1" t="s">
        <v>13</v>
      </c>
      <c r="E1238" s="1" t="s">
        <v>1982</v>
      </c>
      <c r="F1238" s="9">
        <v>7978.40175</v>
      </c>
      <c r="G1238" s="9">
        <v>8533.0499999999993</v>
      </c>
    </row>
    <row r="1239" spans="1:7" x14ac:dyDescent="0.25">
      <c r="A1239" s="24">
        <v>38434</v>
      </c>
      <c r="B1239" s="1" t="s">
        <v>20</v>
      </c>
      <c r="C1239" s="1" t="s">
        <v>3691</v>
      </c>
      <c r="D1239" s="1" t="s">
        <v>13</v>
      </c>
      <c r="E1239" s="1" t="s">
        <v>48</v>
      </c>
      <c r="F1239" s="9">
        <v>944.41020000000003</v>
      </c>
      <c r="G1239" s="9">
        <v>2552.46</v>
      </c>
    </row>
    <row r="1240" spans="1:7" x14ac:dyDescent="0.25">
      <c r="A1240" s="24">
        <v>38434</v>
      </c>
      <c r="B1240" s="1" t="s">
        <v>20</v>
      </c>
      <c r="C1240" s="1" t="s">
        <v>3686</v>
      </c>
      <c r="D1240" s="1" t="s">
        <v>42</v>
      </c>
      <c r="E1240" s="1" t="s">
        <v>1446</v>
      </c>
      <c r="F1240" s="9">
        <v>1264.9718</v>
      </c>
      <c r="G1240" s="9">
        <v>2144.02</v>
      </c>
    </row>
    <row r="1241" spans="1:7" x14ac:dyDescent="0.25">
      <c r="A1241" s="24">
        <v>38434</v>
      </c>
      <c r="B1241" s="1" t="s">
        <v>29</v>
      </c>
      <c r="C1241" s="1" t="s">
        <v>3686</v>
      </c>
      <c r="D1241" s="1" t="s">
        <v>64</v>
      </c>
      <c r="E1241" s="1" t="s">
        <v>982</v>
      </c>
      <c r="F1241" s="9">
        <v>522.44995000000006</v>
      </c>
      <c r="G1241" s="9">
        <v>558.77</v>
      </c>
    </row>
    <row r="1242" spans="1:7" x14ac:dyDescent="0.25">
      <c r="A1242" s="24">
        <v>38433</v>
      </c>
      <c r="B1242" s="1" t="s">
        <v>29</v>
      </c>
      <c r="C1242" s="1" t="s">
        <v>3691</v>
      </c>
      <c r="D1242" s="1" t="s">
        <v>113</v>
      </c>
      <c r="E1242" s="1" t="s">
        <v>2352</v>
      </c>
      <c r="F1242" s="9">
        <v>4231.2276000000002</v>
      </c>
      <c r="G1242" s="9">
        <v>7295.22</v>
      </c>
    </row>
    <row r="1243" spans="1:7" x14ac:dyDescent="0.25">
      <c r="A1243" s="24">
        <v>38433</v>
      </c>
      <c r="B1243" s="1" t="s">
        <v>29</v>
      </c>
      <c r="C1243" s="1" t="s">
        <v>3691</v>
      </c>
      <c r="D1243" s="1" t="s">
        <v>21</v>
      </c>
      <c r="E1243" s="1" t="s">
        <v>3070</v>
      </c>
      <c r="F1243" s="9">
        <v>1371.7086999999999</v>
      </c>
      <c r="G1243" s="9">
        <v>2324.9299999999998</v>
      </c>
    </row>
    <row r="1244" spans="1:7" x14ac:dyDescent="0.25">
      <c r="A1244" s="24">
        <v>38432</v>
      </c>
      <c r="B1244" s="1" t="s">
        <v>29</v>
      </c>
      <c r="C1244" s="1" t="s">
        <v>3688</v>
      </c>
      <c r="D1244" s="1" t="s">
        <v>24</v>
      </c>
      <c r="E1244" s="1" t="s">
        <v>1025</v>
      </c>
      <c r="F1244" s="9">
        <v>4189.1417000000001</v>
      </c>
      <c r="G1244" s="9">
        <v>9742.19</v>
      </c>
    </row>
    <row r="1245" spans="1:7" x14ac:dyDescent="0.25">
      <c r="A1245" s="24">
        <v>38432</v>
      </c>
      <c r="B1245" s="1" t="s">
        <v>12</v>
      </c>
      <c r="C1245" s="1" t="s">
        <v>3685</v>
      </c>
      <c r="D1245" s="1" t="s">
        <v>30</v>
      </c>
      <c r="E1245" s="1" t="s">
        <v>3017</v>
      </c>
      <c r="F1245" s="9">
        <v>5079.6130000000003</v>
      </c>
      <c r="G1245" s="9">
        <v>9235.66</v>
      </c>
    </row>
    <row r="1246" spans="1:7" x14ac:dyDescent="0.25">
      <c r="A1246" s="24">
        <v>38432</v>
      </c>
      <c r="B1246" s="1" t="s">
        <v>8</v>
      </c>
      <c r="C1246" s="1" t="s">
        <v>3626</v>
      </c>
      <c r="D1246" s="1" t="s">
        <v>126</v>
      </c>
      <c r="E1246" s="1" t="s">
        <v>868</v>
      </c>
      <c r="F1246" s="9">
        <v>2729.7637999999997</v>
      </c>
      <c r="G1246" s="9">
        <v>7377.74</v>
      </c>
    </row>
    <row r="1247" spans="1:7" x14ac:dyDescent="0.25">
      <c r="A1247" s="24">
        <v>38432</v>
      </c>
      <c r="B1247" s="1" t="s">
        <v>12</v>
      </c>
      <c r="C1247" s="1" t="s">
        <v>3688</v>
      </c>
      <c r="D1247" s="1" t="s">
        <v>13</v>
      </c>
      <c r="E1247" s="1" t="s">
        <v>3105</v>
      </c>
      <c r="F1247" s="9">
        <v>3280.3055999999997</v>
      </c>
      <c r="G1247" s="9">
        <v>5559.84</v>
      </c>
    </row>
    <row r="1248" spans="1:7" x14ac:dyDescent="0.25">
      <c r="A1248" s="24">
        <v>38432</v>
      </c>
      <c r="B1248" s="1" t="s">
        <v>29</v>
      </c>
      <c r="C1248" s="1" t="s">
        <v>3690</v>
      </c>
      <c r="D1248" s="1" t="s">
        <v>24</v>
      </c>
      <c r="E1248" s="1" t="s">
        <v>1037</v>
      </c>
      <c r="F1248" s="9">
        <v>260.964</v>
      </c>
      <c r="G1248" s="9">
        <v>579.91999999999996</v>
      </c>
    </row>
    <row r="1249" spans="1:7" x14ac:dyDescent="0.25">
      <c r="A1249" s="24">
        <v>38431</v>
      </c>
      <c r="B1249" s="1" t="s">
        <v>16</v>
      </c>
      <c r="C1249" s="1" t="s">
        <v>3683</v>
      </c>
      <c r="D1249" s="1" t="s">
        <v>39</v>
      </c>
      <c r="E1249" s="1" t="s">
        <v>1732</v>
      </c>
      <c r="F1249" s="9">
        <v>3705.6373999999996</v>
      </c>
      <c r="G1249" s="9">
        <v>6389.03</v>
      </c>
    </row>
    <row r="1250" spans="1:7" x14ac:dyDescent="0.25">
      <c r="A1250" s="24">
        <v>38431</v>
      </c>
      <c r="B1250" s="1" t="s">
        <v>8</v>
      </c>
      <c r="C1250" s="1" t="s">
        <v>3685</v>
      </c>
      <c r="D1250" s="1" t="s">
        <v>39</v>
      </c>
      <c r="E1250" s="1" t="s">
        <v>1458</v>
      </c>
      <c r="F1250" s="9">
        <v>877.48650000000009</v>
      </c>
      <c r="G1250" s="9">
        <v>1595.43</v>
      </c>
    </row>
    <row r="1251" spans="1:7" x14ac:dyDescent="0.25">
      <c r="A1251" s="24">
        <v>38430</v>
      </c>
      <c r="B1251" s="1" t="s">
        <v>8</v>
      </c>
      <c r="C1251" s="1" t="s">
        <v>3688</v>
      </c>
      <c r="D1251" s="1" t="s">
        <v>21</v>
      </c>
      <c r="E1251" s="1" t="s">
        <v>31</v>
      </c>
      <c r="F1251" s="9">
        <v>4351.8045999999995</v>
      </c>
      <c r="G1251" s="9">
        <v>7375.94</v>
      </c>
    </row>
    <row r="1252" spans="1:7" x14ac:dyDescent="0.25">
      <c r="A1252" s="24">
        <v>38430</v>
      </c>
      <c r="B1252" s="1" t="s">
        <v>29</v>
      </c>
      <c r="C1252" s="1" t="s">
        <v>3691</v>
      </c>
      <c r="D1252" s="1" t="s">
        <v>45</v>
      </c>
      <c r="E1252" s="1" t="s">
        <v>1900</v>
      </c>
      <c r="F1252" s="9">
        <v>1911.2774999999999</v>
      </c>
      <c r="G1252" s="9">
        <v>2548.37</v>
      </c>
    </row>
    <row r="1253" spans="1:7" x14ac:dyDescent="0.25">
      <c r="A1253" s="24">
        <v>38429</v>
      </c>
      <c r="B1253" s="1" t="s">
        <v>29</v>
      </c>
      <c r="C1253" s="1" t="s">
        <v>3683</v>
      </c>
      <c r="D1253" s="1" t="s">
        <v>45</v>
      </c>
      <c r="E1253" s="1" t="s">
        <v>1997</v>
      </c>
      <c r="F1253" s="9">
        <v>6938.7659000000003</v>
      </c>
      <c r="G1253" s="9">
        <v>7421.14</v>
      </c>
    </row>
    <row r="1254" spans="1:7" x14ac:dyDescent="0.25">
      <c r="A1254" s="24">
        <v>38429</v>
      </c>
      <c r="B1254" s="1" t="s">
        <v>8</v>
      </c>
      <c r="C1254" s="1" t="s">
        <v>3688</v>
      </c>
      <c r="D1254" s="1" t="s">
        <v>45</v>
      </c>
      <c r="E1254" s="1" t="s">
        <v>2689</v>
      </c>
      <c r="F1254" s="9">
        <v>1759.8954000000001</v>
      </c>
      <c r="G1254" s="9">
        <v>4092.78</v>
      </c>
    </row>
    <row r="1255" spans="1:7" x14ac:dyDescent="0.25">
      <c r="A1255" s="24">
        <v>38429</v>
      </c>
      <c r="B1255" s="1" t="s">
        <v>29</v>
      </c>
      <c r="C1255" s="1" t="s">
        <v>3691</v>
      </c>
      <c r="D1255" s="1" t="s">
        <v>126</v>
      </c>
      <c r="E1255" s="1" t="s">
        <v>988</v>
      </c>
      <c r="F1255" s="9">
        <v>2600.9643000000005</v>
      </c>
      <c r="G1255" s="9">
        <v>2781.78</v>
      </c>
    </row>
    <row r="1256" spans="1:7" x14ac:dyDescent="0.25">
      <c r="A1256" s="24">
        <v>38429</v>
      </c>
      <c r="B1256" s="1" t="s">
        <v>12</v>
      </c>
      <c r="C1256" s="1" t="s">
        <v>3683</v>
      </c>
      <c r="D1256" s="1" t="s">
        <v>61</v>
      </c>
      <c r="E1256" s="1" t="s">
        <v>508</v>
      </c>
      <c r="F1256" s="9">
        <v>249.38320000000002</v>
      </c>
      <c r="G1256" s="9">
        <v>366.74</v>
      </c>
    </row>
    <row r="1257" spans="1:7" x14ac:dyDescent="0.25">
      <c r="A1257" s="24">
        <v>38428</v>
      </c>
      <c r="B1257" s="1" t="s">
        <v>20</v>
      </c>
      <c r="C1257" s="1" t="s">
        <v>3690</v>
      </c>
      <c r="D1257" s="1" t="s">
        <v>39</v>
      </c>
      <c r="E1257" s="1" t="s">
        <v>1100</v>
      </c>
      <c r="F1257" s="9">
        <v>1445.6381000000001</v>
      </c>
      <c r="G1257" s="9">
        <v>3907.13</v>
      </c>
    </row>
    <row r="1258" spans="1:7" x14ac:dyDescent="0.25">
      <c r="A1258" s="24">
        <v>38428</v>
      </c>
      <c r="B1258" s="1" t="s">
        <v>29</v>
      </c>
      <c r="C1258" s="1" t="s">
        <v>3626</v>
      </c>
      <c r="D1258" s="1" t="s">
        <v>13</v>
      </c>
      <c r="E1258" s="1" t="s">
        <v>79</v>
      </c>
      <c r="F1258" s="9">
        <v>558.24749999999995</v>
      </c>
      <c r="G1258" s="9">
        <v>1298.25</v>
      </c>
    </row>
    <row r="1259" spans="1:7" x14ac:dyDescent="0.25">
      <c r="A1259" s="24">
        <v>38427</v>
      </c>
      <c r="B1259" s="1" t="s">
        <v>12</v>
      </c>
      <c r="C1259" s="1" t="s">
        <v>3691</v>
      </c>
      <c r="D1259" s="1" t="s">
        <v>113</v>
      </c>
      <c r="E1259" s="1" t="s">
        <v>3171</v>
      </c>
      <c r="F1259" s="9">
        <v>4363.1797999999999</v>
      </c>
      <c r="G1259" s="9">
        <v>7395.22</v>
      </c>
    </row>
    <row r="1260" spans="1:7" x14ac:dyDescent="0.25">
      <c r="A1260" s="24">
        <v>38427</v>
      </c>
      <c r="B1260" s="1" t="s">
        <v>29</v>
      </c>
      <c r="C1260" s="1" t="s">
        <v>3688</v>
      </c>
      <c r="D1260" s="1" t="s">
        <v>52</v>
      </c>
      <c r="E1260" s="1" t="s">
        <v>1706</v>
      </c>
      <c r="F1260" s="9">
        <v>4446.2055</v>
      </c>
      <c r="G1260" s="9">
        <v>4755.3</v>
      </c>
    </row>
    <row r="1261" spans="1:7" x14ac:dyDescent="0.25">
      <c r="A1261" s="24">
        <v>38427</v>
      </c>
      <c r="B1261" s="1" t="s">
        <v>8</v>
      </c>
      <c r="C1261" s="1" t="s">
        <v>3626</v>
      </c>
      <c r="D1261" s="1" t="s">
        <v>113</v>
      </c>
      <c r="E1261" s="1" t="s">
        <v>118</v>
      </c>
      <c r="F1261" s="9">
        <v>605.97350000000006</v>
      </c>
      <c r="G1261" s="9">
        <v>1101.77</v>
      </c>
    </row>
    <row r="1262" spans="1:7" x14ac:dyDescent="0.25">
      <c r="A1262" s="24">
        <v>38427</v>
      </c>
      <c r="B1262" s="1" t="s">
        <v>20</v>
      </c>
      <c r="C1262" s="1" t="s">
        <v>3691</v>
      </c>
      <c r="D1262" s="1" t="s">
        <v>9</v>
      </c>
      <c r="E1262" s="1" t="s">
        <v>3477</v>
      </c>
      <c r="F1262" s="9">
        <v>335.06</v>
      </c>
      <c r="G1262" s="9">
        <v>609.20000000000005</v>
      </c>
    </row>
    <row r="1263" spans="1:7" x14ac:dyDescent="0.25">
      <c r="A1263" s="24">
        <v>38426</v>
      </c>
      <c r="B1263" s="1" t="s">
        <v>29</v>
      </c>
      <c r="C1263" s="1" t="s">
        <v>3685</v>
      </c>
      <c r="D1263" s="1" t="s">
        <v>64</v>
      </c>
      <c r="E1263" s="1" t="s">
        <v>2526</v>
      </c>
      <c r="F1263" s="9">
        <v>3489.7179000000001</v>
      </c>
      <c r="G1263" s="9">
        <v>9431.67</v>
      </c>
    </row>
    <row r="1264" spans="1:7" x14ac:dyDescent="0.25">
      <c r="A1264" s="24">
        <v>38426</v>
      </c>
      <c r="B1264" s="1" t="s">
        <v>8</v>
      </c>
      <c r="C1264" s="1" t="s">
        <v>3684</v>
      </c>
      <c r="D1264" s="1" t="s">
        <v>52</v>
      </c>
      <c r="E1264" s="1" t="s">
        <v>2450</v>
      </c>
      <c r="F1264" s="9">
        <v>6239.9520000000002</v>
      </c>
      <c r="G1264" s="9">
        <v>9176.4</v>
      </c>
    </row>
    <row r="1265" spans="1:7" x14ac:dyDescent="0.25">
      <c r="A1265" s="24">
        <v>38426</v>
      </c>
      <c r="B1265" s="1" t="s">
        <v>29</v>
      </c>
      <c r="C1265" s="1" t="s">
        <v>3690</v>
      </c>
      <c r="D1265" s="1" t="s">
        <v>64</v>
      </c>
      <c r="E1265" s="1" t="s">
        <v>3028</v>
      </c>
      <c r="F1265" s="9">
        <v>5708.7088000000003</v>
      </c>
      <c r="G1265" s="9">
        <v>8395.16</v>
      </c>
    </row>
    <row r="1266" spans="1:7" x14ac:dyDescent="0.25">
      <c r="A1266" s="24">
        <v>38426</v>
      </c>
      <c r="B1266" s="1" t="s">
        <v>29</v>
      </c>
      <c r="C1266" s="1" t="s">
        <v>3626</v>
      </c>
      <c r="D1266" s="1" t="s">
        <v>9</v>
      </c>
      <c r="E1266" s="1" t="s">
        <v>647</v>
      </c>
      <c r="F1266" s="9">
        <v>3491.8708999999999</v>
      </c>
      <c r="G1266" s="9">
        <v>8120.63</v>
      </c>
    </row>
    <row r="1267" spans="1:7" x14ac:dyDescent="0.25">
      <c r="A1267" s="24">
        <v>38426</v>
      </c>
      <c r="B1267" s="1" t="s">
        <v>8</v>
      </c>
      <c r="C1267" s="1" t="s">
        <v>3686</v>
      </c>
      <c r="D1267" s="1" t="s">
        <v>64</v>
      </c>
      <c r="E1267" s="1" t="s">
        <v>2510</v>
      </c>
      <c r="F1267" s="9">
        <v>1377.0771</v>
      </c>
      <c r="G1267" s="9">
        <v>3721.83</v>
      </c>
    </row>
    <row r="1268" spans="1:7" x14ac:dyDescent="0.25">
      <c r="A1268" s="24">
        <v>38426</v>
      </c>
      <c r="B1268" s="1" t="s">
        <v>16</v>
      </c>
      <c r="C1268" s="1" t="s">
        <v>3626</v>
      </c>
      <c r="D1268" s="1" t="s">
        <v>42</v>
      </c>
      <c r="E1268" s="1" t="s">
        <v>1645</v>
      </c>
      <c r="F1268" s="9">
        <v>1115.884</v>
      </c>
      <c r="G1268" s="9">
        <v>1268.05</v>
      </c>
    </row>
    <row r="1269" spans="1:7" x14ac:dyDescent="0.25">
      <c r="A1269" s="24">
        <v>38425</v>
      </c>
      <c r="B1269" s="1" t="s">
        <v>29</v>
      </c>
      <c r="C1269" s="1" t="s">
        <v>3686</v>
      </c>
      <c r="D1269" s="1" t="s">
        <v>30</v>
      </c>
      <c r="E1269" s="1" t="s">
        <v>3123</v>
      </c>
      <c r="F1269" s="9">
        <v>5525.3873999999996</v>
      </c>
      <c r="G1269" s="9">
        <v>9526.5300000000007</v>
      </c>
    </row>
    <row r="1270" spans="1:7" x14ac:dyDescent="0.25">
      <c r="A1270" s="24">
        <v>38425</v>
      </c>
      <c r="B1270" s="1" t="s">
        <v>29</v>
      </c>
      <c r="C1270" s="1" t="s">
        <v>3626</v>
      </c>
      <c r="D1270" s="1" t="s">
        <v>24</v>
      </c>
      <c r="E1270" s="1" t="s">
        <v>832</v>
      </c>
      <c r="F1270" s="9">
        <v>3411.8150000000001</v>
      </c>
      <c r="G1270" s="9">
        <v>3649</v>
      </c>
    </row>
    <row r="1271" spans="1:7" x14ac:dyDescent="0.25">
      <c r="A1271" s="24">
        <v>38425</v>
      </c>
      <c r="B1271" s="1" t="s">
        <v>16</v>
      </c>
      <c r="C1271" s="1" t="s">
        <v>3686</v>
      </c>
      <c r="D1271" s="1" t="s">
        <v>21</v>
      </c>
      <c r="E1271" s="1" t="s">
        <v>1673</v>
      </c>
      <c r="F1271" s="9">
        <v>2282.1820000000002</v>
      </c>
      <c r="G1271" s="9">
        <v>3356.15</v>
      </c>
    </row>
    <row r="1272" spans="1:7" x14ac:dyDescent="0.25">
      <c r="A1272" s="24">
        <v>38425</v>
      </c>
      <c r="B1272" s="1" t="s">
        <v>8</v>
      </c>
      <c r="C1272" s="1" t="s">
        <v>3626</v>
      </c>
      <c r="D1272" s="1" t="s">
        <v>24</v>
      </c>
      <c r="E1272" s="1" t="s">
        <v>1332</v>
      </c>
      <c r="F1272" s="9">
        <v>706.09690000000001</v>
      </c>
      <c r="G1272" s="9">
        <v>1908.37</v>
      </c>
    </row>
    <row r="1273" spans="1:7" x14ac:dyDescent="0.25">
      <c r="A1273" s="24">
        <v>38424</v>
      </c>
      <c r="B1273" s="1" t="s">
        <v>20</v>
      </c>
      <c r="C1273" s="1" t="s">
        <v>3686</v>
      </c>
      <c r="D1273" s="1" t="s">
        <v>21</v>
      </c>
      <c r="E1273" s="1" t="s">
        <v>2095</v>
      </c>
      <c r="F1273" s="9">
        <v>3604.6560000000004</v>
      </c>
      <c r="G1273" s="9">
        <v>6553.92</v>
      </c>
    </row>
    <row r="1274" spans="1:7" x14ac:dyDescent="0.25">
      <c r="A1274" s="24">
        <v>38424</v>
      </c>
      <c r="B1274" s="1" t="s">
        <v>20</v>
      </c>
      <c r="C1274" s="1" t="s">
        <v>3688</v>
      </c>
      <c r="D1274" s="1" t="s">
        <v>126</v>
      </c>
      <c r="E1274" s="1" t="s">
        <v>1734</v>
      </c>
      <c r="F1274" s="9">
        <v>1126.1528000000001</v>
      </c>
      <c r="G1274" s="9">
        <v>2618.96</v>
      </c>
    </row>
    <row r="1275" spans="1:7" x14ac:dyDescent="0.25">
      <c r="A1275" s="24">
        <v>38423</v>
      </c>
      <c r="B1275" s="1" t="s">
        <v>12</v>
      </c>
      <c r="C1275" s="1" t="s">
        <v>3690</v>
      </c>
      <c r="D1275" s="1" t="s">
        <v>42</v>
      </c>
      <c r="E1275" s="1" t="s">
        <v>3023</v>
      </c>
      <c r="F1275" s="9">
        <v>4562.5635000000002</v>
      </c>
      <c r="G1275" s="9">
        <v>8295.57</v>
      </c>
    </row>
    <row r="1276" spans="1:7" x14ac:dyDescent="0.25">
      <c r="A1276" s="24">
        <v>38423</v>
      </c>
      <c r="B1276" s="1" t="s">
        <v>12</v>
      </c>
      <c r="C1276" s="1" t="s">
        <v>3686</v>
      </c>
      <c r="D1276" s="1" t="s">
        <v>30</v>
      </c>
      <c r="E1276" s="1" t="s">
        <v>2940</v>
      </c>
      <c r="F1276" s="9">
        <v>2181.6050999999998</v>
      </c>
      <c r="G1276" s="9">
        <v>5896.23</v>
      </c>
    </row>
    <row r="1277" spans="1:7" x14ac:dyDescent="0.25">
      <c r="A1277" s="24">
        <v>38423</v>
      </c>
      <c r="B1277" s="1" t="s">
        <v>16</v>
      </c>
      <c r="C1277" s="1" t="s">
        <v>3690</v>
      </c>
      <c r="D1277" s="1" t="s">
        <v>64</v>
      </c>
      <c r="E1277" s="1" t="s">
        <v>1414</v>
      </c>
      <c r="F1277" s="9">
        <v>1499.6312000000003</v>
      </c>
      <c r="G1277" s="9">
        <v>2205.34</v>
      </c>
    </row>
    <row r="1278" spans="1:7" x14ac:dyDescent="0.25">
      <c r="A1278" s="24">
        <v>38422</v>
      </c>
      <c r="B1278" s="1" t="s">
        <v>29</v>
      </c>
      <c r="C1278" s="1" t="s">
        <v>3691</v>
      </c>
      <c r="D1278" s="1" t="s">
        <v>64</v>
      </c>
      <c r="E1278" s="1" t="s">
        <v>1452</v>
      </c>
      <c r="F1278" s="9">
        <v>6724.1503999999995</v>
      </c>
      <c r="G1278" s="9">
        <v>7641.08</v>
      </c>
    </row>
    <row r="1279" spans="1:7" x14ac:dyDescent="0.25">
      <c r="A1279" s="24">
        <v>38422</v>
      </c>
      <c r="B1279" s="1" t="s">
        <v>29</v>
      </c>
      <c r="C1279" s="1" t="s">
        <v>3685</v>
      </c>
      <c r="D1279" s="1" t="s">
        <v>9</v>
      </c>
      <c r="E1279" s="1" t="s">
        <v>375</v>
      </c>
      <c r="F1279" s="9">
        <v>4467.8380000000006</v>
      </c>
      <c r="G1279" s="9">
        <v>6570.35</v>
      </c>
    </row>
    <row r="1280" spans="1:7" x14ac:dyDescent="0.25">
      <c r="A1280" s="24">
        <v>38422</v>
      </c>
      <c r="B1280" s="1" t="s">
        <v>16</v>
      </c>
      <c r="C1280" s="1" t="s">
        <v>3685</v>
      </c>
      <c r="D1280" s="1" t="s">
        <v>61</v>
      </c>
      <c r="E1280" s="1" t="s">
        <v>2207</v>
      </c>
      <c r="F1280" s="9">
        <v>2597.2689999999998</v>
      </c>
      <c r="G1280" s="9">
        <v>4478.05</v>
      </c>
    </row>
    <row r="1281" spans="1:7" x14ac:dyDescent="0.25">
      <c r="A1281" s="24">
        <v>38421</v>
      </c>
      <c r="B1281" s="1" t="s">
        <v>20</v>
      </c>
      <c r="C1281" s="1" t="s">
        <v>3626</v>
      </c>
      <c r="D1281" s="1" t="s">
        <v>13</v>
      </c>
      <c r="E1281" s="1" t="s">
        <v>1641</v>
      </c>
      <c r="F1281" s="9">
        <v>6587.55</v>
      </c>
      <c r="G1281" s="9">
        <v>8783.4</v>
      </c>
    </row>
    <row r="1282" spans="1:7" x14ac:dyDescent="0.25">
      <c r="A1282" s="24">
        <v>38421</v>
      </c>
      <c r="B1282" s="1" t="s">
        <v>12</v>
      </c>
      <c r="C1282" s="1" t="s">
        <v>3688</v>
      </c>
      <c r="D1282" s="1" t="s">
        <v>39</v>
      </c>
      <c r="E1282" s="1" t="s">
        <v>2560</v>
      </c>
      <c r="F1282" s="9">
        <v>113.47499999999999</v>
      </c>
      <c r="G1282" s="9">
        <v>151.30000000000001</v>
      </c>
    </row>
    <row r="1283" spans="1:7" x14ac:dyDescent="0.25">
      <c r="A1283" s="24">
        <v>38420</v>
      </c>
      <c r="B1283" s="1" t="s">
        <v>12</v>
      </c>
      <c r="C1283" s="1" t="s">
        <v>3690</v>
      </c>
      <c r="D1283" s="1" t="s">
        <v>61</v>
      </c>
      <c r="E1283" s="1" t="s">
        <v>1667</v>
      </c>
      <c r="F1283" s="9">
        <v>7634.9014500000003</v>
      </c>
      <c r="G1283" s="9">
        <v>8165.67</v>
      </c>
    </row>
    <row r="1284" spans="1:7" x14ac:dyDescent="0.25">
      <c r="A1284" s="24">
        <v>38419</v>
      </c>
      <c r="B1284" s="1" t="s">
        <v>16</v>
      </c>
      <c r="C1284" s="1" t="s">
        <v>3688</v>
      </c>
      <c r="D1284" s="1" t="s">
        <v>17</v>
      </c>
      <c r="E1284" s="1" t="s">
        <v>3269</v>
      </c>
      <c r="F1284" s="9">
        <v>62.325000000000003</v>
      </c>
      <c r="G1284" s="9">
        <v>83.1</v>
      </c>
    </row>
    <row r="1285" spans="1:7" x14ac:dyDescent="0.25">
      <c r="A1285" s="24">
        <v>38418</v>
      </c>
      <c r="B1285" s="1" t="s">
        <v>12</v>
      </c>
      <c r="C1285" s="1" t="s">
        <v>3683</v>
      </c>
      <c r="D1285" s="1" t="s">
        <v>61</v>
      </c>
      <c r="E1285" s="1" t="s">
        <v>1061</v>
      </c>
      <c r="F1285" s="9">
        <v>4769.9258</v>
      </c>
      <c r="G1285" s="9">
        <v>8224.01</v>
      </c>
    </row>
    <row r="1286" spans="1:7" x14ac:dyDescent="0.25">
      <c r="A1286" s="24">
        <v>38418</v>
      </c>
      <c r="B1286" s="1" t="s">
        <v>20</v>
      </c>
      <c r="C1286" s="1" t="s">
        <v>3683</v>
      </c>
      <c r="D1286" s="1" t="s">
        <v>13</v>
      </c>
      <c r="E1286" s="1" t="s">
        <v>1194</v>
      </c>
      <c r="F1286" s="9">
        <v>4069.8790000000004</v>
      </c>
      <c r="G1286" s="9">
        <v>7399.78</v>
      </c>
    </row>
    <row r="1287" spans="1:7" x14ac:dyDescent="0.25">
      <c r="A1287" s="24">
        <v>38418</v>
      </c>
      <c r="B1287" s="1" t="s">
        <v>12</v>
      </c>
      <c r="C1287" s="1" t="s">
        <v>3626</v>
      </c>
      <c r="D1287" s="1" t="s">
        <v>64</v>
      </c>
      <c r="E1287" s="1" t="s">
        <v>2805</v>
      </c>
      <c r="F1287" s="9">
        <v>2921.1075000000001</v>
      </c>
      <c r="G1287" s="9">
        <v>3894.81</v>
      </c>
    </row>
    <row r="1288" spans="1:7" x14ac:dyDescent="0.25">
      <c r="A1288" s="24">
        <v>38417</v>
      </c>
      <c r="B1288" s="1" t="s">
        <v>29</v>
      </c>
      <c r="C1288" s="1" t="s">
        <v>3691</v>
      </c>
      <c r="D1288" s="1" t="s">
        <v>21</v>
      </c>
      <c r="E1288" s="1" t="s">
        <v>3141</v>
      </c>
      <c r="F1288" s="9">
        <v>2567.0924999999997</v>
      </c>
      <c r="G1288" s="9">
        <v>5704.65</v>
      </c>
    </row>
    <row r="1289" spans="1:7" x14ac:dyDescent="0.25">
      <c r="A1289" s="24">
        <v>38417</v>
      </c>
      <c r="B1289" s="1" t="s">
        <v>8</v>
      </c>
      <c r="C1289" s="1" t="s">
        <v>3691</v>
      </c>
      <c r="D1289" s="1" t="s">
        <v>30</v>
      </c>
      <c r="E1289" s="1" t="s">
        <v>137</v>
      </c>
      <c r="F1289" s="9">
        <v>3154.7064</v>
      </c>
      <c r="G1289" s="9">
        <v>5346.96</v>
      </c>
    </row>
    <row r="1290" spans="1:7" x14ac:dyDescent="0.25">
      <c r="A1290" s="24">
        <v>38416</v>
      </c>
      <c r="B1290" s="1" t="s">
        <v>20</v>
      </c>
      <c r="C1290" s="1" t="s">
        <v>3688</v>
      </c>
      <c r="D1290" s="1" t="s">
        <v>13</v>
      </c>
      <c r="E1290" s="1" t="s">
        <v>2969</v>
      </c>
      <c r="F1290" s="9">
        <v>3412.3835999999997</v>
      </c>
      <c r="G1290" s="9">
        <v>5883.42</v>
      </c>
    </row>
    <row r="1291" spans="1:7" x14ac:dyDescent="0.25">
      <c r="A1291" s="24">
        <v>38416</v>
      </c>
      <c r="B1291" s="1" t="s">
        <v>20</v>
      </c>
      <c r="C1291" s="1" t="s">
        <v>3684</v>
      </c>
      <c r="D1291" s="1" t="s">
        <v>113</v>
      </c>
      <c r="E1291" s="1" t="s">
        <v>1974</v>
      </c>
      <c r="F1291" s="9">
        <v>796.02600000000007</v>
      </c>
      <c r="G1291" s="9">
        <v>1447.32</v>
      </c>
    </row>
    <row r="1292" spans="1:7" x14ac:dyDescent="0.25">
      <c r="A1292" s="24">
        <v>38415</v>
      </c>
      <c r="B1292" s="1" t="s">
        <v>20</v>
      </c>
      <c r="C1292" s="1" t="s">
        <v>3690</v>
      </c>
      <c r="D1292" s="1" t="s">
        <v>64</v>
      </c>
      <c r="E1292" s="1" t="s">
        <v>85</v>
      </c>
      <c r="F1292" s="9">
        <v>5245.7053000000005</v>
      </c>
      <c r="G1292" s="9">
        <v>5610.38</v>
      </c>
    </row>
    <row r="1293" spans="1:7" x14ac:dyDescent="0.25">
      <c r="A1293" s="24">
        <v>38413</v>
      </c>
      <c r="B1293" s="1" t="s">
        <v>12</v>
      </c>
      <c r="C1293" s="1" t="s">
        <v>3685</v>
      </c>
      <c r="D1293" s="1" t="s">
        <v>42</v>
      </c>
      <c r="E1293" s="1" t="s">
        <v>1552</v>
      </c>
      <c r="F1293" s="9">
        <v>4427.3895000000002</v>
      </c>
      <c r="G1293" s="9">
        <v>7504.05</v>
      </c>
    </row>
    <row r="1294" spans="1:7" x14ac:dyDescent="0.25">
      <c r="A1294" s="24">
        <v>38412</v>
      </c>
      <c r="B1294" s="1" t="s">
        <v>12</v>
      </c>
      <c r="C1294" s="1" t="s">
        <v>3685</v>
      </c>
      <c r="D1294" s="1" t="s">
        <v>13</v>
      </c>
      <c r="E1294" s="1" t="s">
        <v>2263</v>
      </c>
      <c r="F1294" s="9">
        <v>5672.61</v>
      </c>
      <c r="G1294" s="9">
        <v>7563.48</v>
      </c>
    </row>
    <row r="1295" spans="1:7" x14ac:dyDescent="0.25">
      <c r="A1295" s="24">
        <v>38412</v>
      </c>
      <c r="B1295" s="1" t="s">
        <v>29</v>
      </c>
      <c r="C1295" s="1" t="s">
        <v>3626</v>
      </c>
      <c r="D1295" s="1" t="s">
        <v>17</v>
      </c>
      <c r="E1295" s="1" t="s">
        <v>281</v>
      </c>
      <c r="F1295" s="9">
        <v>2741.9580000000001</v>
      </c>
      <c r="G1295" s="9">
        <v>6093.24</v>
      </c>
    </row>
    <row r="1296" spans="1:7" x14ac:dyDescent="0.25">
      <c r="A1296" s="24">
        <v>38412</v>
      </c>
      <c r="B1296" s="1" t="s">
        <v>29</v>
      </c>
      <c r="C1296" s="1" t="s">
        <v>3683</v>
      </c>
      <c r="D1296" s="1" t="s">
        <v>45</v>
      </c>
      <c r="E1296" s="1" t="s">
        <v>3786</v>
      </c>
      <c r="F1296" s="9">
        <v>2122.8411999999998</v>
      </c>
      <c r="G1296" s="9">
        <v>4936.84</v>
      </c>
    </row>
    <row r="1297" spans="1:7" x14ac:dyDescent="0.25">
      <c r="A1297" s="24">
        <v>38412</v>
      </c>
      <c r="B1297" s="1" t="s">
        <v>29</v>
      </c>
      <c r="C1297" s="1" t="s">
        <v>3686</v>
      </c>
      <c r="D1297" s="1" t="s">
        <v>30</v>
      </c>
      <c r="E1297" s="1" t="s">
        <v>1669</v>
      </c>
      <c r="F1297" s="9">
        <v>1679.8924999999999</v>
      </c>
      <c r="G1297" s="9">
        <v>4540.25</v>
      </c>
    </row>
    <row r="1298" spans="1:7" x14ac:dyDescent="0.25">
      <c r="A1298" s="24">
        <v>38412</v>
      </c>
      <c r="B1298" s="1" t="s">
        <v>20</v>
      </c>
      <c r="C1298" s="1" t="s">
        <v>3626</v>
      </c>
      <c r="D1298" s="1" t="s">
        <v>17</v>
      </c>
      <c r="E1298" s="1" t="s">
        <v>2234</v>
      </c>
      <c r="F1298" s="9">
        <v>1363.1415999999999</v>
      </c>
      <c r="G1298" s="9">
        <v>2004.62</v>
      </c>
    </row>
    <row r="1299" spans="1:7" x14ac:dyDescent="0.25">
      <c r="A1299" s="24">
        <v>38411</v>
      </c>
      <c r="B1299" s="1" t="s">
        <v>12</v>
      </c>
      <c r="C1299" s="1" t="s">
        <v>3691</v>
      </c>
      <c r="D1299" s="1" t="s">
        <v>17</v>
      </c>
      <c r="E1299" s="1" t="s">
        <v>1428</v>
      </c>
      <c r="F1299" s="9">
        <v>4939.5375000000004</v>
      </c>
      <c r="G1299" s="9">
        <v>6586.05</v>
      </c>
    </row>
    <row r="1300" spans="1:7" x14ac:dyDescent="0.25">
      <c r="A1300" s="24">
        <v>38411</v>
      </c>
      <c r="B1300" s="1" t="s">
        <v>16</v>
      </c>
      <c r="C1300" s="1" t="s">
        <v>3626</v>
      </c>
      <c r="D1300" s="1" t="s">
        <v>21</v>
      </c>
      <c r="E1300" s="1" t="s">
        <v>1972</v>
      </c>
      <c r="F1300" s="9">
        <v>854.76150000000007</v>
      </c>
      <c r="G1300" s="9">
        <v>1899.47</v>
      </c>
    </row>
    <row r="1301" spans="1:7" x14ac:dyDescent="0.25">
      <c r="A1301" s="24">
        <v>38410</v>
      </c>
      <c r="B1301" s="1" t="s">
        <v>16</v>
      </c>
      <c r="C1301" s="1" t="s">
        <v>3685</v>
      </c>
      <c r="D1301" s="1" t="s">
        <v>45</v>
      </c>
      <c r="E1301" s="1" t="s">
        <v>2540</v>
      </c>
      <c r="F1301" s="9">
        <v>5707.8207999999995</v>
      </c>
      <c r="G1301" s="9">
        <v>6486.16</v>
      </c>
    </row>
    <row r="1302" spans="1:7" x14ac:dyDescent="0.25">
      <c r="A1302" s="24">
        <v>38410</v>
      </c>
      <c r="B1302" s="1" t="s">
        <v>12</v>
      </c>
      <c r="C1302" s="1" t="s">
        <v>3691</v>
      </c>
      <c r="D1302" s="1" t="s">
        <v>13</v>
      </c>
      <c r="E1302" s="1" t="s">
        <v>641</v>
      </c>
      <c r="F1302" s="9">
        <v>2790.2655</v>
      </c>
      <c r="G1302" s="9">
        <v>6200.59</v>
      </c>
    </row>
    <row r="1303" spans="1:7" x14ac:dyDescent="0.25">
      <c r="A1303" s="24">
        <v>38410</v>
      </c>
      <c r="B1303" s="1" t="s">
        <v>29</v>
      </c>
      <c r="C1303" s="1" t="s">
        <v>3685</v>
      </c>
      <c r="D1303" s="1" t="s">
        <v>13</v>
      </c>
      <c r="E1303" s="1" t="s">
        <v>1700</v>
      </c>
      <c r="F1303" s="9">
        <v>5257.4895999999999</v>
      </c>
      <c r="G1303" s="9">
        <v>5974.42</v>
      </c>
    </row>
    <row r="1304" spans="1:7" x14ac:dyDescent="0.25">
      <c r="A1304" s="24">
        <v>38410</v>
      </c>
      <c r="B1304" s="1" t="s">
        <v>29</v>
      </c>
      <c r="C1304" s="1" t="s">
        <v>3690</v>
      </c>
      <c r="D1304" s="1" t="s">
        <v>113</v>
      </c>
      <c r="E1304" s="1" t="s">
        <v>3787</v>
      </c>
      <c r="F1304" s="9">
        <v>582.68439999999998</v>
      </c>
      <c r="G1304" s="9">
        <v>1355.08</v>
      </c>
    </row>
    <row r="1305" spans="1:7" x14ac:dyDescent="0.25">
      <c r="A1305" s="24">
        <v>38409</v>
      </c>
      <c r="B1305" s="1" t="s">
        <v>16</v>
      </c>
      <c r="C1305" s="1" t="s">
        <v>3626</v>
      </c>
      <c r="D1305" s="1" t="s">
        <v>52</v>
      </c>
      <c r="E1305" s="1" t="s">
        <v>814</v>
      </c>
      <c r="F1305" s="9">
        <v>3176.73</v>
      </c>
      <c r="G1305" s="9">
        <v>4235.6400000000003</v>
      </c>
    </row>
    <row r="1306" spans="1:7" x14ac:dyDescent="0.25">
      <c r="A1306" s="24">
        <v>38409</v>
      </c>
      <c r="B1306" s="1" t="s">
        <v>16</v>
      </c>
      <c r="C1306" s="1" t="s">
        <v>3686</v>
      </c>
      <c r="D1306" s="1" t="s">
        <v>126</v>
      </c>
      <c r="E1306" s="1" t="s">
        <v>1120</v>
      </c>
      <c r="F1306" s="9">
        <v>1410.75605</v>
      </c>
      <c r="G1306" s="9">
        <v>1508.83</v>
      </c>
    </row>
    <row r="1307" spans="1:7" x14ac:dyDescent="0.25">
      <c r="A1307" s="24">
        <v>38408</v>
      </c>
      <c r="B1307" s="1" t="s">
        <v>8</v>
      </c>
      <c r="C1307" s="1" t="s">
        <v>3685</v>
      </c>
      <c r="D1307" s="1" t="s">
        <v>24</v>
      </c>
      <c r="E1307" s="1" t="s">
        <v>1142</v>
      </c>
      <c r="F1307" s="9">
        <v>8385.2824000000001</v>
      </c>
      <c r="G1307" s="9">
        <v>9528.73</v>
      </c>
    </row>
    <row r="1308" spans="1:7" x14ac:dyDescent="0.25">
      <c r="A1308" s="24">
        <v>38408</v>
      </c>
      <c r="B1308" s="1" t="s">
        <v>29</v>
      </c>
      <c r="C1308" s="1" t="s">
        <v>3626</v>
      </c>
      <c r="D1308" s="1" t="s">
        <v>42</v>
      </c>
      <c r="E1308" s="1" t="s">
        <v>3343</v>
      </c>
      <c r="F1308" s="9">
        <v>4688.1921999999995</v>
      </c>
      <c r="G1308" s="9">
        <v>8083.09</v>
      </c>
    </row>
    <row r="1309" spans="1:7" x14ac:dyDescent="0.25">
      <c r="A1309" s="24">
        <v>38408</v>
      </c>
      <c r="B1309" s="1" t="s">
        <v>16</v>
      </c>
      <c r="C1309" s="1" t="s">
        <v>3686</v>
      </c>
      <c r="D1309" s="1" t="s">
        <v>17</v>
      </c>
      <c r="E1309" s="1" t="s">
        <v>1104</v>
      </c>
      <c r="F1309" s="9">
        <v>3112.8674999999998</v>
      </c>
      <c r="G1309" s="9">
        <v>4150.49</v>
      </c>
    </row>
    <row r="1310" spans="1:7" x14ac:dyDescent="0.25">
      <c r="A1310" s="24">
        <v>38408</v>
      </c>
      <c r="B1310" s="1" t="s">
        <v>29</v>
      </c>
      <c r="C1310" s="1" t="s">
        <v>3691</v>
      </c>
      <c r="D1310" s="1" t="s">
        <v>17</v>
      </c>
      <c r="E1310" s="1" t="s">
        <v>896</v>
      </c>
      <c r="F1310" s="9">
        <v>1515.2425000000001</v>
      </c>
      <c r="G1310" s="9">
        <v>4095.25</v>
      </c>
    </row>
    <row r="1311" spans="1:7" x14ac:dyDescent="0.25">
      <c r="A1311" s="24">
        <v>38408</v>
      </c>
      <c r="B1311" s="1" t="s">
        <v>29</v>
      </c>
      <c r="C1311" s="1" t="s">
        <v>3688</v>
      </c>
      <c r="D1311" s="1" t="s">
        <v>113</v>
      </c>
      <c r="E1311" s="1" t="s">
        <v>946</v>
      </c>
      <c r="F1311" s="9">
        <v>2947.3537500000002</v>
      </c>
      <c r="G1311" s="9">
        <v>3152.25</v>
      </c>
    </row>
    <row r="1312" spans="1:7" x14ac:dyDescent="0.25">
      <c r="A1312" s="24">
        <v>38407</v>
      </c>
      <c r="B1312" s="1" t="s">
        <v>8</v>
      </c>
      <c r="C1312" s="1" t="s">
        <v>3684</v>
      </c>
      <c r="D1312" s="1" t="s">
        <v>9</v>
      </c>
      <c r="E1312" s="1" t="s">
        <v>1298</v>
      </c>
      <c r="F1312" s="9">
        <v>4460.7915000000003</v>
      </c>
      <c r="G1312" s="9">
        <v>8110.53</v>
      </c>
    </row>
    <row r="1313" spans="1:7" x14ac:dyDescent="0.25">
      <c r="A1313" s="24">
        <v>38407</v>
      </c>
      <c r="B1313" s="1" t="s">
        <v>12</v>
      </c>
      <c r="C1313" s="1" t="s">
        <v>3684</v>
      </c>
      <c r="D1313" s="1" t="s">
        <v>17</v>
      </c>
      <c r="E1313" s="1" t="s">
        <v>2857</v>
      </c>
      <c r="F1313" s="9">
        <v>1636.9354999999998</v>
      </c>
      <c r="G1313" s="9">
        <v>4424.1499999999996</v>
      </c>
    </row>
    <row r="1314" spans="1:7" x14ac:dyDescent="0.25">
      <c r="A1314" s="24">
        <v>38407</v>
      </c>
      <c r="B1314" s="1" t="s">
        <v>29</v>
      </c>
      <c r="C1314" s="1" t="s">
        <v>3685</v>
      </c>
      <c r="D1314" s="1" t="s">
        <v>21</v>
      </c>
      <c r="E1314" s="1" t="s">
        <v>2959</v>
      </c>
      <c r="F1314" s="9">
        <v>1958.9674</v>
      </c>
      <c r="G1314" s="9">
        <v>3377.53</v>
      </c>
    </row>
    <row r="1315" spans="1:7" x14ac:dyDescent="0.25">
      <c r="A1315" s="24">
        <v>38407</v>
      </c>
      <c r="B1315" s="1" t="s">
        <v>20</v>
      </c>
      <c r="C1315" s="1" t="s">
        <v>3690</v>
      </c>
      <c r="D1315" s="1" t="s">
        <v>9</v>
      </c>
      <c r="E1315" s="1" t="s">
        <v>713</v>
      </c>
      <c r="F1315" s="9">
        <v>655.1875</v>
      </c>
      <c r="G1315" s="9">
        <v>1191.25</v>
      </c>
    </row>
    <row r="1316" spans="1:7" x14ac:dyDescent="0.25">
      <c r="A1316" s="24">
        <v>38406</v>
      </c>
      <c r="B1316" s="1" t="s">
        <v>29</v>
      </c>
      <c r="C1316" s="1" t="s">
        <v>3685</v>
      </c>
      <c r="D1316" s="1" t="s">
        <v>52</v>
      </c>
      <c r="E1316" s="1" t="s">
        <v>3551</v>
      </c>
      <c r="F1316" s="9">
        <v>5808.6212000000005</v>
      </c>
      <c r="G1316" s="9">
        <v>8542.09</v>
      </c>
    </row>
    <row r="1317" spans="1:7" x14ac:dyDescent="0.25">
      <c r="A1317" s="24">
        <v>38406</v>
      </c>
      <c r="B1317" s="1" t="s">
        <v>12</v>
      </c>
      <c r="C1317" s="1" t="s">
        <v>3690</v>
      </c>
      <c r="D1317" s="1" t="s">
        <v>13</v>
      </c>
      <c r="E1317" s="1" t="s">
        <v>2957</v>
      </c>
      <c r="F1317" s="9">
        <v>3422.9535999999998</v>
      </c>
      <c r="G1317" s="9">
        <v>3889.72</v>
      </c>
    </row>
    <row r="1318" spans="1:7" x14ac:dyDescent="0.25">
      <c r="A1318" s="24">
        <v>38406</v>
      </c>
      <c r="B1318" s="1" t="s">
        <v>20</v>
      </c>
      <c r="C1318" s="1" t="s">
        <v>3686</v>
      </c>
      <c r="D1318" s="1" t="s">
        <v>45</v>
      </c>
      <c r="E1318" s="1" t="s">
        <v>2645</v>
      </c>
      <c r="F1318" s="9">
        <v>924.27480000000003</v>
      </c>
      <c r="G1318" s="9">
        <v>2498.04</v>
      </c>
    </row>
    <row r="1319" spans="1:7" x14ac:dyDescent="0.25">
      <c r="A1319" s="24">
        <v>38405</v>
      </c>
      <c r="B1319" s="1" t="s">
        <v>8</v>
      </c>
      <c r="C1319" s="1" t="s">
        <v>3685</v>
      </c>
      <c r="D1319" s="1" t="s">
        <v>52</v>
      </c>
      <c r="E1319" s="1" t="s">
        <v>1470</v>
      </c>
      <c r="F1319" s="9">
        <v>5712.8607999999995</v>
      </c>
      <c r="G1319" s="9">
        <v>9849.76</v>
      </c>
    </row>
    <row r="1320" spans="1:7" x14ac:dyDescent="0.25">
      <c r="A1320" s="24">
        <v>38405</v>
      </c>
      <c r="B1320" s="1" t="s">
        <v>20</v>
      </c>
      <c r="C1320" s="1" t="s">
        <v>3685</v>
      </c>
      <c r="D1320" s="1" t="s">
        <v>113</v>
      </c>
      <c r="E1320" s="1" t="s">
        <v>3788</v>
      </c>
      <c r="F1320" s="9">
        <v>7872.3216000000002</v>
      </c>
      <c r="G1320" s="9">
        <v>8945.82</v>
      </c>
    </row>
    <row r="1321" spans="1:7" x14ac:dyDescent="0.25">
      <c r="A1321" s="24">
        <v>38404</v>
      </c>
      <c r="B1321" s="1" t="s">
        <v>12</v>
      </c>
      <c r="C1321" s="1" t="s">
        <v>3688</v>
      </c>
      <c r="D1321" s="1" t="s">
        <v>17</v>
      </c>
      <c r="E1321" s="1" t="s">
        <v>3575</v>
      </c>
      <c r="F1321" s="9">
        <v>131.8767</v>
      </c>
      <c r="G1321" s="9">
        <v>306.69</v>
      </c>
    </row>
    <row r="1322" spans="1:7" x14ac:dyDescent="0.25">
      <c r="A1322" s="24">
        <v>38403</v>
      </c>
      <c r="B1322" s="1" t="s">
        <v>8</v>
      </c>
      <c r="C1322" s="1" t="s">
        <v>3684</v>
      </c>
      <c r="D1322" s="1" t="s">
        <v>39</v>
      </c>
      <c r="E1322" s="1" t="s">
        <v>2877</v>
      </c>
      <c r="F1322" s="9">
        <v>4808.4610000000002</v>
      </c>
      <c r="G1322" s="9">
        <v>8290.4500000000007</v>
      </c>
    </row>
    <row r="1323" spans="1:7" x14ac:dyDescent="0.25">
      <c r="A1323" s="24">
        <v>38403</v>
      </c>
      <c r="B1323" s="1" t="s">
        <v>12</v>
      </c>
      <c r="C1323" s="1" t="s">
        <v>3691</v>
      </c>
      <c r="D1323" s="1" t="s">
        <v>39</v>
      </c>
      <c r="E1323" s="1" t="s">
        <v>1398</v>
      </c>
      <c r="F1323" s="9">
        <v>3261.6914000000002</v>
      </c>
      <c r="G1323" s="9">
        <v>3488.44</v>
      </c>
    </row>
    <row r="1324" spans="1:7" x14ac:dyDescent="0.25">
      <c r="A1324" s="24">
        <v>38402</v>
      </c>
      <c r="B1324" s="1" t="s">
        <v>29</v>
      </c>
      <c r="C1324" s="1" t="s">
        <v>3626</v>
      </c>
      <c r="D1324" s="1" t="s">
        <v>126</v>
      </c>
      <c r="E1324" s="1" t="s">
        <v>1892</v>
      </c>
      <c r="F1324" s="9">
        <v>3523.0104999999999</v>
      </c>
      <c r="G1324" s="9">
        <v>9521.65</v>
      </c>
    </row>
    <row r="1325" spans="1:7" x14ac:dyDescent="0.25">
      <c r="A1325" s="24">
        <v>38402</v>
      </c>
      <c r="B1325" s="1" t="s">
        <v>20</v>
      </c>
      <c r="C1325" s="1" t="s">
        <v>3683</v>
      </c>
      <c r="D1325" s="1" t="s">
        <v>13</v>
      </c>
      <c r="E1325" s="1" t="s">
        <v>1079</v>
      </c>
      <c r="F1325" s="9">
        <v>2891.0551999999998</v>
      </c>
      <c r="G1325" s="9">
        <v>3285.29</v>
      </c>
    </row>
    <row r="1326" spans="1:7" x14ac:dyDescent="0.25">
      <c r="A1326" s="24">
        <v>38402</v>
      </c>
      <c r="B1326" s="1" t="s">
        <v>8</v>
      </c>
      <c r="C1326" s="1" t="s">
        <v>3683</v>
      </c>
      <c r="D1326" s="1" t="s">
        <v>13</v>
      </c>
      <c r="E1326" s="1" t="s">
        <v>389</v>
      </c>
      <c r="F1326" s="9">
        <v>116.9192</v>
      </c>
      <c r="G1326" s="9">
        <v>171.94</v>
      </c>
    </row>
    <row r="1327" spans="1:7" x14ac:dyDescent="0.25">
      <c r="A1327" s="24">
        <v>38401</v>
      </c>
      <c r="B1327" s="1" t="s">
        <v>16</v>
      </c>
      <c r="C1327" s="1" t="s">
        <v>3691</v>
      </c>
      <c r="D1327" s="1" t="s">
        <v>52</v>
      </c>
      <c r="E1327" s="1" t="s">
        <v>3559</v>
      </c>
      <c r="F1327" s="9">
        <v>3065.0762999999997</v>
      </c>
      <c r="G1327" s="9">
        <v>8283.99</v>
      </c>
    </row>
    <row r="1328" spans="1:7" x14ac:dyDescent="0.25">
      <c r="A1328" s="24">
        <v>38401</v>
      </c>
      <c r="B1328" s="1" t="s">
        <v>20</v>
      </c>
      <c r="C1328" s="1" t="s">
        <v>3626</v>
      </c>
      <c r="D1328" s="1" t="s">
        <v>21</v>
      </c>
      <c r="E1328" s="1" t="s">
        <v>482</v>
      </c>
      <c r="F1328" s="9">
        <v>2924.2365</v>
      </c>
      <c r="G1328" s="9">
        <v>6800.55</v>
      </c>
    </row>
    <row r="1329" spans="1:7" x14ac:dyDescent="0.25">
      <c r="A1329" s="24">
        <v>38401</v>
      </c>
      <c r="B1329" s="1" t="s">
        <v>29</v>
      </c>
      <c r="C1329" s="1" t="s">
        <v>3683</v>
      </c>
      <c r="D1329" s="1" t="s">
        <v>61</v>
      </c>
      <c r="E1329" s="1" t="s">
        <v>1474</v>
      </c>
      <c r="F1329" s="9">
        <v>2549.8845000000001</v>
      </c>
      <c r="G1329" s="9">
        <v>5666.41</v>
      </c>
    </row>
    <row r="1330" spans="1:7" x14ac:dyDescent="0.25">
      <c r="A1330" s="24">
        <v>38400</v>
      </c>
      <c r="B1330" s="1" t="s">
        <v>8</v>
      </c>
      <c r="C1330" s="1" t="s">
        <v>3686</v>
      </c>
      <c r="D1330" s="1" t="s">
        <v>17</v>
      </c>
      <c r="E1330" s="1" t="s">
        <v>195</v>
      </c>
      <c r="F1330" s="9">
        <v>2266.7966000000001</v>
      </c>
      <c r="G1330" s="9">
        <v>5271.62</v>
      </c>
    </row>
    <row r="1331" spans="1:7" x14ac:dyDescent="0.25">
      <c r="A1331" s="24">
        <v>38400</v>
      </c>
      <c r="B1331" s="1" t="s">
        <v>20</v>
      </c>
      <c r="C1331" s="1" t="s">
        <v>3691</v>
      </c>
      <c r="D1331" s="1" t="s">
        <v>126</v>
      </c>
      <c r="E1331" s="1" t="s">
        <v>1053</v>
      </c>
      <c r="F1331" s="9">
        <v>3002.0096000000003</v>
      </c>
      <c r="G1331" s="9">
        <v>4414.72</v>
      </c>
    </row>
    <row r="1332" spans="1:7" x14ac:dyDescent="0.25">
      <c r="A1332" s="24">
        <v>38400</v>
      </c>
      <c r="B1332" s="1" t="s">
        <v>16</v>
      </c>
      <c r="C1332" s="1" t="s">
        <v>3688</v>
      </c>
      <c r="D1332" s="1" t="s">
        <v>21</v>
      </c>
      <c r="E1332" s="1" t="s">
        <v>2326</v>
      </c>
      <c r="F1332" s="9">
        <v>2036.9360000000001</v>
      </c>
      <c r="G1332" s="9">
        <v>3703.52</v>
      </c>
    </row>
    <row r="1333" spans="1:7" x14ac:dyDescent="0.25">
      <c r="A1333" s="24">
        <v>38400</v>
      </c>
      <c r="B1333" s="1" t="s">
        <v>29</v>
      </c>
      <c r="C1333" s="1" t="s">
        <v>3683</v>
      </c>
      <c r="D1333" s="1" t="s">
        <v>61</v>
      </c>
      <c r="E1333" s="1" t="s">
        <v>1242</v>
      </c>
      <c r="F1333" s="9">
        <v>2045.5122999999999</v>
      </c>
      <c r="G1333" s="9">
        <v>3466.97</v>
      </c>
    </row>
    <row r="1334" spans="1:7" x14ac:dyDescent="0.25">
      <c r="A1334" s="24">
        <v>38400</v>
      </c>
      <c r="B1334" s="1" t="s">
        <v>29</v>
      </c>
      <c r="C1334" s="1" t="s">
        <v>3684</v>
      </c>
      <c r="D1334" s="1" t="s">
        <v>61</v>
      </c>
      <c r="E1334" s="1" t="s">
        <v>2106</v>
      </c>
      <c r="F1334" s="9">
        <v>729.13810000000001</v>
      </c>
      <c r="G1334" s="9">
        <v>1695.67</v>
      </c>
    </row>
    <row r="1335" spans="1:7" x14ac:dyDescent="0.25">
      <c r="A1335" s="24">
        <v>38399</v>
      </c>
      <c r="B1335" s="1" t="s">
        <v>29</v>
      </c>
      <c r="C1335" s="1" t="s">
        <v>3688</v>
      </c>
      <c r="D1335" s="1" t="s">
        <v>42</v>
      </c>
      <c r="E1335" s="1" t="s">
        <v>399</v>
      </c>
      <c r="F1335" s="9">
        <v>6575.61</v>
      </c>
      <c r="G1335" s="9">
        <v>8767.48</v>
      </c>
    </row>
    <row r="1336" spans="1:7" x14ac:dyDescent="0.25">
      <c r="A1336" s="24">
        <v>38399</v>
      </c>
      <c r="B1336" s="1" t="s">
        <v>29</v>
      </c>
      <c r="C1336" s="1" t="s">
        <v>3685</v>
      </c>
      <c r="D1336" s="1" t="s">
        <v>17</v>
      </c>
      <c r="E1336" s="1" t="s">
        <v>518</v>
      </c>
      <c r="F1336" s="9">
        <v>5085.1274000000003</v>
      </c>
      <c r="G1336" s="9">
        <v>8618.86</v>
      </c>
    </row>
    <row r="1337" spans="1:7" x14ac:dyDescent="0.25">
      <c r="A1337" s="24">
        <v>38399</v>
      </c>
      <c r="B1337" s="1" t="s">
        <v>8</v>
      </c>
      <c r="C1337" s="1" t="s">
        <v>3683</v>
      </c>
      <c r="D1337" s="1" t="s">
        <v>52</v>
      </c>
      <c r="E1337" s="1" t="s">
        <v>145</v>
      </c>
      <c r="F1337" s="9">
        <v>4271.12</v>
      </c>
      <c r="G1337" s="9">
        <v>7364</v>
      </c>
    </row>
    <row r="1338" spans="1:7" x14ac:dyDescent="0.25">
      <c r="A1338" s="24">
        <v>38399</v>
      </c>
      <c r="B1338" s="1" t="s">
        <v>29</v>
      </c>
      <c r="C1338" s="1" t="s">
        <v>3626</v>
      </c>
      <c r="D1338" s="1" t="s">
        <v>61</v>
      </c>
      <c r="E1338" s="1" t="s">
        <v>3417</v>
      </c>
      <c r="F1338" s="9">
        <v>2235.2264</v>
      </c>
      <c r="G1338" s="9">
        <v>2540.0300000000002</v>
      </c>
    </row>
    <row r="1339" spans="1:7" x14ac:dyDescent="0.25">
      <c r="A1339" s="24">
        <v>38399</v>
      </c>
      <c r="B1339" s="1" t="s">
        <v>20</v>
      </c>
      <c r="C1339" s="1" t="s">
        <v>3685</v>
      </c>
      <c r="D1339" s="1" t="s">
        <v>61</v>
      </c>
      <c r="E1339" s="1" t="s">
        <v>163</v>
      </c>
      <c r="F1339" s="9">
        <v>1982.4816000000001</v>
      </c>
      <c r="G1339" s="9">
        <v>2252.8200000000002</v>
      </c>
    </row>
    <row r="1340" spans="1:7" x14ac:dyDescent="0.25">
      <c r="A1340" s="24">
        <v>38398</v>
      </c>
      <c r="B1340" s="1" t="s">
        <v>29</v>
      </c>
      <c r="C1340" s="1" t="s">
        <v>3626</v>
      </c>
      <c r="D1340" s="1" t="s">
        <v>64</v>
      </c>
      <c r="E1340" s="1" t="s">
        <v>2290</v>
      </c>
      <c r="F1340" s="9">
        <v>5537.9405999999999</v>
      </c>
      <c r="G1340" s="9">
        <v>9386.34</v>
      </c>
    </row>
    <row r="1341" spans="1:7" x14ac:dyDescent="0.25">
      <c r="A1341" s="24">
        <v>38397</v>
      </c>
      <c r="B1341" s="1" t="s">
        <v>8</v>
      </c>
      <c r="C1341" s="1" t="s">
        <v>3686</v>
      </c>
      <c r="D1341" s="1" t="s">
        <v>39</v>
      </c>
      <c r="E1341" s="1" t="s">
        <v>2436</v>
      </c>
      <c r="F1341" s="9">
        <v>8318.6202000000012</v>
      </c>
      <c r="G1341" s="9">
        <v>8896.92</v>
      </c>
    </row>
    <row r="1342" spans="1:7" x14ac:dyDescent="0.25">
      <c r="A1342" s="24">
        <v>38397</v>
      </c>
      <c r="B1342" s="1" t="s">
        <v>12</v>
      </c>
      <c r="C1342" s="1" t="s">
        <v>3685</v>
      </c>
      <c r="D1342" s="1" t="s">
        <v>17</v>
      </c>
      <c r="E1342" s="1" t="s">
        <v>2036</v>
      </c>
      <c r="F1342" s="9">
        <v>5433.78</v>
      </c>
      <c r="G1342" s="9">
        <v>7245.04</v>
      </c>
    </row>
    <row r="1343" spans="1:7" x14ac:dyDescent="0.25">
      <c r="A1343" s="24">
        <v>38397</v>
      </c>
      <c r="B1343" s="1" t="s">
        <v>16</v>
      </c>
      <c r="C1343" s="1" t="s">
        <v>3690</v>
      </c>
      <c r="D1343" s="1" t="s">
        <v>9</v>
      </c>
      <c r="E1343" s="1" t="s">
        <v>1190</v>
      </c>
      <c r="F1343" s="9">
        <v>1698.6662999999999</v>
      </c>
      <c r="G1343" s="9">
        <v>4590.99</v>
      </c>
    </row>
    <row r="1344" spans="1:7" x14ac:dyDescent="0.25">
      <c r="A1344" s="24">
        <v>38397</v>
      </c>
      <c r="B1344" s="1" t="s">
        <v>8</v>
      </c>
      <c r="C1344" s="1" t="s">
        <v>3684</v>
      </c>
      <c r="D1344" s="1" t="s">
        <v>9</v>
      </c>
      <c r="E1344" s="1" t="s">
        <v>3789</v>
      </c>
      <c r="F1344" s="9">
        <v>1401.4682999999998</v>
      </c>
      <c r="G1344" s="9">
        <v>2375.37</v>
      </c>
    </row>
    <row r="1345" spans="1:7" x14ac:dyDescent="0.25">
      <c r="A1345" s="24">
        <v>38395</v>
      </c>
      <c r="B1345" s="1" t="s">
        <v>8</v>
      </c>
      <c r="C1345" s="1" t="s">
        <v>3685</v>
      </c>
      <c r="D1345" s="1" t="s">
        <v>39</v>
      </c>
      <c r="E1345" s="1" t="s">
        <v>1462</v>
      </c>
      <c r="F1345" s="9">
        <v>6955.6052499999996</v>
      </c>
      <c r="G1345" s="9">
        <v>7439.15</v>
      </c>
    </row>
    <row r="1346" spans="1:7" x14ac:dyDescent="0.25">
      <c r="A1346" s="24">
        <v>38395</v>
      </c>
      <c r="B1346" s="1" t="s">
        <v>8</v>
      </c>
      <c r="C1346" s="1" t="s">
        <v>3684</v>
      </c>
      <c r="D1346" s="1" t="s">
        <v>24</v>
      </c>
      <c r="E1346" s="1" t="s">
        <v>2466</v>
      </c>
      <c r="F1346" s="9">
        <v>1100.8875</v>
      </c>
      <c r="G1346" s="9">
        <v>1467.85</v>
      </c>
    </row>
    <row r="1347" spans="1:7" x14ac:dyDescent="0.25">
      <c r="A1347" s="24">
        <v>38394</v>
      </c>
      <c r="B1347" s="1" t="s">
        <v>20</v>
      </c>
      <c r="C1347" s="1" t="s">
        <v>3685</v>
      </c>
      <c r="D1347" s="1" t="s">
        <v>64</v>
      </c>
      <c r="E1347" s="1" t="s">
        <v>663</v>
      </c>
      <c r="F1347" s="9">
        <v>4673.3073999999997</v>
      </c>
      <c r="G1347" s="9">
        <v>7920.86</v>
      </c>
    </row>
    <row r="1348" spans="1:7" x14ac:dyDescent="0.25">
      <c r="A1348" s="24">
        <v>38394</v>
      </c>
      <c r="B1348" s="1" t="s">
        <v>20</v>
      </c>
      <c r="C1348" s="1" t="s">
        <v>3684</v>
      </c>
      <c r="D1348" s="1" t="s">
        <v>61</v>
      </c>
      <c r="E1348" s="1" t="s">
        <v>476</v>
      </c>
      <c r="F1348" s="9">
        <v>3639.0150000000003</v>
      </c>
      <c r="G1348" s="9">
        <v>4852.0200000000004</v>
      </c>
    </row>
    <row r="1349" spans="1:7" x14ac:dyDescent="0.25">
      <c r="A1349" s="24">
        <v>38393</v>
      </c>
      <c r="B1349" s="1" t="s">
        <v>12</v>
      </c>
      <c r="C1349" s="1" t="s">
        <v>3690</v>
      </c>
      <c r="D1349" s="1" t="s">
        <v>52</v>
      </c>
      <c r="E1349" s="1" t="s">
        <v>3790</v>
      </c>
      <c r="F1349" s="9">
        <v>4297.5231999999996</v>
      </c>
      <c r="G1349" s="9">
        <v>9994.24</v>
      </c>
    </row>
    <row r="1350" spans="1:7" x14ac:dyDescent="0.25">
      <c r="A1350" s="24">
        <v>38393</v>
      </c>
      <c r="B1350" s="1" t="s">
        <v>12</v>
      </c>
      <c r="C1350" s="1" t="s">
        <v>3691</v>
      </c>
      <c r="D1350" s="1" t="s">
        <v>13</v>
      </c>
      <c r="E1350" s="1" t="s">
        <v>279</v>
      </c>
      <c r="F1350" s="9">
        <v>3806.2051999999999</v>
      </c>
      <c r="G1350" s="9">
        <v>8851.64</v>
      </c>
    </row>
    <row r="1351" spans="1:7" x14ac:dyDescent="0.25">
      <c r="A1351" s="24">
        <v>38393</v>
      </c>
      <c r="B1351" s="1" t="s">
        <v>8</v>
      </c>
      <c r="C1351" s="1" t="s">
        <v>3685</v>
      </c>
      <c r="D1351" s="1" t="s">
        <v>17</v>
      </c>
      <c r="E1351" s="1" t="s">
        <v>944</v>
      </c>
      <c r="F1351" s="9">
        <v>5970.7384000000002</v>
      </c>
      <c r="G1351" s="9">
        <v>6784.93</v>
      </c>
    </row>
    <row r="1352" spans="1:7" x14ac:dyDescent="0.25">
      <c r="A1352" s="24">
        <v>38393</v>
      </c>
      <c r="B1352" s="1" t="s">
        <v>29</v>
      </c>
      <c r="C1352" s="1" t="s">
        <v>3688</v>
      </c>
      <c r="D1352" s="1" t="s">
        <v>13</v>
      </c>
      <c r="E1352" s="1" t="s">
        <v>2756</v>
      </c>
      <c r="F1352" s="9">
        <v>2590.3503999999998</v>
      </c>
      <c r="G1352" s="9">
        <v>2943.58</v>
      </c>
    </row>
    <row r="1353" spans="1:7" x14ac:dyDescent="0.25">
      <c r="A1353" s="24">
        <v>38392</v>
      </c>
      <c r="B1353" s="1" t="s">
        <v>8</v>
      </c>
      <c r="C1353" s="1" t="s">
        <v>3684</v>
      </c>
      <c r="D1353" s="1" t="s">
        <v>45</v>
      </c>
      <c r="E1353" s="1" t="s">
        <v>2316</v>
      </c>
      <c r="F1353" s="9">
        <v>7362.1875</v>
      </c>
      <c r="G1353" s="9">
        <v>9816.25</v>
      </c>
    </row>
    <row r="1354" spans="1:7" x14ac:dyDescent="0.25">
      <c r="A1354" s="24">
        <v>38392</v>
      </c>
      <c r="B1354" s="1" t="s">
        <v>12</v>
      </c>
      <c r="C1354" s="1" t="s">
        <v>3686</v>
      </c>
      <c r="D1354" s="1" t="s">
        <v>52</v>
      </c>
      <c r="E1354" s="1" t="s">
        <v>976</v>
      </c>
      <c r="F1354" s="9">
        <v>3654.0524999999998</v>
      </c>
      <c r="G1354" s="9">
        <v>4872.07</v>
      </c>
    </row>
    <row r="1355" spans="1:7" x14ac:dyDescent="0.25">
      <c r="A1355" s="24">
        <v>38392</v>
      </c>
      <c r="B1355" s="1" t="s">
        <v>8</v>
      </c>
      <c r="C1355" s="1" t="s">
        <v>3688</v>
      </c>
      <c r="D1355" s="1" t="s">
        <v>45</v>
      </c>
      <c r="E1355" s="1" t="s">
        <v>1558</v>
      </c>
      <c r="F1355" s="9">
        <v>1835.6528000000001</v>
      </c>
      <c r="G1355" s="9">
        <v>4268.96</v>
      </c>
    </row>
    <row r="1356" spans="1:7" x14ac:dyDescent="0.25">
      <c r="A1356" s="24">
        <v>38392</v>
      </c>
      <c r="B1356" s="1" t="s">
        <v>8</v>
      </c>
      <c r="C1356" s="1" t="s">
        <v>3688</v>
      </c>
      <c r="D1356" s="1" t="s">
        <v>21</v>
      </c>
      <c r="E1356" s="1" t="s">
        <v>3467</v>
      </c>
      <c r="F1356" s="9">
        <v>2890.395</v>
      </c>
      <c r="G1356" s="9">
        <v>3853.86</v>
      </c>
    </row>
    <row r="1357" spans="1:7" x14ac:dyDescent="0.25">
      <c r="A1357" s="24">
        <v>38392</v>
      </c>
      <c r="B1357" s="1" t="s">
        <v>8</v>
      </c>
      <c r="C1357" s="1" t="s">
        <v>3688</v>
      </c>
      <c r="D1357" s="1" t="s">
        <v>9</v>
      </c>
      <c r="E1357" s="1" t="s">
        <v>1845</v>
      </c>
      <c r="F1357" s="9">
        <v>1523.7339999999999</v>
      </c>
      <c r="G1357" s="9">
        <v>2582.6</v>
      </c>
    </row>
    <row r="1358" spans="1:7" x14ac:dyDescent="0.25">
      <c r="A1358" s="24">
        <v>38391</v>
      </c>
      <c r="B1358" s="1" t="s">
        <v>29</v>
      </c>
      <c r="C1358" s="1" t="s">
        <v>3691</v>
      </c>
      <c r="D1358" s="1" t="s">
        <v>64</v>
      </c>
      <c r="E1358" s="1" t="s">
        <v>1472</v>
      </c>
      <c r="F1358" s="9">
        <v>6764.5286500000002</v>
      </c>
      <c r="G1358" s="9">
        <v>7234.79</v>
      </c>
    </row>
    <row r="1359" spans="1:7" x14ac:dyDescent="0.25">
      <c r="A1359" s="24">
        <v>38391</v>
      </c>
      <c r="B1359" s="1" t="s">
        <v>16</v>
      </c>
      <c r="C1359" s="1" t="s">
        <v>3690</v>
      </c>
      <c r="D1359" s="1" t="s">
        <v>9</v>
      </c>
      <c r="E1359" s="1" t="s">
        <v>898</v>
      </c>
      <c r="F1359" s="9">
        <v>3726.3071999999997</v>
      </c>
      <c r="G1359" s="9">
        <v>4234.4399999999996</v>
      </c>
    </row>
    <row r="1360" spans="1:7" x14ac:dyDescent="0.25">
      <c r="A1360" s="24">
        <v>38391</v>
      </c>
      <c r="B1360" s="1" t="s">
        <v>20</v>
      </c>
      <c r="C1360" s="1" t="s">
        <v>3683</v>
      </c>
      <c r="D1360" s="1" t="s">
        <v>45</v>
      </c>
      <c r="E1360" s="1" t="s">
        <v>337</v>
      </c>
      <c r="F1360" s="9">
        <v>1936.7624999999998</v>
      </c>
      <c r="G1360" s="9">
        <v>2582.35</v>
      </c>
    </row>
    <row r="1361" spans="1:7" x14ac:dyDescent="0.25">
      <c r="A1361" s="24">
        <v>38391</v>
      </c>
      <c r="B1361" s="1" t="s">
        <v>29</v>
      </c>
      <c r="C1361" s="1" t="s">
        <v>3686</v>
      </c>
      <c r="D1361" s="1" t="s">
        <v>13</v>
      </c>
      <c r="E1361" s="1" t="s">
        <v>2413</v>
      </c>
      <c r="F1361" s="9">
        <v>2180.0416</v>
      </c>
      <c r="G1361" s="9">
        <v>2477.3200000000002</v>
      </c>
    </row>
    <row r="1362" spans="1:7" x14ac:dyDescent="0.25">
      <c r="A1362" s="24">
        <v>38390</v>
      </c>
      <c r="B1362" s="1" t="s">
        <v>16</v>
      </c>
      <c r="C1362" s="1" t="s">
        <v>3691</v>
      </c>
      <c r="D1362" s="1" t="s">
        <v>52</v>
      </c>
      <c r="E1362" s="1" t="s">
        <v>1220</v>
      </c>
      <c r="F1362" s="9">
        <v>2178.4634999999998</v>
      </c>
      <c r="G1362" s="9">
        <v>4841.03</v>
      </c>
    </row>
    <row r="1363" spans="1:7" x14ac:dyDescent="0.25">
      <c r="A1363" s="24">
        <v>38390</v>
      </c>
      <c r="B1363" s="1" t="s">
        <v>16</v>
      </c>
      <c r="C1363" s="1" t="s">
        <v>3690</v>
      </c>
      <c r="D1363" s="1" t="s">
        <v>24</v>
      </c>
      <c r="E1363" s="1" t="s">
        <v>2346</v>
      </c>
      <c r="F1363" s="9">
        <v>3726.0311000000002</v>
      </c>
      <c r="G1363" s="9">
        <v>3985.06</v>
      </c>
    </row>
    <row r="1364" spans="1:7" x14ac:dyDescent="0.25">
      <c r="A1364" s="24">
        <v>38390</v>
      </c>
      <c r="B1364" s="1" t="s">
        <v>12</v>
      </c>
      <c r="C1364" s="1" t="s">
        <v>3688</v>
      </c>
      <c r="D1364" s="1" t="s">
        <v>39</v>
      </c>
      <c r="E1364" s="1" t="s">
        <v>2574</v>
      </c>
      <c r="F1364" s="9">
        <v>1000.8943999999999</v>
      </c>
      <c r="G1364" s="9">
        <v>2705.12</v>
      </c>
    </row>
    <row r="1365" spans="1:7" x14ac:dyDescent="0.25">
      <c r="A1365" s="24">
        <v>38389</v>
      </c>
      <c r="B1365" s="1" t="s">
        <v>16</v>
      </c>
      <c r="C1365" s="1" t="s">
        <v>3683</v>
      </c>
      <c r="D1365" s="1" t="s">
        <v>24</v>
      </c>
      <c r="E1365" s="1" t="s">
        <v>2859</v>
      </c>
      <c r="F1365" s="9">
        <v>5322.3736000000008</v>
      </c>
      <c r="G1365" s="9">
        <v>7827.02</v>
      </c>
    </row>
    <row r="1366" spans="1:7" x14ac:dyDescent="0.25">
      <c r="A1366" s="24">
        <v>38389</v>
      </c>
      <c r="B1366" s="1" t="s">
        <v>16</v>
      </c>
      <c r="C1366" s="1" t="s">
        <v>3683</v>
      </c>
      <c r="D1366" s="1" t="s">
        <v>52</v>
      </c>
      <c r="E1366" s="1" t="s">
        <v>541</v>
      </c>
      <c r="F1366" s="9">
        <v>2084.6947</v>
      </c>
      <c r="G1366" s="9">
        <v>5634.31</v>
      </c>
    </row>
    <row r="1367" spans="1:7" x14ac:dyDescent="0.25">
      <c r="A1367" s="24">
        <v>38389</v>
      </c>
      <c r="B1367" s="1" t="s">
        <v>20</v>
      </c>
      <c r="C1367" s="1" t="s">
        <v>3686</v>
      </c>
      <c r="D1367" s="1" t="s">
        <v>24</v>
      </c>
      <c r="E1367" s="1" t="s">
        <v>1232</v>
      </c>
      <c r="F1367" s="9">
        <v>1615.6175000000001</v>
      </c>
      <c r="G1367" s="9">
        <v>3757.25</v>
      </c>
    </row>
    <row r="1368" spans="1:7" x14ac:dyDescent="0.25">
      <c r="A1368" s="24">
        <v>38387</v>
      </c>
      <c r="B1368" s="1" t="s">
        <v>12</v>
      </c>
      <c r="C1368" s="1" t="s">
        <v>3684</v>
      </c>
      <c r="D1368" s="1" t="s">
        <v>9</v>
      </c>
      <c r="E1368" s="1" t="s">
        <v>2320</v>
      </c>
      <c r="F1368" s="9">
        <v>4457.7246999999998</v>
      </c>
      <c r="G1368" s="9">
        <v>4767.62</v>
      </c>
    </row>
    <row r="1369" spans="1:7" x14ac:dyDescent="0.25">
      <c r="A1369" s="24">
        <v>38387</v>
      </c>
      <c r="B1369" s="1" t="s">
        <v>29</v>
      </c>
      <c r="C1369" s="1" t="s">
        <v>3691</v>
      </c>
      <c r="D1369" s="1" t="s">
        <v>17</v>
      </c>
      <c r="E1369" s="1" t="s">
        <v>1683</v>
      </c>
      <c r="F1369" s="9">
        <v>2044.8008000000002</v>
      </c>
      <c r="G1369" s="9">
        <v>3007.06</v>
      </c>
    </row>
    <row r="1370" spans="1:7" x14ac:dyDescent="0.25">
      <c r="A1370" s="24">
        <v>38386</v>
      </c>
      <c r="B1370" s="1" t="s">
        <v>12</v>
      </c>
      <c r="C1370" s="1" t="s">
        <v>3691</v>
      </c>
      <c r="D1370" s="1" t="s">
        <v>30</v>
      </c>
      <c r="E1370" s="1" t="s">
        <v>267</v>
      </c>
      <c r="F1370" s="9">
        <v>5162.8456000000006</v>
      </c>
      <c r="G1370" s="9">
        <v>5521.76</v>
      </c>
    </row>
    <row r="1371" spans="1:7" x14ac:dyDescent="0.25">
      <c r="A1371" s="24">
        <v>38386</v>
      </c>
      <c r="B1371" s="1" t="s">
        <v>8</v>
      </c>
      <c r="C1371" s="1" t="s">
        <v>3688</v>
      </c>
      <c r="D1371" s="1" t="s">
        <v>45</v>
      </c>
      <c r="E1371" s="1" t="s">
        <v>530</v>
      </c>
      <c r="F1371" s="9">
        <v>862.85950000000003</v>
      </c>
      <c r="G1371" s="9">
        <v>2006.65</v>
      </c>
    </row>
    <row r="1372" spans="1:7" x14ac:dyDescent="0.25">
      <c r="A1372" s="24">
        <v>38384</v>
      </c>
      <c r="B1372" s="1" t="s">
        <v>8</v>
      </c>
      <c r="C1372" s="1" t="s">
        <v>3685</v>
      </c>
      <c r="D1372" s="1" t="s">
        <v>13</v>
      </c>
      <c r="E1372" s="1" t="s">
        <v>371</v>
      </c>
      <c r="F1372" s="9">
        <v>9318.9580000000005</v>
      </c>
      <c r="G1372" s="9">
        <v>9966.7999999999993</v>
      </c>
    </row>
    <row r="1373" spans="1:7" x14ac:dyDescent="0.25">
      <c r="A1373" s="24">
        <v>38384</v>
      </c>
      <c r="B1373" s="1" t="s">
        <v>29</v>
      </c>
      <c r="C1373" s="1" t="s">
        <v>3686</v>
      </c>
      <c r="D1373" s="1" t="s">
        <v>52</v>
      </c>
      <c r="E1373" s="1" t="s">
        <v>2161</v>
      </c>
      <c r="F1373" s="9">
        <v>5841.0096000000003</v>
      </c>
      <c r="G1373" s="9">
        <v>8589.7199999999993</v>
      </c>
    </row>
    <row r="1374" spans="1:7" x14ac:dyDescent="0.25">
      <c r="A1374" s="24">
        <v>38384</v>
      </c>
      <c r="B1374" s="1" t="s">
        <v>20</v>
      </c>
      <c r="C1374" s="1" t="s">
        <v>3626</v>
      </c>
      <c r="D1374" s="1" t="s">
        <v>52</v>
      </c>
      <c r="E1374" s="1" t="s">
        <v>3135</v>
      </c>
      <c r="F1374" s="9">
        <v>1760.2029500000001</v>
      </c>
      <c r="G1374" s="9">
        <v>1882.57</v>
      </c>
    </row>
    <row r="1375" spans="1:7" x14ac:dyDescent="0.25">
      <c r="A1375" s="24">
        <v>38383</v>
      </c>
      <c r="B1375" s="1" t="s">
        <v>29</v>
      </c>
      <c r="C1375" s="1" t="s">
        <v>3691</v>
      </c>
      <c r="D1375" s="1" t="s">
        <v>30</v>
      </c>
      <c r="E1375" s="1" t="s">
        <v>2128</v>
      </c>
      <c r="F1375" s="9">
        <v>3331.0480000000007</v>
      </c>
      <c r="G1375" s="9">
        <v>4898.6000000000004</v>
      </c>
    </row>
    <row r="1376" spans="1:7" x14ac:dyDescent="0.25">
      <c r="A1376" s="24">
        <v>38383</v>
      </c>
      <c r="B1376" s="1" t="s">
        <v>12</v>
      </c>
      <c r="C1376" s="1" t="s">
        <v>3683</v>
      </c>
      <c r="D1376" s="1" t="s">
        <v>126</v>
      </c>
      <c r="E1376" s="1" t="s">
        <v>3791</v>
      </c>
      <c r="F1376" s="9">
        <v>347.11599999999999</v>
      </c>
      <c r="G1376" s="9">
        <v>394.45</v>
      </c>
    </row>
    <row r="1377" spans="1:7" x14ac:dyDescent="0.25">
      <c r="A1377" s="24">
        <v>38382</v>
      </c>
      <c r="B1377" s="1" t="s">
        <v>29</v>
      </c>
      <c r="C1377" s="1" t="s">
        <v>3691</v>
      </c>
      <c r="D1377" s="1" t="s">
        <v>30</v>
      </c>
      <c r="E1377" s="1" t="s">
        <v>3053</v>
      </c>
      <c r="F1377" s="9">
        <v>5989.4823999999999</v>
      </c>
      <c r="G1377" s="9">
        <v>6806.23</v>
      </c>
    </row>
    <row r="1378" spans="1:7" x14ac:dyDescent="0.25">
      <c r="A1378" s="24">
        <v>38382</v>
      </c>
      <c r="B1378" s="1" t="s">
        <v>8</v>
      </c>
      <c r="C1378" s="1" t="s">
        <v>3626</v>
      </c>
      <c r="D1378" s="1" t="s">
        <v>21</v>
      </c>
      <c r="E1378" s="1" t="s">
        <v>1503</v>
      </c>
      <c r="F1378" s="9">
        <v>1615.2584000000002</v>
      </c>
      <c r="G1378" s="9">
        <v>2375.38</v>
      </c>
    </row>
    <row r="1379" spans="1:7" x14ac:dyDescent="0.25">
      <c r="A1379" s="24">
        <v>38381</v>
      </c>
      <c r="B1379" s="1" t="s">
        <v>29</v>
      </c>
      <c r="C1379" s="1" t="s">
        <v>3685</v>
      </c>
      <c r="D1379" s="1" t="s">
        <v>24</v>
      </c>
      <c r="E1379" s="1" t="s">
        <v>920</v>
      </c>
      <c r="F1379" s="9">
        <v>5831.5186999999996</v>
      </c>
      <c r="G1379" s="9">
        <v>9883.93</v>
      </c>
    </row>
    <row r="1380" spans="1:7" x14ac:dyDescent="0.25">
      <c r="A1380" s="24">
        <v>38381</v>
      </c>
      <c r="B1380" s="1" t="s">
        <v>20</v>
      </c>
      <c r="C1380" s="1" t="s">
        <v>3686</v>
      </c>
      <c r="D1380" s="1" t="s">
        <v>17</v>
      </c>
      <c r="E1380" s="1" t="s">
        <v>420</v>
      </c>
      <c r="F1380" s="9">
        <v>7371.4425000000001</v>
      </c>
      <c r="G1380" s="9">
        <v>9828.59</v>
      </c>
    </row>
    <row r="1381" spans="1:7" x14ac:dyDescent="0.25">
      <c r="A1381" s="24">
        <v>38381</v>
      </c>
      <c r="B1381" s="1" t="s">
        <v>8</v>
      </c>
      <c r="C1381" s="1" t="s">
        <v>3683</v>
      </c>
      <c r="D1381" s="1" t="s">
        <v>52</v>
      </c>
      <c r="E1381" s="1" t="s">
        <v>3792</v>
      </c>
      <c r="F1381" s="9">
        <v>5142.9075000000003</v>
      </c>
      <c r="G1381" s="9">
        <v>6857.21</v>
      </c>
    </row>
    <row r="1382" spans="1:7" x14ac:dyDescent="0.25">
      <c r="A1382" s="24">
        <v>38381</v>
      </c>
      <c r="B1382" s="1" t="s">
        <v>16</v>
      </c>
      <c r="C1382" s="1" t="s">
        <v>3691</v>
      </c>
      <c r="D1382" s="1" t="s">
        <v>61</v>
      </c>
      <c r="E1382" s="1" t="s">
        <v>526</v>
      </c>
      <c r="F1382" s="9">
        <v>969.03510000000006</v>
      </c>
      <c r="G1382" s="9">
        <v>2253.5700000000002</v>
      </c>
    </row>
    <row r="1383" spans="1:7" x14ac:dyDescent="0.25">
      <c r="A1383" s="24">
        <v>38381</v>
      </c>
      <c r="B1383" s="1" t="s">
        <v>16</v>
      </c>
      <c r="C1383" s="1" t="s">
        <v>3626</v>
      </c>
      <c r="D1383" s="1" t="s">
        <v>9</v>
      </c>
      <c r="E1383" s="1" t="s">
        <v>2276</v>
      </c>
      <c r="F1383" s="9">
        <v>185.38160000000002</v>
      </c>
      <c r="G1383" s="9">
        <v>272.62</v>
      </c>
    </row>
    <row r="1384" spans="1:7" x14ac:dyDescent="0.25">
      <c r="A1384" s="24">
        <v>38380</v>
      </c>
      <c r="B1384" s="1" t="s">
        <v>29</v>
      </c>
      <c r="C1384" s="1" t="s">
        <v>3686</v>
      </c>
      <c r="D1384" s="1" t="s">
        <v>61</v>
      </c>
      <c r="E1384" s="1" t="s">
        <v>434</v>
      </c>
      <c r="F1384" s="9">
        <v>4035.8835999999997</v>
      </c>
      <c r="G1384" s="9">
        <v>6958.42</v>
      </c>
    </row>
    <row r="1385" spans="1:7" x14ac:dyDescent="0.25">
      <c r="A1385" s="24">
        <v>38380</v>
      </c>
      <c r="B1385" s="1" t="s">
        <v>12</v>
      </c>
      <c r="C1385" s="1" t="s">
        <v>3685</v>
      </c>
      <c r="D1385" s="1" t="s">
        <v>13</v>
      </c>
      <c r="E1385" s="1" t="s">
        <v>2470</v>
      </c>
      <c r="F1385" s="9">
        <v>1917.8987</v>
      </c>
      <c r="G1385" s="9">
        <v>5183.51</v>
      </c>
    </row>
    <row r="1386" spans="1:7" x14ac:dyDescent="0.25">
      <c r="A1386" s="24">
        <v>38380</v>
      </c>
      <c r="B1386" s="1" t="s">
        <v>16</v>
      </c>
      <c r="C1386" s="1" t="s">
        <v>3686</v>
      </c>
      <c r="D1386" s="1" t="s">
        <v>42</v>
      </c>
      <c r="E1386" s="1" t="s">
        <v>3581</v>
      </c>
      <c r="F1386" s="9">
        <v>510.95249999999999</v>
      </c>
      <c r="G1386" s="9">
        <v>681.27</v>
      </c>
    </row>
    <row r="1387" spans="1:7" x14ac:dyDescent="0.25">
      <c r="A1387" s="24">
        <v>38379</v>
      </c>
      <c r="B1387" s="1" t="s">
        <v>29</v>
      </c>
      <c r="C1387" s="1" t="s">
        <v>3690</v>
      </c>
      <c r="D1387" s="1" t="s">
        <v>30</v>
      </c>
      <c r="E1387" s="1" t="s">
        <v>2099</v>
      </c>
      <c r="F1387" s="9">
        <v>4695.7468000000008</v>
      </c>
      <c r="G1387" s="9">
        <v>6905.51</v>
      </c>
    </row>
    <row r="1388" spans="1:7" x14ac:dyDescent="0.25">
      <c r="A1388" s="24">
        <v>38379</v>
      </c>
      <c r="B1388" s="1" t="s">
        <v>29</v>
      </c>
      <c r="C1388" s="1" t="s">
        <v>3683</v>
      </c>
      <c r="D1388" s="1" t="s">
        <v>24</v>
      </c>
      <c r="E1388" s="1" t="s">
        <v>3793</v>
      </c>
      <c r="F1388" s="9">
        <v>4856.2965000000004</v>
      </c>
      <c r="G1388" s="9">
        <v>5193.8999999999996</v>
      </c>
    </row>
    <row r="1389" spans="1:7" x14ac:dyDescent="0.25">
      <c r="A1389" s="24">
        <v>38379</v>
      </c>
      <c r="B1389" s="1" t="s">
        <v>16</v>
      </c>
      <c r="C1389" s="1" t="s">
        <v>3685</v>
      </c>
      <c r="D1389" s="1" t="s">
        <v>64</v>
      </c>
      <c r="E1389" s="1" t="s">
        <v>2088</v>
      </c>
      <c r="F1389" s="9">
        <v>1915.5491999999999</v>
      </c>
      <c r="G1389" s="9">
        <v>5177.16</v>
      </c>
    </row>
    <row r="1390" spans="1:7" x14ac:dyDescent="0.25">
      <c r="A1390" s="24">
        <v>38379</v>
      </c>
      <c r="B1390" s="1" t="s">
        <v>20</v>
      </c>
      <c r="C1390" s="1" t="s">
        <v>3626</v>
      </c>
      <c r="D1390" s="1" t="s">
        <v>13</v>
      </c>
      <c r="E1390" s="1" t="s">
        <v>2534</v>
      </c>
      <c r="F1390" s="9">
        <v>3576.3728000000001</v>
      </c>
      <c r="G1390" s="9">
        <v>4064.06</v>
      </c>
    </row>
    <row r="1391" spans="1:7" x14ac:dyDescent="0.25">
      <c r="A1391" s="24">
        <v>38379</v>
      </c>
      <c r="B1391" s="1" t="s">
        <v>16</v>
      </c>
      <c r="C1391" s="1" t="s">
        <v>3688</v>
      </c>
      <c r="D1391" s="1" t="s">
        <v>45</v>
      </c>
      <c r="E1391" s="1" t="s">
        <v>804</v>
      </c>
      <c r="F1391" s="9">
        <v>2050.2460000000001</v>
      </c>
      <c r="G1391" s="9">
        <v>3727.72</v>
      </c>
    </row>
    <row r="1392" spans="1:7" x14ac:dyDescent="0.25">
      <c r="A1392" s="24">
        <v>38378</v>
      </c>
      <c r="B1392" s="1" t="s">
        <v>8</v>
      </c>
      <c r="C1392" s="1" t="s">
        <v>3683</v>
      </c>
      <c r="D1392" s="1" t="s">
        <v>21</v>
      </c>
      <c r="E1392" s="1" t="s">
        <v>1576</v>
      </c>
      <c r="F1392" s="9">
        <v>2611.6420000000003</v>
      </c>
      <c r="G1392" s="9">
        <v>3840.65</v>
      </c>
    </row>
    <row r="1393" spans="1:7" x14ac:dyDescent="0.25">
      <c r="A1393" s="24">
        <v>38378</v>
      </c>
      <c r="B1393" s="1" t="s">
        <v>16</v>
      </c>
      <c r="C1393" s="1" t="s">
        <v>3684</v>
      </c>
      <c r="D1393" s="1" t="s">
        <v>30</v>
      </c>
      <c r="E1393" s="1" t="s">
        <v>683</v>
      </c>
      <c r="F1393" s="9">
        <v>916.59</v>
      </c>
      <c r="G1393" s="9">
        <v>1222.1199999999999</v>
      </c>
    </row>
    <row r="1394" spans="1:7" x14ac:dyDescent="0.25">
      <c r="A1394" s="24">
        <v>38377</v>
      </c>
      <c r="B1394" s="1" t="s">
        <v>12</v>
      </c>
      <c r="C1394" s="1" t="s">
        <v>3685</v>
      </c>
      <c r="D1394" s="1" t="s">
        <v>13</v>
      </c>
      <c r="E1394" s="1" t="s">
        <v>1806</v>
      </c>
      <c r="F1394" s="9">
        <v>3998.8349999999996</v>
      </c>
      <c r="G1394" s="9">
        <v>8886.2999999999993</v>
      </c>
    </row>
    <row r="1395" spans="1:7" x14ac:dyDescent="0.25">
      <c r="A1395" s="24">
        <v>38377</v>
      </c>
      <c r="B1395" s="1" t="s">
        <v>16</v>
      </c>
      <c r="C1395" s="1" t="s">
        <v>3683</v>
      </c>
      <c r="D1395" s="1" t="s">
        <v>52</v>
      </c>
      <c r="E1395" s="1" t="s">
        <v>653</v>
      </c>
      <c r="F1395" s="9">
        <v>5002.53</v>
      </c>
      <c r="G1395" s="9">
        <v>6670.04</v>
      </c>
    </row>
    <row r="1396" spans="1:7" x14ac:dyDescent="0.25">
      <c r="A1396" s="24">
        <v>38377</v>
      </c>
      <c r="B1396" s="1" t="s">
        <v>20</v>
      </c>
      <c r="C1396" s="1" t="s">
        <v>3626</v>
      </c>
      <c r="D1396" s="1" t="s">
        <v>42</v>
      </c>
      <c r="E1396" s="1" t="s">
        <v>403</v>
      </c>
      <c r="F1396" s="9">
        <v>3148.5255999999999</v>
      </c>
      <c r="G1396" s="9">
        <v>3577.87</v>
      </c>
    </row>
    <row r="1397" spans="1:7" x14ac:dyDescent="0.25">
      <c r="A1397" s="24">
        <v>38376</v>
      </c>
      <c r="B1397" s="1" t="s">
        <v>8</v>
      </c>
      <c r="C1397" s="1" t="s">
        <v>3686</v>
      </c>
      <c r="D1397" s="1" t="s">
        <v>9</v>
      </c>
      <c r="E1397" s="1" t="s">
        <v>1440</v>
      </c>
      <c r="F1397" s="9">
        <v>4773.7608</v>
      </c>
      <c r="G1397" s="9">
        <v>8091.12</v>
      </c>
    </row>
    <row r="1398" spans="1:7" x14ac:dyDescent="0.25">
      <c r="A1398" s="24">
        <v>38376</v>
      </c>
      <c r="B1398" s="1" t="s">
        <v>20</v>
      </c>
      <c r="C1398" s="1" t="s">
        <v>3691</v>
      </c>
      <c r="D1398" s="1" t="s">
        <v>64</v>
      </c>
      <c r="E1398" s="1" t="s">
        <v>2167</v>
      </c>
      <c r="F1398" s="9">
        <v>2303.4252000000001</v>
      </c>
      <c r="G1398" s="9">
        <v>3387.39</v>
      </c>
    </row>
    <row r="1399" spans="1:7" x14ac:dyDescent="0.25">
      <c r="A1399" s="24">
        <v>38376</v>
      </c>
      <c r="B1399" s="1" t="s">
        <v>8</v>
      </c>
      <c r="C1399" s="1" t="s">
        <v>3686</v>
      </c>
      <c r="D1399" s="1" t="s">
        <v>113</v>
      </c>
      <c r="E1399" s="1" t="s">
        <v>1312</v>
      </c>
      <c r="F1399" s="9">
        <v>1091.1379000000002</v>
      </c>
      <c r="G1399" s="9">
        <v>2537.5300000000002</v>
      </c>
    </row>
    <row r="1400" spans="1:7" x14ac:dyDescent="0.25">
      <c r="A1400" s="24">
        <v>38376</v>
      </c>
      <c r="B1400" s="1" t="s">
        <v>29</v>
      </c>
      <c r="C1400" s="1" t="s">
        <v>3685</v>
      </c>
      <c r="D1400" s="1" t="s">
        <v>113</v>
      </c>
      <c r="E1400" s="1" t="s">
        <v>428</v>
      </c>
      <c r="F1400" s="9">
        <v>331.15370000000001</v>
      </c>
      <c r="G1400" s="9">
        <v>895.01</v>
      </c>
    </row>
    <row r="1401" spans="1:7" x14ac:dyDescent="0.25">
      <c r="A1401" s="24">
        <v>38376</v>
      </c>
      <c r="B1401" s="1" t="s">
        <v>20</v>
      </c>
      <c r="C1401" s="1" t="s">
        <v>3626</v>
      </c>
      <c r="D1401" s="1" t="s">
        <v>13</v>
      </c>
      <c r="E1401" s="1" t="s">
        <v>1045</v>
      </c>
      <c r="F1401" s="9">
        <v>114.02549999999999</v>
      </c>
      <c r="G1401" s="9">
        <v>253.39</v>
      </c>
    </row>
    <row r="1402" spans="1:7" x14ac:dyDescent="0.25">
      <c r="A1402" s="24">
        <v>38375</v>
      </c>
      <c r="B1402" s="1" t="s">
        <v>8</v>
      </c>
      <c r="C1402" s="1" t="s">
        <v>3626</v>
      </c>
      <c r="D1402" s="1" t="s">
        <v>17</v>
      </c>
      <c r="E1402" s="1" t="s">
        <v>2639</v>
      </c>
      <c r="F1402" s="9">
        <v>3497.4841999999999</v>
      </c>
      <c r="G1402" s="9">
        <v>9452.66</v>
      </c>
    </row>
    <row r="1403" spans="1:7" x14ac:dyDescent="0.25">
      <c r="A1403" s="24">
        <v>38375</v>
      </c>
      <c r="B1403" s="1" t="s">
        <v>8</v>
      </c>
      <c r="C1403" s="1" t="s">
        <v>3688</v>
      </c>
      <c r="D1403" s="1" t="s">
        <v>61</v>
      </c>
      <c r="E1403" s="1" t="s">
        <v>1952</v>
      </c>
      <c r="F1403" s="9">
        <v>3702.8790000000004</v>
      </c>
      <c r="G1403" s="9">
        <v>8228.6200000000008</v>
      </c>
    </row>
    <row r="1404" spans="1:7" x14ac:dyDescent="0.25">
      <c r="A1404" s="24">
        <v>38375</v>
      </c>
      <c r="B1404" s="1" t="s">
        <v>8</v>
      </c>
      <c r="C1404" s="1" t="s">
        <v>3684</v>
      </c>
      <c r="D1404" s="1" t="s">
        <v>126</v>
      </c>
      <c r="E1404" s="1" t="s">
        <v>3794</v>
      </c>
      <c r="F1404" s="9">
        <v>4448.4376000000002</v>
      </c>
      <c r="G1404" s="9">
        <v>6541.82</v>
      </c>
    </row>
    <row r="1405" spans="1:7" x14ac:dyDescent="0.25">
      <c r="A1405" s="24">
        <v>38375</v>
      </c>
      <c r="B1405" s="1" t="s">
        <v>29</v>
      </c>
      <c r="C1405" s="1" t="s">
        <v>3685</v>
      </c>
      <c r="D1405" s="1" t="s">
        <v>45</v>
      </c>
      <c r="E1405" s="1" t="s">
        <v>2040</v>
      </c>
      <c r="F1405" s="9">
        <v>1700.5384000000001</v>
      </c>
      <c r="G1405" s="9">
        <v>1932.43</v>
      </c>
    </row>
    <row r="1406" spans="1:7" x14ac:dyDescent="0.25">
      <c r="A1406" s="24">
        <v>38374</v>
      </c>
      <c r="B1406" s="1" t="s">
        <v>20</v>
      </c>
      <c r="C1406" s="1" t="s">
        <v>3626</v>
      </c>
      <c r="D1406" s="1" t="s">
        <v>17</v>
      </c>
      <c r="E1406" s="1" t="s">
        <v>3371</v>
      </c>
      <c r="F1406" s="9">
        <v>2673.2411999999999</v>
      </c>
      <c r="G1406" s="9">
        <v>6216.84</v>
      </c>
    </row>
    <row r="1407" spans="1:7" x14ac:dyDescent="0.25">
      <c r="A1407" s="24">
        <v>38374</v>
      </c>
      <c r="B1407" s="1" t="s">
        <v>29</v>
      </c>
      <c r="C1407" s="1" t="s">
        <v>3684</v>
      </c>
      <c r="D1407" s="1" t="s">
        <v>52</v>
      </c>
      <c r="E1407" s="1" t="s">
        <v>3315</v>
      </c>
      <c r="F1407" s="9">
        <v>2033.1518000000001</v>
      </c>
      <c r="G1407" s="9">
        <v>4728.26</v>
      </c>
    </row>
    <row r="1408" spans="1:7" x14ac:dyDescent="0.25">
      <c r="A1408" s="24">
        <v>38374</v>
      </c>
      <c r="B1408" s="1" t="s">
        <v>20</v>
      </c>
      <c r="C1408" s="1" t="s">
        <v>3691</v>
      </c>
      <c r="D1408" s="1" t="s">
        <v>61</v>
      </c>
      <c r="E1408" s="1" t="s">
        <v>1546</v>
      </c>
      <c r="F1408" s="9">
        <v>2132.9313500000003</v>
      </c>
      <c r="G1408" s="9">
        <v>2281.21</v>
      </c>
    </row>
    <row r="1409" spans="1:7" x14ac:dyDescent="0.25">
      <c r="A1409" s="24">
        <v>38374</v>
      </c>
      <c r="B1409" s="1" t="s">
        <v>12</v>
      </c>
      <c r="C1409" s="1" t="s">
        <v>3626</v>
      </c>
      <c r="D1409" s="1" t="s">
        <v>13</v>
      </c>
      <c r="E1409" s="1" t="s">
        <v>665</v>
      </c>
      <c r="F1409" s="9">
        <v>1735.7340000000002</v>
      </c>
      <c r="G1409" s="9">
        <v>1856.4</v>
      </c>
    </row>
    <row r="1410" spans="1:7" x14ac:dyDescent="0.25">
      <c r="A1410" s="24">
        <v>38374</v>
      </c>
      <c r="B1410" s="1" t="s">
        <v>16</v>
      </c>
      <c r="C1410" s="1" t="s">
        <v>3688</v>
      </c>
      <c r="D1410" s="1" t="s">
        <v>9</v>
      </c>
      <c r="E1410" s="1" t="s">
        <v>3795</v>
      </c>
      <c r="F1410" s="9">
        <v>521.24860000000001</v>
      </c>
      <c r="G1410" s="9">
        <v>1408.78</v>
      </c>
    </row>
    <row r="1411" spans="1:7" x14ac:dyDescent="0.25">
      <c r="A1411" s="24">
        <v>38373</v>
      </c>
      <c r="B1411" s="1" t="s">
        <v>20</v>
      </c>
      <c r="C1411" s="1" t="s">
        <v>3690</v>
      </c>
      <c r="D1411" s="1" t="s">
        <v>21</v>
      </c>
      <c r="E1411" s="1" t="s">
        <v>285</v>
      </c>
      <c r="F1411" s="9">
        <v>8615.6224000000002</v>
      </c>
      <c r="G1411" s="9">
        <v>9790.48</v>
      </c>
    </row>
    <row r="1412" spans="1:7" x14ac:dyDescent="0.25">
      <c r="A1412" s="24">
        <v>38373</v>
      </c>
      <c r="B1412" s="1" t="s">
        <v>20</v>
      </c>
      <c r="C1412" s="1" t="s">
        <v>3626</v>
      </c>
      <c r="D1412" s="1" t="s">
        <v>24</v>
      </c>
      <c r="E1412" s="1" t="s">
        <v>908</v>
      </c>
      <c r="F1412" s="9">
        <v>1883.7476999999999</v>
      </c>
      <c r="G1412" s="9">
        <v>5091.21</v>
      </c>
    </row>
    <row r="1413" spans="1:7" x14ac:dyDescent="0.25">
      <c r="A1413" s="24">
        <v>38373</v>
      </c>
      <c r="B1413" s="1" t="s">
        <v>8</v>
      </c>
      <c r="C1413" s="1" t="s">
        <v>3685</v>
      </c>
      <c r="D1413" s="1" t="s">
        <v>64</v>
      </c>
      <c r="E1413" s="1" t="s">
        <v>912</v>
      </c>
      <c r="F1413" s="9">
        <v>3070.1549999999997</v>
      </c>
      <c r="G1413" s="9">
        <v>4093.54</v>
      </c>
    </row>
    <row r="1414" spans="1:7" x14ac:dyDescent="0.25">
      <c r="A1414" s="24">
        <v>38373</v>
      </c>
      <c r="B1414" s="1" t="s">
        <v>29</v>
      </c>
      <c r="C1414" s="1" t="s">
        <v>3691</v>
      </c>
      <c r="D1414" s="1" t="s">
        <v>113</v>
      </c>
      <c r="E1414" s="1" t="s">
        <v>1385</v>
      </c>
      <c r="F1414" s="9">
        <v>1476.2889</v>
      </c>
      <c r="G1414" s="9">
        <v>3989.97</v>
      </c>
    </row>
    <row r="1415" spans="1:7" x14ac:dyDescent="0.25">
      <c r="A1415" s="24">
        <v>38372</v>
      </c>
      <c r="B1415" s="1" t="s">
        <v>20</v>
      </c>
      <c r="C1415" s="1" t="s">
        <v>3688</v>
      </c>
      <c r="D1415" s="1" t="s">
        <v>126</v>
      </c>
      <c r="E1415" s="1" t="s">
        <v>3431</v>
      </c>
      <c r="F1415" s="9">
        <v>3166.7708000000002</v>
      </c>
      <c r="G1415" s="9">
        <v>8558.84</v>
      </c>
    </row>
    <row r="1416" spans="1:7" x14ac:dyDescent="0.25">
      <c r="A1416" s="24">
        <v>38372</v>
      </c>
      <c r="B1416" s="1" t="s">
        <v>16</v>
      </c>
      <c r="C1416" s="1" t="s">
        <v>3626</v>
      </c>
      <c r="D1416" s="1" t="s">
        <v>30</v>
      </c>
      <c r="E1416" s="1" t="s">
        <v>1696</v>
      </c>
      <c r="F1416" s="9">
        <v>5085.3074999999999</v>
      </c>
      <c r="G1416" s="9">
        <v>6780.41</v>
      </c>
    </row>
    <row r="1417" spans="1:7" x14ac:dyDescent="0.25">
      <c r="A1417" s="24">
        <v>38372</v>
      </c>
      <c r="B1417" s="1" t="s">
        <v>16</v>
      </c>
      <c r="C1417" s="1" t="s">
        <v>3683</v>
      </c>
      <c r="D1417" s="1" t="s">
        <v>113</v>
      </c>
      <c r="E1417" s="1" t="s">
        <v>1288</v>
      </c>
      <c r="F1417" s="9">
        <v>466.64890000000003</v>
      </c>
      <c r="G1417" s="9">
        <v>1085.23</v>
      </c>
    </row>
    <row r="1418" spans="1:7" x14ac:dyDescent="0.25">
      <c r="A1418" s="24">
        <v>38371</v>
      </c>
      <c r="B1418" s="1" t="s">
        <v>8</v>
      </c>
      <c r="C1418" s="1" t="s">
        <v>3683</v>
      </c>
      <c r="D1418" s="1" t="s">
        <v>45</v>
      </c>
      <c r="E1418" s="1" t="s">
        <v>964</v>
      </c>
      <c r="F1418" s="9">
        <v>4427.9618</v>
      </c>
      <c r="G1418" s="9">
        <v>7505.02</v>
      </c>
    </row>
    <row r="1419" spans="1:7" x14ac:dyDescent="0.25">
      <c r="A1419" s="24">
        <v>38370</v>
      </c>
      <c r="B1419" s="1" t="s">
        <v>29</v>
      </c>
      <c r="C1419" s="1" t="s">
        <v>3690</v>
      </c>
      <c r="D1419" s="1" t="s">
        <v>9</v>
      </c>
      <c r="E1419" s="1" t="s">
        <v>2146</v>
      </c>
      <c r="F1419" s="9">
        <v>3657.2834999999995</v>
      </c>
      <c r="G1419" s="9">
        <v>9884.5499999999993</v>
      </c>
    </row>
    <row r="1420" spans="1:7" x14ac:dyDescent="0.25">
      <c r="A1420" s="24">
        <v>38370</v>
      </c>
      <c r="B1420" s="1" t="s">
        <v>29</v>
      </c>
      <c r="C1420" s="1" t="s">
        <v>3685</v>
      </c>
      <c r="D1420" s="1" t="s">
        <v>24</v>
      </c>
      <c r="E1420" s="1" t="s">
        <v>2084</v>
      </c>
      <c r="F1420" s="9">
        <v>404.30250000000001</v>
      </c>
      <c r="G1420" s="9">
        <v>539.07000000000005</v>
      </c>
    </row>
    <row r="1421" spans="1:7" x14ac:dyDescent="0.25">
      <c r="A1421" s="24">
        <v>38369</v>
      </c>
      <c r="B1421" s="1" t="s">
        <v>12</v>
      </c>
      <c r="C1421" s="1" t="s">
        <v>3626</v>
      </c>
      <c r="D1421" s="1" t="s">
        <v>52</v>
      </c>
      <c r="E1421" s="1" t="s">
        <v>587</v>
      </c>
      <c r="F1421" s="9">
        <v>3119.0852000000004</v>
      </c>
      <c r="G1421" s="9">
        <v>3335.92</v>
      </c>
    </row>
    <row r="1422" spans="1:7" x14ac:dyDescent="0.25">
      <c r="A1422" s="24">
        <v>38368</v>
      </c>
      <c r="B1422" s="1" t="s">
        <v>16</v>
      </c>
      <c r="C1422" s="1" t="s">
        <v>3683</v>
      </c>
      <c r="D1422" s="1" t="s">
        <v>113</v>
      </c>
      <c r="E1422" s="1" t="s">
        <v>948</v>
      </c>
      <c r="F1422" s="9">
        <v>3468.3440000000001</v>
      </c>
      <c r="G1422" s="9">
        <v>6306.08</v>
      </c>
    </row>
    <row r="1423" spans="1:7" x14ac:dyDescent="0.25">
      <c r="A1423" s="24">
        <v>38368</v>
      </c>
      <c r="B1423" s="1" t="s">
        <v>20</v>
      </c>
      <c r="C1423" s="1" t="s">
        <v>3684</v>
      </c>
      <c r="D1423" s="1" t="s">
        <v>113</v>
      </c>
      <c r="E1423" s="1" t="s">
        <v>3091</v>
      </c>
      <c r="F1423" s="9">
        <v>2476.3958000000002</v>
      </c>
      <c r="G1423" s="9">
        <v>5759.06</v>
      </c>
    </row>
    <row r="1424" spans="1:7" x14ac:dyDescent="0.25">
      <c r="A1424" s="24">
        <v>38368</v>
      </c>
      <c r="B1424" s="1" t="s">
        <v>12</v>
      </c>
      <c r="C1424" s="1" t="s">
        <v>3690</v>
      </c>
      <c r="D1424" s="1" t="s">
        <v>30</v>
      </c>
      <c r="E1424" s="1" t="s">
        <v>3796</v>
      </c>
      <c r="F1424" s="9">
        <v>516.01400000000001</v>
      </c>
      <c r="G1424" s="9">
        <v>874.6</v>
      </c>
    </row>
    <row r="1425" spans="1:7" x14ac:dyDescent="0.25">
      <c r="A1425" s="24">
        <v>38367</v>
      </c>
      <c r="B1425" s="1" t="s">
        <v>12</v>
      </c>
      <c r="C1425" s="1" t="s">
        <v>3685</v>
      </c>
      <c r="D1425" s="1" t="s">
        <v>39</v>
      </c>
      <c r="E1425" s="1" t="s">
        <v>3188</v>
      </c>
      <c r="F1425" s="9">
        <v>2585.06</v>
      </c>
      <c r="G1425" s="9">
        <v>4457</v>
      </c>
    </row>
    <row r="1426" spans="1:7" x14ac:dyDescent="0.25">
      <c r="A1426" s="24">
        <v>38367</v>
      </c>
      <c r="B1426" s="1" t="s">
        <v>16</v>
      </c>
      <c r="C1426" s="1" t="s">
        <v>3626</v>
      </c>
      <c r="D1426" s="1" t="s">
        <v>21</v>
      </c>
      <c r="E1426" s="1" t="s">
        <v>1230</v>
      </c>
      <c r="F1426" s="9">
        <v>2303.8200000000002</v>
      </c>
      <c r="G1426" s="9">
        <v>3071.76</v>
      </c>
    </row>
    <row r="1427" spans="1:7" x14ac:dyDescent="0.25">
      <c r="A1427" s="24">
        <v>38367</v>
      </c>
      <c r="B1427" s="1" t="s">
        <v>12</v>
      </c>
      <c r="C1427" s="1" t="s">
        <v>3690</v>
      </c>
      <c r="D1427" s="1" t="s">
        <v>113</v>
      </c>
      <c r="E1427" s="1" t="s">
        <v>2524</v>
      </c>
      <c r="F1427" s="9">
        <v>1559.6140000000003</v>
      </c>
      <c r="G1427" s="9">
        <v>2293.5500000000002</v>
      </c>
    </row>
    <row r="1428" spans="1:7" x14ac:dyDescent="0.25">
      <c r="A1428" s="24">
        <v>38366</v>
      </c>
      <c r="B1428" s="1" t="s">
        <v>12</v>
      </c>
      <c r="C1428" s="1" t="s">
        <v>3685</v>
      </c>
      <c r="D1428" s="1" t="s">
        <v>39</v>
      </c>
      <c r="E1428" s="1" t="s">
        <v>2405</v>
      </c>
      <c r="F1428" s="9">
        <v>7063.1880000000001</v>
      </c>
      <c r="G1428" s="9">
        <v>8026.35</v>
      </c>
    </row>
    <row r="1429" spans="1:7" x14ac:dyDescent="0.25">
      <c r="A1429" s="24">
        <v>38366</v>
      </c>
      <c r="B1429" s="1" t="s">
        <v>8</v>
      </c>
      <c r="C1429" s="1" t="s">
        <v>3684</v>
      </c>
      <c r="D1429" s="1" t="s">
        <v>52</v>
      </c>
      <c r="E1429" s="1" t="s">
        <v>3797</v>
      </c>
      <c r="F1429" s="9">
        <v>6993.4821000000002</v>
      </c>
      <c r="G1429" s="9">
        <v>7479.66</v>
      </c>
    </row>
    <row r="1430" spans="1:7" x14ac:dyDescent="0.25">
      <c r="A1430" s="24">
        <v>38366</v>
      </c>
      <c r="B1430" s="1" t="s">
        <v>20</v>
      </c>
      <c r="C1430" s="1" t="s">
        <v>3686</v>
      </c>
      <c r="D1430" s="1" t="s">
        <v>24</v>
      </c>
      <c r="E1430" s="1" t="s">
        <v>25</v>
      </c>
      <c r="F1430" s="9">
        <v>6385.7321000000002</v>
      </c>
      <c r="G1430" s="9">
        <v>6829.66</v>
      </c>
    </row>
    <row r="1431" spans="1:7" x14ac:dyDescent="0.25">
      <c r="A1431" s="24">
        <v>38366</v>
      </c>
      <c r="B1431" s="1" t="s">
        <v>29</v>
      </c>
      <c r="C1431" s="1" t="s">
        <v>3626</v>
      </c>
      <c r="D1431" s="1" t="s">
        <v>126</v>
      </c>
      <c r="E1431" s="1" t="s">
        <v>1764</v>
      </c>
      <c r="F1431" s="9">
        <v>2876.2097999999996</v>
      </c>
      <c r="G1431" s="9">
        <v>6688.86</v>
      </c>
    </row>
    <row r="1432" spans="1:7" x14ac:dyDescent="0.25">
      <c r="A1432" s="24">
        <v>38366</v>
      </c>
      <c r="B1432" s="1" t="s">
        <v>29</v>
      </c>
      <c r="C1432" s="1" t="s">
        <v>3690</v>
      </c>
      <c r="D1432" s="1" t="s">
        <v>9</v>
      </c>
      <c r="E1432" s="1" t="s">
        <v>2298</v>
      </c>
      <c r="F1432" s="9">
        <v>2206.5097999999998</v>
      </c>
      <c r="G1432" s="9">
        <v>5963.54</v>
      </c>
    </row>
    <row r="1433" spans="1:7" x14ac:dyDescent="0.25">
      <c r="A1433" s="24">
        <v>38366</v>
      </c>
      <c r="B1433" s="1" t="s">
        <v>20</v>
      </c>
      <c r="C1433" s="1" t="s">
        <v>3626</v>
      </c>
      <c r="D1433" s="1" t="s">
        <v>13</v>
      </c>
      <c r="E1433" s="1" t="s">
        <v>187</v>
      </c>
      <c r="F1433" s="9">
        <v>2674.672</v>
      </c>
      <c r="G1433" s="9">
        <v>4863.04</v>
      </c>
    </row>
    <row r="1434" spans="1:7" x14ac:dyDescent="0.25">
      <c r="A1434" s="24">
        <v>38366</v>
      </c>
      <c r="B1434" s="1" t="s">
        <v>29</v>
      </c>
      <c r="C1434" s="1" t="s">
        <v>3685</v>
      </c>
      <c r="D1434" s="1" t="s">
        <v>52</v>
      </c>
      <c r="E1434" s="1" t="s">
        <v>2378</v>
      </c>
      <c r="F1434" s="9">
        <v>3241.4206000000004</v>
      </c>
      <c r="G1434" s="9">
        <v>3466.76</v>
      </c>
    </row>
    <row r="1435" spans="1:7" x14ac:dyDescent="0.25">
      <c r="A1435" s="24">
        <v>38365</v>
      </c>
      <c r="B1435" s="1" t="s">
        <v>20</v>
      </c>
      <c r="C1435" s="1" t="s">
        <v>3685</v>
      </c>
      <c r="D1435" s="1" t="s">
        <v>52</v>
      </c>
      <c r="E1435" s="1" t="s">
        <v>3798</v>
      </c>
      <c r="F1435" s="9">
        <v>5046.5826999999999</v>
      </c>
      <c r="G1435" s="9">
        <v>8553.5300000000007</v>
      </c>
    </row>
    <row r="1436" spans="1:7" x14ac:dyDescent="0.25">
      <c r="A1436" s="24">
        <v>38365</v>
      </c>
      <c r="B1436" s="1" t="s">
        <v>29</v>
      </c>
      <c r="C1436" s="1" t="s">
        <v>3626</v>
      </c>
      <c r="D1436" s="1" t="s">
        <v>42</v>
      </c>
      <c r="E1436" s="1" t="s">
        <v>1442</v>
      </c>
      <c r="F1436" s="9">
        <v>2235.21</v>
      </c>
      <c r="G1436" s="9">
        <v>2980.28</v>
      </c>
    </row>
    <row r="1437" spans="1:7" x14ac:dyDescent="0.25">
      <c r="A1437" s="24">
        <v>38365</v>
      </c>
      <c r="B1437" s="1" t="s">
        <v>12</v>
      </c>
      <c r="C1437" s="1" t="s">
        <v>3690</v>
      </c>
      <c r="D1437" s="1" t="s">
        <v>9</v>
      </c>
      <c r="E1437" s="1" t="s">
        <v>2338</v>
      </c>
      <c r="F1437" s="9">
        <v>1268.0025000000001</v>
      </c>
      <c r="G1437" s="9">
        <v>1690.67</v>
      </c>
    </row>
    <row r="1438" spans="1:7" x14ac:dyDescent="0.25">
      <c r="A1438" s="24">
        <v>38364</v>
      </c>
      <c r="B1438" s="1" t="s">
        <v>20</v>
      </c>
      <c r="C1438" s="1" t="s">
        <v>3683</v>
      </c>
      <c r="D1438" s="1" t="s">
        <v>61</v>
      </c>
      <c r="E1438" s="1" t="s">
        <v>675</v>
      </c>
      <c r="F1438" s="9">
        <v>6619.97</v>
      </c>
      <c r="G1438" s="9">
        <v>9735.25</v>
      </c>
    </row>
    <row r="1439" spans="1:7" x14ac:dyDescent="0.25">
      <c r="A1439" s="24">
        <v>38364</v>
      </c>
      <c r="B1439" s="1" t="s">
        <v>16</v>
      </c>
      <c r="C1439" s="1" t="s">
        <v>3626</v>
      </c>
      <c r="D1439" s="1" t="s">
        <v>9</v>
      </c>
      <c r="E1439" s="1" t="s">
        <v>2715</v>
      </c>
      <c r="F1439" s="9">
        <v>3305.9025000000001</v>
      </c>
      <c r="G1439" s="9">
        <v>7346.45</v>
      </c>
    </row>
    <row r="1440" spans="1:7" x14ac:dyDescent="0.25">
      <c r="A1440" s="24">
        <v>38364</v>
      </c>
      <c r="B1440" s="1" t="s">
        <v>8</v>
      </c>
      <c r="C1440" s="1" t="s">
        <v>3685</v>
      </c>
      <c r="D1440" s="1" t="s">
        <v>64</v>
      </c>
      <c r="E1440" s="1" t="s">
        <v>3435</v>
      </c>
      <c r="F1440" s="9">
        <v>3836.5085000000004</v>
      </c>
      <c r="G1440" s="9">
        <v>6975.47</v>
      </c>
    </row>
    <row r="1441" spans="1:7" x14ac:dyDescent="0.25">
      <c r="A1441" s="24">
        <v>38364</v>
      </c>
      <c r="B1441" s="1" t="s">
        <v>29</v>
      </c>
      <c r="C1441" s="1" t="s">
        <v>3688</v>
      </c>
      <c r="D1441" s="1" t="s">
        <v>39</v>
      </c>
      <c r="E1441" s="1" t="s">
        <v>345</v>
      </c>
      <c r="F1441" s="9">
        <v>2647.8405000000002</v>
      </c>
      <c r="G1441" s="9">
        <v>5884.09</v>
      </c>
    </row>
    <row r="1442" spans="1:7" x14ac:dyDescent="0.25">
      <c r="A1442" s="24">
        <v>38364</v>
      </c>
      <c r="B1442" s="1" t="s">
        <v>20</v>
      </c>
      <c r="C1442" s="1" t="s">
        <v>3685</v>
      </c>
      <c r="D1442" s="1" t="s">
        <v>39</v>
      </c>
      <c r="E1442" s="1" t="s">
        <v>790</v>
      </c>
      <c r="F1442" s="9">
        <v>2118.4757</v>
      </c>
      <c r="G1442" s="9">
        <v>5725.61</v>
      </c>
    </row>
    <row r="1443" spans="1:7" x14ac:dyDescent="0.25">
      <c r="A1443" s="24">
        <v>38364</v>
      </c>
      <c r="B1443" s="1" t="s">
        <v>8</v>
      </c>
      <c r="C1443" s="1" t="s">
        <v>3683</v>
      </c>
      <c r="D1443" s="1" t="s">
        <v>64</v>
      </c>
      <c r="E1443" s="1" t="s">
        <v>3799</v>
      </c>
      <c r="F1443" s="9">
        <v>975.34960000000001</v>
      </c>
      <c r="G1443" s="9">
        <v>2636.08</v>
      </c>
    </row>
    <row r="1444" spans="1:7" x14ac:dyDescent="0.25">
      <c r="A1444" s="24">
        <v>38363</v>
      </c>
      <c r="B1444" s="1" t="s">
        <v>29</v>
      </c>
      <c r="C1444" s="1" t="s">
        <v>3626</v>
      </c>
      <c r="D1444" s="1" t="s">
        <v>52</v>
      </c>
      <c r="E1444" s="1" t="s">
        <v>2667</v>
      </c>
      <c r="F1444" s="9">
        <v>6171.4949999999999</v>
      </c>
      <c r="G1444" s="9">
        <v>8228.66</v>
      </c>
    </row>
    <row r="1445" spans="1:7" x14ac:dyDescent="0.25">
      <c r="A1445" s="24">
        <v>38363</v>
      </c>
      <c r="B1445" s="1" t="s">
        <v>29</v>
      </c>
      <c r="C1445" s="1" t="s">
        <v>3688</v>
      </c>
      <c r="D1445" s="1" t="s">
        <v>30</v>
      </c>
      <c r="E1445" s="1" t="s">
        <v>179</v>
      </c>
      <c r="F1445" s="9">
        <v>5217.1855999999998</v>
      </c>
      <c r="G1445" s="9">
        <v>5928.62</v>
      </c>
    </row>
    <row r="1446" spans="1:7" x14ac:dyDescent="0.25">
      <c r="A1446" s="24">
        <v>38363</v>
      </c>
      <c r="B1446" s="1" t="s">
        <v>8</v>
      </c>
      <c r="C1446" s="1" t="s">
        <v>3686</v>
      </c>
      <c r="D1446" s="1" t="s">
        <v>42</v>
      </c>
      <c r="E1446" s="1" t="s">
        <v>2819</v>
      </c>
      <c r="F1446" s="9">
        <v>351.13100000000003</v>
      </c>
      <c r="G1446" s="9">
        <v>638.41999999999996</v>
      </c>
    </row>
    <row r="1447" spans="1:7" x14ac:dyDescent="0.25">
      <c r="A1447" s="24">
        <v>38362</v>
      </c>
      <c r="B1447" s="1" t="s">
        <v>29</v>
      </c>
      <c r="C1447" s="1" t="s">
        <v>3688</v>
      </c>
      <c r="D1447" s="1" t="s">
        <v>45</v>
      </c>
      <c r="E1447" s="1" t="s">
        <v>3328</v>
      </c>
      <c r="F1447" s="9">
        <v>4120.4360999999999</v>
      </c>
      <c r="G1447" s="9">
        <v>6983.79</v>
      </c>
    </row>
    <row r="1448" spans="1:7" x14ac:dyDescent="0.25">
      <c r="A1448" s="24">
        <v>38362</v>
      </c>
      <c r="B1448" s="1" t="s">
        <v>16</v>
      </c>
      <c r="C1448" s="1" t="s">
        <v>3685</v>
      </c>
      <c r="D1448" s="1" t="s">
        <v>9</v>
      </c>
      <c r="E1448" s="1" t="s">
        <v>1434</v>
      </c>
      <c r="F1448" s="9">
        <v>5815.1016</v>
      </c>
      <c r="G1448" s="9">
        <v>6608.07</v>
      </c>
    </row>
    <row r="1449" spans="1:7" x14ac:dyDescent="0.25">
      <c r="A1449" s="24">
        <v>38362</v>
      </c>
      <c r="B1449" s="1" t="s">
        <v>12</v>
      </c>
      <c r="C1449" s="1" t="s">
        <v>3683</v>
      </c>
      <c r="D1449" s="1" t="s">
        <v>9</v>
      </c>
      <c r="E1449" s="1" t="s">
        <v>1978</v>
      </c>
      <c r="F1449" s="9">
        <v>988.23890000000006</v>
      </c>
      <c r="G1449" s="9">
        <v>1056.94</v>
      </c>
    </row>
    <row r="1450" spans="1:7" x14ac:dyDescent="0.25">
      <c r="A1450" s="24">
        <v>38361</v>
      </c>
      <c r="B1450" s="1" t="s">
        <v>16</v>
      </c>
      <c r="C1450" s="1" t="s">
        <v>3683</v>
      </c>
      <c r="D1450" s="1" t="s">
        <v>13</v>
      </c>
      <c r="E1450" s="1" t="s">
        <v>99</v>
      </c>
      <c r="F1450" s="9">
        <v>3330.0135</v>
      </c>
      <c r="G1450" s="9">
        <v>7400.03</v>
      </c>
    </row>
    <row r="1451" spans="1:7" x14ac:dyDescent="0.25">
      <c r="A1451" s="24">
        <v>38361</v>
      </c>
      <c r="B1451" s="1" t="s">
        <v>20</v>
      </c>
      <c r="C1451" s="1" t="s">
        <v>3688</v>
      </c>
      <c r="D1451" s="1" t="s">
        <v>9</v>
      </c>
      <c r="E1451" s="1" t="s">
        <v>2444</v>
      </c>
      <c r="F1451" s="9">
        <v>5832.7015999999994</v>
      </c>
      <c r="G1451" s="9">
        <v>6628.07</v>
      </c>
    </row>
    <row r="1452" spans="1:7" x14ac:dyDescent="0.25">
      <c r="A1452" s="24">
        <v>38361</v>
      </c>
      <c r="B1452" s="1" t="s">
        <v>12</v>
      </c>
      <c r="C1452" s="1" t="s">
        <v>3626</v>
      </c>
      <c r="D1452" s="1" t="s">
        <v>17</v>
      </c>
      <c r="E1452" s="1" t="s">
        <v>2026</v>
      </c>
      <c r="F1452" s="9">
        <v>1205.0756000000001</v>
      </c>
      <c r="G1452" s="9">
        <v>1772.17</v>
      </c>
    </row>
    <row r="1453" spans="1:7" x14ac:dyDescent="0.25">
      <c r="A1453" s="24">
        <v>38360</v>
      </c>
      <c r="B1453" s="1" t="s">
        <v>8</v>
      </c>
      <c r="C1453" s="1" t="s">
        <v>3684</v>
      </c>
      <c r="D1453" s="1" t="s">
        <v>45</v>
      </c>
      <c r="E1453" s="1" t="s">
        <v>3429</v>
      </c>
      <c r="F1453" s="9">
        <v>1513.2655999999999</v>
      </c>
      <c r="G1453" s="9">
        <v>1719.62</v>
      </c>
    </row>
    <row r="1454" spans="1:7" x14ac:dyDescent="0.25">
      <c r="A1454" s="24">
        <v>38359</v>
      </c>
      <c r="B1454" s="1" t="s">
        <v>20</v>
      </c>
      <c r="C1454" s="1" t="s">
        <v>3685</v>
      </c>
      <c r="D1454" s="1" t="s">
        <v>13</v>
      </c>
      <c r="E1454" s="1" t="s">
        <v>2885</v>
      </c>
      <c r="F1454" s="9">
        <v>2486.4555</v>
      </c>
      <c r="G1454" s="9">
        <v>6720.15</v>
      </c>
    </row>
    <row r="1455" spans="1:7" x14ac:dyDescent="0.25">
      <c r="A1455" s="24">
        <v>38359</v>
      </c>
      <c r="B1455" s="1" t="s">
        <v>16</v>
      </c>
      <c r="C1455" s="1" t="s">
        <v>3690</v>
      </c>
      <c r="D1455" s="1" t="s">
        <v>61</v>
      </c>
      <c r="E1455" s="1" t="s">
        <v>2344</v>
      </c>
      <c r="F1455" s="9">
        <v>3894.4306999999994</v>
      </c>
      <c r="G1455" s="9">
        <v>6600.73</v>
      </c>
    </row>
    <row r="1456" spans="1:7" x14ac:dyDescent="0.25">
      <c r="A1456" s="24">
        <v>38359</v>
      </c>
      <c r="B1456" s="1" t="s">
        <v>29</v>
      </c>
      <c r="C1456" s="1" t="s">
        <v>3685</v>
      </c>
      <c r="D1456" s="1" t="s">
        <v>39</v>
      </c>
      <c r="E1456" s="1" t="s">
        <v>2798</v>
      </c>
      <c r="F1456" s="9">
        <v>2851.1774999999998</v>
      </c>
      <c r="G1456" s="9">
        <v>6335.95</v>
      </c>
    </row>
    <row r="1457" spans="1:7" x14ac:dyDescent="0.25">
      <c r="A1457" s="24">
        <v>38359</v>
      </c>
      <c r="B1457" s="1" t="s">
        <v>8</v>
      </c>
      <c r="C1457" s="1" t="s">
        <v>3684</v>
      </c>
      <c r="D1457" s="1" t="s">
        <v>126</v>
      </c>
      <c r="E1457" s="1" t="s">
        <v>1750</v>
      </c>
      <c r="F1457" s="9">
        <v>1406.34</v>
      </c>
      <c r="G1457" s="9">
        <v>3125.2</v>
      </c>
    </row>
    <row r="1458" spans="1:7" x14ac:dyDescent="0.25">
      <c r="A1458" s="24">
        <v>38358</v>
      </c>
      <c r="B1458" s="1" t="s">
        <v>29</v>
      </c>
      <c r="C1458" s="1" t="s">
        <v>3691</v>
      </c>
      <c r="D1458" s="1" t="s">
        <v>126</v>
      </c>
      <c r="E1458" s="1" t="s">
        <v>2920</v>
      </c>
      <c r="F1458" s="9">
        <v>3370.9940000000001</v>
      </c>
      <c r="G1458" s="9">
        <v>6129.08</v>
      </c>
    </row>
    <row r="1459" spans="1:7" x14ac:dyDescent="0.25">
      <c r="A1459" s="24">
        <v>38358</v>
      </c>
      <c r="B1459" s="1" t="s">
        <v>8</v>
      </c>
      <c r="C1459" s="1" t="s">
        <v>3683</v>
      </c>
      <c r="D1459" s="1" t="s">
        <v>30</v>
      </c>
      <c r="E1459" s="1" t="s">
        <v>2732</v>
      </c>
      <c r="F1459" s="9">
        <v>2795.4612999999995</v>
      </c>
      <c r="G1459" s="9">
        <v>4738.07</v>
      </c>
    </row>
    <row r="1460" spans="1:7" x14ac:dyDescent="0.25">
      <c r="A1460" s="24">
        <v>38357</v>
      </c>
      <c r="B1460" s="1" t="s">
        <v>29</v>
      </c>
      <c r="C1460" s="1" t="s">
        <v>3685</v>
      </c>
      <c r="D1460" s="1" t="s">
        <v>13</v>
      </c>
      <c r="E1460" s="1" t="s">
        <v>1035</v>
      </c>
      <c r="F1460" s="9">
        <v>568.01279999999997</v>
      </c>
      <c r="G1460" s="9">
        <v>1320.96</v>
      </c>
    </row>
    <row r="1461" spans="1:7" x14ac:dyDescent="0.25">
      <c r="A1461" s="24">
        <v>38357</v>
      </c>
      <c r="B1461" s="1" t="s">
        <v>12</v>
      </c>
      <c r="C1461" s="1" t="s">
        <v>3688</v>
      </c>
      <c r="D1461" s="1" t="s">
        <v>24</v>
      </c>
      <c r="E1461" s="1" t="s">
        <v>440</v>
      </c>
      <c r="F1461" s="9">
        <v>644.46879999999987</v>
      </c>
      <c r="G1461" s="9">
        <v>1092.32</v>
      </c>
    </row>
    <row r="1462" spans="1:7" x14ac:dyDescent="0.25">
      <c r="A1462" s="24">
        <v>38357</v>
      </c>
      <c r="B1462" s="1" t="s">
        <v>29</v>
      </c>
      <c r="C1462" s="1" t="s">
        <v>3691</v>
      </c>
      <c r="D1462" s="1" t="s">
        <v>17</v>
      </c>
      <c r="E1462" s="1" t="s">
        <v>3415</v>
      </c>
      <c r="F1462" s="9">
        <v>219.00760000000002</v>
      </c>
      <c r="G1462" s="9">
        <v>322.07</v>
      </c>
    </row>
    <row r="1463" spans="1:7" x14ac:dyDescent="0.25">
      <c r="A1463" s="24">
        <v>38357</v>
      </c>
      <c r="B1463" s="1" t="s">
        <v>8</v>
      </c>
      <c r="C1463" s="1" t="s">
        <v>3684</v>
      </c>
      <c r="D1463" s="1" t="s">
        <v>61</v>
      </c>
      <c r="E1463" s="1" t="s">
        <v>2794</v>
      </c>
      <c r="F1463" s="9">
        <v>135.31049999999999</v>
      </c>
      <c r="G1463" s="9">
        <v>300.69</v>
      </c>
    </row>
    <row r="1464" spans="1:7" x14ac:dyDescent="0.25">
      <c r="A1464" s="24">
        <v>38357</v>
      </c>
      <c r="B1464" s="1" t="s">
        <v>8</v>
      </c>
      <c r="C1464" s="1" t="s">
        <v>3688</v>
      </c>
      <c r="D1464" s="1" t="s">
        <v>39</v>
      </c>
      <c r="E1464" s="1" t="s">
        <v>2308</v>
      </c>
      <c r="F1464" s="9">
        <v>218.95830000000001</v>
      </c>
      <c r="G1464" s="9">
        <v>234.18</v>
      </c>
    </row>
    <row r="1465" spans="1:7" x14ac:dyDescent="0.25">
      <c r="A1465" s="24">
        <v>38356</v>
      </c>
      <c r="B1465" s="1" t="s">
        <v>29</v>
      </c>
      <c r="C1465" s="1" t="s">
        <v>3690</v>
      </c>
      <c r="D1465" s="1" t="s">
        <v>9</v>
      </c>
      <c r="E1465" s="1" t="s">
        <v>2050</v>
      </c>
      <c r="F1465" s="9">
        <v>3692.1176</v>
      </c>
      <c r="G1465" s="9">
        <v>8586.32</v>
      </c>
    </row>
    <row r="1466" spans="1:7" x14ac:dyDescent="0.25">
      <c r="A1466" s="24">
        <v>38356</v>
      </c>
      <c r="B1466" s="1" t="s">
        <v>20</v>
      </c>
      <c r="C1466" s="1" t="s">
        <v>3683</v>
      </c>
      <c r="D1466" s="1" t="s">
        <v>17</v>
      </c>
      <c r="E1466" s="1" t="s">
        <v>1077</v>
      </c>
      <c r="F1466" s="9">
        <v>3442.1714999999999</v>
      </c>
      <c r="G1466" s="9">
        <v>8005.05</v>
      </c>
    </row>
    <row r="1467" spans="1:7" x14ac:dyDescent="0.25">
      <c r="A1467" s="24">
        <v>38356</v>
      </c>
      <c r="B1467" s="1" t="s">
        <v>20</v>
      </c>
      <c r="C1467" s="1" t="s">
        <v>3686</v>
      </c>
      <c r="D1467" s="1" t="s">
        <v>24</v>
      </c>
      <c r="E1467" s="1" t="s">
        <v>2342</v>
      </c>
      <c r="F1467" s="9">
        <v>2681.8387999999995</v>
      </c>
      <c r="G1467" s="9">
        <v>4623.8599999999997</v>
      </c>
    </row>
    <row r="1468" spans="1:7" x14ac:dyDescent="0.25">
      <c r="A1468" s="24">
        <v>38355</v>
      </c>
      <c r="B1468" s="1" t="s">
        <v>16</v>
      </c>
      <c r="C1468" s="1" t="s">
        <v>3626</v>
      </c>
      <c r="D1468" s="1" t="s">
        <v>45</v>
      </c>
      <c r="E1468" s="1" t="s">
        <v>3800</v>
      </c>
      <c r="F1468" s="9">
        <v>1690.7605000000003</v>
      </c>
      <c r="G1468" s="9">
        <v>3074.11</v>
      </c>
    </row>
    <row r="1469" spans="1:7" x14ac:dyDescent="0.25">
      <c r="A1469" s="24">
        <v>38355</v>
      </c>
      <c r="B1469" s="1" t="s">
        <v>8</v>
      </c>
      <c r="C1469" s="1" t="s">
        <v>3626</v>
      </c>
      <c r="D1469" s="1" t="s">
        <v>21</v>
      </c>
      <c r="E1469" s="1" t="s">
        <v>1071</v>
      </c>
      <c r="F1469" s="9">
        <v>854.12649999999996</v>
      </c>
      <c r="G1469" s="9">
        <v>2308.4499999999998</v>
      </c>
    </row>
    <row r="1470" spans="1:7" x14ac:dyDescent="0.25">
      <c r="A1470" s="24">
        <v>38354</v>
      </c>
      <c r="B1470" s="1" t="s">
        <v>8</v>
      </c>
      <c r="C1470" s="1" t="s">
        <v>3686</v>
      </c>
      <c r="D1470" s="1" t="s">
        <v>42</v>
      </c>
      <c r="E1470" s="1" t="s">
        <v>1651</v>
      </c>
      <c r="F1470" s="9">
        <v>5238.7339999999995</v>
      </c>
      <c r="G1470" s="9">
        <v>9032.2999999999993</v>
      </c>
    </row>
    <row r="1471" spans="1:7" x14ac:dyDescent="0.25">
      <c r="A1471" s="24">
        <v>38354</v>
      </c>
      <c r="B1471" s="1" t="s">
        <v>12</v>
      </c>
      <c r="C1471" s="1" t="s">
        <v>3685</v>
      </c>
      <c r="D1471" s="1" t="s">
        <v>17</v>
      </c>
      <c r="E1471" s="1" t="s">
        <v>3801</v>
      </c>
      <c r="F1471" s="9">
        <v>2272.1071000000002</v>
      </c>
      <c r="G1471" s="9">
        <v>6140.83</v>
      </c>
    </row>
    <row r="1472" spans="1:7" x14ac:dyDescent="0.25">
      <c r="A1472" s="24">
        <v>38354</v>
      </c>
      <c r="B1472" s="1" t="s">
        <v>12</v>
      </c>
      <c r="C1472" s="1" t="s">
        <v>3688</v>
      </c>
      <c r="D1472" s="1" t="s">
        <v>9</v>
      </c>
      <c r="E1472" s="1" t="s">
        <v>2730</v>
      </c>
      <c r="F1472" s="9">
        <v>3591.4715999999999</v>
      </c>
      <c r="G1472" s="9">
        <v>6087.24</v>
      </c>
    </row>
    <row r="1473" spans="1:7" x14ac:dyDescent="0.25">
      <c r="A1473" s="24">
        <v>38354</v>
      </c>
      <c r="B1473" s="1" t="s">
        <v>16</v>
      </c>
      <c r="C1473" s="1" t="s">
        <v>3683</v>
      </c>
      <c r="D1473" s="1" t="s">
        <v>42</v>
      </c>
      <c r="E1473" s="1" t="s">
        <v>1208</v>
      </c>
      <c r="F1473" s="9">
        <v>4158.1949999999997</v>
      </c>
      <c r="G1473" s="9">
        <v>5544.26</v>
      </c>
    </row>
    <row r="1474" spans="1:7" x14ac:dyDescent="0.25">
      <c r="A1474" s="24">
        <v>38354</v>
      </c>
      <c r="B1474" s="1" t="s">
        <v>8</v>
      </c>
      <c r="C1474" s="1" t="s">
        <v>3685</v>
      </c>
      <c r="D1474" s="1" t="s">
        <v>13</v>
      </c>
      <c r="E1474" s="1" t="s">
        <v>3207</v>
      </c>
      <c r="F1474" s="9">
        <v>2423.7455000000004</v>
      </c>
      <c r="G1474" s="9">
        <v>4406.8100000000004</v>
      </c>
    </row>
    <row r="1475" spans="1:7" x14ac:dyDescent="0.25">
      <c r="A1475" s="24">
        <v>38354</v>
      </c>
      <c r="B1475" s="1" t="s">
        <v>20</v>
      </c>
      <c r="C1475" s="1" t="s">
        <v>3683</v>
      </c>
      <c r="D1475" s="1" t="s">
        <v>9</v>
      </c>
      <c r="E1475" s="1" t="s">
        <v>1866</v>
      </c>
      <c r="F1475" s="9">
        <v>2437.6640000000002</v>
      </c>
      <c r="G1475" s="9">
        <v>3584.8</v>
      </c>
    </row>
    <row r="1476" spans="1:7" x14ac:dyDescent="0.25">
      <c r="A1476" s="24">
        <v>38354</v>
      </c>
      <c r="B1476" s="1" t="s">
        <v>29</v>
      </c>
      <c r="C1476" s="1" t="s">
        <v>3690</v>
      </c>
      <c r="D1476" s="1" t="s">
        <v>45</v>
      </c>
      <c r="E1476" s="1" t="s">
        <v>3219</v>
      </c>
      <c r="F1476" s="9">
        <v>1373.6816000000001</v>
      </c>
      <c r="G1476" s="9">
        <v>2020.12</v>
      </c>
    </row>
    <row r="1477" spans="1:7" x14ac:dyDescent="0.25">
      <c r="A1477" s="24">
        <v>38354</v>
      </c>
      <c r="B1477" s="1" t="s">
        <v>12</v>
      </c>
      <c r="C1477" s="1" t="s">
        <v>3686</v>
      </c>
      <c r="D1477" s="1" t="s">
        <v>64</v>
      </c>
      <c r="E1477" s="1" t="s">
        <v>3276</v>
      </c>
      <c r="F1477" s="9">
        <v>1360.41</v>
      </c>
      <c r="G1477" s="9">
        <v>1813.88</v>
      </c>
    </row>
    <row r="1478" spans="1:7" x14ac:dyDescent="0.25">
      <c r="A1478" s="24">
        <v>38353</v>
      </c>
      <c r="B1478" s="1" t="s">
        <v>12</v>
      </c>
      <c r="C1478" s="1" t="s">
        <v>3683</v>
      </c>
      <c r="D1478" s="1" t="s">
        <v>52</v>
      </c>
      <c r="E1478" s="1" t="s">
        <v>655</v>
      </c>
      <c r="F1478" s="9">
        <v>1449.1455000000001</v>
      </c>
      <c r="G1478" s="9">
        <v>2634.81</v>
      </c>
    </row>
    <row r="1479" spans="1:7" x14ac:dyDescent="0.25">
      <c r="A1479" s="24">
        <v>38352</v>
      </c>
      <c r="B1479" s="1" t="s">
        <v>16</v>
      </c>
      <c r="C1479" s="1" t="s">
        <v>3686</v>
      </c>
      <c r="D1479" s="1" t="s">
        <v>64</v>
      </c>
      <c r="E1479" s="1" t="s">
        <v>1039</v>
      </c>
      <c r="F1479" s="9">
        <v>8667.1728000000003</v>
      </c>
      <c r="G1479" s="9">
        <v>9849.06</v>
      </c>
    </row>
    <row r="1480" spans="1:7" x14ac:dyDescent="0.25">
      <c r="A1480" s="24">
        <v>38352</v>
      </c>
      <c r="B1480" s="1" t="s">
        <v>29</v>
      </c>
      <c r="C1480" s="1" t="s">
        <v>3686</v>
      </c>
      <c r="D1480" s="1" t="s">
        <v>39</v>
      </c>
      <c r="E1480" s="1" t="s">
        <v>452</v>
      </c>
      <c r="F1480" s="9">
        <v>5394.1449999999995</v>
      </c>
      <c r="G1480" s="9">
        <v>9300.25</v>
      </c>
    </row>
    <row r="1481" spans="1:7" x14ac:dyDescent="0.25">
      <c r="A1481" s="24">
        <v>38351</v>
      </c>
      <c r="B1481" s="1" t="s">
        <v>29</v>
      </c>
      <c r="C1481" s="1" t="s">
        <v>3684</v>
      </c>
      <c r="D1481" s="1" t="s">
        <v>64</v>
      </c>
      <c r="E1481" s="1" t="s">
        <v>2619</v>
      </c>
      <c r="F1481" s="9">
        <v>4139.7565000000004</v>
      </c>
      <c r="G1481" s="9">
        <v>7526.83</v>
      </c>
    </row>
    <row r="1482" spans="1:7" x14ac:dyDescent="0.25">
      <c r="A1482" s="24">
        <v>38351</v>
      </c>
      <c r="B1482" s="1" t="s">
        <v>29</v>
      </c>
      <c r="C1482" s="1" t="s">
        <v>3683</v>
      </c>
      <c r="D1482" s="1" t="s">
        <v>24</v>
      </c>
      <c r="E1482" s="1" t="s">
        <v>1168</v>
      </c>
      <c r="F1482" s="9">
        <v>2150.9674999999997</v>
      </c>
      <c r="G1482" s="9">
        <v>5002.25</v>
      </c>
    </row>
    <row r="1483" spans="1:7" x14ac:dyDescent="0.25">
      <c r="A1483" s="24">
        <v>38351</v>
      </c>
      <c r="B1483" s="1" t="s">
        <v>29</v>
      </c>
      <c r="C1483" s="1" t="s">
        <v>3688</v>
      </c>
      <c r="D1483" s="1" t="s">
        <v>42</v>
      </c>
      <c r="E1483" s="1" t="s">
        <v>974</v>
      </c>
      <c r="F1483" s="9">
        <v>1309.4024999999999</v>
      </c>
      <c r="G1483" s="9">
        <v>1745.87</v>
      </c>
    </row>
    <row r="1484" spans="1:7" x14ac:dyDescent="0.25">
      <c r="A1484" s="24">
        <v>38350</v>
      </c>
      <c r="B1484" s="1" t="s">
        <v>29</v>
      </c>
      <c r="C1484" s="1" t="s">
        <v>3688</v>
      </c>
      <c r="D1484" s="1" t="s">
        <v>45</v>
      </c>
      <c r="E1484" s="1" t="s">
        <v>1089</v>
      </c>
      <c r="F1484" s="9">
        <v>4204.4969999999994</v>
      </c>
      <c r="G1484" s="9">
        <v>9777.9</v>
      </c>
    </row>
    <row r="1485" spans="1:7" x14ac:dyDescent="0.25">
      <c r="A1485" s="24">
        <v>38350</v>
      </c>
      <c r="B1485" s="1" t="s">
        <v>29</v>
      </c>
      <c r="C1485" s="1" t="s">
        <v>3686</v>
      </c>
      <c r="D1485" s="1" t="s">
        <v>9</v>
      </c>
      <c r="E1485" s="1" t="s">
        <v>2558</v>
      </c>
      <c r="F1485" s="9">
        <v>3325.6755000000003</v>
      </c>
      <c r="G1485" s="9">
        <v>7390.39</v>
      </c>
    </row>
    <row r="1486" spans="1:7" x14ac:dyDescent="0.25">
      <c r="A1486" s="24">
        <v>38350</v>
      </c>
      <c r="B1486" s="1" t="s">
        <v>12</v>
      </c>
      <c r="C1486" s="1" t="s">
        <v>3684</v>
      </c>
      <c r="D1486" s="1" t="s">
        <v>113</v>
      </c>
      <c r="E1486" s="1" t="s">
        <v>1055</v>
      </c>
      <c r="F1486" s="9">
        <v>6379.4115000000002</v>
      </c>
      <c r="G1486" s="9">
        <v>6822.9</v>
      </c>
    </row>
    <row r="1487" spans="1:7" x14ac:dyDescent="0.25">
      <c r="A1487" s="24">
        <v>38350</v>
      </c>
      <c r="B1487" s="1" t="s">
        <v>8</v>
      </c>
      <c r="C1487" s="1" t="s">
        <v>3683</v>
      </c>
      <c r="D1487" s="1" t="s">
        <v>52</v>
      </c>
      <c r="E1487" s="1" t="s">
        <v>2869</v>
      </c>
      <c r="F1487" s="9">
        <v>1776.5587</v>
      </c>
      <c r="G1487" s="9">
        <v>4801.51</v>
      </c>
    </row>
    <row r="1488" spans="1:7" x14ac:dyDescent="0.25">
      <c r="A1488" s="24">
        <v>38350</v>
      </c>
      <c r="B1488" s="1" t="s">
        <v>20</v>
      </c>
      <c r="C1488" s="1" t="s">
        <v>3683</v>
      </c>
      <c r="D1488" s="1" t="s">
        <v>126</v>
      </c>
      <c r="E1488" s="1" t="s">
        <v>1515</v>
      </c>
      <c r="F1488" s="9">
        <v>2767.9344000000001</v>
      </c>
      <c r="G1488" s="9">
        <v>3145.38</v>
      </c>
    </row>
    <row r="1489" spans="1:7" x14ac:dyDescent="0.25">
      <c r="A1489" s="24">
        <v>38349</v>
      </c>
      <c r="B1489" s="1" t="s">
        <v>29</v>
      </c>
      <c r="C1489" s="1" t="s">
        <v>3626</v>
      </c>
      <c r="D1489" s="1" t="s">
        <v>39</v>
      </c>
      <c r="E1489" s="1" t="s">
        <v>681</v>
      </c>
      <c r="F1489" s="9">
        <v>3621.7487000000001</v>
      </c>
      <c r="G1489" s="9">
        <v>9788.51</v>
      </c>
    </row>
    <row r="1490" spans="1:7" x14ac:dyDescent="0.25">
      <c r="A1490" s="24">
        <v>38348</v>
      </c>
      <c r="B1490" s="1" t="s">
        <v>20</v>
      </c>
      <c r="C1490" s="1" t="s">
        <v>3690</v>
      </c>
      <c r="D1490" s="1" t="s">
        <v>61</v>
      </c>
      <c r="E1490" s="1" t="s">
        <v>468</v>
      </c>
      <c r="F1490" s="9">
        <v>3396.2484999999997</v>
      </c>
      <c r="G1490" s="9">
        <v>9179.0499999999993</v>
      </c>
    </row>
    <row r="1491" spans="1:7" x14ac:dyDescent="0.25">
      <c r="A1491" s="24">
        <v>38348</v>
      </c>
      <c r="B1491" s="1" t="s">
        <v>16</v>
      </c>
      <c r="C1491" s="1" t="s">
        <v>3684</v>
      </c>
      <c r="D1491" s="1" t="s">
        <v>52</v>
      </c>
      <c r="E1491" s="1" t="s">
        <v>147</v>
      </c>
      <c r="F1491" s="9">
        <v>5832.4125000000004</v>
      </c>
      <c r="G1491" s="9">
        <v>7776.55</v>
      </c>
    </row>
    <row r="1492" spans="1:7" x14ac:dyDescent="0.25">
      <c r="A1492" s="24">
        <v>38348</v>
      </c>
      <c r="B1492" s="1" t="s">
        <v>29</v>
      </c>
      <c r="C1492" s="1" t="s">
        <v>3688</v>
      </c>
      <c r="D1492" s="1" t="s">
        <v>17</v>
      </c>
      <c r="E1492" s="1" t="s">
        <v>464</v>
      </c>
      <c r="F1492" s="9">
        <v>4638.9192000000003</v>
      </c>
      <c r="G1492" s="9">
        <v>6821.94</v>
      </c>
    </row>
    <row r="1493" spans="1:7" x14ac:dyDescent="0.25">
      <c r="A1493" s="24">
        <v>38348</v>
      </c>
      <c r="B1493" s="1" t="s">
        <v>16</v>
      </c>
      <c r="C1493" s="1" t="s">
        <v>3683</v>
      </c>
      <c r="D1493" s="1" t="s">
        <v>126</v>
      </c>
      <c r="E1493" s="1" t="s">
        <v>3383</v>
      </c>
      <c r="F1493" s="9">
        <v>1918.9985999999999</v>
      </c>
      <c r="G1493" s="9">
        <v>3252.54</v>
      </c>
    </row>
    <row r="1494" spans="1:7" x14ac:dyDescent="0.25">
      <c r="A1494" s="24">
        <v>38347</v>
      </c>
      <c r="B1494" s="1" t="s">
        <v>12</v>
      </c>
      <c r="C1494" s="1" t="s">
        <v>3691</v>
      </c>
      <c r="D1494" s="1" t="s">
        <v>9</v>
      </c>
      <c r="E1494" s="1" t="s">
        <v>1630</v>
      </c>
      <c r="F1494" s="9">
        <v>6261.7874999999995</v>
      </c>
      <c r="G1494" s="9">
        <v>8349.0499999999993</v>
      </c>
    </row>
    <row r="1495" spans="1:7" x14ac:dyDescent="0.25">
      <c r="A1495" s="24">
        <v>38347</v>
      </c>
      <c r="B1495" s="1" t="s">
        <v>8</v>
      </c>
      <c r="C1495" s="1" t="s">
        <v>3684</v>
      </c>
      <c r="D1495" s="1" t="s">
        <v>17</v>
      </c>
      <c r="E1495" s="1" t="s">
        <v>1130</v>
      </c>
      <c r="F1495" s="9">
        <v>5923.0567000000001</v>
      </c>
      <c r="G1495" s="9">
        <v>6334.82</v>
      </c>
    </row>
    <row r="1496" spans="1:7" x14ac:dyDescent="0.25">
      <c r="A1496" s="24">
        <v>38347</v>
      </c>
      <c r="B1496" s="1" t="s">
        <v>12</v>
      </c>
      <c r="C1496" s="1" t="s">
        <v>3626</v>
      </c>
      <c r="D1496" s="1" t="s">
        <v>9</v>
      </c>
      <c r="E1496" s="1" t="s">
        <v>3125</v>
      </c>
      <c r="F1496" s="9">
        <v>4914.2984000000006</v>
      </c>
      <c r="G1496" s="9">
        <v>5584.43</v>
      </c>
    </row>
    <row r="1497" spans="1:7" x14ac:dyDescent="0.25">
      <c r="A1497" s="24">
        <v>38346</v>
      </c>
      <c r="B1497" s="1" t="s">
        <v>20</v>
      </c>
      <c r="C1497" s="1" t="s">
        <v>3683</v>
      </c>
      <c r="D1497" s="1" t="s">
        <v>39</v>
      </c>
      <c r="E1497" s="1" t="s">
        <v>619</v>
      </c>
      <c r="F1497" s="9">
        <v>3664.6785</v>
      </c>
      <c r="G1497" s="9">
        <v>8143.73</v>
      </c>
    </row>
    <row r="1498" spans="1:7" x14ac:dyDescent="0.25">
      <c r="A1498" s="24">
        <v>38346</v>
      </c>
      <c r="B1498" s="1" t="s">
        <v>20</v>
      </c>
      <c r="C1498" s="1" t="s">
        <v>3688</v>
      </c>
      <c r="D1498" s="1" t="s">
        <v>30</v>
      </c>
      <c r="E1498" s="1" t="s">
        <v>347</v>
      </c>
      <c r="F1498" s="9">
        <v>3343.9950000000003</v>
      </c>
      <c r="G1498" s="9">
        <v>7431.1</v>
      </c>
    </row>
    <row r="1499" spans="1:7" x14ac:dyDescent="0.25">
      <c r="A1499" s="24">
        <v>38346</v>
      </c>
      <c r="B1499" s="1" t="s">
        <v>29</v>
      </c>
      <c r="C1499" s="1" t="s">
        <v>3684</v>
      </c>
      <c r="D1499" s="1" t="s">
        <v>52</v>
      </c>
      <c r="E1499" s="1" t="s">
        <v>593</v>
      </c>
      <c r="F1499" s="9">
        <v>2281.6308999999997</v>
      </c>
      <c r="G1499" s="9">
        <v>6166.57</v>
      </c>
    </row>
    <row r="1500" spans="1:7" x14ac:dyDescent="0.25">
      <c r="A1500" s="24">
        <v>38346</v>
      </c>
      <c r="B1500" s="1" t="s">
        <v>12</v>
      </c>
      <c r="C1500" s="1" t="s">
        <v>3683</v>
      </c>
      <c r="D1500" s="1" t="s">
        <v>17</v>
      </c>
      <c r="E1500" s="1" t="s">
        <v>2596</v>
      </c>
      <c r="F1500" s="9">
        <v>2184.3060999999998</v>
      </c>
      <c r="G1500" s="9">
        <v>5903.53</v>
      </c>
    </row>
    <row r="1501" spans="1:7" x14ac:dyDescent="0.25">
      <c r="A1501" s="24">
        <v>38346</v>
      </c>
      <c r="B1501" s="1" t="s">
        <v>29</v>
      </c>
      <c r="C1501" s="1" t="s">
        <v>3686</v>
      </c>
      <c r="D1501" s="1" t="s">
        <v>39</v>
      </c>
      <c r="E1501" s="1" t="s">
        <v>2827</v>
      </c>
      <c r="F1501" s="9">
        <v>2636.7345</v>
      </c>
      <c r="G1501" s="9">
        <v>5859.41</v>
      </c>
    </row>
    <row r="1502" spans="1:7" x14ac:dyDescent="0.25">
      <c r="A1502" s="24">
        <v>38345</v>
      </c>
      <c r="B1502" s="1" t="s">
        <v>29</v>
      </c>
      <c r="C1502" s="1" t="s">
        <v>3626</v>
      </c>
      <c r="D1502" s="1" t="s">
        <v>52</v>
      </c>
      <c r="E1502" s="1" t="s">
        <v>3598</v>
      </c>
      <c r="F1502" s="9">
        <v>435.40079999999995</v>
      </c>
      <c r="G1502" s="9">
        <v>1012.56</v>
      </c>
    </row>
    <row r="1503" spans="1:7" x14ac:dyDescent="0.25">
      <c r="A1503" s="24">
        <v>38345</v>
      </c>
      <c r="B1503" s="1" t="s">
        <v>29</v>
      </c>
      <c r="C1503" s="1" t="s">
        <v>3683</v>
      </c>
      <c r="D1503" s="1" t="s">
        <v>42</v>
      </c>
      <c r="E1503" s="1" t="s">
        <v>1566</v>
      </c>
      <c r="F1503" s="9">
        <v>322.37560000000002</v>
      </c>
      <c r="G1503" s="9">
        <v>555.82000000000005</v>
      </c>
    </row>
    <row r="1504" spans="1:7" x14ac:dyDescent="0.25">
      <c r="A1504" s="24">
        <v>38344</v>
      </c>
      <c r="B1504" s="1" t="s">
        <v>29</v>
      </c>
      <c r="C1504" s="1" t="s">
        <v>3686</v>
      </c>
      <c r="D1504" s="1" t="s">
        <v>39</v>
      </c>
      <c r="E1504" s="1" t="s">
        <v>543</v>
      </c>
      <c r="F1504" s="9">
        <v>4064.72</v>
      </c>
      <c r="G1504" s="9">
        <v>7390.4</v>
      </c>
    </row>
    <row r="1505" spans="1:7" x14ac:dyDescent="0.25">
      <c r="A1505" s="24">
        <v>38343</v>
      </c>
      <c r="B1505" s="1" t="s">
        <v>8</v>
      </c>
      <c r="C1505" s="1" t="s">
        <v>3690</v>
      </c>
      <c r="D1505" s="1" t="s">
        <v>61</v>
      </c>
      <c r="E1505" s="1" t="s">
        <v>3225</v>
      </c>
      <c r="F1505" s="9">
        <v>3799.3032000000003</v>
      </c>
      <c r="G1505" s="9">
        <v>4317.3900000000003</v>
      </c>
    </row>
    <row r="1506" spans="1:7" x14ac:dyDescent="0.25">
      <c r="A1506" s="24">
        <v>38343</v>
      </c>
      <c r="B1506" s="1" t="s">
        <v>12</v>
      </c>
      <c r="C1506" s="1" t="s">
        <v>3686</v>
      </c>
      <c r="D1506" s="1" t="s">
        <v>113</v>
      </c>
      <c r="E1506" s="1" t="s">
        <v>1888</v>
      </c>
      <c r="F1506" s="9">
        <v>3786.8863999999999</v>
      </c>
      <c r="G1506" s="9">
        <v>4303.28</v>
      </c>
    </row>
    <row r="1507" spans="1:7" x14ac:dyDescent="0.25">
      <c r="A1507" s="24">
        <v>38343</v>
      </c>
      <c r="B1507" s="1" t="s">
        <v>29</v>
      </c>
      <c r="C1507" s="1" t="s">
        <v>3626</v>
      </c>
      <c r="D1507" s="1" t="s">
        <v>24</v>
      </c>
      <c r="E1507" s="1" t="s">
        <v>3594</v>
      </c>
      <c r="F1507" s="9">
        <v>3654.4376000000002</v>
      </c>
      <c r="G1507" s="9">
        <v>4152.7700000000004</v>
      </c>
    </row>
    <row r="1508" spans="1:7" x14ac:dyDescent="0.25">
      <c r="A1508" s="24">
        <v>38343</v>
      </c>
      <c r="B1508" s="1" t="s">
        <v>8</v>
      </c>
      <c r="C1508" s="1" t="s">
        <v>3683</v>
      </c>
      <c r="D1508" s="1" t="s">
        <v>126</v>
      </c>
      <c r="E1508" s="1" t="s">
        <v>3163</v>
      </c>
      <c r="F1508" s="9">
        <v>3727.4616500000002</v>
      </c>
      <c r="G1508" s="9">
        <v>3986.59</v>
      </c>
    </row>
    <row r="1509" spans="1:7" x14ac:dyDescent="0.25">
      <c r="A1509" s="24">
        <v>38342</v>
      </c>
      <c r="B1509" s="1" t="s">
        <v>20</v>
      </c>
      <c r="C1509" s="1" t="s">
        <v>3686</v>
      </c>
      <c r="D1509" s="1" t="s">
        <v>21</v>
      </c>
      <c r="E1509" s="1" t="s">
        <v>2273</v>
      </c>
      <c r="F1509" s="9">
        <v>2432.7352000000001</v>
      </c>
      <c r="G1509" s="9">
        <v>6574.96</v>
      </c>
    </row>
    <row r="1510" spans="1:7" x14ac:dyDescent="0.25">
      <c r="A1510" s="24">
        <v>38342</v>
      </c>
      <c r="B1510" s="1" t="s">
        <v>29</v>
      </c>
      <c r="C1510" s="1" t="s">
        <v>3688</v>
      </c>
      <c r="D1510" s="1" t="s">
        <v>61</v>
      </c>
      <c r="E1510" s="1" t="s">
        <v>2562</v>
      </c>
      <c r="F1510" s="9">
        <v>1246.3055000000002</v>
      </c>
      <c r="G1510" s="9">
        <v>2266.0100000000002</v>
      </c>
    </row>
    <row r="1511" spans="1:7" x14ac:dyDescent="0.25">
      <c r="A1511" s="24">
        <v>38342</v>
      </c>
      <c r="B1511" s="1" t="s">
        <v>16</v>
      </c>
      <c r="C1511" s="1" t="s">
        <v>3690</v>
      </c>
      <c r="D1511" s="1" t="s">
        <v>52</v>
      </c>
      <c r="E1511" s="1" t="s">
        <v>1980</v>
      </c>
      <c r="F1511" s="9">
        <v>1749.0671000000002</v>
      </c>
      <c r="G1511" s="9">
        <v>1870.66</v>
      </c>
    </row>
    <row r="1512" spans="1:7" x14ac:dyDescent="0.25">
      <c r="A1512" s="24">
        <v>38341</v>
      </c>
      <c r="B1512" s="1" t="s">
        <v>8</v>
      </c>
      <c r="C1512" s="1" t="s">
        <v>3683</v>
      </c>
      <c r="D1512" s="1" t="s">
        <v>61</v>
      </c>
      <c r="E1512" s="1" t="s">
        <v>261</v>
      </c>
      <c r="F1512" s="9">
        <v>5876.5946999999996</v>
      </c>
      <c r="G1512" s="9">
        <v>9960.33</v>
      </c>
    </row>
    <row r="1513" spans="1:7" x14ac:dyDescent="0.25">
      <c r="A1513" s="24">
        <v>38341</v>
      </c>
      <c r="B1513" s="1" t="s">
        <v>20</v>
      </c>
      <c r="C1513" s="1" t="s">
        <v>3688</v>
      </c>
      <c r="D1513" s="1" t="s">
        <v>9</v>
      </c>
      <c r="E1513" s="1" t="s">
        <v>1310</v>
      </c>
      <c r="F1513" s="9">
        <v>4999.8841999999995</v>
      </c>
      <c r="G1513" s="9">
        <v>8474.3799999999992</v>
      </c>
    </row>
    <row r="1514" spans="1:7" x14ac:dyDescent="0.25">
      <c r="A1514" s="24">
        <v>38341</v>
      </c>
      <c r="B1514" s="1" t="s">
        <v>20</v>
      </c>
      <c r="C1514" s="1" t="s">
        <v>3683</v>
      </c>
      <c r="D1514" s="1" t="s">
        <v>9</v>
      </c>
      <c r="E1514" s="1" t="s">
        <v>3802</v>
      </c>
      <c r="F1514" s="9">
        <v>3589.2229000000002</v>
      </c>
      <c r="G1514" s="9">
        <v>8347.0300000000007</v>
      </c>
    </row>
    <row r="1515" spans="1:7" x14ac:dyDescent="0.25">
      <c r="A1515" s="24">
        <v>38340</v>
      </c>
      <c r="B1515" s="1" t="s">
        <v>29</v>
      </c>
      <c r="C1515" s="1" t="s">
        <v>3686</v>
      </c>
      <c r="D1515" s="1" t="s">
        <v>24</v>
      </c>
      <c r="E1515" s="1" t="s">
        <v>743</v>
      </c>
      <c r="F1515" s="9">
        <v>5867.6561999999994</v>
      </c>
      <c r="G1515" s="9">
        <v>9945.18</v>
      </c>
    </row>
    <row r="1516" spans="1:7" x14ac:dyDescent="0.25">
      <c r="A1516" s="24">
        <v>38340</v>
      </c>
      <c r="B1516" s="1" t="s">
        <v>29</v>
      </c>
      <c r="C1516" s="1" t="s">
        <v>3691</v>
      </c>
      <c r="D1516" s="1" t="s">
        <v>42</v>
      </c>
      <c r="E1516" s="1" t="s">
        <v>3113</v>
      </c>
      <c r="F1516" s="9">
        <v>3906.0224999999996</v>
      </c>
      <c r="G1516" s="9">
        <v>8680.0499999999993</v>
      </c>
    </row>
    <row r="1517" spans="1:7" x14ac:dyDescent="0.25">
      <c r="A1517" s="24">
        <v>38340</v>
      </c>
      <c r="B1517" s="1" t="s">
        <v>29</v>
      </c>
      <c r="C1517" s="1" t="s">
        <v>3683</v>
      </c>
      <c r="D1517" s="1" t="s">
        <v>17</v>
      </c>
      <c r="E1517" s="1" t="s">
        <v>3307</v>
      </c>
      <c r="F1517" s="9">
        <v>766.89919999999995</v>
      </c>
      <c r="G1517" s="9">
        <v>1322.24</v>
      </c>
    </row>
    <row r="1518" spans="1:7" x14ac:dyDescent="0.25">
      <c r="A1518" s="24">
        <v>38339</v>
      </c>
      <c r="B1518" s="1" t="s">
        <v>29</v>
      </c>
      <c r="C1518" s="1" t="s">
        <v>3683</v>
      </c>
      <c r="D1518" s="1" t="s">
        <v>17</v>
      </c>
      <c r="E1518" s="1" t="s">
        <v>2332</v>
      </c>
      <c r="F1518" s="9">
        <v>2692.7083000000002</v>
      </c>
      <c r="G1518" s="9">
        <v>7277.59</v>
      </c>
    </row>
    <row r="1519" spans="1:7" x14ac:dyDescent="0.25">
      <c r="A1519" s="24">
        <v>38339</v>
      </c>
      <c r="B1519" s="1" t="s">
        <v>29</v>
      </c>
      <c r="C1519" s="1" t="s">
        <v>3684</v>
      </c>
      <c r="D1519" s="1" t="s">
        <v>45</v>
      </c>
      <c r="E1519" s="1" t="s">
        <v>1324</v>
      </c>
      <c r="F1519" s="9">
        <v>1826.6171999999999</v>
      </c>
      <c r="G1519" s="9">
        <v>3149.34</v>
      </c>
    </row>
    <row r="1520" spans="1:7" x14ac:dyDescent="0.25">
      <c r="A1520" s="24">
        <v>38339</v>
      </c>
      <c r="B1520" s="1" t="s">
        <v>8</v>
      </c>
      <c r="C1520" s="1" t="s">
        <v>3685</v>
      </c>
      <c r="D1520" s="1" t="s">
        <v>21</v>
      </c>
      <c r="E1520" s="1" t="s">
        <v>1505</v>
      </c>
      <c r="F1520" s="9">
        <v>758.18889999999999</v>
      </c>
      <c r="G1520" s="9">
        <v>1763.23</v>
      </c>
    </row>
    <row r="1521" spans="1:7" x14ac:dyDescent="0.25">
      <c r="A1521" s="24">
        <v>38339</v>
      </c>
      <c r="B1521" s="1" t="s">
        <v>8</v>
      </c>
      <c r="C1521" s="1" t="s">
        <v>3683</v>
      </c>
      <c r="D1521" s="1" t="s">
        <v>113</v>
      </c>
      <c r="E1521" s="1" t="s">
        <v>747</v>
      </c>
      <c r="F1521" s="9">
        <v>331.26139999999998</v>
      </c>
      <c r="G1521" s="9">
        <v>561.46</v>
      </c>
    </row>
    <row r="1522" spans="1:7" x14ac:dyDescent="0.25">
      <c r="A1522" s="24">
        <v>38339</v>
      </c>
      <c r="B1522" s="1" t="s">
        <v>12</v>
      </c>
      <c r="C1522" s="1" t="s">
        <v>3685</v>
      </c>
      <c r="D1522" s="1" t="s">
        <v>9</v>
      </c>
      <c r="E1522" s="1" t="s">
        <v>669</v>
      </c>
      <c r="F1522" s="9">
        <v>114.453</v>
      </c>
      <c r="G1522" s="9">
        <v>254.34</v>
      </c>
    </row>
    <row r="1523" spans="1:7" x14ac:dyDescent="0.25">
      <c r="A1523" s="24">
        <v>38338</v>
      </c>
      <c r="B1523" s="1" t="s">
        <v>29</v>
      </c>
      <c r="C1523" s="1" t="s">
        <v>3684</v>
      </c>
      <c r="D1523" s="1" t="s">
        <v>39</v>
      </c>
      <c r="E1523" s="1" t="s">
        <v>661</v>
      </c>
      <c r="F1523" s="9">
        <v>4085.4915000000005</v>
      </c>
      <c r="G1523" s="9">
        <v>9078.8700000000008</v>
      </c>
    </row>
    <row r="1524" spans="1:7" x14ac:dyDescent="0.25">
      <c r="A1524" s="24">
        <v>38338</v>
      </c>
      <c r="B1524" s="1" t="s">
        <v>20</v>
      </c>
      <c r="C1524" s="1" t="s">
        <v>3686</v>
      </c>
      <c r="D1524" s="1" t="s">
        <v>39</v>
      </c>
      <c r="E1524" s="1" t="s">
        <v>405</v>
      </c>
      <c r="F1524" s="9">
        <v>3075.82</v>
      </c>
      <c r="G1524" s="9">
        <v>5592.4</v>
      </c>
    </row>
    <row r="1525" spans="1:7" x14ac:dyDescent="0.25">
      <c r="A1525" s="24">
        <v>38338</v>
      </c>
      <c r="B1525" s="1" t="s">
        <v>12</v>
      </c>
      <c r="C1525" s="1" t="s">
        <v>3684</v>
      </c>
      <c r="D1525" s="1" t="s">
        <v>39</v>
      </c>
      <c r="E1525" s="1" t="s">
        <v>571</v>
      </c>
      <c r="F1525" s="9">
        <v>758.69640000000004</v>
      </c>
      <c r="G1525" s="9">
        <v>1115.73</v>
      </c>
    </row>
    <row r="1526" spans="1:7" x14ac:dyDescent="0.25">
      <c r="A1526" s="24">
        <v>38337</v>
      </c>
      <c r="B1526" s="1" t="s">
        <v>20</v>
      </c>
      <c r="C1526" s="1" t="s">
        <v>3684</v>
      </c>
      <c r="D1526" s="1" t="s">
        <v>9</v>
      </c>
      <c r="E1526" s="1" t="s">
        <v>35</v>
      </c>
      <c r="F1526" s="9">
        <v>7221.7023999999992</v>
      </c>
      <c r="G1526" s="9">
        <v>8206.48</v>
      </c>
    </row>
    <row r="1527" spans="1:7" x14ac:dyDescent="0.25">
      <c r="A1527" s="24">
        <v>38337</v>
      </c>
      <c r="B1527" s="1" t="s">
        <v>20</v>
      </c>
      <c r="C1527" s="1" t="s">
        <v>3691</v>
      </c>
      <c r="D1527" s="1" t="s">
        <v>39</v>
      </c>
      <c r="E1527" s="1" t="s">
        <v>685</v>
      </c>
      <c r="F1527" s="9">
        <v>4145.5819000000001</v>
      </c>
      <c r="G1527" s="9">
        <v>7026.41</v>
      </c>
    </row>
    <row r="1528" spans="1:7" x14ac:dyDescent="0.25">
      <c r="A1528" s="24">
        <v>38337</v>
      </c>
      <c r="B1528" s="1" t="s">
        <v>12</v>
      </c>
      <c r="C1528" s="1" t="s">
        <v>3684</v>
      </c>
      <c r="D1528" s="1" t="s">
        <v>52</v>
      </c>
      <c r="E1528" s="1" t="s">
        <v>514</v>
      </c>
      <c r="F1528" s="9">
        <v>2335.029</v>
      </c>
      <c r="G1528" s="9">
        <v>5430.3</v>
      </c>
    </row>
    <row r="1529" spans="1:7" x14ac:dyDescent="0.25">
      <c r="A1529" s="24">
        <v>38337</v>
      </c>
      <c r="B1529" s="1" t="s">
        <v>29</v>
      </c>
      <c r="C1529" s="1" t="s">
        <v>3626</v>
      </c>
      <c r="D1529" s="1" t="s">
        <v>61</v>
      </c>
      <c r="E1529" s="1" t="s">
        <v>446</v>
      </c>
      <c r="F1529" s="9">
        <v>1232.2650000000001</v>
      </c>
      <c r="G1529" s="9">
        <v>1643.02</v>
      </c>
    </row>
    <row r="1530" spans="1:7" x14ac:dyDescent="0.25">
      <c r="A1530" s="24">
        <v>38336</v>
      </c>
      <c r="B1530" s="1" t="s">
        <v>8</v>
      </c>
      <c r="C1530" s="1" t="s">
        <v>3685</v>
      </c>
      <c r="D1530" s="1" t="s">
        <v>126</v>
      </c>
      <c r="E1530" s="1" t="s">
        <v>2711</v>
      </c>
      <c r="F1530" s="9">
        <v>6418.8778499999999</v>
      </c>
      <c r="G1530" s="9">
        <v>6865.11</v>
      </c>
    </row>
    <row r="1531" spans="1:7" x14ac:dyDescent="0.25">
      <c r="A1531" s="24">
        <v>38336</v>
      </c>
      <c r="B1531" s="1" t="s">
        <v>29</v>
      </c>
      <c r="C1531" s="1" t="s">
        <v>3688</v>
      </c>
      <c r="D1531" s="1" t="s">
        <v>52</v>
      </c>
      <c r="E1531" s="1" t="s">
        <v>2486</v>
      </c>
      <c r="F1531" s="9">
        <v>1838.2328</v>
      </c>
      <c r="G1531" s="9">
        <v>4274.96</v>
      </c>
    </row>
    <row r="1532" spans="1:7" x14ac:dyDescent="0.25">
      <c r="A1532" s="24">
        <v>38336</v>
      </c>
      <c r="B1532" s="1" t="s">
        <v>8</v>
      </c>
      <c r="C1532" s="1" t="s">
        <v>3626</v>
      </c>
      <c r="D1532" s="1" t="s">
        <v>9</v>
      </c>
      <c r="E1532" s="1" t="s">
        <v>3803</v>
      </c>
      <c r="F1532" s="9">
        <v>1378.5929000000001</v>
      </c>
      <c r="G1532" s="9">
        <v>3206.03</v>
      </c>
    </row>
    <row r="1533" spans="1:7" x14ac:dyDescent="0.25">
      <c r="A1533" s="24">
        <v>38335</v>
      </c>
      <c r="B1533" s="1" t="s">
        <v>29</v>
      </c>
      <c r="C1533" s="1" t="s">
        <v>3684</v>
      </c>
      <c r="D1533" s="1" t="s">
        <v>126</v>
      </c>
      <c r="E1533" s="1" t="s">
        <v>951</v>
      </c>
      <c r="F1533" s="9">
        <v>6245.3716000000013</v>
      </c>
      <c r="G1533" s="9">
        <v>9184.3700000000008</v>
      </c>
    </row>
    <row r="1534" spans="1:7" x14ac:dyDescent="0.25">
      <c r="A1534" s="24">
        <v>38335</v>
      </c>
      <c r="B1534" s="1" t="s">
        <v>16</v>
      </c>
      <c r="C1534" s="1" t="s">
        <v>3626</v>
      </c>
      <c r="D1534" s="1" t="s">
        <v>113</v>
      </c>
      <c r="E1534" s="1" t="s">
        <v>3804</v>
      </c>
      <c r="F1534" s="9">
        <v>4676.4413999999997</v>
      </c>
      <c r="G1534" s="9">
        <v>8062.83</v>
      </c>
    </row>
    <row r="1535" spans="1:7" x14ac:dyDescent="0.25">
      <c r="A1535" s="24">
        <v>38335</v>
      </c>
      <c r="B1535" s="1" t="s">
        <v>29</v>
      </c>
      <c r="C1535" s="1" t="s">
        <v>3684</v>
      </c>
      <c r="D1535" s="1" t="s">
        <v>113</v>
      </c>
      <c r="E1535" s="1" t="s">
        <v>583</v>
      </c>
      <c r="F1535" s="9">
        <v>5300.6646000000001</v>
      </c>
      <c r="G1535" s="9">
        <v>5669.16</v>
      </c>
    </row>
    <row r="1536" spans="1:7" x14ac:dyDescent="0.25">
      <c r="A1536" s="24">
        <v>38335</v>
      </c>
      <c r="B1536" s="1" t="s">
        <v>8</v>
      </c>
      <c r="C1536" s="1" t="s">
        <v>3691</v>
      </c>
      <c r="D1536" s="1" t="s">
        <v>42</v>
      </c>
      <c r="E1536" s="1" t="s">
        <v>2357</v>
      </c>
      <c r="F1536" s="9">
        <v>2230.9245000000001</v>
      </c>
      <c r="G1536" s="9">
        <v>4957.6099999999997</v>
      </c>
    </row>
    <row r="1537" spans="1:7" x14ac:dyDescent="0.25">
      <c r="A1537" s="24">
        <v>38335</v>
      </c>
      <c r="B1537" s="1" t="s">
        <v>20</v>
      </c>
      <c r="C1537" s="1" t="s">
        <v>3690</v>
      </c>
      <c r="D1537" s="1" t="s">
        <v>30</v>
      </c>
      <c r="E1537" s="1" t="s">
        <v>709</v>
      </c>
      <c r="F1537" s="9">
        <v>2046.6315</v>
      </c>
      <c r="G1537" s="9">
        <v>4548.07</v>
      </c>
    </row>
    <row r="1538" spans="1:7" x14ac:dyDescent="0.25">
      <c r="A1538" s="24">
        <v>38335</v>
      </c>
      <c r="B1538" s="1" t="s">
        <v>16</v>
      </c>
      <c r="C1538" s="1" t="s">
        <v>3683</v>
      </c>
      <c r="D1538" s="1" t="s">
        <v>30</v>
      </c>
      <c r="E1538" s="1" t="s">
        <v>1531</v>
      </c>
      <c r="F1538" s="9">
        <v>699.70040000000006</v>
      </c>
      <c r="G1538" s="9">
        <v>1206.3800000000001</v>
      </c>
    </row>
    <row r="1539" spans="1:7" x14ac:dyDescent="0.25">
      <c r="A1539" s="24">
        <v>38334</v>
      </c>
      <c r="B1539" s="1" t="s">
        <v>12</v>
      </c>
      <c r="C1539" s="1" t="s">
        <v>3684</v>
      </c>
      <c r="D1539" s="1" t="s">
        <v>21</v>
      </c>
      <c r="E1539" s="1" t="s">
        <v>389</v>
      </c>
      <c r="F1539" s="9">
        <v>8046.4510500000006</v>
      </c>
      <c r="G1539" s="9">
        <v>8605.83</v>
      </c>
    </row>
    <row r="1540" spans="1:7" x14ac:dyDescent="0.25">
      <c r="A1540" s="24">
        <v>38334</v>
      </c>
      <c r="B1540" s="1" t="s">
        <v>29</v>
      </c>
      <c r="C1540" s="1" t="s">
        <v>3684</v>
      </c>
      <c r="D1540" s="1" t="s">
        <v>52</v>
      </c>
      <c r="E1540" s="1" t="s">
        <v>739</v>
      </c>
      <c r="F1540" s="9">
        <v>3371.7255</v>
      </c>
      <c r="G1540" s="9">
        <v>6130.41</v>
      </c>
    </row>
    <row r="1541" spans="1:7" x14ac:dyDescent="0.25">
      <c r="A1541" s="24">
        <v>38332</v>
      </c>
      <c r="B1541" s="1" t="s">
        <v>16</v>
      </c>
      <c r="C1541" s="1" t="s">
        <v>3690</v>
      </c>
      <c r="D1541" s="1" t="s">
        <v>17</v>
      </c>
      <c r="E1541" s="1" t="s">
        <v>185</v>
      </c>
      <c r="F1541" s="9">
        <v>3413.6274000000003</v>
      </c>
      <c r="G1541" s="9">
        <v>9226.02</v>
      </c>
    </row>
    <row r="1542" spans="1:7" x14ac:dyDescent="0.25">
      <c r="A1542" s="24">
        <v>38332</v>
      </c>
      <c r="B1542" s="1" t="s">
        <v>8</v>
      </c>
      <c r="C1542" s="1" t="s">
        <v>3690</v>
      </c>
      <c r="D1542" s="1" t="s">
        <v>30</v>
      </c>
      <c r="E1542" s="1" t="s">
        <v>3083</v>
      </c>
      <c r="F1542" s="9">
        <v>6585.66</v>
      </c>
      <c r="G1542" s="9">
        <v>8780.8799999999992</v>
      </c>
    </row>
    <row r="1543" spans="1:7" x14ac:dyDescent="0.25">
      <c r="A1543" s="24">
        <v>38332</v>
      </c>
      <c r="B1543" s="1" t="s">
        <v>29</v>
      </c>
      <c r="C1543" s="1" t="s">
        <v>3691</v>
      </c>
      <c r="D1543" s="1" t="s">
        <v>21</v>
      </c>
      <c r="E1543" s="1" t="s">
        <v>2974</v>
      </c>
      <c r="F1543" s="9">
        <v>4424.6163500000002</v>
      </c>
      <c r="G1543" s="9">
        <v>4732.21</v>
      </c>
    </row>
    <row r="1544" spans="1:7" x14ac:dyDescent="0.25">
      <c r="A1544" s="24">
        <v>38331</v>
      </c>
      <c r="B1544" s="1" t="s">
        <v>12</v>
      </c>
      <c r="C1544" s="1" t="s">
        <v>3691</v>
      </c>
      <c r="D1544" s="1" t="s">
        <v>17</v>
      </c>
      <c r="E1544" s="1" t="s">
        <v>454</v>
      </c>
      <c r="F1544" s="9">
        <v>3043.75225</v>
      </c>
      <c r="G1544" s="9">
        <v>3255.35</v>
      </c>
    </row>
    <row r="1545" spans="1:7" x14ac:dyDescent="0.25">
      <c r="A1545" s="24">
        <v>38330</v>
      </c>
      <c r="B1545" s="1" t="s">
        <v>20</v>
      </c>
      <c r="C1545" s="1" t="s">
        <v>3688</v>
      </c>
      <c r="D1545" s="1" t="s">
        <v>24</v>
      </c>
      <c r="E1545" s="1" t="s">
        <v>3055</v>
      </c>
      <c r="F1545" s="9">
        <v>6029.9849999999997</v>
      </c>
      <c r="G1545" s="9">
        <v>8039.98</v>
      </c>
    </row>
    <row r="1546" spans="1:7" x14ac:dyDescent="0.25">
      <c r="A1546" s="24">
        <v>38330</v>
      </c>
      <c r="B1546" s="1" t="s">
        <v>20</v>
      </c>
      <c r="C1546" s="1" t="s">
        <v>3684</v>
      </c>
      <c r="D1546" s="1" t="s">
        <v>45</v>
      </c>
      <c r="E1546" s="1" t="s">
        <v>2440</v>
      </c>
      <c r="F1546" s="9">
        <v>2607.7049000000002</v>
      </c>
      <c r="G1546" s="9">
        <v>6064.43</v>
      </c>
    </row>
    <row r="1547" spans="1:7" x14ac:dyDescent="0.25">
      <c r="A1547" s="24">
        <v>38330</v>
      </c>
      <c r="B1547" s="1" t="s">
        <v>8</v>
      </c>
      <c r="C1547" s="1" t="s">
        <v>3690</v>
      </c>
      <c r="D1547" s="1" t="s">
        <v>17</v>
      </c>
      <c r="E1547" s="1" t="s">
        <v>367</v>
      </c>
      <c r="F1547" s="9">
        <v>2935.0364</v>
      </c>
      <c r="G1547" s="9">
        <v>4316.2299999999996</v>
      </c>
    </row>
    <row r="1548" spans="1:7" x14ac:dyDescent="0.25">
      <c r="A1548" s="24">
        <v>38330</v>
      </c>
      <c r="B1548" s="1" t="s">
        <v>29</v>
      </c>
      <c r="C1548" s="1" t="s">
        <v>3686</v>
      </c>
      <c r="D1548" s="1" t="s">
        <v>24</v>
      </c>
      <c r="E1548" s="1" t="s">
        <v>2592</v>
      </c>
      <c r="F1548" s="9">
        <v>1918.1961999999999</v>
      </c>
      <c r="G1548" s="9">
        <v>3251.18</v>
      </c>
    </row>
    <row r="1549" spans="1:7" x14ac:dyDescent="0.25">
      <c r="A1549" s="24">
        <v>38330</v>
      </c>
      <c r="B1549" s="1" t="s">
        <v>12</v>
      </c>
      <c r="C1549" s="1" t="s">
        <v>3684</v>
      </c>
      <c r="D1549" s="1" t="s">
        <v>13</v>
      </c>
      <c r="E1549" s="1" t="s">
        <v>516</v>
      </c>
      <c r="F1549" s="9">
        <v>627.28200000000004</v>
      </c>
      <c r="G1549" s="9">
        <v>1393.96</v>
      </c>
    </row>
    <row r="1550" spans="1:7" x14ac:dyDescent="0.25">
      <c r="A1550" s="24">
        <v>38329</v>
      </c>
      <c r="B1550" s="1" t="s">
        <v>16</v>
      </c>
      <c r="C1550" s="1" t="s">
        <v>3626</v>
      </c>
      <c r="D1550" s="1" t="s">
        <v>64</v>
      </c>
      <c r="E1550" s="1" t="s">
        <v>3150</v>
      </c>
      <c r="F1550" s="9">
        <v>5488.9764999999998</v>
      </c>
      <c r="G1550" s="9">
        <v>9303.35</v>
      </c>
    </row>
    <row r="1551" spans="1:7" x14ac:dyDescent="0.25">
      <c r="A1551" s="24">
        <v>38329</v>
      </c>
      <c r="B1551" s="1" t="s">
        <v>12</v>
      </c>
      <c r="C1551" s="1" t="s">
        <v>3685</v>
      </c>
      <c r="D1551" s="1" t="s">
        <v>42</v>
      </c>
      <c r="E1551" s="1" t="s">
        <v>671</v>
      </c>
      <c r="F1551" s="9">
        <v>975.5483999999999</v>
      </c>
      <c r="G1551" s="9">
        <v>1681.98</v>
      </c>
    </row>
    <row r="1552" spans="1:7" x14ac:dyDescent="0.25">
      <c r="A1552" s="24">
        <v>38328</v>
      </c>
      <c r="B1552" s="1" t="s">
        <v>20</v>
      </c>
      <c r="C1552" s="1" t="s">
        <v>3688</v>
      </c>
      <c r="D1552" s="1" t="s">
        <v>52</v>
      </c>
      <c r="E1552" s="1" t="s">
        <v>2724</v>
      </c>
      <c r="F1552" s="9">
        <v>3649.0770000000002</v>
      </c>
      <c r="G1552" s="9">
        <v>8109.06</v>
      </c>
    </row>
    <row r="1553" spans="1:7" x14ac:dyDescent="0.25">
      <c r="A1553" s="24">
        <v>38328</v>
      </c>
      <c r="B1553" s="1" t="s">
        <v>12</v>
      </c>
      <c r="C1553" s="1" t="s">
        <v>3684</v>
      </c>
      <c r="D1553" s="1" t="s">
        <v>64</v>
      </c>
      <c r="E1553" s="1" t="s">
        <v>65</v>
      </c>
      <c r="F1553" s="9">
        <v>3845.5505000000003</v>
      </c>
      <c r="G1553" s="9">
        <v>6991.91</v>
      </c>
    </row>
    <row r="1554" spans="1:7" x14ac:dyDescent="0.25">
      <c r="A1554" s="24">
        <v>38328</v>
      </c>
      <c r="B1554" s="1" t="s">
        <v>29</v>
      </c>
      <c r="C1554" s="1" t="s">
        <v>3688</v>
      </c>
      <c r="D1554" s="1" t="s">
        <v>42</v>
      </c>
      <c r="E1554" s="1" t="s">
        <v>1041</v>
      </c>
      <c r="F1554" s="9">
        <v>2845.9004</v>
      </c>
      <c r="G1554" s="9">
        <v>4823.5600000000004</v>
      </c>
    </row>
    <row r="1555" spans="1:7" x14ac:dyDescent="0.25">
      <c r="A1555" s="24">
        <v>38328</v>
      </c>
      <c r="B1555" s="1" t="s">
        <v>29</v>
      </c>
      <c r="C1555" s="1" t="s">
        <v>3626</v>
      </c>
      <c r="D1555" s="1" t="s">
        <v>24</v>
      </c>
      <c r="E1555" s="1" t="s">
        <v>1966</v>
      </c>
      <c r="F1555" s="9">
        <v>4485.4381000000003</v>
      </c>
      <c r="G1555" s="9">
        <v>4797.26</v>
      </c>
    </row>
    <row r="1556" spans="1:7" x14ac:dyDescent="0.25">
      <c r="A1556" s="24">
        <v>38328</v>
      </c>
      <c r="B1556" s="1" t="s">
        <v>16</v>
      </c>
      <c r="C1556" s="1" t="s">
        <v>3691</v>
      </c>
      <c r="D1556" s="1" t="s">
        <v>45</v>
      </c>
      <c r="E1556" s="1" t="s">
        <v>229</v>
      </c>
      <c r="F1556" s="9">
        <v>2540.1992</v>
      </c>
      <c r="G1556" s="9">
        <v>2886.59</v>
      </c>
    </row>
    <row r="1557" spans="1:7" x14ac:dyDescent="0.25">
      <c r="A1557" s="24">
        <v>38327</v>
      </c>
      <c r="B1557" s="1" t="s">
        <v>12</v>
      </c>
      <c r="C1557" s="1" t="s">
        <v>3685</v>
      </c>
      <c r="D1557" s="1" t="s">
        <v>64</v>
      </c>
      <c r="E1557" s="1" t="s">
        <v>221</v>
      </c>
      <c r="F1557" s="9">
        <v>2226.9456</v>
      </c>
      <c r="G1557" s="9">
        <v>2530.62</v>
      </c>
    </row>
    <row r="1558" spans="1:7" x14ac:dyDescent="0.25">
      <c r="A1558" s="24">
        <v>38327</v>
      </c>
      <c r="B1558" s="1" t="s">
        <v>16</v>
      </c>
      <c r="C1558" s="1" t="s">
        <v>3684</v>
      </c>
      <c r="D1558" s="1" t="s">
        <v>17</v>
      </c>
      <c r="E1558" s="1" t="s">
        <v>671</v>
      </c>
      <c r="F1558" s="9">
        <v>54.287500000000001</v>
      </c>
      <c r="G1558" s="9">
        <v>126.25</v>
      </c>
    </row>
    <row r="1559" spans="1:7" x14ac:dyDescent="0.25">
      <c r="A1559" s="24">
        <v>38327</v>
      </c>
      <c r="B1559" s="1" t="s">
        <v>29</v>
      </c>
      <c r="C1559" s="1" t="s">
        <v>3691</v>
      </c>
      <c r="D1559" s="1" t="s">
        <v>13</v>
      </c>
      <c r="E1559" s="1" t="s">
        <v>2717</v>
      </c>
      <c r="F1559" s="9">
        <v>31.749200000000002</v>
      </c>
      <c r="G1559" s="9">
        <v>46.69</v>
      </c>
    </row>
    <row r="1560" spans="1:7" x14ac:dyDescent="0.25">
      <c r="A1560" s="24">
        <v>38326</v>
      </c>
      <c r="B1560" s="1" t="s">
        <v>12</v>
      </c>
      <c r="C1560" s="1" t="s">
        <v>3626</v>
      </c>
      <c r="D1560" s="1" t="s">
        <v>39</v>
      </c>
      <c r="E1560" s="1" t="s">
        <v>625</v>
      </c>
      <c r="F1560" s="9">
        <v>2640.1320000000001</v>
      </c>
      <c r="G1560" s="9">
        <v>4800.24</v>
      </c>
    </row>
    <row r="1561" spans="1:7" x14ac:dyDescent="0.25">
      <c r="A1561" s="24">
        <v>38326</v>
      </c>
      <c r="B1561" s="1" t="s">
        <v>29</v>
      </c>
      <c r="C1561" s="1" t="s">
        <v>3691</v>
      </c>
      <c r="D1561" s="1" t="s">
        <v>64</v>
      </c>
      <c r="E1561" s="1" t="s">
        <v>1698</v>
      </c>
      <c r="F1561" s="9">
        <v>2498.9850000000001</v>
      </c>
      <c r="G1561" s="9">
        <v>3331.98</v>
      </c>
    </row>
    <row r="1562" spans="1:7" x14ac:dyDescent="0.25">
      <c r="A1562" s="24">
        <v>38326</v>
      </c>
      <c r="B1562" s="1" t="s">
        <v>20</v>
      </c>
      <c r="C1562" s="1" t="s">
        <v>3686</v>
      </c>
      <c r="D1562" s="1" t="s">
        <v>30</v>
      </c>
      <c r="E1562" s="1" t="s">
        <v>3481</v>
      </c>
      <c r="F1562" s="9">
        <v>505.125</v>
      </c>
      <c r="G1562" s="9">
        <v>673.5</v>
      </c>
    </row>
    <row r="1563" spans="1:7" x14ac:dyDescent="0.25">
      <c r="A1563" s="24">
        <v>38325</v>
      </c>
      <c r="B1563" s="1" t="s">
        <v>8</v>
      </c>
      <c r="C1563" s="1" t="s">
        <v>3683</v>
      </c>
      <c r="D1563" s="1" t="s">
        <v>30</v>
      </c>
      <c r="E1563" s="1" t="s">
        <v>2092</v>
      </c>
      <c r="F1563" s="9">
        <v>3906.9855000000002</v>
      </c>
      <c r="G1563" s="9">
        <v>8682.19</v>
      </c>
    </row>
    <row r="1564" spans="1:7" x14ac:dyDescent="0.25">
      <c r="A1564" s="24">
        <v>38325</v>
      </c>
      <c r="B1564" s="1" t="s">
        <v>8</v>
      </c>
      <c r="C1564" s="1" t="s">
        <v>3691</v>
      </c>
      <c r="D1564" s="1" t="s">
        <v>39</v>
      </c>
      <c r="E1564" s="1" t="s">
        <v>333</v>
      </c>
      <c r="F1564" s="9">
        <v>4262.5165000000006</v>
      </c>
      <c r="G1564" s="9">
        <v>7750.03</v>
      </c>
    </row>
    <row r="1565" spans="1:7" x14ac:dyDescent="0.25">
      <c r="A1565" s="24">
        <v>38325</v>
      </c>
      <c r="B1565" s="1" t="s">
        <v>16</v>
      </c>
      <c r="C1565" s="1" t="s">
        <v>3626</v>
      </c>
      <c r="D1565" s="1" t="s">
        <v>21</v>
      </c>
      <c r="E1565" s="1" t="s">
        <v>2841</v>
      </c>
      <c r="F1565" s="9">
        <v>2970.6956000000005</v>
      </c>
      <c r="G1565" s="9">
        <v>4368.67</v>
      </c>
    </row>
    <row r="1566" spans="1:7" x14ac:dyDescent="0.25">
      <c r="A1566" s="24">
        <v>38325</v>
      </c>
      <c r="B1566" s="1" t="s">
        <v>16</v>
      </c>
      <c r="C1566" s="1" t="s">
        <v>3686</v>
      </c>
      <c r="D1566" s="1" t="s">
        <v>52</v>
      </c>
      <c r="E1566" s="1" t="s">
        <v>697</v>
      </c>
      <c r="F1566" s="9">
        <v>1980.135</v>
      </c>
      <c r="G1566" s="9">
        <v>2640.18</v>
      </c>
    </row>
    <row r="1567" spans="1:7" x14ac:dyDescent="0.25">
      <c r="A1567" s="24">
        <v>38324</v>
      </c>
      <c r="B1567" s="1" t="s">
        <v>12</v>
      </c>
      <c r="C1567" s="1" t="s">
        <v>3685</v>
      </c>
      <c r="D1567" s="1" t="s">
        <v>13</v>
      </c>
      <c r="E1567" s="1" t="s">
        <v>1279</v>
      </c>
      <c r="F1567" s="9">
        <v>1514.9516000000001</v>
      </c>
      <c r="G1567" s="9">
        <v>2227.87</v>
      </c>
    </row>
    <row r="1568" spans="1:7" x14ac:dyDescent="0.25">
      <c r="A1568" s="24">
        <v>38323</v>
      </c>
      <c r="B1568" s="1" t="s">
        <v>12</v>
      </c>
      <c r="C1568" s="1" t="s">
        <v>3683</v>
      </c>
      <c r="D1568" s="1" t="s">
        <v>126</v>
      </c>
      <c r="E1568" s="1" t="s">
        <v>3805</v>
      </c>
      <c r="F1568" s="9">
        <v>6835.9719999999998</v>
      </c>
      <c r="G1568" s="9">
        <v>7768.15</v>
      </c>
    </row>
    <row r="1569" spans="1:7" x14ac:dyDescent="0.25">
      <c r="A1569" s="24">
        <v>38323</v>
      </c>
      <c r="B1569" s="1" t="s">
        <v>20</v>
      </c>
      <c r="C1569" s="1" t="s">
        <v>3685</v>
      </c>
      <c r="D1569" s="1" t="s">
        <v>24</v>
      </c>
      <c r="E1569" s="1" t="s">
        <v>3363</v>
      </c>
      <c r="F1569" s="9">
        <v>2965.0391999999997</v>
      </c>
      <c r="G1569" s="9">
        <v>6895.44</v>
      </c>
    </row>
    <row r="1570" spans="1:7" x14ac:dyDescent="0.25">
      <c r="A1570" s="24">
        <v>38322</v>
      </c>
      <c r="B1570" s="1" t="s">
        <v>16</v>
      </c>
      <c r="C1570" s="1" t="s">
        <v>3684</v>
      </c>
      <c r="D1570" s="1" t="s">
        <v>13</v>
      </c>
      <c r="E1570" s="1" t="s">
        <v>107</v>
      </c>
      <c r="F1570" s="9">
        <v>7115.3280000000004</v>
      </c>
      <c r="G1570" s="9">
        <v>8085.6</v>
      </c>
    </row>
    <row r="1571" spans="1:7" x14ac:dyDescent="0.25">
      <c r="A1571" s="24">
        <v>38322</v>
      </c>
      <c r="B1571" s="1" t="s">
        <v>16</v>
      </c>
      <c r="C1571" s="1" t="s">
        <v>3688</v>
      </c>
      <c r="D1571" s="1" t="s">
        <v>17</v>
      </c>
      <c r="E1571" s="1" t="s">
        <v>81</v>
      </c>
      <c r="F1571" s="9">
        <v>730.53800000000001</v>
      </c>
      <c r="G1571" s="9">
        <v>1238.2</v>
      </c>
    </row>
    <row r="1572" spans="1:7" x14ac:dyDescent="0.25">
      <c r="A1572" s="24">
        <v>38321</v>
      </c>
      <c r="B1572" s="1" t="s">
        <v>12</v>
      </c>
      <c r="C1572" s="1" t="s">
        <v>3685</v>
      </c>
      <c r="D1572" s="1" t="s">
        <v>64</v>
      </c>
      <c r="E1572" s="1" t="s">
        <v>494</v>
      </c>
      <c r="F1572" s="9">
        <v>4760.7907999999998</v>
      </c>
      <c r="G1572" s="9">
        <v>8208.26</v>
      </c>
    </row>
    <row r="1573" spans="1:7" x14ac:dyDescent="0.25">
      <c r="A1573" s="24">
        <v>38321</v>
      </c>
      <c r="B1573" s="1" t="s">
        <v>12</v>
      </c>
      <c r="C1573" s="1" t="s">
        <v>3684</v>
      </c>
      <c r="D1573" s="1" t="s">
        <v>64</v>
      </c>
      <c r="E1573" s="1" t="s">
        <v>866</v>
      </c>
      <c r="F1573" s="9">
        <v>6286.9751999999999</v>
      </c>
      <c r="G1573" s="9">
        <v>7144.29</v>
      </c>
    </row>
    <row r="1574" spans="1:7" x14ac:dyDescent="0.25">
      <c r="A1574" s="24">
        <v>38321</v>
      </c>
      <c r="B1574" s="1" t="s">
        <v>29</v>
      </c>
      <c r="C1574" s="1" t="s">
        <v>3688</v>
      </c>
      <c r="D1574" s="1" t="s">
        <v>39</v>
      </c>
      <c r="E1574" s="1" t="s">
        <v>1599</v>
      </c>
      <c r="F1574" s="9">
        <v>6499.4374500000004</v>
      </c>
      <c r="G1574" s="9">
        <v>6951.27</v>
      </c>
    </row>
    <row r="1575" spans="1:7" x14ac:dyDescent="0.25">
      <c r="A1575" s="24">
        <v>38320</v>
      </c>
      <c r="B1575" s="1" t="s">
        <v>16</v>
      </c>
      <c r="C1575" s="1" t="s">
        <v>3688</v>
      </c>
      <c r="D1575" s="1" t="s">
        <v>30</v>
      </c>
      <c r="E1575" s="1" t="s">
        <v>563</v>
      </c>
      <c r="F1575" s="9">
        <v>4756.4436000000005</v>
      </c>
      <c r="G1575" s="9">
        <v>6994.77</v>
      </c>
    </row>
    <row r="1576" spans="1:7" x14ac:dyDescent="0.25">
      <c r="A1576" s="24">
        <v>38320</v>
      </c>
      <c r="B1576" s="1" t="s">
        <v>20</v>
      </c>
      <c r="C1576" s="1" t="s">
        <v>3684</v>
      </c>
      <c r="D1576" s="1" t="s">
        <v>17</v>
      </c>
      <c r="E1576" s="1" t="s">
        <v>1702</v>
      </c>
      <c r="F1576" s="9">
        <v>2682.0261</v>
      </c>
      <c r="G1576" s="9">
        <v>6237.27</v>
      </c>
    </row>
    <row r="1577" spans="1:7" x14ac:dyDescent="0.25">
      <c r="A1577" s="24">
        <v>38320</v>
      </c>
      <c r="B1577" s="1" t="s">
        <v>20</v>
      </c>
      <c r="C1577" s="1" t="s">
        <v>3684</v>
      </c>
      <c r="D1577" s="1" t="s">
        <v>39</v>
      </c>
      <c r="E1577" s="1" t="s">
        <v>1583</v>
      </c>
      <c r="F1577" s="9">
        <v>2669.4</v>
      </c>
      <c r="G1577" s="9">
        <v>5932</v>
      </c>
    </row>
    <row r="1578" spans="1:7" x14ac:dyDescent="0.25">
      <c r="A1578" s="24">
        <v>38320</v>
      </c>
      <c r="B1578" s="1" t="s">
        <v>29</v>
      </c>
      <c r="C1578" s="1" t="s">
        <v>3686</v>
      </c>
      <c r="D1578" s="1" t="s">
        <v>17</v>
      </c>
      <c r="E1578" s="1" t="s">
        <v>1595</v>
      </c>
      <c r="F1578" s="9">
        <v>2962.6167999999998</v>
      </c>
      <c r="G1578" s="9">
        <v>5107.96</v>
      </c>
    </row>
    <row r="1579" spans="1:7" x14ac:dyDescent="0.25">
      <c r="A1579" s="24">
        <v>38320</v>
      </c>
      <c r="B1579" s="1" t="s">
        <v>12</v>
      </c>
      <c r="C1579" s="1" t="s">
        <v>3683</v>
      </c>
      <c r="D1579" s="1" t="s">
        <v>52</v>
      </c>
      <c r="E1579" s="1" t="s">
        <v>153</v>
      </c>
      <c r="F1579" s="9">
        <v>2674.6056999999996</v>
      </c>
      <c r="G1579" s="9">
        <v>4533.2299999999996</v>
      </c>
    </row>
    <row r="1580" spans="1:7" x14ac:dyDescent="0.25">
      <c r="A1580" s="24">
        <v>38319</v>
      </c>
      <c r="B1580" s="1" t="s">
        <v>20</v>
      </c>
      <c r="C1580" s="1" t="s">
        <v>3685</v>
      </c>
      <c r="D1580" s="1" t="s">
        <v>9</v>
      </c>
      <c r="E1580" s="1" t="s">
        <v>2920</v>
      </c>
      <c r="F1580" s="9">
        <v>2143.98</v>
      </c>
      <c r="G1580" s="9">
        <v>4764.3999999999996</v>
      </c>
    </row>
    <row r="1581" spans="1:7" x14ac:dyDescent="0.25">
      <c r="A1581" s="24">
        <v>38318</v>
      </c>
      <c r="B1581" s="1" t="s">
        <v>8</v>
      </c>
      <c r="C1581" s="1" t="s">
        <v>3688</v>
      </c>
      <c r="D1581" s="1" t="s">
        <v>21</v>
      </c>
      <c r="E1581" s="1" t="s">
        <v>781</v>
      </c>
      <c r="F1581" s="9">
        <v>2003.94</v>
      </c>
      <c r="G1581" s="9">
        <v>4453.2</v>
      </c>
    </row>
    <row r="1582" spans="1:7" x14ac:dyDescent="0.25">
      <c r="A1582" s="24">
        <v>38318</v>
      </c>
      <c r="B1582" s="1" t="s">
        <v>29</v>
      </c>
      <c r="C1582" s="1" t="s">
        <v>3626</v>
      </c>
      <c r="D1582" s="1" t="s">
        <v>42</v>
      </c>
      <c r="E1582" s="1" t="s">
        <v>3215</v>
      </c>
      <c r="F1582" s="9">
        <v>4085.2581000000005</v>
      </c>
      <c r="G1582" s="9">
        <v>4369.26</v>
      </c>
    </row>
    <row r="1583" spans="1:7" x14ac:dyDescent="0.25">
      <c r="A1583" s="24">
        <v>38318</v>
      </c>
      <c r="B1583" s="1" t="s">
        <v>8</v>
      </c>
      <c r="C1583" s="1" t="s">
        <v>3688</v>
      </c>
      <c r="D1583" s="1" t="s">
        <v>21</v>
      </c>
      <c r="E1583" s="1" t="s">
        <v>2837</v>
      </c>
      <c r="F1583" s="9">
        <v>2595.2701500000003</v>
      </c>
      <c r="G1583" s="9">
        <v>2775.69</v>
      </c>
    </row>
    <row r="1584" spans="1:7" x14ac:dyDescent="0.25">
      <c r="A1584" s="24">
        <v>38317</v>
      </c>
      <c r="B1584" s="1" t="s">
        <v>29</v>
      </c>
      <c r="C1584" s="1" t="s">
        <v>3688</v>
      </c>
      <c r="D1584" s="1" t="s">
        <v>113</v>
      </c>
      <c r="E1584" s="1" t="s">
        <v>1655</v>
      </c>
      <c r="F1584" s="9">
        <v>3950.3463999999999</v>
      </c>
      <c r="G1584" s="9">
        <v>4489.03</v>
      </c>
    </row>
    <row r="1585" spans="1:7" x14ac:dyDescent="0.25">
      <c r="A1585" s="24">
        <v>38317</v>
      </c>
      <c r="B1585" s="1" t="s">
        <v>16</v>
      </c>
      <c r="C1585" s="1" t="s">
        <v>3626</v>
      </c>
      <c r="D1585" s="1" t="s">
        <v>64</v>
      </c>
      <c r="E1585" s="1" t="s">
        <v>27</v>
      </c>
      <c r="F1585" s="9">
        <v>3238.5688500000001</v>
      </c>
      <c r="G1585" s="9">
        <v>3463.71</v>
      </c>
    </row>
    <row r="1586" spans="1:7" x14ac:dyDescent="0.25">
      <c r="A1586" s="24">
        <v>38316</v>
      </c>
      <c r="B1586" s="1" t="s">
        <v>29</v>
      </c>
      <c r="C1586" s="1" t="s">
        <v>3684</v>
      </c>
      <c r="D1586" s="1" t="s">
        <v>126</v>
      </c>
      <c r="E1586" s="1" t="s">
        <v>2478</v>
      </c>
      <c r="F1586" s="9">
        <v>3066.8078999999998</v>
      </c>
      <c r="G1586" s="9">
        <v>8288.67</v>
      </c>
    </row>
    <row r="1587" spans="1:7" x14ac:dyDescent="0.25">
      <c r="A1587" s="24">
        <v>38316</v>
      </c>
      <c r="B1587" s="1" t="s">
        <v>8</v>
      </c>
      <c r="C1587" s="1" t="s">
        <v>3626</v>
      </c>
      <c r="D1587" s="1" t="s">
        <v>42</v>
      </c>
      <c r="E1587" s="1" t="s">
        <v>3180</v>
      </c>
      <c r="F1587" s="9">
        <v>1332.1132</v>
      </c>
      <c r="G1587" s="9">
        <v>1958.99</v>
      </c>
    </row>
    <row r="1588" spans="1:7" x14ac:dyDescent="0.25">
      <c r="A1588" s="24">
        <v>38315</v>
      </c>
      <c r="B1588" s="1" t="s">
        <v>29</v>
      </c>
      <c r="C1588" s="1" t="s">
        <v>3686</v>
      </c>
      <c r="D1588" s="1" t="s">
        <v>9</v>
      </c>
      <c r="E1588" s="1" t="s">
        <v>880</v>
      </c>
      <c r="F1588" s="9">
        <v>3068.3971999999999</v>
      </c>
      <c r="G1588" s="9">
        <v>5290.34</v>
      </c>
    </row>
    <row r="1589" spans="1:7" x14ac:dyDescent="0.25">
      <c r="A1589" s="24">
        <v>38315</v>
      </c>
      <c r="B1589" s="1" t="s">
        <v>29</v>
      </c>
      <c r="C1589" s="1" t="s">
        <v>3686</v>
      </c>
      <c r="D1589" s="1" t="s">
        <v>126</v>
      </c>
      <c r="E1589" s="1" t="s">
        <v>3806</v>
      </c>
      <c r="F1589" s="9">
        <v>2266.0715000000005</v>
      </c>
      <c r="G1589" s="9">
        <v>4120.13</v>
      </c>
    </row>
    <row r="1590" spans="1:7" x14ac:dyDescent="0.25">
      <c r="A1590" s="24">
        <v>38315</v>
      </c>
      <c r="B1590" s="1" t="s">
        <v>29</v>
      </c>
      <c r="C1590" s="1" t="s">
        <v>3685</v>
      </c>
      <c r="D1590" s="1" t="s">
        <v>30</v>
      </c>
      <c r="E1590" s="1" t="s">
        <v>1896</v>
      </c>
      <c r="F1590" s="9">
        <v>2308.6609999999996</v>
      </c>
      <c r="G1590" s="9">
        <v>3980.45</v>
      </c>
    </row>
    <row r="1591" spans="1:7" x14ac:dyDescent="0.25">
      <c r="A1591" s="24">
        <v>38314</v>
      </c>
      <c r="B1591" s="1" t="s">
        <v>16</v>
      </c>
      <c r="C1591" s="1" t="s">
        <v>3684</v>
      </c>
      <c r="D1591" s="1" t="s">
        <v>42</v>
      </c>
      <c r="E1591" s="1" t="s">
        <v>416</v>
      </c>
      <c r="F1591" s="9">
        <v>4699.1120000000001</v>
      </c>
      <c r="G1591" s="9">
        <v>5339.9</v>
      </c>
    </row>
    <row r="1592" spans="1:7" x14ac:dyDescent="0.25">
      <c r="A1592" s="24">
        <v>38314</v>
      </c>
      <c r="B1592" s="1" t="s">
        <v>16</v>
      </c>
      <c r="C1592" s="1" t="s">
        <v>3685</v>
      </c>
      <c r="D1592" s="1" t="s">
        <v>9</v>
      </c>
      <c r="E1592" s="1" t="s">
        <v>651</v>
      </c>
      <c r="F1592" s="9">
        <v>682.20900000000006</v>
      </c>
      <c r="G1592" s="9">
        <v>1240.3800000000001</v>
      </c>
    </row>
    <row r="1593" spans="1:7" x14ac:dyDescent="0.25">
      <c r="A1593" s="24">
        <v>38313</v>
      </c>
      <c r="B1593" s="1" t="s">
        <v>29</v>
      </c>
      <c r="C1593" s="1" t="s">
        <v>3691</v>
      </c>
      <c r="D1593" s="1" t="s">
        <v>52</v>
      </c>
      <c r="E1593" s="1" t="s">
        <v>496</v>
      </c>
      <c r="F1593" s="9">
        <v>7012.7711500000005</v>
      </c>
      <c r="G1593" s="9">
        <v>7500.29</v>
      </c>
    </row>
    <row r="1594" spans="1:7" x14ac:dyDescent="0.25">
      <c r="A1594" s="24">
        <v>38313</v>
      </c>
      <c r="B1594" s="1" t="s">
        <v>12</v>
      </c>
      <c r="C1594" s="1" t="s">
        <v>3691</v>
      </c>
      <c r="D1594" s="1" t="s">
        <v>52</v>
      </c>
      <c r="E1594" s="1" t="s">
        <v>2623</v>
      </c>
      <c r="F1594" s="9">
        <v>4711.2295999999997</v>
      </c>
      <c r="G1594" s="9">
        <v>5353.67</v>
      </c>
    </row>
    <row r="1595" spans="1:7" x14ac:dyDescent="0.25">
      <c r="A1595" s="24">
        <v>38312</v>
      </c>
      <c r="B1595" s="1" t="s">
        <v>16</v>
      </c>
      <c r="C1595" s="1" t="s">
        <v>3691</v>
      </c>
      <c r="D1595" s="1" t="s">
        <v>30</v>
      </c>
      <c r="E1595" s="1" t="s">
        <v>1063</v>
      </c>
      <c r="F1595" s="9">
        <v>5029.8975</v>
      </c>
      <c r="G1595" s="9">
        <v>8525.25</v>
      </c>
    </row>
    <row r="1596" spans="1:7" x14ac:dyDescent="0.25">
      <c r="A1596" s="24">
        <v>38312</v>
      </c>
      <c r="B1596" s="1" t="s">
        <v>8</v>
      </c>
      <c r="C1596" s="1" t="s">
        <v>3690</v>
      </c>
      <c r="D1596" s="1" t="s">
        <v>42</v>
      </c>
      <c r="E1596" s="1" t="s">
        <v>2097</v>
      </c>
      <c r="F1596" s="9">
        <v>7479.7888000000003</v>
      </c>
      <c r="G1596" s="9">
        <v>8499.76</v>
      </c>
    </row>
    <row r="1597" spans="1:7" x14ac:dyDescent="0.25">
      <c r="A1597" s="24">
        <v>38312</v>
      </c>
      <c r="B1597" s="1" t="s">
        <v>29</v>
      </c>
      <c r="C1597" s="1" t="s">
        <v>3688</v>
      </c>
      <c r="D1597" s="1" t="s">
        <v>21</v>
      </c>
      <c r="E1597" s="1" t="s">
        <v>957</v>
      </c>
      <c r="F1597" s="9">
        <v>2500.83</v>
      </c>
      <c r="G1597" s="9">
        <v>6759</v>
      </c>
    </row>
    <row r="1598" spans="1:7" x14ac:dyDescent="0.25">
      <c r="A1598" s="24">
        <v>38312</v>
      </c>
      <c r="B1598" s="1" t="s">
        <v>29</v>
      </c>
      <c r="C1598" s="1" t="s">
        <v>3684</v>
      </c>
      <c r="D1598" s="1" t="s">
        <v>30</v>
      </c>
      <c r="E1598" s="1" t="s">
        <v>1156</v>
      </c>
      <c r="F1598" s="9">
        <v>3386.79</v>
      </c>
      <c r="G1598" s="9">
        <v>6157.8</v>
      </c>
    </row>
    <row r="1599" spans="1:7" x14ac:dyDescent="0.25">
      <c r="A1599" s="24">
        <v>38310</v>
      </c>
      <c r="B1599" s="1" t="s">
        <v>16</v>
      </c>
      <c r="C1599" s="1" t="s">
        <v>3683</v>
      </c>
      <c r="D1599" s="1" t="s">
        <v>17</v>
      </c>
      <c r="E1599" s="1" t="s">
        <v>1696</v>
      </c>
      <c r="F1599" s="9">
        <v>4198.0210999999999</v>
      </c>
      <c r="G1599" s="9">
        <v>7115.29</v>
      </c>
    </row>
    <row r="1600" spans="1:7" x14ac:dyDescent="0.25">
      <c r="A1600" s="24">
        <v>38310</v>
      </c>
      <c r="B1600" s="1" t="s">
        <v>29</v>
      </c>
      <c r="C1600" s="1" t="s">
        <v>3690</v>
      </c>
      <c r="D1600" s="1" t="s">
        <v>61</v>
      </c>
      <c r="E1600" s="1" t="s">
        <v>2052</v>
      </c>
      <c r="F1600" s="9">
        <v>1795.5729999999999</v>
      </c>
      <c r="G1600" s="9">
        <v>4852.8999999999996</v>
      </c>
    </row>
    <row r="1601" spans="1:7" x14ac:dyDescent="0.25">
      <c r="A1601" s="24">
        <v>38310</v>
      </c>
      <c r="B1601" s="1" t="s">
        <v>8</v>
      </c>
      <c r="C1601" s="1" t="s">
        <v>3685</v>
      </c>
      <c r="D1601" s="1" t="s">
        <v>126</v>
      </c>
      <c r="E1601" s="1" t="s">
        <v>3015</v>
      </c>
      <c r="F1601" s="9">
        <v>4507.0646500000003</v>
      </c>
      <c r="G1601" s="9">
        <v>4820.3900000000003</v>
      </c>
    </row>
    <row r="1602" spans="1:7" x14ac:dyDescent="0.25">
      <c r="A1602" s="24">
        <v>38308</v>
      </c>
      <c r="B1602" s="1" t="s">
        <v>20</v>
      </c>
      <c r="C1602" s="1" t="s">
        <v>3685</v>
      </c>
      <c r="D1602" s="1" t="s">
        <v>17</v>
      </c>
      <c r="E1602" s="1" t="s">
        <v>1770</v>
      </c>
      <c r="F1602" s="9">
        <v>3404.2008000000001</v>
      </c>
      <c r="G1602" s="9">
        <v>3868.41</v>
      </c>
    </row>
    <row r="1603" spans="1:7" x14ac:dyDescent="0.25">
      <c r="A1603" s="24">
        <v>38307</v>
      </c>
      <c r="B1603" s="1" t="s">
        <v>8</v>
      </c>
      <c r="C1603" s="1" t="s">
        <v>3688</v>
      </c>
      <c r="D1603" s="1" t="s">
        <v>52</v>
      </c>
      <c r="E1603" s="1" t="s">
        <v>116</v>
      </c>
      <c r="F1603" s="9">
        <v>5399.0169999999998</v>
      </c>
      <c r="G1603" s="9">
        <v>9308.65</v>
      </c>
    </row>
    <row r="1604" spans="1:7" x14ac:dyDescent="0.25">
      <c r="A1604" s="24">
        <v>38307</v>
      </c>
      <c r="B1604" s="1" t="s">
        <v>8</v>
      </c>
      <c r="C1604" s="1" t="s">
        <v>3684</v>
      </c>
      <c r="D1604" s="1" t="s">
        <v>64</v>
      </c>
      <c r="E1604" s="1" t="s">
        <v>824</v>
      </c>
      <c r="F1604" s="9">
        <v>3608.3834999999999</v>
      </c>
      <c r="G1604" s="9">
        <v>8018.63</v>
      </c>
    </row>
    <row r="1605" spans="1:7" x14ac:dyDescent="0.25">
      <c r="A1605" s="24">
        <v>38307</v>
      </c>
      <c r="B1605" s="1" t="s">
        <v>12</v>
      </c>
      <c r="C1605" s="1" t="s">
        <v>3684</v>
      </c>
      <c r="D1605" s="1" t="s">
        <v>61</v>
      </c>
      <c r="E1605" s="1" t="s">
        <v>3807</v>
      </c>
      <c r="F1605" s="9">
        <v>2953.2215999999999</v>
      </c>
      <c r="G1605" s="9">
        <v>7981.68</v>
      </c>
    </row>
    <row r="1606" spans="1:7" x14ac:dyDescent="0.25">
      <c r="A1606" s="24">
        <v>38305</v>
      </c>
      <c r="B1606" s="1" t="s">
        <v>29</v>
      </c>
      <c r="C1606" s="1" t="s">
        <v>3686</v>
      </c>
      <c r="D1606" s="1" t="s">
        <v>21</v>
      </c>
      <c r="E1606" s="1" t="s">
        <v>1212</v>
      </c>
      <c r="F1606" s="9">
        <v>28.538299999999996</v>
      </c>
      <c r="G1606" s="9">
        <v>48.37</v>
      </c>
    </row>
    <row r="1607" spans="1:7" x14ac:dyDescent="0.25">
      <c r="A1607" s="24">
        <v>38304</v>
      </c>
      <c r="B1607" s="1" t="s">
        <v>20</v>
      </c>
      <c r="C1607" s="1" t="s">
        <v>3626</v>
      </c>
      <c r="D1607" s="1" t="s">
        <v>64</v>
      </c>
      <c r="E1607" s="1" t="s">
        <v>2932</v>
      </c>
      <c r="F1607" s="9">
        <v>3755.3823999999995</v>
      </c>
      <c r="G1607" s="9">
        <v>4267.4799999999996</v>
      </c>
    </row>
    <row r="1608" spans="1:7" x14ac:dyDescent="0.25">
      <c r="A1608" s="24">
        <v>38303</v>
      </c>
      <c r="B1608" s="1" t="s">
        <v>29</v>
      </c>
      <c r="C1608" s="1" t="s">
        <v>3684</v>
      </c>
      <c r="D1608" s="1" t="s">
        <v>9</v>
      </c>
      <c r="E1608" s="1" t="s">
        <v>3542</v>
      </c>
      <c r="F1608" s="9">
        <v>6395.6774999999998</v>
      </c>
      <c r="G1608" s="9">
        <v>8527.57</v>
      </c>
    </row>
    <row r="1609" spans="1:7" x14ac:dyDescent="0.25">
      <c r="A1609" s="24">
        <v>38303</v>
      </c>
      <c r="B1609" s="1" t="s">
        <v>20</v>
      </c>
      <c r="C1609" s="1" t="s">
        <v>3626</v>
      </c>
      <c r="D1609" s="1" t="s">
        <v>61</v>
      </c>
      <c r="E1609" s="1" t="s">
        <v>62</v>
      </c>
      <c r="F1609" s="9">
        <v>3504.6547999999998</v>
      </c>
      <c r="G1609" s="9">
        <v>8150.36</v>
      </c>
    </row>
    <row r="1610" spans="1:7" x14ac:dyDescent="0.25">
      <c r="A1610" s="24">
        <v>38302</v>
      </c>
      <c r="B1610" s="1" t="s">
        <v>12</v>
      </c>
      <c r="C1610" s="1" t="s">
        <v>3690</v>
      </c>
      <c r="D1610" s="1" t="s">
        <v>64</v>
      </c>
      <c r="E1610" s="1" t="s">
        <v>331</v>
      </c>
      <c r="F1610" s="9">
        <v>3891.0923999999995</v>
      </c>
      <c r="G1610" s="9">
        <v>6708.78</v>
      </c>
    </row>
    <row r="1611" spans="1:7" x14ac:dyDescent="0.25">
      <c r="A1611" s="24">
        <v>38302</v>
      </c>
      <c r="B1611" s="1" t="s">
        <v>8</v>
      </c>
      <c r="C1611" s="1" t="s">
        <v>3626</v>
      </c>
      <c r="D1611" s="1" t="s">
        <v>113</v>
      </c>
      <c r="E1611" s="1" t="s">
        <v>1876</v>
      </c>
      <c r="F1611" s="9">
        <v>1819.989</v>
      </c>
      <c r="G1611" s="9">
        <v>4044.42</v>
      </c>
    </row>
    <row r="1612" spans="1:7" x14ac:dyDescent="0.25">
      <c r="A1612" s="24">
        <v>38301</v>
      </c>
      <c r="B1612" s="1" t="s">
        <v>8</v>
      </c>
      <c r="C1612" s="1" t="s">
        <v>3688</v>
      </c>
      <c r="D1612" s="1" t="s">
        <v>45</v>
      </c>
      <c r="E1612" s="1" t="s">
        <v>2175</v>
      </c>
      <c r="F1612" s="9">
        <v>5467.0048999999999</v>
      </c>
      <c r="G1612" s="9">
        <v>9266.11</v>
      </c>
    </row>
    <row r="1613" spans="1:7" x14ac:dyDescent="0.25">
      <c r="A1613" s="24">
        <v>38301</v>
      </c>
      <c r="B1613" s="1" t="s">
        <v>8</v>
      </c>
      <c r="C1613" s="1" t="s">
        <v>3626</v>
      </c>
      <c r="D1613" s="1" t="s">
        <v>42</v>
      </c>
      <c r="E1613" s="1" t="s">
        <v>1993</v>
      </c>
      <c r="F1613" s="9">
        <v>3426.7310000000002</v>
      </c>
      <c r="G1613" s="9">
        <v>6230.42</v>
      </c>
    </row>
    <row r="1614" spans="1:7" x14ac:dyDescent="0.25">
      <c r="A1614" s="24">
        <v>38301</v>
      </c>
      <c r="B1614" s="1" t="s">
        <v>8</v>
      </c>
      <c r="C1614" s="1" t="s">
        <v>3691</v>
      </c>
      <c r="D1614" s="1" t="s">
        <v>30</v>
      </c>
      <c r="E1614" s="1" t="s">
        <v>3326</v>
      </c>
      <c r="F1614" s="9">
        <v>4171.4396000000006</v>
      </c>
      <c r="G1614" s="9">
        <v>6134.47</v>
      </c>
    </row>
    <row r="1615" spans="1:7" x14ac:dyDescent="0.25">
      <c r="A1615" s="24">
        <v>38301</v>
      </c>
      <c r="B1615" s="1" t="s">
        <v>29</v>
      </c>
      <c r="C1615" s="1" t="s">
        <v>3691</v>
      </c>
      <c r="D1615" s="1" t="s">
        <v>61</v>
      </c>
      <c r="E1615" s="1" t="s">
        <v>1812</v>
      </c>
      <c r="F1615" s="9">
        <v>335.88159999999999</v>
      </c>
      <c r="G1615" s="9">
        <v>781.12</v>
      </c>
    </row>
    <row r="1616" spans="1:7" x14ac:dyDescent="0.25">
      <c r="A1616" s="24">
        <v>38301</v>
      </c>
      <c r="B1616" s="1" t="s">
        <v>16</v>
      </c>
      <c r="C1616" s="1" t="s">
        <v>3686</v>
      </c>
      <c r="D1616" s="1" t="s">
        <v>21</v>
      </c>
      <c r="E1616" s="1" t="s">
        <v>2978</v>
      </c>
      <c r="F1616" s="9">
        <v>243.90300000000002</v>
      </c>
      <c r="G1616" s="9">
        <v>443.46</v>
      </c>
    </row>
    <row r="1617" spans="1:7" x14ac:dyDescent="0.25">
      <c r="A1617" s="24">
        <v>38300</v>
      </c>
      <c r="B1617" s="1" t="s">
        <v>8</v>
      </c>
      <c r="C1617" s="1" t="s">
        <v>3685</v>
      </c>
      <c r="D1617" s="1" t="s">
        <v>113</v>
      </c>
      <c r="E1617" s="1" t="s">
        <v>1984</v>
      </c>
      <c r="F1617" s="9">
        <v>3374.2057</v>
      </c>
      <c r="G1617" s="9">
        <v>7846.99</v>
      </c>
    </row>
    <row r="1618" spans="1:7" x14ac:dyDescent="0.25">
      <c r="A1618" s="24">
        <v>38300</v>
      </c>
      <c r="B1618" s="1" t="s">
        <v>12</v>
      </c>
      <c r="C1618" s="1" t="s">
        <v>3626</v>
      </c>
      <c r="D1618" s="1" t="s">
        <v>61</v>
      </c>
      <c r="E1618" s="1" t="s">
        <v>3099</v>
      </c>
      <c r="F1618" s="9">
        <v>3704.6549999999997</v>
      </c>
      <c r="G1618" s="9">
        <v>4939.54</v>
      </c>
    </row>
    <row r="1619" spans="1:7" x14ac:dyDescent="0.25">
      <c r="A1619" s="24">
        <v>38298</v>
      </c>
      <c r="B1619" s="1" t="s">
        <v>29</v>
      </c>
      <c r="C1619" s="1" t="s">
        <v>3626</v>
      </c>
      <c r="D1619" s="1" t="s">
        <v>39</v>
      </c>
      <c r="E1619" s="1" t="s">
        <v>659</v>
      </c>
      <c r="F1619" s="9">
        <v>3407.4755</v>
      </c>
      <c r="G1619" s="9">
        <v>6195.41</v>
      </c>
    </row>
    <row r="1620" spans="1:7" x14ac:dyDescent="0.25">
      <c r="A1620" s="24">
        <v>38298</v>
      </c>
      <c r="B1620" s="1" t="s">
        <v>20</v>
      </c>
      <c r="C1620" s="1" t="s">
        <v>3688</v>
      </c>
      <c r="D1620" s="1" t="s">
        <v>39</v>
      </c>
      <c r="E1620" s="1" t="s">
        <v>2431</v>
      </c>
      <c r="F1620" s="9">
        <v>2972.2392</v>
      </c>
      <c r="G1620" s="9">
        <v>4370.9399999999996</v>
      </c>
    </row>
    <row r="1621" spans="1:7" x14ac:dyDescent="0.25">
      <c r="A1621" s="24">
        <v>38297</v>
      </c>
      <c r="B1621" s="1" t="s">
        <v>29</v>
      </c>
      <c r="C1621" s="1" t="s">
        <v>3690</v>
      </c>
      <c r="D1621" s="1" t="s">
        <v>30</v>
      </c>
      <c r="E1621" s="1" t="s">
        <v>57</v>
      </c>
      <c r="F1621" s="9">
        <v>563.5630000000001</v>
      </c>
      <c r="G1621" s="9">
        <v>1024.6600000000001</v>
      </c>
    </row>
    <row r="1622" spans="1:7" x14ac:dyDescent="0.25">
      <c r="A1622" s="24">
        <v>38295</v>
      </c>
      <c r="B1622" s="1" t="s">
        <v>16</v>
      </c>
      <c r="C1622" s="1" t="s">
        <v>3691</v>
      </c>
      <c r="D1622" s="1" t="s">
        <v>21</v>
      </c>
      <c r="E1622" s="1" t="s">
        <v>71</v>
      </c>
      <c r="F1622" s="9">
        <v>5753.4897999999994</v>
      </c>
      <c r="G1622" s="9">
        <v>9919.81</v>
      </c>
    </row>
    <row r="1623" spans="1:7" x14ac:dyDescent="0.25">
      <c r="A1623" s="24">
        <v>38295</v>
      </c>
      <c r="B1623" s="1" t="s">
        <v>29</v>
      </c>
      <c r="C1623" s="1" t="s">
        <v>3626</v>
      </c>
      <c r="D1623" s="1" t="s">
        <v>13</v>
      </c>
      <c r="E1623" s="1" t="s">
        <v>3469</v>
      </c>
      <c r="F1623" s="9">
        <v>8100.62</v>
      </c>
      <c r="G1623" s="9">
        <v>9205.25</v>
      </c>
    </row>
    <row r="1624" spans="1:7" x14ac:dyDescent="0.25">
      <c r="A1624" s="24">
        <v>38295</v>
      </c>
      <c r="B1624" s="1" t="s">
        <v>20</v>
      </c>
      <c r="C1624" s="1" t="s">
        <v>3684</v>
      </c>
      <c r="D1624" s="1" t="s">
        <v>21</v>
      </c>
      <c r="E1624" s="1" t="s">
        <v>2366</v>
      </c>
      <c r="F1624" s="9">
        <v>1445.4114999999999</v>
      </c>
      <c r="G1624" s="9">
        <v>2449.85</v>
      </c>
    </row>
    <row r="1625" spans="1:7" x14ac:dyDescent="0.25">
      <c r="A1625" s="24">
        <v>38294</v>
      </c>
      <c r="B1625" s="1" t="s">
        <v>29</v>
      </c>
      <c r="C1625" s="1" t="s">
        <v>3685</v>
      </c>
      <c r="D1625" s="1" t="s">
        <v>45</v>
      </c>
      <c r="E1625" s="1" t="s">
        <v>2126</v>
      </c>
      <c r="F1625" s="9">
        <v>1971.5475000000001</v>
      </c>
      <c r="G1625" s="9">
        <v>2628.73</v>
      </c>
    </row>
    <row r="1626" spans="1:7" x14ac:dyDescent="0.25">
      <c r="A1626" s="24">
        <v>38294</v>
      </c>
      <c r="B1626" s="1" t="s">
        <v>29</v>
      </c>
      <c r="C1626" s="1" t="s">
        <v>3684</v>
      </c>
      <c r="D1626" s="1" t="s">
        <v>39</v>
      </c>
      <c r="E1626" s="1" t="s">
        <v>1049</v>
      </c>
      <c r="F1626" s="9">
        <v>462.10079999999999</v>
      </c>
      <c r="G1626" s="9">
        <v>679.56</v>
      </c>
    </row>
    <row r="1627" spans="1:7" x14ac:dyDescent="0.25">
      <c r="A1627" s="24">
        <v>38293</v>
      </c>
      <c r="B1627" s="1" t="s">
        <v>8</v>
      </c>
      <c r="C1627" s="1" t="s">
        <v>3690</v>
      </c>
      <c r="D1627" s="1" t="s">
        <v>13</v>
      </c>
      <c r="E1627" s="1" t="s">
        <v>2812</v>
      </c>
      <c r="F1627" s="9">
        <v>8311.7407999999996</v>
      </c>
      <c r="G1627" s="9">
        <v>9445.16</v>
      </c>
    </row>
    <row r="1628" spans="1:7" x14ac:dyDescent="0.25">
      <c r="A1628" s="24">
        <v>38293</v>
      </c>
      <c r="B1628" s="1" t="s">
        <v>8</v>
      </c>
      <c r="C1628" s="1" t="s">
        <v>3686</v>
      </c>
      <c r="D1628" s="1" t="s">
        <v>64</v>
      </c>
      <c r="E1628" s="1" t="s">
        <v>2342</v>
      </c>
      <c r="F1628" s="9">
        <v>3549.6149999999998</v>
      </c>
      <c r="G1628" s="9">
        <v>4732.82</v>
      </c>
    </row>
    <row r="1629" spans="1:7" x14ac:dyDescent="0.25">
      <c r="A1629" s="24">
        <v>38292</v>
      </c>
      <c r="B1629" s="1" t="s">
        <v>29</v>
      </c>
      <c r="C1629" s="1" t="s">
        <v>3684</v>
      </c>
      <c r="D1629" s="1" t="s">
        <v>9</v>
      </c>
      <c r="E1629" s="1" t="s">
        <v>1364</v>
      </c>
      <c r="F1629" s="9">
        <v>3679.8238999999999</v>
      </c>
      <c r="G1629" s="9">
        <v>9945.4699999999993</v>
      </c>
    </row>
    <row r="1630" spans="1:7" x14ac:dyDescent="0.25">
      <c r="A1630" s="24">
        <v>38292</v>
      </c>
      <c r="B1630" s="1" t="s">
        <v>29</v>
      </c>
      <c r="C1630" s="1" t="s">
        <v>3688</v>
      </c>
      <c r="D1630" s="1" t="s">
        <v>17</v>
      </c>
      <c r="E1630" s="1" t="s">
        <v>2883</v>
      </c>
      <c r="F1630" s="9">
        <v>1283.5119</v>
      </c>
      <c r="G1630" s="9">
        <v>1372.74</v>
      </c>
    </row>
    <row r="1631" spans="1:7" x14ac:dyDescent="0.25">
      <c r="A1631" s="24">
        <v>38291</v>
      </c>
      <c r="B1631" s="1" t="s">
        <v>20</v>
      </c>
      <c r="C1631" s="1" t="s">
        <v>3685</v>
      </c>
      <c r="D1631" s="1" t="s">
        <v>126</v>
      </c>
      <c r="E1631" s="1" t="s">
        <v>1671</v>
      </c>
      <c r="F1631" s="9">
        <v>7841.6447999999991</v>
      </c>
      <c r="G1631" s="9">
        <v>8910.9599999999991</v>
      </c>
    </row>
    <row r="1632" spans="1:7" x14ac:dyDescent="0.25">
      <c r="A1632" s="24">
        <v>38291</v>
      </c>
      <c r="B1632" s="1" t="s">
        <v>29</v>
      </c>
      <c r="C1632" s="1" t="s">
        <v>3686</v>
      </c>
      <c r="D1632" s="1" t="s">
        <v>21</v>
      </c>
      <c r="E1632" s="1" t="s">
        <v>633</v>
      </c>
      <c r="F1632" s="9">
        <v>4549.0356999999995</v>
      </c>
      <c r="G1632" s="9">
        <v>7710.23</v>
      </c>
    </row>
    <row r="1633" spans="1:7" x14ac:dyDescent="0.25">
      <c r="A1633" s="24">
        <v>38291</v>
      </c>
      <c r="B1633" s="1" t="s">
        <v>29</v>
      </c>
      <c r="C1633" s="1" t="s">
        <v>3691</v>
      </c>
      <c r="D1633" s="1" t="s">
        <v>9</v>
      </c>
      <c r="E1633" s="1" t="s">
        <v>3256</v>
      </c>
      <c r="F1633" s="9">
        <v>3592.0060000000003</v>
      </c>
      <c r="G1633" s="9">
        <v>6530.92</v>
      </c>
    </row>
    <row r="1634" spans="1:7" x14ac:dyDescent="0.25">
      <c r="A1634" s="24">
        <v>38291</v>
      </c>
      <c r="B1634" s="1" t="s">
        <v>29</v>
      </c>
      <c r="C1634" s="1" t="s">
        <v>3684</v>
      </c>
      <c r="D1634" s="1" t="s">
        <v>21</v>
      </c>
      <c r="E1634" s="1" t="s">
        <v>1186</v>
      </c>
      <c r="F1634" s="9">
        <v>3871.0950000000003</v>
      </c>
      <c r="G1634" s="9">
        <v>5161.46</v>
      </c>
    </row>
    <row r="1635" spans="1:7" x14ac:dyDescent="0.25">
      <c r="A1635" s="24">
        <v>38290</v>
      </c>
      <c r="B1635" s="1" t="s">
        <v>29</v>
      </c>
      <c r="C1635" s="1" t="s">
        <v>3626</v>
      </c>
      <c r="D1635" s="1" t="s">
        <v>42</v>
      </c>
      <c r="E1635" s="1" t="s">
        <v>2786</v>
      </c>
      <c r="F1635" s="9">
        <v>4481.1405000000004</v>
      </c>
      <c r="G1635" s="9">
        <v>9958.09</v>
      </c>
    </row>
    <row r="1636" spans="1:7" x14ac:dyDescent="0.25">
      <c r="A1636" s="24">
        <v>38290</v>
      </c>
      <c r="B1636" s="1" t="s">
        <v>29</v>
      </c>
      <c r="C1636" s="1" t="s">
        <v>3691</v>
      </c>
      <c r="D1636" s="1" t="s">
        <v>61</v>
      </c>
      <c r="E1636" s="1" t="s">
        <v>3413</v>
      </c>
      <c r="F1636" s="9">
        <v>5628.1751999999997</v>
      </c>
      <c r="G1636" s="9">
        <v>9539.2800000000007</v>
      </c>
    </row>
    <row r="1637" spans="1:7" x14ac:dyDescent="0.25">
      <c r="A1637" s="24">
        <v>38290</v>
      </c>
      <c r="B1637" s="1" t="s">
        <v>16</v>
      </c>
      <c r="C1637" s="1" t="s">
        <v>3688</v>
      </c>
      <c r="D1637" s="1" t="s">
        <v>21</v>
      </c>
      <c r="E1637" s="1" t="s">
        <v>3808</v>
      </c>
      <c r="F1637" s="9">
        <v>4304.0030000000006</v>
      </c>
      <c r="G1637" s="9">
        <v>7825.46</v>
      </c>
    </row>
    <row r="1638" spans="1:7" x14ac:dyDescent="0.25">
      <c r="A1638" s="24">
        <v>38290</v>
      </c>
      <c r="B1638" s="1" t="s">
        <v>29</v>
      </c>
      <c r="C1638" s="1" t="s">
        <v>3684</v>
      </c>
      <c r="D1638" s="1" t="s">
        <v>113</v>
      </c>
      <c r="E1638" s="1" t="s">
        <v>3097</v>
      </c>
      <c r="F1638" s="9">
        <v>1438.4744000000001</v>
      </c>
      <c r="G1638" s="9">
        <v>1634.63</v>
      </c>
    </row>
    <row r="1639" spans="1:7" x14ac:dyDescent="0.25">
      <c r="A1639" s="24">
        <v>38289</v>
      </c>
      <c r="B1639" s="1" t="s">
        <v>12</v>
      </c>
      <c r="C1639" s="1" t="s">
        <v>3683</v>
      </c>
      <c r="D1639" s="1" t="s">
        <v>30</v>
      </c>
      <c r="E1639" s="1" t="s">
        <v>3809</v>
      </c>
      <c r="F1639" s="9">
        <v>3180.6213999999995</v>
      </c>
      <c r="G1639" s="9">
        <v>5483.83</v>
      </c>
    </row>
    <row r="1640" spans="1:7" x14ac:dyDescent="0.25">
      <c r="A1640" s="24">
        <v>38289</v>
      </c>
      <c r="B1640" s="1" t="s">
        <v>12</v>
      </c>
      <c r="C1640" s="1" t="s">
        <v>3691</v>
      </c>
      <c r="D1640" s="1" t="s">
        <v>13</v>
      </c>
      <c r="E1640" s="1" t="s">
        <v>2456</v>
      </c>
      <c r="F1640" s="9">
        <v>89.3673</v>
      </c>
      <c r="G1640" s="9">
        <v>151.47</v>
      </c>
    </row>
    <row r="1641" spans="1:7" x14ac:dyDescent="0.25">
      <c r="A1641" s="24">
        <v>38288</v>
      </c>
      <c r="B1641" s="1" t="s">
        <v>12</v>
      </c>
      <c r="C1641" s="1" t="s">
        <v>3690</v>
      </c>
      <c r="D1641" s="1" t="s">
        <v>13</v>
      </c>
      <c r="E1641" s="1" t="s">
        <v>3810</v>
      </c>
      <c r="F1641" s="9">
        <v>5717.7188000000006</v>
      </c>
      <c r="G1641" s="9">
        <v>8408.41</v>
      </c>
    </row>
    <row r="1642" spans="1:7" x14ac:dyDescent="0.25">
      <c r="A1642" s="24">
        <v>38288</v>
      </c>
      <c r="B1642" s="1" t="s">
        <v>29</v>
      </c>
      <c r="C1642" s="1" t="s">
        <v>3626</v>
      </c>
      <c r="D1642" s="1" t="s">
        <v>126</v>
      </c>
      <c r="E1642" s="1" t="s">
        <v>1059</v>
      </c>
      <c r="F1642" s="9">
        <v>1701.0268000000001</v>
      </c>
      <c r="G1642" s="9">
        <v>1819.28</v>
      </c>
    </row>
    <row r="1643" spans="1:7" x14ac:dyDescent="0.25">
      <c r="A1643" s="24">
        <v>38288</v>
      </c>
      <c r="B1643" s="1" t="s">
        <v>8</v>
      </c>
      <c r="C1643" s="1" t="s">
        <v>3688</v>
      </c>
      <c r="D1643" s="1" t="s">
        <v>39</v>
      </c>
      <c r="E1643" s="1" t="s">
        <v>2056</v>
      </c>
      <c r="F1643" s="9">
        <v>748.32300000000009</v>
      </c>
      <c r="G1643" s="9">
        <v>1662.94</v>
      </c>
    </row>
    <row r="1644" spans="1:7" x14ac:dyDescent="0.25">
      <c r="A1644" s="24">
        <v>38288</v>
      </c>
      <c r="B1644" s="1" t="s">
        <v>20</v>
      </c>
      <c r="C1644" s="1" t="s">
        <v>3691</v>
      </c>
      <c r="D1644" s="1" t="s">
        <v>13</v>
      </c>
      <c r="E1644" s="1" t="s">
        <v>3285</v>
      </c>
      <c r="F1644" s="9">
        <v>499.13550000000004</v>
      </c>
      <c r="G1644" s="9">
        <v>1109.19</v>
      </c>
    </row>
    <row r="1645" spans="1:7" x14ac:dyDescent="0.25">
      <c r="A1645" s="24">
        <v>38286</v>
      </c>
      <c r="B1645" s="1" t="s">
        <v>12</v>
      </c>
      <c r="C1645" s="1" t="s">
        <v>3684</v>
      </c>
      <c r="D1645" s="1" t="s">
        <v>13</v>
      </c>
      <c r="E1645" s="1" t="s">
        <v>14</v>
      </c>
      <c r="F1645" s="9">
        <v>3188.9187000000002</v>
      </c>
      <c r="G1645" s="9">
        <v>7416.09</v>
      </c>
    </row>
    <row r="1646" spans="1:7" x14ac:dyDescent="0.25">
      <c r="A1646" s="24">
        <v>38286</v>
      </c>
      <c r="B1646" s="1" t="s">
        <v>29</v>
      </c>
      <c r="C1646" s="1" t="s">
        <v>3691</v>
      </c>
      <c r="D1646" s="1" t="s">
        <v>64</v>
      </c>
      <c r="E1646" s="1" t="s">
        <v>555</v>
      </c>
      <c r="F1646" s="9">
        <v>5841.5896000000002</v>
      </c>
      <c r="G1646" s="9">
        <v>6638.17</v>
      </c>
    </row>
    <row r="1647" spans="1:7" x14ac:dyDescent="0.25">
      <c r="A1647" s="24">
        <v>38286</v>
      </c>
      <c r="B1647" s="1" t="s">
        <v>29</v>
      </c>
      <c r="C1647" s="1" t="s">
        <v>3691</v>
      </c>
      <c r="D1647" s="1" t="s">
        <v>52</v>
      </c>
      <c r="E1647" s="1" t="s">
        <v>966</v>
      </c>
      <c r="F1647" s="9">
        <v>2137.2927</v>
      </c>
      <c r="G1647" s="9">
        <v>3622.53</v>
      </c>
    </row>
    <row r="1648" spans="1:7" x14ac:dyDescent="0.25">
      <c r="A1648" s="24">
        <v>38284</v>
      </c>
      <c r="B1648" s="1" t="s">
        <v>29</v>
      </c>
      <c r="C1648" s="1" t="s">
        <v>3688</v>
      </c>
      <c r="D1648" s="1" t="s">
        <v>42</v>
      </c>
      <c r="E1648" s="1" t="s">
        <v>373</v>
      </c>
      <c r="F1648" s="9">
        <v>5011.1716000000006</v>
      </c>
      <c r="G1648" s="9">
        <v>7369.37</v>
      </c>
    </row>
    <row r="1649" spans="1:7" x14ac:dyDescent="0.25">
      <c r="A1649" s="24">
        <v>38284</v>
      </c>
      <c r="B1649" s="1" t="s">
        <v>29</v>
      </c>
      <c r="C1649" s="1" t="s">
        <v>3626</v>
      </c>
      <c r="D1649" s="1" t="s">
        <v>45</v>
      </c>
      <c r="E1649" s="1" t="s">
        <v>1404</v>
      </c>
      <c r="F1649" s="9">
        <v>1515.5573999999999</v>
      </c>
      <c r="G1649" s="9">
        <v>2613.0300000000002</v>
      </c>
    </row>
    <row r="1650" spans="1:7" x14ac:dyDescent="0.25">
      <c r="A1650" s="24">
        <v>38284</v>
      </c>
      <c r="B1650" s="1" t="s">
        <v>8</v>
      </c>
      <c r="C1650" s="1" t="s">
        <v>3684</v>
      </c>
      <c r="D1650" s="1" t="s">
        <v>24</v>
      </c>
      <c r="E1650" s="1" t="s">
        <v>631</v>
      </c>
      <c r="F1650" s="9">
        <v>450.47089999999997</v>
      </c>
      <c r="G1650" s="9">
        <v>763.51</v>
      </c>
    </row>
    <row r="1651" spans="1:7" x14ac:dyDescent="0.25">
      <c r="A1651" s="24">
        <v>38283</v>
      </c>
      <c r="B1651" s="1" t="s">
        <v>8</v>
      </c>
      <c r="C1651" s="1" t="s">
        <v>3684</v>
      </c>
      <c r="D1651" s="1" t="s">
        <v>17</v>
      </c>
      <c r="E1651" s="1" t="s">
        <v>1944</v>
      </c>
      <c r="F1651" s="9">
        <v>4923.0425999999998</v>
      </c>
      <c r="G1651" s="9">
        <v>8344.14</v>
      </c>
    </row>
    <row r="1652" spans="1:7" x14ac:dyDescent="0.25">
      <c r="A1652" s="24">
        <v>38283</v>
      </c>
      <c r="B1652" s="1" t="s">
        <v>29</v>
      </c>
      <c r="C1652" s="1" t="s">
        <v>3688</v>
      </c>
      <c r="D1652" s="1" t="s">
        <v>64</v>
      </c>
      <c r="E1652" s="1" t="s">
        <v>3811</v>
      </c>
      <c r="F1652" s="9">
        <v>1719.2168000000004</v>
      </c>
      <c r="G1652" s="9">
        <v>2528.2600000000002</v>
      </c>
    </row>
    <row r="1653" spans="1:7" x14ac:dyDescent="0.25">
      <c r="A1653" s="24">
        <v>38283</v>
      </c>
      <c r="B1653" s="1" t="s">
        <v>29</v>
      </c>
      <c r="C1653" s="1" t="s">
        <v>3686</v>
      </c>
      <c r="D1653" s="1" t="s">
        <v>21</v>
      </c>
      <c r="E1653" s="1" t="s">
        <v>1788</v>
      </c>
      <c r="F1653" s="9">
        <v>564.322</v>
      </c>
      <c r="G1653" s="9">
        <v>1026.04</v>
      </c>
    </row>
    <row r="1654" spans="1:7" x14ac:dyDescent="0.25">
      <c r="A1654" s="24">
        <v>38282</v>
      </c>
      <c r="B1654" s="1" t="s">
        <v>12</v>
      </c>
      <c r="C1654" s="1" t="s">
        <v>3684</v>
      </c>
      <c r="D1654" s="1" t="s">
        <v>13</v>
      </c>
      <c r="E1654" s="1" t="s">
        <v>456</v>
      </c>
      <c r="F1654" s="9">
        <v>1721.5523000000001</v>
      </c>
      <c r="G1654" s="9">
        <v>4003.61</v>
      </c>
    </row>
    <row r="1655" spans="1:7" x14ac:dyDescent="0.25">
      <c r="A1655" s="24">
        <v>38281</v>
      </c>
      <c r="B1655" s="1" t="s">
        <v>8</v>
      </c>
      <c r="C1655" s="1" t="s">
        <v>3626</v>
      </c>
      <c r="D1655" s="1" t="s">
        <v>24</v>
      </c>
      <c r="E1655" s="1" t="s">
        <v>2267</v>
      </c>
      <c r="F1655" s="9">
        <v>5842.7912000000006</v>
      </c>
      <c r="G1655" s="9">
        <v>8592.34</v>
      </c>
    </row>
    <row r="1656" spans="1:7" x14ac:dyDescent="0.25">
      <c r="A1656" s="24">
        <v>38280</v>
      </c>
      <c r="B1656" s="1" t="s">
        <v>16</v>
      </c>
      <c r="C1656" s="1" t="s">
        <v>3685</v>
      </c>
      <c r="D1656" s="1" t="s">
        <v>39</v>
      </c>
      <c r="E1656" s="1" t="s">
        <v>1591</v>
      </c>
      <c r="F1656" s="9">
        <v>5499.7788</v>
      </c>
      <c r="G1656" s="9">
        <v>8087.91</v>
      </c>
    </row>
    <row r="1657" spans="1:7" x14ac:dyDescent="0.25">
      <c r="A1657" s="24">
        <v>38280</v>
      </c>
      <c r="B1657" s="1" t="s">
        <v>29</v>
      </c>
      <c r="C1657" s="1" t="s">
        <v>3685</v>
      </c>
      <c r="D1657" s="1" t="s">
        <v>113</v>
      </c>
      <c r="E1657" s="1" t="s">
        <v>3074</v>
      </c>
      <c r="F1657" s="9">
        <v>6882.5680000000002</v>
      </c>
      <c r="G1657" s="9">
        <v>7821.1</v>
      </c>
    </row>
    <row r="1658" spans="1:7" x14ac:dyDescent="0.25">
      <c r="A1658" s="24">
        <v>38280</v>
      </c>
      <c r="B1658" s="1" t="s">
        <v>29</v>
      </c>
      <c r="C1658" s="1" t="s">
        <v>3626</v>
      </c>
      <c r="D1658" s="1" t="s">
        <v>13</v>
      </c>
      <c r="E1658" s="1" t="s">
        <v>3812</v>
      </c>
      <c r="F1658" s="9">
        <v>3183.9780000000001</v>
      </c>
      <c r="G1658" s="9">
        <v>7404.6</v>
      </c>
    </row>
    <row r="1659" spans="1:7" x14ac:dyDescent="0.25">
      <c r="A1659" s="24">
        <v>38280</v>
      </c>
      <c r="B1659" s="1" t="s">
        <v>16</v>
      </c>
      <c r="C1659" s="1" t="s">
        <v>3626</v>
      </c>
      <c r="D1659" s="1" t="s">
        <v>13</v>
      </c>
      <c r="E1659" s="1" t="s">
        <v>1005</v>
      </c>
      <c r="F1659" s="9">
        <v>6214.076</v>
      </c>
      <c r="G1659" s="9">
        <v>7061.45</v>
      </c>
    </row>
    <row r="1660" spans="1:7" x14ac:dyDescent="0.25">
      <c r="A1660" s="24">
        <v>38279</v>
      </c>
      <c r="B1660" s="1" t="s">
        <v>29</v>
      </c>
      <c r="C1660" s="1" t="s">
        <v>3685</v>
      </c>
      <c r="D1660" s="1" t="s">
        <v>64</v>
      </c>
      <c r="E1660" s="1" t="s">
        <v>2108</v>
      </c>
      <c r="F1660" s="9">
        <v>3251.1050000000005</v>
      </c>
      <c r="G1660" s="9">
        <v>5911.1</v>
      </c>
    </row>
    <row r="1661" spans="1:7" x14ac:dyDescent="0.25">
      <c r="A1661" s="24">
        <v>38278</v>
      </c>
      <c r="B1661" s="1" t="s">
        <v>20</v>
      </c>
      <c r="C1661" s="1" t="s">
        <v>3690</v>
      </c>
      <c r="D1661" s="1" t="s">
        <v>52</v>
      </c>
      <c r="E1661" s="1" t="s">
        <v>3251</v>
      </c>
      <c r="F1661" s="9">
        <v>8929.9045000000006</v>
      </c>
      <c r="G1661" s="9">
        <v>9550.7000000000007</v>
      </c>
    </row>
    <row r="1662" spans="1:7" x14ac:dyDescent="0.25">
      <c r="A1662" s="24">
        <v>38278</v>
      </c>
      <c r="B1662" s="1" t="s">
        <v>8</v>
      </c>
      <c r="C1662" s="1" t="s">
        <v>3690</v>
      </c>
      <c r="D1662" s="1" t="s">
        <v>13</v>
      </c>
      <c r="E1662" s="1" t="s">
        <v>1511</v>
      </c>
      <c r="F1662" s="9">
        <v>427.90360000000004</v>
      </c>
      <c r="G1662" s="9">
        <v>629.27</v>
      </c>
    </row>
    <row r="1663" spans="1:7" x14ac:dyDescent="0.25">
      <c r="A1663" s="24">
        <v>38277</v>
      </c>
      <c r="B1663" s="1" t="s">
        <v>8</v>
      </c>
      <c r="C1663" s="1" t="s">
        <v>3691</v>
      </c>
      <c r="D1663" s="1" t="s">
        <v>17</v>
      </c>
      <c r="E1663" s="1" t="s">
        <v>2226</v>
      </c>
      <c r="F1663" s="9">
        <v>4014.8121999999998</v>
      </c>
      <c r="G1663" s="9">
        <v>6922.09</v>
      </c>
    </row>
    <row r="1664" spans="1:7" x14ac:dyDescent="0.25">
      <c r="A1664" s="24">
        <v>38277</v>
      </c>
      <c r="B1664" s="1" t="s">
        <v>20</v>
      </c>
      <c r="C1664" s="1" t="s">
        <v>3626</v>
      </c>
      <c r="D1664" s="1" t="s">
        <v>13</v>
      </c>
      <c r="E1664" s="1" t="s">
        <v>1635</v>
      </c>
      <c r="F1664" s="9">
        <v>4316.7080000000005</v>
      </c>
      <c r="G1664" s="9">
        <v>4616.8</v>
      </c>
    </row>
    <row r="1665" spans="1:7" x14ac:dyDescent="0.25">
      <c r="A1665" s="24">
        <v>38277</v>
      </c>
      <c r="B1665" s="1" t="s">
        <v>29</v>
      </c>
      <c r="C1665" s="1" t="s">
        <v>3691</v>
      </c>
      <c r="D1665" s="1" t="s">
        <v>45</v>
      </c>
      <c r="E1665" s="1" t="s">
        <v>1188</v>
      </c>
      <c r="F1665" s="9">
        <v>3852.9106000000006</v>
      </c>
      <c r="G1665" s="9">
        <v>4120.76</v>
      </c>
    </row>
    <row r="1666" spans="1:7" x14ac:dyDescent="0.25">
      <c r="A1666" s="24">
        <v>38276</v>
      </c>
      <c r="B1666" s="1" t="s">
        <v>29</v>
      </c>
      <c r="C1666" s="1" t="s">
        <v>3690</v>
      </c>
      <c r="D1666" s="1" t="s">
        <v>17</v>
      </c>
      <c r="E1666" s="1" t="s">
        <v>3813</v>
      </c>
      <c r="F1666" s="9">
        <v>3394.8045000000002</v>
      </c>
      <c r="G1666" s="9">
        <v>7544.01</v>
      </c>
    </row>
    <row r="1667" spans="1:7" x14ac:dyDescent="0.25">
      <c r="A1667" s="24">
        <v>38276</v>
      </c>
      <c r="B1667" s="1" t="s">
        <v>20</v>
      </c>
      <c r="C1667" s="1" t="s">
        <v>3690</v>
      </c>
      <c r="D1667" s="1" t="s">
        <v>61</v>
      </c>
      <c r="E1667" s="1" t="s">
        <v>492</v>
      </c>
      <c r="F1667" s="9">
        <v>4250.1646000000001</v>
      </c>
      <c r="G1667" s="9">
        <v>7327.87</v>
      </c>
    </row>
    <row r="1668" spans="1:7" x14ac:dyDescent="0.25">
      <c r="A1668" s="24">
        <v>38276</v>
      </c>
      <c r="B1668" s="1" t="s">
        <v>8</v>
      </c>
      <c r="C1668" s="1" t="s">
        <v>3683</v>
      </c>
      <c r="D1668" s="1" t="s">
        <v>52</v>
      </c>
      <c r="E1668" s="1" t="s">
        <v>1162</v>
      </c>
      <c r="F1668" s="9">
        <v>1135.3204000000001</v>
      </c>
      <c r="G1668" s="9">
        <v>2640.28</v>
      </c>
    </row>
    <row r="1669" spans="1:7" x14ac:dyDescent="0.25">
      <c r="A1669" s="24">
        <v>38275</v>
      </c>
      <c r="B1669" s="1" t="s">
        <v>8</v>
      </c>
      <c r="C1669" s="1" t="s">
        <v>3686</v>
      </c>
      <c r="D1669" s="1" t="s">
        <v>30</v>
      </c>
      <c r="E1669" s="1" t="s">
        <v>2990</v>
      </c>
      <c r="F1669" s="9">
        <v>2989.3365000000003</v>
      </c>
      <c r="G1669" s="9">
        <v>6642.97</v>
      </c>
    </row>
    <row r="1670" spans="1:7" x14ac:dyDescent="0.25">
      <c r="A1670" s="24">
        <v>38275</v>
      </c>
      <c r="B1670" s="1" t="s">
        <v>29</v>
      </c>
      <c r="C1670" s="1" t="s">
        <v>3626</v>
      </c>
      <c r="D1670" s="1" t="s">
        <v>9</v>
      </c>
      <c r="E1670" s="1" t="s">
        <v>1886</v>
      </c>
      <c r="F1670" s="9">
        <v>2648.9624999999996</v>
      </c>
      <c r="G1670" s="9">
        <v>3531.95</v>
      </c>
    </row>
    <row r="1671" spans="1:7" x14ac:dyDescent="0.25">
      <c r="A1671" s="24">
        <v>38275</v>
      </c>
      <c r="B1671" s="1" t="s">
        <v>29</v>
      </c>
      <c r="C1671" s="1" t="s">
        <v>3683</v>
      </c>
      <c r="D1671" s="1" t="s">
        <v>45</v>
      </c>
      <c r="E1671" s="1" t="s">
        <v>2942</v>
      </c>
      <c r="F1671" s="9">
        <v>353.83479999999997</v>
      </c>
      <c r="G1671" s="9">
        <v>599.72</v>
      </c>
    </row>
    <row r="1672" spans="1:7" x14ac:dyDescent="0.25">
      <c r="A1672" s="24">
        <v>38275</v>
      </c>
      <c r="B1672" s="1" t="s">
        <v>8</v>
      </c>
      <c r="C1672" s="1" t="s">
        <v>3691</v>
      </c>
      <c r="D1672" s="1" t="s">
        <v>39</v>
      </c>
      <c r="E1672" s="1" t="s">
        <v>980</v>
      </c>
      <c r="F1672" s="9">
        <v>56.572499999999998</v>
      </c>
      <c r="G1672" s="9">
        <v>75.430000000000007</v>
      </c>
    </row>
    <row r="1673" spans="1:7" x14ac:dyDescent="0.25">
      <c r="A1673" s="24">
        <v>38274</v>
      </c>
      <c r="B1673" s="1" t="s">
        <v>29</v>
      </c>
      <c r="C1673" s="1" t="s">
        <v>3685</v>
      </c>
      <c r="D1673" s="1" t="s">
        <v>30</v>
      </c>
      <c r="E1673" s="1" t="s">
        <v>2744</v>
      </c>
      <c r="F1673" s="9">
        <v>4442.5744000000004</v>
      </c>
      <c r="G1673" s="9">
        <v>5048.38</v>
      </c>
    </row>
    <row r="1674" spans="1:7" x14ac:dyDescent="0.25">
      <c r="A1674" s="24">
        <v>38274</v>
      </c>
      <c r="B1674" s="1" t="s">
        <v>20</v>
      </c>
      <c r="C1674" s="1" t="s">
        <v>3691</v>
      </c>
      <c r="D1674" s="1" t="s">
        <v>126</v>
      </c>
      <c r="E1674" s="1" t="s">
        <v>707</v>
      </c>
      <c r="F1674" s="9">
        <v>2317.3040000000001</v>
      </c>
      <c r="G1674" s="9">
        <v>3407.8</v>
      </c>
    </row>
    <row r="1675" spans="1:7" x14ac:dyDescent="0.25">
      <c r="A1675" s="24">
        <v>38274</v>
      </c>
      <c r="B1675" s="1" t="s">
        <v>12</v>
      </c>
      <c r="C1675" s="1" t="s">
        <v>3688</v>
      </c>
      <c r="D1675" s="1" t="s">
        <v>64</v>
      </c>
      <c r="E1675" s="1" t="s">
        <v>2621</v>
      </c>
      <c r="F1675" s="9">
        <v>185.87119999999999</v>
      </c>
      <c r="G1675" s="9">
        <v>273.33999999999997</v>
      </c>
    </row>
    <row r="1676" spans="1:7" x14ac:dyDescent="0.25">
      <c r="A1676" s="24">
        <v>38273</v>
      </c>
      <c r="B1676" s="1" t="s">
        <v>29</v>
      </c>
      <c r="C1676" s="1" t="s">
        <v>3688</v>
      </c>
      <c r="D1676" s="1" t="s">
        <v>42</v>
      </c>
      <c r="E1676" s="1" t="s">
        <v>3489</v>
      </c>
      <c r="F1676" s="9">
        <v>1801.0616</v>
      </c>
      <c r="G1676" s="9">
        <v>2648.62</v>
      </c>
    </row>
    <row r="1677" spans="1:7" x14ac:dyDescent="0.25">
      <c r="A1677" s="24">
        <v>38273</v>
      </c>
      <c r="B1677" s="1" t="s">
        <v>20</v>
      </c>
      <c r="C1677" s="1" t="s">
        <v>3691</v>
      </c>
      <c r="D1677" s="1" t="s">
        <v>21</v>
      </c>
      <c r="E1677" s="1" t="s">
        <v>2961</v>
      </c>
      <c r="F1677" s="9">
        <v>1108.8071500000001</v>
      </c>
      <c r="G1677" s="9">
        <v>1185.8900000000001</v>
      </c>
    </row>
    <row r="1678" spans="1:7" x14ac:dyDescent="0.25">
      <c r="A1678" s="24">
        <v>38272</v>
      </c>
      <c r="B1678" s="1" t="s">
        <v>29</v>
      </c>
      <c r="C1678" s="1" t="s">
        <v>3626</v>
      </c>
      <c r="D1678" s="1" t="s">
        <v>9</v>
      </c>
      <c r="E1678" s="1" t="s">
        <v>2855</v>
      </c>
      <c r="F1678" s="9">
        <v>7133.7449999999999</v>
      </c>
      <c r="G1678" s="9">
        <v>9511.66</v>
      </c>
    </row>
    <row r="1679" spans="1:7" x14ac:dyDescent="0.25">
      <c r="A1679" s="24">
        <v>38272</v>
      </c>
      <c r="B1679" s="1" t="s">
        <v>16</v>
      </c>
      <c r="C1679" s="1" t="s">
        <v>3684</v>
      </c>
      <c r="D1679" s="1" t="s">
        <v>64</v>
      </c>
      <c r="E1679" s="1" t="s">
        <v>3448</v>
      </c>
      <c r="F1679" s="9">
        <v>3837.6513999999997</v>
      </c>
      <c r="G1679" s="9">
        <v>4104.4399999999996</v>
      </c>
    </row>
    <row r="1680" spans="1:7" x14ac:dyDescent="0.25">
      <c r="A1680" s="24">
        <v>38272</v>
      </c>
      <c r="B1680" s="1" t="s">
        <v>16</v>
      </c>
      <c r="C1680" s="1" t="s">
        <v>3683</v>
      </c>
      <c r="D1680" s="1" t="s">
        <v>13</v>
      </c>
      <c r="E1680" s="1" t="s">
        <v>2918</v>
      </c>
      <c r="F1680" s="9">
        <v>2274.3017999999997</v>
      </c>
      <c r="G1680" s="9">
        <v>3921.21</v>
      </c>
    </row>
    <row r="1681" spans="1:7" x14ac:dyDescent="0.25">
      <c r="A1681" s="24">
        <v>38271</v>
      </c>
      <c r="B1681" s="1" t="s">
        <v>12</v>
      </c>
      <c r="C1681" s="1" t="s">
        <v>3686</v>
      </c>
      <c r="D1681" s="1" t="s">
        <v>21</v>
      </c>
      <c r="E1681" s="1" t="s">
        <v>1922</v>
      </c>
      <c r="F1681" s="9">
        <v>7307.2961500000001</v>
      </c>
      <c r="G1681" s="9">
        <v>7815.29</v>
      </c>
    </row>
    <row r="1682" spans="1:7" x14ac:dyDescent="0.25">
      <c r="A1682" s="24">
        <v>38271</v>
      </c>
      <c r="B1682" s="1" t="s">
        <v>29</v>
      </c>
      <c r="C1682" s="1" t="s">
        <v>3688</v>
      </c>
      <c r="D1682" s="1" t="s">
        <v>9</v>
      </c>
      <c r="E1682" s="1" t="s">
        <v>2611</v>
      </c>
      <c r="F1682" s="9">
        <v>1496.8125</v>
      </c>
      <c r="G1682" s="9">
        <v>3326.25</v>
      </c>
    </row>
    <row r="1683" spans="1:7" x14ac:dyDescent="0.25">
      <c r="A1683" s="24">
        <v>38271</v>
      </c>
      <c r="B1683" s="1" t="s">
        <v>8</v>
      </c>
      <c r="C1683" s="1" t="s">
        <v>3688</v>
      </c>
      <c r="D1683" s="1" t="s">
        <v>13</v>
      </c>
      <c r="E1683" s="1" t="s">
        <v>2707</v>
      </c>
      <c r="F1683" s="9">
        <v>1094.3504</v>
      </c>
      <c r="G1683" s="9">
        <v>1243.58</v>
      </c>
    </row>
    <row r="1684" spans="1:7" x14ac:dyDescent="0.25">
      <c r="A1684" s="24">
        <v>38270</v>
      </c>
      <c r="B1684" s="1" t="s">
        <v>8</v>
      </c>
      <c r="C1684" s="1" t="s">
        <v>3686</v>
      </c>
      <c r="D1684" s="1" t="s">
        <v>64</v>
      </c>
      <c r="E1684" s="1" t="s">
        <v>391</v>
      </c>
      <c r="F1684" s="9">
        <v>6417.6632</v>
      </c>
      <c r="G1684" s="9">
        <v>9437.74</v>
      </c>
    </row>
    <row r="1685" spans="1:7" x14ac:dyDescent="0.25">
      <c r="A1685" s="24">
        <v>38270</v>
      </c>
      <c r="B1685" s="1" t="s">
        <v>29</v>
      </c>
      <c r="C1685" s="1" t="s">
        <v>3690</v>
      </c>
      <c r="D1685" s="1" t="s">
        <v>21</v>
      </c>
      <c r="E1685" s="1" t="s">
        <v>3479</v>
      </c>
      <c r="F1685" s="9">
        <v>6162.9149999999991</v>
      </c>
      <c r="G1685" s="9">
        <v>8217.2199999999993</v>
      </c>
    </row>
    <row r="1686" spans="1:7" x14ac:dyDescent="0.25">
      <c r="A1686" s="24">
        <v>38270</v>
      </c>
      <c r="B1686" s="1" t="s">
        <v>12</v>
      </c>
      <c r="C1686" s="1" t="s">
        <v>3686</v>
      </c>
      <c r="D1686" s="1" t="s">
        <v>42</v>
      </c>
      <c r="E1686" s="1" t="s">
        <v>1392</v>
      </c>
      <c r="F1686" s="9">
        <v>434.61439999999999</v>
      </c>
      <c r="G1686" s="9">
        <v>493.88</v>
      </c>
    </row>
    <row r="1687" spans="1:7" x14ac:dyDescent="0.25">
      <c r="A1687" s="24">
        <v>38269</v>
      </c>
      <c r="B1687" s="1" t="s">
        <v>8</v>
      </c>
      <c r="C1687" s="1" t="s">
        <v>3691</v>
      </c>
      <c r="D1687" s="1" t="s">
        <v>30</v>
      </c>
      <c r="E1687" s="1" t="s">
        <v>514</v>
      </c>
      <c r="F1687" s="9">
        <v>5723.3220000000001</v>
      </c>
      <c r="G1687" s="9">
        <v>8416.65</v>
      </c>
    </row>
    <row r="1688" spans="1:7" x14ac:dyDescent="0.25">
      <c r="A1688" s="24">
        <v>38269</v>
      </c>
      <c r="B1688" s="1" t="s">
        <v>16</v>
      </c>
      <c r="C1688" s="1" t="s">
        <v>3683</v>
      </c>
      <c r="D1688" s="1" t="s">
        <v>42</v>
      </c>
      <c r="E1688" s="1" t="s">
        <v>1988</v>
      </c>
      <c r="F1688" s="9">
        <v>3347.6670000000004</v>
      </c>
      <c r="G1688" s="9">
        <v>7439.26</v>
      </c>
    </row>
    <row r="1689" spans="1:7" x14ac:dyDescent="0.25">
      <c r="A1689" s="24">
        <v>38269</v>
      </c>
      <c r="B1689" s="1" t="s">
        <v>29</v>
      </c>
      <c r="C1689" s="1" t="s">
        <v>3686</v>
      </c>
      <c r="D1689" s="1" t="s">
        <v>39</v>
      </c>
      <c r="E1689" s="1" t="s">
        <v>223</v>
      </c>
      <c r="F1689" s="9">
        <v>5385.81</v>
      </c>
      <c r="G1689" s="9">
        <v>7181.08</v>
      </c>
    </row>
    <row r="1690" spans="1:7" x14ac:dyDescent="0.25">
      <c r="A1690" s="24">
        <v>38269</v>
      </c>
      <c r="B1690" s="1" t="s">
        <v>29</v>
      </c>
      <c r="C1690" s="1" t="s">
        <v>3686</v>
      </c>
      <c r="D1690" s="1" t="s">
        <v>126</v>
      </c>
      <c r="E1690" s="1" t="s">
        <v>1347</v>
      </c>
      <c r="F1690" s="9">
        <v>1935.6095</v>
      </c>
      <c r="G1690" s="9">
        <v>3519.29</v>
      </c>
    </row>
    <row r="1691" spans="1:7" x14ac:dyDescent="0.25">
      <c r="A1691" s="24">
        <v>38269</v>
      </c>
      <c r="B1691" s="1" t="s">
        <v>29</v>
      </c>
      <c r="C1691" s="1" t="s">
        <v>3686</v>
      </c>
      <c r="D1691" s="1" t="s">
        <v>45</v>
      </c>
      <c r="E1691" s="1" t="s">
        <v>2685</v>
      </c>
      <c r="F1691" s="9">
        <v>1742.925</v>
      </c>
      <c r="G1691" s="9">
        <v>2323.9</v>
      </c>
    </row>
    <row r="1692" spans="1:7" x14ac:dyDescent="0.25">
      <c r="A1692" s="24">
        <v>38268</v>
      </c>
      <c r="B1692" s="1" t="s">
        <v>12</v>
      </c>
      <c r="C1692" s="1" t="s">
        <v>3691</v>
      </c>
      <c r="D1692" s="1" t="s">
        <v>113</v>
      </c>
      <c r="E1692" s="1" t="s">
        <v>2203</v>
      </c>
      <c r="F1692" s="9">
        <v>7750.4768000000004</v>
      </c>
      <c r="G1692" s="9">
        <v>8807.36</v>
      </c>
    </row>
    <row r="1693" spans="1:7" x14ac:dyDescent="0.25">
      <c r="A1693" s="24">
        <v>38267</v>
      </c>
      <c r="B1693" s="1" t="s">
        <v>29</v>
      </c>
      <c r="C1693" s="1" t="s">
        <v>3688</v>
      </c>
      <c r="D1693" s="1" t="s">
        <v>61</v>
      </c>
      <c r="E1693" s="1" t="s">
        <v>3814</v>
      </c>
      <c r="F1693" s="9">
        <v>5417.6813999999995</v>
      </c>
      <c r="G1693" s="9">
        <v>9340.83</v>
      </c>
    </row>
    <row r="1694" spans="1:7" x14ac:dyDescent="0.25">
      <c r="A1694" s="24">
        <v>38267</v>
      </c>
      <c r="B1694" s="1" t="s">
        <v>29</v>
      </c>
      <c r="C1694" s="1" t="s">
        <v>3691</v>
      </c>
      <c r="D1694" s="1" t="s">
        <v>17</v>
      </c>
      <c r="E1694" s="1" t="s">
        <v>2348</v>
      </c>
      <c r="F1694" s="9">
        <v>3454.6788999999999</v>
      </c>
      <c r="G1694" s="9">
        <v>9336.9699999999993</v>
      </c>
    </row>
    <row r="1695" spans="1:7" x14ac:dyDescent="0.25">
      <c r="A1695" s="24">
        <v>38267</v>
      </c>
      <c r="B1695" s="1" t="s">
        <v>16</v>
      </c>
      <c r="C1695" s="1" t="s">
        <v>3685</v>
      </c>
      <c r="D1695" s="1" t="s">
        <v>39</v>
      </c>
      <c r="E1695" s="1" t="s">
        <v>751</v>
      </c>
      <c r="F1695" s="9">
        <v>4572.0065999999997</v>
      </c>
      <c r="G1695" s="9">
        <v>7882.77</v>
      </c>
    </row>
    <row r="1696" spans="1:7" x14ac:dyDescent="0.25">
      <c r="A1696" s="24">
        <v>38267</v>
      </c>
      <c r="B1696" s="1" t="s">
        <v>20</v>
      </c>
      <c r="C1696" s="1" t="s">
        <v>3690</v>
      </c>
      <c r="D1696" s="1" t="s">
        <v>30</v>
      </c>
      <c r="E1696" s="1" t="s">
        <v>3057</v>
      </c>
      <c r="F1696" s="9">
        <v>4574.7884000000004</v>
      </c>
      <c r="G1696" s="9">
        <v>6727.63</v>
      </c>
    </row>
    <row r="1697" spans="1:7" x14ac:dyDescent="0.25">
      <c r="A1697" s="24">
        <v>38267</v>
      </c>
      <c r="B1697" s="1" t="s">
        <v>29</v>
      </c>
      <c r="C1697" s="1" t="s">
        <v>3685</v>
      </c>
      <c r="D1697" s="1" t="s">
        <v>39</v>
      </c>
      <c r="E1697" s="1" t="s">
        <v>418</v>
      </c>
      <c r="F1697" s="9">
        <v>1155.0808</v>
      </c>
      <c r="G1697" s="9">
        <v>3121.84</v>
      </c>
    </row>
    <row r="1698" spans="1:7" x14ac:dyDescent="0.25">
      <c r="A1698" s="24">
        <v>38267</v>
      </c>
      <c r="B1698" s="1" t="s">
        <v>8</v>
      </c>
      <c r="C1698" s="1" t="s">
        <v>3626</v>
      </c>
      <c r="D1698" s="1" t="s">
        <v>61</v>
      </c>
      <c r="E1698" s="1" t="s">
        <v>1358</v>
      </c>
      <c r="F1698" s="9">
        <v>2251.4272000000001</v>
      </c>
      <c r="G1698" s="9">
        <v>2558.44</v>
      </c>
    </row>
    <row r="1699" spans="1:7" x14ac:dyDescent="0.25">
      <c r="A1699" s="24">
        <v>38266</v>
      </c>
      <c r="B1699" s="1" t="s">
        <v>29</v>
      </c>
      <c r="C1699" s="1" t="s">
        <v>3691</v>
      </c>
      <c r="D1699" s="1" t="s">
        <v>126</v>
      </c>
      <c r="E1699" s="1" t="s">
        <v>325</v>
      </c>
      <c r="F1699" s="9">
        <v>3671.5798</v>
      </c>
      <c r="G1699" s="9">
        <v>6330.31</v>
      </c>
    </row>
    <row r="1700" spans="1:7" x14ac:dyDescent="0.25">
      <c r="A1700" s="24">
        <v>38266</v>
      </c>
      <c r="B1700" s="1" t="s">
        <v>12</v>
      </c>
      <c r="C1700" s="1" t="s">
        <v>3691</v>
      </c>
      <c r="D1700" s="1" t="s">
        <v>13</v>
      </c>
      <c r="E1700" s="1" t="s">
        <v>3815</v>
      </c>
      <c r="F1700" s="9">
        <v>1547.1495</v>
      </c>
      <c r="G1700" s="9">
        <v>3438.11</v>
      </c>
    </row>
    <row r="1701" spans="1:7" x14ac:dyDescent="0.25">
      <c r="A1701" s="24">
        <v>38265</v>
      </c>
      <c r="B1701" s="1" t="s">
        <v>20</v>
      </c>
      <c r="C1701" s="1" t="s">
        <v>3685</v>
      </c>
      <c r="D1701" s="1" t="s">
        <v>52</v>
      </c>
      <c r="E1701" s="1" t="s">
        <v>3583</v>
      </c>
      <c r="F1701" s="9">
        <v>2580.172</v>
      </c>
      <c r="G1701" s="9">
        <v>6000.4</v>
      </c>
    </row>
    <row r="1702" spans="1:7" x14ac:dyDescent="0.25">
      <c r="A1702" s="24">
        <v>38265</v>
      </c>
      <c r="B1702" s="1" t="s">
        <v>29</v>
      </c>
      <c r="C1702" s="1" t="s">
        <v>3626</v>
      </c>
      <c r="D1702" s="1" t="s">
        <v>17</v>
      </c>
      <c r="E1702" s="1" t="s">
        <v>1870</v>
      </c>
      <c r="F1702" s="9">
        <v>851.52750000000003</v>
      </c>
      <c r="G1702" s="9">
        <v>1135.3699999999999</v>
      </c>
    </row>
    <row r="1703" spans="1:7" x14ac:dyDescent="0.25">
      <c r="A1703" s="24">
        <v>38264</v>
      </c>
      <c r="B1703" s="1" t="s">
        <v>16</v>
      </c>
      <c r="C1703" s="1" t="s">
        <v>3690</v>
      </c>
      <c r="D1703" s="1" t="s">
        <v>113</v>
      </c>
      <c r="E1703" s="1" t="s">
        <v>3453</v>
      </c>
      <c r="F1703" s="9">
        <v>4398.0632000000005</v>
      </c>
      <c r="G1703" s="9">
        <v>6467.74</v>
      </c>
    </row>
    <row r="1704" spans="1:7" x14ac:dyDescent="0.25">
      <c r="A1704" s="24">
        <v>38264</v>
      </c>
      <c r="B1704" s="1" t="s">
        <v>29</v>
      </c>
      <c r="C1704" s="1" t="s">
        <v>3691</v>
      </c>
      <c r="D1704" s="1" t="s">
        <v>42</v>
      </c>
      <c r="E1704" s="1" t="s">
        <v>454</v>
      </c>
      <c r="F1704" s="9">
        <v>3946.7250000000004</v>
      </c>
      <c r="G1704" s="9">
        <v>5262.3</v>
      </c>
    </row>
    <row r="1705" spans="1:7" x14ac:dyDescent="0.25">
      <c r="A1705" s="24">
        <v>38263</v>
      </c>
      <c r="B1705" s="1" t="s">
        <v>8</v>
      </c>
      <c r="C1705" s="1" t="s">
        <v>3691</v>
      </c>
      <c r="D1705" s="1" t="s">
        <v>13</v>
      </c>
      <c r="E1705" s="1" t="s">
        <v>1495</v>
      </c>
      <c r="F1705" s="9">
        <v>2774.7771000000002</v>
      </c>
      <c r="G1705" s="9">
        <v>6452.97</v>
      </c>
    </row>
    <row r="1706" spans="1:7" x14ac:dyDescent="0.25">
      <c r="A1706" s="24">
        <v>38263</v>
      </c>
      <c r="B1706" s="1" t="s">
        <v>8</v>
      </c>
      <c r="C1706" s="1" t="s">
        <v>3691</v>
      </c>
      <c r="D1706" s="1" t="s">
        <v>39</v>
      </c>
      <c r="E1706" s="1" t="s">
        <v>1930</v>
      </c>
      <c r="F1706" s="9">
        <v>2067.7635</v>
      </c>
      <c r="G1706" s="9">
        <v>5588.55</v>
      </c>
    </row>
    <row r="1707" spans="1:7" x14ac:dyDescent="0.25">
      <c r="A1707" s="24">
        <v>38263</v>
      </c>
      <c r="B1707" s="1" t="s">
        <v>16</v>
      </c>
      <c r="C1707" s="1" t="s">
        <v>3686</v>
      </c>
      <c r="D1707" s="1" t="s">
        <v>17</v>
      </c>
      <c r="E1707" s="1" t="s">
        <v>3107</v>
      </c>
      <c r="F1707" s="9">
        <v>975.03359999999998</v>
      </c>
      <c r="G1707" s="9">
        <v>2267.52</v>
      </c>
    </row>
    <row r="1708" spans="1:7" x14ac:dyDescent="0.25">
      <c r="A1708" s="24">
        <v>38263</v>
      </c>
      <c r="B1708" s="1" t="s">
        <v>8</v>
      </c>
      <c r="C1708" s="1" t="s">
        <v>3691</v>
      </c>
      <c r="D1708" s="1" t="s">
        <v>42</v>
      </c>
      <c r="E1708" s="1" t="s">
        <v>2048</v>
      </c>
      <c r="F1708" s="9">
        <v>939.96280000000002</v>
      </c>
      <c r="G1708" s="9">
        <v>2185.96</v>
      </c>
    </row>
    <row r="1709" spans="1:7" x14ac:dyDescent="0.25">
      <c r="A1709" s="24">
        <v>38263</v>
      </c>
      <c r="B1709" s="1" t="s">
        <v>29</v>
      </c>
      <c r="C1709" s="1" t="s">
        <v>3688</v>
      </c>
      <c r="D1709" s="1" t="s">
        <v>126</v>
      </c>
      <c r="E1709" s="1" t="s">
        <v>3195</v>
      </c>
      <c r="F1709" s="9">
        <v>387.57099999999997</v>
      </c>
      <c r="G1709" s="9">
        <v>656.9</v>
      </c>
    </row>
    <row r="1710" spans="1:7" x14ac:dyDescent="0.25">
      <c r="A1710" s="24">
        <v>38262</v>
      </c>
      <c r="B1710" s="1" t="s">
        <v>20</v>
      </c>
      <c r="C1710" s="1" t="s">
        <v>3688</v>
      </c>
      <c r="D1710" s="1" t="s">
        <v>126</v>
      </c>
      <c r="E1710" s="1" t="s">
        <v>1106</v>
      </c>
      <c r="F1710" s="9">
        <v>7266.9135000000006</v>
      </c>
      <c r="G1710" s="9">
        <v>7772.1</v>
      </c>
    </row>
    <row r="1711" spans="1:7" x14ac:dyDescent="0.25">
      <c r="A1711" s="24">
        <v>38262</v>
      </c>
      <c r="B1711" s="1" t="s">
        <v>20</v>
      </c>
      <c r="C1711" s="1" t="s">
        <v>3684</v>
      </c>
      <c r="D1711" s="1" t="s">
        <v>13</v>
      </c>
      <c r="E1711" s="1" t="s">
        <v>219</v>
      </c>
      <c r="F1711" s="9">
        <v>6662.8287000000009</v>
      </c>
      <c r="G1711" s="9">
        <v>7126.02</v>
      </c>
    </row>
    <row r="1712" spans="1:7" x14ac:dyDescent="0.25">
      <c r="A1712" s="24">
        <v>38262</v>
      </c>
      <c r="B1712" s="1" t="s">
        <v>12</v>
      </c>
      <c r="C1712" s="1" t="s">
        <v>3686</v>
      </c>
      <c r="D1712" s="1" t="s">
        <v>13</v>
      </c>
      <c r="E1712" s="1" t="s">
        <v>3816</v>
      </c>
      <c r="F1712" s="9">
        <v>2578.5144</v>
      </c>
      <c r="G1712" s="9">
        <v>2930.13</v>
      </c>
    </row>
    <row r="1713" spans="1:7" x14ac:dyDescent="0.25">
      <c r="A1713" s="24">
        <v>38261</v>
      </c>
      <c r="B1713" s="1" t="s">
        <v>12</v>
      </c>
      <c r="C1713" s="1" t="s">
        <v>3683</v>
      </c>
      <c r="D1713" s="1" t="s">
        <v>52</v>
      </c>
      <c r="E1713" s="1" t="s">
        <v>2758</v>
      </c>
      <c r="F1713" s="9">
        <v>6615.39</v>
      </c>
      <c r="G1713" s="9">
        <v>8820.52</v>
      </c>
    </row>
    <row r="1714" spans="1:7" x14ac:dyDescent="0.25">
      <c r="A1714" s="24">
        <v>38261</v>
      </c>
      <c r="B1714" s="1" t="s">
        <v>12</v>
      </c>
      <c r="C1714" s="1" t="s">
        <v>3688</v>
      </c>
      <c r="D1714" s="1" t="s">
        <v>9</v>
      </c>
      <c r="E1714" s="1" t="s">
        <v>3351</v>
      </c>
      <c r="F1714" s="9">
        <v>4539.4910000000009</v>
      </c>
      <c r="G1714" s="9">
        <v>8253.6200000000008</v>
      </c>
    </row>
    <row r="1715" spans="1:7" x14ac:dyDescent="0.25">
      <c r="A1715" s="24">
        <v>38261</v>
      </c>
      <c r="B1715" s="1" t="s">
        <v>8</v>
      </c>
      <c r="C1715" s="1" t="s">
        <v>3688</v>
      </c>
      <c r="D1715" s="1" t="s">
        <v>21</v>
      </c>
      <c r="E1715" s="1" t="s">
        <v>3487</v>
      </c>
      <c r="F1715" s="9">
        <v>3017.9487999999997</v>
      </c>
      <c r="G1715" s="9">
        <v>5203.3599999999997</v>
      </c>
    </row>
    <row r="1716" spans="1:7" x14ac:dyDescent="0.25">
      <c r="A1716" s="24">
        <v>38260</v>
      </c>
      <c r="B1716" s="1" t="s">
        <v>16</v>
      </c>
      <c r="C1716" s="1" t="s">
        <v>3686</v>
      </c>
      <c r="D1716" s="1" t="s">
        <v>113</v>
      </c>
      <c r="E1716" s="1" t="s">
        <v>2078</v>
      </c>
      <c r="F1716" s="9">
        <v>3523.6395000000002</v>
      </c>
      <c r="G1716" s="9">
        <v>9523.35</v>
      </c>
    </row>
    <row r="1717" spans="1:7" x14ac:dyDescent="0.25">
      <c r="A1717" s="24">
        <v>38260</v>
      </c>
      <c r="B1717" s="1" t="s">
        <v>16</v>
      </c>
      <c r="C1717" s="1" t="s">
        <v>3688</v>
      </c>
      <c r="D1717" s="1" t="s">
        <v>9</v>
      </c>
      <c r="E1717" s="1" t="s">
        <v>2238</v>
      </c>
      <c r="F1717" s="9">
        <v>5505.8645999999999</v>
      </c>
      <c r="G1717" s="9">
        <v>9492.8700000000008</v>
      </c>
    </row>
    <row r="1718" spans="1:7" x14ac:dyDescent="0.25">
      <c r="A1718" s="24">
        <v>38260</v>
      </c>
      <c r="B1718" s="1" t="s">
        <v>20</v>
      </c>
      <c r="C1718" s="1" t="s">
        <v>3626</v>
      </c>
      <c r="D1718" s="1" t="s">
        <v>113</v>
      </c>
      <c r="E1718" s="1" t="s">
        <v>2992</v>
      </c>
      <c r="F1718" s="9">
        <v>3236.7341000000001</v>
      </c>
      <c r="G1718" s="9">
        <v>8747.93</v>
      </c>
    </row>
    <row r="1719" spans="1:7" x14ac:dyDescent="0.25">
      <c r="A1719" s="24">
        <v>38260</v>
      </c>
      <c r="B1719" s="1" t="s">
        <v>12</v>
      </c>
      <c r="C1719" s="1" t="s">
        <v>3626</v>
      </c>
      <c r="D1719" s="1" t="s">
        <v>30</v>
      </c>
      <c r="E1719" s="1" t="s">
        <v>3516</v>
      </c>
      <c r="F1719" s="9">
        <v>2844.6118000000001</v>
      </c>
      <c r="G1719" s="9">
        <v>7688.14</v>
      </c>
    </row>
    <row r="1720" spans="1:7" x14ac:dyDescent="0.25">
      <c r="A1720" s="24">
        <v>38260</v>
      </c>
      <c r="B1720" s="1" t="s">
        <v>20</v>
      </c>
      <c r="C1720" s="1" t="s">
        <v>3683</v>
      </c>
      <c r="D1720" s="1" t="s">
        <v>113</v>
      </c>
      <c r="E1720" s="1" t="s">
        <v>2709</v>
      </c>
      <c r="F1720" s="9">
        <v>6348.0889999999999</v>
      </c>
      <c r="G1720" s="9">
        <v>6789.4</v>
      </c>
    </row>
    <row r="1721" spans="1:7" x14ac:dyDescent="0.25">
      <c r="A1721" s="24">
        <v>38260</v>
      </c>
      <c r="B1721" s="1" t="s">
        <v>16</v>
      </c>
      <c r="C1721" s="1" t="s">
        <v>3626</v>
      </c>
      <c r="D1721" s="1" t="s">
        <v>45</v>
      </c>
      <c r="E1721" s="1" t="s">
        <v>1094</v>
      </c>
      <c r="F1721" s="9">
        <v>2896.0212000000001</v>
      </c>
      <c r="G1721" s="9">
        <v>4993.1400000000003</v>
      </c>
    </row>
    <row r="1722" spans="1:7" x14ac:dyDescent="0.25">
      <c r="A1722" s="24">
        <v>38260</v>
      </c>
      <c r="B1722" s="1" t="s">
        <v>8</v>
      </c>
      <c r="C1722" s="1" t="s">
        <v>3685</v>
      </c>
      <c r="D1722" s="1" t="s">
        <v>64</v>
      </c>
      <c r="E1722" s="1" t="s">
        <v>1562</v>
      </c>
      <c r="F1722" s="9">
        <v>2121.6734999999999</v>
      </c>
      <c r="G1722" s="9">
        <v>4714.83</v>
      </c>
    </row>
    <row r="1723" spans="1:7" x14ac:dyDescent="0.25">
      <c r="A1723" s="24">
        <v>38260</v>
      </c>
      <c r="B1723" s="1" t="s">
        <v>20</v>
      </c>
      <c r="C1723" s="1" t="s">
        <v>3683</v>
      </c>
      <c r="D1723" s="1" t="s">
        <v>126</v>
      </c>
      <c r="E1723" s="1" t="s">
        <v>149</v>
      </c>
      <c r="F1723" s="9">
        <v>500.88749999999999</v>
      </c>
      <c r="G1723" s="9">
        <v>1353.75</v>
      </c>
    </row>
    <row r="1724" spans="1:7" x14ac:dyDescent="0.25">
      <c r="A1724" s="24">
        <v>38260</v>
      </c>
      <c r="B1724" s="1" t="s">
        <v>20</v>
      </c>
      <c r="C1724" s="1" t="s">
        <v>3684</v>
      </c>
      <c r="D1724" s="1" t="s">
        <v>21</v>
      </c>
      <c r="E1724" s="1" t="s">
        <v>1587</v>
      </c>
      <c r="F1724" s="9">
        <v>444.07</v>
      </c>
      <c r="G1724" s="9">
        <v>807.4</v>
      </c>
    </row>
    <row r="1725" spans="1:7" x14ac:dyDescent="0.25">
      <c r="A1725" s="24">
        <v>38259</v>
      </c>
      <c r="B1725" s="1" t="s">
        <v>29</v>
      </c>
      <c r="C1725" s="1" t="s">
        <v>3686</v>
      </c>
      <c r="D1725" s="1" t="s">
        <v>126</v>
      </c>
      <c r="E1725" s="1" t="s">
        <v>3817</v>
      </c>
      <c r="F1725" s="9">
        <v>4854.4027999999998</v>
      </c>
      <c r="G1725" s="9">
        <v>8369.66</v>
      </c>
    </row>
    <row r="1726" spans="1:7" x14ac:dyDescent="0.25">
      <c r="A1726" s="24">
        <v>38259</v>
      </c>
      <c r="B1726" s="1" t="s">
        <v>29</v>
      </c>
      <c r="C1726" s="1" t="s">
        <v>3683</v>
      </c>
      <c r="D1726" s="1" t="s">
        <v>9</v>
      </c>
      <c r="E1726" s="1" t="s">
        <v>892</v>
      </c>
      <c r="F1726" s="9">
        <v>2626.7312000000002</v>
      </c>
      <c r="G1726" s="9">
        <v>3862.84</v>
      </c>
    </row>
    <row r="1727" spans="1:7" x14ac:dyDescent="0.25">
      <c r="A1727" s="24">
        <v>38258</v>
      </c>
      <c r="B1727" s="1" t="s">
        <v>8</v>
      </c>
      <c r="C1727" s="1" t="s">
        <v>3684</v>
      </c>
      <c r="D1727" s="1" t="s">
        <v>45</v>
      </c>
      <c r="E1727" s="1" t="s">
        <v>914</v>
      </c>
      <c r="F1727" s="9">
        <v>3581.3564999999999</v>
      </c>
      <c r="G1727" s="9">
        <v>7958.57</v>
      </c>
    </row>
    <row r="1728" spans="1:7" x14ac:dyDescent="0.25">
      <c r="A1728" s="24">
        <v>38258</v>
      </c>
      <c r="B1728" s="1" t="s">
        <v>29</v>
      </c>
      <c r="C1728" s="1" t="s">
        <v>3691</v>
      </c>
      <c r="D1728" s="1" t="s">
        <v>13</v>
      </c>
      <c r="E1728" s="1" t="s">
        <v>2242</v>
      </c>
      <c r="F1728" s="9">
        <v>1582.7476000000001</v>
      </c>
      <c r="G1728" s="9">
        <v>2327.5700000000002</v>
      </c>
    </row>
    <row r="1729" spans="1:7" x14ac:dyDescent="0.25">
      <c r="A1729" s="24">
        <v>38256</v>
      </c>
      <c r="B1729" s="1" t="s">
        <v>16</v>
      </c>
      <c r="C1729" s="1" t="s">
        <v>3683</v>
      </c>
      <c r="D1729" s="1" t="s">
        <v>61</v>
      </c>
      <c r="E1729" s="1" t="s">
        <v>2209</v>
      </c>
      <c r="F1729" s="9">
        <v>3621.1504000000004</v>
      </c>
      <c r="G1729" s="9">
        <v>8421.2800000000007</v>
      </c>
    </row>
    <row r="1730" spans="1:7" x14ac:dyDescent="0.25">
      <c r="A1730" s="24">
        <v>38256</v>
      </c>
      <c r="B1730" s="1" t="s">
        <v>20</v>
      </c>
      <c r="C1730" s="1" t="s">
        <v>3683</v>
      </c>
      <c r="D1730" s="1" t="s">
        <v>21</v>
      </c>
      <c r="E1730" s="1" t="s">
        <v>1322</v>
      </c>
      <c r="F1730" s="9">
        <v>3590.7685000000001</v>
      </c>
      <c r="G1730" s="9">
        <v>6528.67</v>
      </c>
    </row>
    <row r="1731" spans="1:7" x14ac:dyDescent="0.25">
      <c r="A1731" s="24">
        <v>38256</v>
      </c>
      <c r="B1731" s="1" t="s">
        <v>8</v>
      </c>
      <c r="C1731" s="1" t="s">
        <v>3686</v>
      </c>
      <c r="D1731" s="1" t="s">
        <v>64</v>
      </c>
      <c r="E1731" s="1" t="s">
        <v>3009</v>
      </c>
      <c r="F1731" s="9">
        <v>1593.8809999999999</v>
      </c>
      <c r="G1731" s="9">
        <v>3706.7</v>
      </c>
    </row>
    <row r="1732" spans="1:7" x14ac:dyDescent="0.25">
      <c r="A1732" s="24">
        <v>38255</v>
      </c>
      <c r="B1732" s="1" t="s">
        <v>16</v>
      </c>
      <c r="C1732" s="1" t="s">
        <v>3691</v>
      </c>
      <c r="D1732" s="1" t="s">
        <v>9</v>
      </c>
      <c r="E1732" s="1" t="s">
        <v>1290</v>
      </c>
      <c r="F1732" s="9">
        <v>2641.8960000000002</v>
      </c>
      <c r="G1732" s="9">
        <v>5870.88</v>
      </c>
    </row>
    <row r="1733" spans="1:7" x14ac:dyDescent="0.25">
      <c r="A1733" s="24">
        <v>38254</v>
      </c>
      <c r="B1733" s="1" t="s">
        <v>16</v>
      </c>
      <c r="C1733" s="1" t="s">
        <v>3690</v>
      </c>
      <c r="D1733" s="1" t="s">
        <v>42</v>
      </c>
      <c r="E1733" s="1" t="s">
        <v>705</v>
      </c>
      <c r="F1733" s="9">
        <v>6159.0388000000003</v>
      </c>
      <c r="G1733" s="9">
        <v>9057.41</v>
      </c>
    </row>
    <row r="1734" spans="1:7" x14ac:dyDescent="0.25">
      <c r="A1734" s="24">
        <v>38254</v>
      </c>
      <c r="B1734" s="1" t="s">
        <v>20</v>
      </c>
      <c r="C1734" s="1" t="s">
        <v>3683</v>
      </c>
      <c r="D1734" s="1" t="s">
        <v>21</v>
      </c>
      <c r="E1734" s="1" t="s">
        <v>22</v>
      </c>
      <c r="F1734" s="9">
        <v>2982.5345000000002</v>
      </c>
      <c r="G1734" s="9">
        <v>5422.79</v>
      </c>
    </row>
    <row r="1735" spans="1:7" x14ac:dyDescent="0.25">
      <c r="A1735" s="24">
        <v>38254</v>
      </c>
      <c r="B1735" s="1" t="s">
        <v>8</v>
      </c>
      <c r="C1735" s="1" t="s">
        <v>3684</v>
      </c>
      <c r="D1735" s="1" t="s">
        <v>126</v>
      </c>
      <c r="E1735" s="1" t="s">
        <v>2038</v>
      </c>
      <c r="F1735" s="9">
        <v>2872.7174999999997</v>
      </c>
      <c r="G1735" s="9">
        <v>3830.29</v>
      </c>
    </row>
    <row r="1736" spans="1:7" x14ac:dyDescent="0.25">
      <c r="A1736" s="24">
        <v>38254</v>
      </c>
      <c r="B1736" s="1" t="s">
        <v>12</v>
      </c>
      <c r="C1736" s="1" t="s">
        <v>3690</v>
      </c>
      <c r="D1736" s="1" t="s">
        <v>39</v>
      </c>
      <c r="E1736" s="1" t="s">
        <v>91</v>
      </c>
      <c r="F1736" s="9">
        <v>1267.3980000000001</v>
      </c>
      <c r="G1736" s="9">
        <v>2304.36</v>
      </c>
    </row>
    <row r="1737" spans="1:7" x14ac:dyDescent="0.25">
      <c r="A1737" s="24">
        <v>38254</v>
      </c>
      <c r="B1737" s="1" t="s">
        <v>29</v>
      </c>
      <c r="C1737" s="1" t="s">
        <v>3691</v>
      </c>
      <c r="D1737" s="1" t="s">
        <v>61</v>
      </c>
      <c r="E1737" s="1" t="s">
        <v>3330</v>
      </c>
      <c r="F1737" s="9">
        <v>756.88800000000003</v>
      </c>
      <c r="G1737" s="9">
        <v>860.1</v>
      </c>
    </row>
    <row r="1738" spans="1:7" x14ac:dyDescent="0.25">
      <c r="A1738" s="24">
        <v>38254</v>
      </c>
      <c r="B1738" s="1" t="s">
        <v>16</v>
      </c>
      <c r="C1738" s="1" t="s">
        <v>3690</v>
      </c>
      <c r="D1738" s="1" t="s">
        <v>113</v>
      </c>
      <c r="E1738" s="1" t="s">
        <v>2532</v>
      </c>
      <c r="F1738" s="9">
        <v>112.7984</v>
      </c>
      <c r="G1738" s="9">
        <v>128.18</v>
      </c>
    </row>
    <row r="1739" spans="1:7" x14ac:dyDescent="0.25">
      <c r="A1739" s="24">
        <v>38253</v>
      </c>
      <c r="B1739" s="1" t="s">
        <v>29</v>
      </c>
      <c r="C1739" s="1" t="s">
        <v>3688</v>
      </c>
      <c r="D1739" s="1" t="s">
        <v>13</v>
      </c>
      <c r="E1739" s="1" t="s">
        <v>1918</v>
      </c>
      <c r="F1739" s="9">
        <v>4089.3860000000004</v>
      </c>
      <c r="G1739" s="9">
        <v>9510.2000000000007</v>
      </c>
    </row>
    <row r="1740" spans="1:7" x14ac:dyDescent="0.25">
      <c r="A1740" s="24">
        <v>38253</v>
      </c>
      <c r="B1740" s="1" t="s">
        <v>12</v>
      </c>
      <c r="C1740" s="1" t="s">
        <v>3690</v>
      </c>
      <c r="D1740" s="1" t="s">
        <v>13</v>
      </c>
      <c r="E1740" s="1" t="s">
        <v>2564</v>
      </c>
      <c r="F1740" s="9">
        <v>4597.5074999999997</v>
      </c>
      <c r="G1740" s="9">
        <v>6130.01</v>
      </c>
    </row>
    <row r="1741" spans="1:7" x14ac:dyDescent="0.25">
      <c r="A1741" s="24">
        <v>38253</v>
      </c>
      <c r="B1741" s="1" t="s">
        <v>8</v>
      </c>
      <c r="C1741" s="1" t="s">
        <v>3688</v>
      </c>
      <c r="D1741" s="1" t="s">
        <v>126</v>
      </c>
      <c r="E1741" s="1" t="s">
        <v>1936</v>
      </c>
      <c r="F1741" s="9">
        <v>3280.3523999999998</v>
      </c>
      <c r="G1741" s="9">
        <v>5655.78</v>
      </c>
    </row>
    <row r="1742" spans="1:7" x14ac:dyDescent="0.25">
      <c r="A1742" s="24">
        <v>38253</v>
      </c>
      <c r="B1742" s="1" t="s">
        <v>29</v>
      </c>
      <c r="C1742" s="1" t="s">
        <v>3684</v>
      </c>
      <c r="D1742" s="1" t="s">
        <v>39</v>
      </c>
      <c r="E1742" s="1" t="s">
        <v>528</v>
      </c>
      <c r="F1742" s="9">
        <v>1559.4981999999998</v>
      </c>
      <c r="G1742" s="9">
        <v>3626.74</v>
      </c>
    </row>
    <row r="1743" spans="1:7" x14ac:dyDescent="0.25">
      <c r="A1743" s="24">
        <v>38253</v>
      </c>
      <c r="B1743" s="1" t="s">
        <v>20</v>
      </c>
      <c r="C1743" s="1" t="s">
        <v>3688</v>
      </c>
      <c r="D1743" s="1" t="s">
        <v>39</v>
      </c>
      <c r="E1743" s="1" t="s">
        <v>1354</v>
      </c>
      <c r="F1743" s="9">
        <v>1657.1991999999998</v>
      </c>
      <c r="G1743" s="9">
        <v>2857.24</v>
      </c>
    </row>
    <row r="1744" spans="1:7" x14ac:dyDescent="0.25">
      <c r="A1744" s="24">
        <v>38251</v>
      </c>
      <c r="B1744" s="1" t="s">
        <v>12</v>
      </c>
      <c r="C1744" s="1" t="s">
        <v>3686</v>
      </c>
      <c r="D1744" s="1" t="s">
        <v>42</v>
      </c>
      <c r="E1744" s="1" t="s">
        <v>1908</v>
      </c>
      <c r="F1744" s="9">
        <v>5774.1145999999999</v>
      </c>
      <c r="G1744" s="9">
        <v>9955.3700000000008</v>
      </c>
    </row>
    <row r="1745" spans="1:7" x14ac:dyDescent="0.25">
      <c r="A1745" s="24">
        <v>38251</v>
      </c>
      <c r="B1745" s="1" t="s">
        <v>29</v>
      </c>
      <c r="C1745" s="1" t="s">
        <v>3685</v>
      </c>
      <c r="D1745" s="1" t="s">
        <v>24</v>
      </c>
      <c r="E1745" s="1" t="s">
        <v>3042</v>
      </c>
      <c r="F1745" s="9">
        <v>2177.0059999999999</v>
      </c>
      <c r="G1745" s="9">
        <v>5883.8</v>
      </c>
    </row>
    <row r="1746" spans="1:7" x14ac:dyDescent="0.25">
      <c r="A1746" s="24">
        <v>38251</v>
      </c>
      <c r="B1746" s="1" t="s">
        <v>16</v>
      </c>
      <c r="C1746" s="1" t="s">
        <v>3688</v>
      </c>
      <c r="D1746" s="1" t="s">
        <v>64</v>
      </c>
      <c r="E1746" s="1" t="s">
        <v>3305</v>
      </c>
      <c r="F1746" s="9">
        <v>2008.8009999999997</v>
      </c>
      <c r="G1746" s="9">
        <v>3463.45</v>
      </c>
    </row>
    <row r="1747" spans="1:7" x14ac:dyDescent="0.25">
      <c r="A1747" s="24">
        <v>38251</v>
      </c>
      <c r="B1747" s="1" t="s">
        <v>8</v>
      </c>
      <c r="C1747" s="1" t="s">
        <v>3684</v>
      </c>
      <c r="D1747" s="1" t="s">
        <v>64</v>
      </c>
      <c r="E1747" s="1" t="s">
        <v>567</v>
      </c>
      <c r="F1747" s="9">
        <v>1101.1422</v>
      </c>
      <c r="G1747" s="9">
        <v>2976.06</v>
      </c>
    </row>
    <row r="1748" spans="1:7" x14ac:dyDescent="0.25">
      <c r="A1748" s="24">
        <v>38250</v>
      </c>
      <c r="B1748" s="1" t="s">
        <v>29</v>
      </c>
      <c r="C1748" s="1" t="s">
        <v>3690</v>
      </c>
      <c r="D1748" s="1" t="s">
        <v>42</v>
      </c>
      <c r="E1748" s="1" t="s">
        <v>1688</v>
      </c>
      <c r="F1748" s="9">
        <v>6055.1832000000004</v>
      </c>
      <c r="G1748" s="9">
        <v>6880.89</v>
      </c>
    </row>
    <row r="1749" spans="1:7" x14ac:dyDescent="0.25">
      <c r="A1749" s="24">
        <v>38250</v>
      </c>
      <c r="B1749" s="1" t="s">
        <v>29</v>
      </c>
      <c r="C1749" s="1" t="s">
        <v>3688</v>
      </c>
      <c r="D1749" s="1" t="s">
        <v>39</v>
      </c>
      <c r="E1749" s="1" t="s">
        <v>3818</v>
      </c>
      <c r="F1749" s="9">
        <v>2081.2875000000004</v>
      </c>
      <c r="G1749" s="9">
        <v>2775.05</v>
      </c>
    </row>
    <row r="1750" spans="1:7" x14ac:dyDescent="0.25">
      <c r="A1750" s="24">
        <v>38250</v>
      </c>
      <c r="B1750" s="1" t="s">
        <v>16</v>
      </c>
      <c r="C1750" s="1" t="s">
        <v>3626</v>
      </c>
      <c r="D1750" s="1" t="s">
        <v>126</v>
      </c>
      <c r="E1750" s="1" t="s">
        <v>1410</v>
      </c>
      <c r="F1750" s="9">
        <v>939.33159999999998</v>
      </c>
      <c r="G1750" s="9">
        <v>1381.37</v>
      </c>
    </row>
    <row r="1751" spans="1:7" x14ac:dyDescent="0.25">
      <c r="A1751" s="24">
        <v>38249</v>
      </c>
      <c r="B1751" s="1" t="s">
        <v>8</v>
      </c>
      <c r="C1751" s="1" t="s">
        <v>3688</v>
      </c>
      <c r="D1751" s="1" t="s">
        <v>13</v>
      </c>
      <c r="E1751" s="1" t="s">
        <v>2552</v>
      </c>
      <c r="F1751" s="9">
        <v>5342.1131500000001</v>
      </c>
      <c r="G1751" s="9">
        <v>5713.49</v>
      </c>
    </row>
    <row r="1752" spans="1:7" x14ac:dyDescent="0.25">
      <c r="A1752" s="24">
        <v>38249</v>
      </c>
      <c r="B1752" s="1" t="s">
        <v>29</v>
      </c>
      <c r="C1752" s="1" t="s">
        <v>3688</v>
      </c>
      <c r="D1752" s="1" t="s">
        <v>45</v>
      </c>
      <c r="E1752" s="1" t="s">
        <v>2401</v>
      </c>
      <c r="F1752" s="9">
        <v>2145.6071999999999</v>
      </c>
      <c r="G1752" s="9">
        <v>2438.19</v>
      </c>
    </row>
    <row r="1753" spans="1:7" x14ac:dyDescent="0.25">
      <c r="A1753" s="24">
        <v>38249</v>
      </c>
      <c r="B1753" s="1" t="s">
        <v>16</v>
      </c>
      <c r="C1753" s="1" t="s">
        <v>3690</v>
      </c>
      <c r="D1753" s="1" t="s">
        <v>113</v>
      </c>
      <c r="E1753" s="1" t="s">
        <v>800</v>
      </c>
      <c r="F1753" s="9">
        <v>115.3515</v>
      </c>
      <c r="G1753" s="9">
        <v>209.73</v>
      </c>
    </row>
    <row r="1754" spans="1:7" x14ac:dyDescent="0.25">
      <c r="A1754" s="24">
        <v>38248</v>
      </c>
      <c r="B1754" s="1" t="s">
        <v>12</v>
      </c>
      <c r="C1754" s="1" t="s">
        <v>3684</v>
      </c>
      <c r="D1754" s="1" t="s">
        <v>52</v>
      </c>
      <c r="E1754" s="1" t="s">
        <v>3178</v>
      </c>
      <c r="F1754" s="9">
        <v>5773.1677</v>
      </c>
      <c r="G1754" s="9">
        <v>9785.0300000000007</v>
      </c>
    </row>
    <row r="1755" spans="1:7" x14ac:dyDescent="0.25">
      <c r="A1755" s="24">
        <v>38248</v>
      </c>
      <c r="B1755" s="1" t="s">
        <v>8</v>
      </c>
      <c r="C1755" s="1" t="s">
        <v>3683</v>
      </c>
      <c r="D1755" s="1" t="s">
        <v>39</v>
      </c>
      <c r="E1755" s="1" t="s">
        <v>1164</v>
      </c>
      <c r="F1755" s="9">
        <v>4373.8031999999994</v>
      </c>
      <c r="G1755" s="9">
        <v>7541.04</v>
      </c>
    </row>
    <row r="1756" spans="1:7" x14ac:dyDescent="0.25">
      <c r="A1756" s="24">
        <v>38248</v>
      </c>
      <c r="B1756" s="1" t="s">
        <v>29</v>
      </c>
      <c r="C1756" s="1" t="s">
        <v>3684</v>
      </c>
      <c r="D1756" s="1" t="s">
        <v>52</v>
      </c>
      <c r="E1756" s="1" t="s">
        <v>1406</v>
      </c>
      <c r="F1756" s="9">
        <v>50.728000000000002</v>
      </c>
      <c r="G1756" s="9">
        <v>74.599999999999994</v>
      </c>
    </row>
    <row r="1757" spans="1:7" x14ac:dyDescent="0.25">
      <c r="A1757" s="24">
        <v>38247</v>
      </c>
      <c r="B1757" s="1" t="s">
        <v>8</v>
      </c>
      <c r="C1757" s="1" t="s">
        <v>3686</v>
      </c>
      <c r="D1757" s="1" t="s">
        <v>52</v>
      </c>
      <c r="E1757" s="1" t="s">
        <v>2213</v>
      </c>
      <c r="F1757" s="9">
        <v>2680.1504999999997</v>
      </c>
      <c r="G1757" s="9">
        <v>7243.65</v>
      </c>
    </row>
    <row r="1758" spans="1:7" x14ac:dyDescent="0.25">
      <c r="A1758" s="24">
        <v>38247</v>
      </c>
      <c r="B1758" s="1" t="s">
        <v>29</v>
      </c>
      <c r="C1758" s="1" t="s">
        <v>3684</v>
      </c>
      <c r="D1758" s="1" t="s">
        <v>61</v>
      </c>
      <c r="E1758" s="1" t="s">
        <v>3819</v>
      </c>
      <c r="F1758" s="9">
        <v>2852.1680000000006</v>
      </c>
      <c r="G1758" s="9">
        <v>5185.76</v>
      </c>
    </row>
    <row r="1759" spans="1:7" x14ac:dyDescent="0.25">
      <c r="A1759" s="24">
        <v>38247</v>
      </c>
      <c r="B1759" s="1" t="s">
        <v>16</v>
      </c>
      <c r="C1759" s="1" t="s">
        <v>3690</v>
      </c>
      <c r="D1759" s="1" t="s">
        <v>52</v>
      </c>
      <c r="E1759" s="1" t="s">
        <v>3820</v>
      </c>
      <c r="F1759" s="9">
        <v>913.60770000000002</v>
      </c>
      <c r="G1759" s="9">
        <v>2469.21</v>
      </c>
    </row>
    <row r="1760" spans="1:7" x14ac:dyDescent="0.25">
      <c r="A1760" s="24">
        <v>38246</v>
      </c>
      <c r="B1760" s="1" t="s">
        <v>12</v>
      </c>
      <c r="C1760" s="1" t="s">
        <v>3684</v>
      </c>
      <c r="D1760" s="1" t="s">
        <v>39</v>
      </c>
      <c r="E1760" s="1" t="s">
        <v>2498</v>
      </c>
      <c r="F1760" s="9">
        <v>5286.0675000000001</v>
      </c>
      <c r="G1760" s="9">
        <v>7048.09</v>
      </c>
    </row>
    <row r="1761" spans="1:7" x14ac:dyDescent="0.25">
      <c r="A1761" s="24">
        <v>38246</v>
      </c>
      <c r="B1761" s="1" t="s">
        <v>29</v>
      </c>
      <c r="C1761" s="1" t="s">
        <v>3685</v>
      </c>
      <c r="D1761" s="1" t="s">
        <v>39</v>
      </c>
      <c r="E1761" s="1" t="s">
        <v>3336</v>
      </c>
      <c r="F1761" s="9">
        <v>2182.1965</v>
      </c>
      <c r="G1761" s="9">
        <v>2333.9</v>
      </c>
    </row>
    <row r="1762" spans="1:7" x14ac:dyDescent="0.25">
      <c r="A1762" s="24">
        <v>38246</v>
      </c>
      <c r="B1762" s="1" t="s">
        <v>16</v>
      </c>
      <c r="C1762" s="1" t="s">
        <v>3683</v>
      </c>
      <c r="D1762" s="1" t="s">
        <v>24</v>
      </c>
      <c r="E1762" s="1" t="s">
        <v>860</v>
      </c>
      <c r="F1762" s="9">
        <v>828.59280000000001</v>
      </c>
      <c r="G1762" s="9">
        <v>2239.44</v>
      </c>
    </row>
    <row r="1763" spans="1:7" x14ac:dyDescent="0.25">
      <c r="A1763" s="24">
        <v>38245</v>
      </c>
      <c r="B1763" s="1" t="s">
        <v>29</v>
      </c>
      <c r="C1763" s="1" t="s">
        <v>3683</v>
      </c>
      <c r="D1763" s="1" t="s">
        <v>64</v>
      </c>
      <c r="E1763" s="1" t="s">
        <v>1784</v>
      </c>
      <c r="F1763" s="9">
        <v>2600.4857999999999</v>
      </c>
      <c r="G1763" s="9">
        <v>7028.34</v>
      </c>
    </row>
    <row r="1764" spans="1:7" x14ac:dyDescent="0.25">
      <c r="A1764" s="24">
        <v>38244</v>
      </c>
      <c r="B1764" s="1" t="s">
        <v>29</v>
      </c>
      <c r="C1764" s="1" t="s">
        <v>3688</v>
      </c>
      <c r="D1764" s="1" t="s">
        <v>113</v>
      </c>
      <c r="E1764" s="1" t="s">
        <v>2687</v>
      </c>
      <c r="F1764" s="9">
        <v>3229.116</v>
      </c>
      <c r="G1764" s="9">
        <v>3453.6</v>
      </c>
    </row>
    <row r="1765" spans="1:7" x14ac:dyDescent="0.25">
      <c r="A1765" s="24">
        <v>38243</v>
      </c>
      <c r="B1765" s="1" t="s">
        <v>12</v>
      </c>
      <c r="C1765" s="1" t="s">
        <v>3690</v>
      </c>
      <c r="D1765" s="1" t="s">
        <v>17</v>
      </c>
      <c r="E1765" s="1" t="s">
        <v>1482</v>
      </c>
      <c r="F1765" s="9">
        <v>2811.7964999999999</v>
      </c>
      <c r="G1765" s="9">
        <v>7599.45</v>
      </c>
    </row>
    <row r="1766" spans="1:7" x14ac:dyDescent="0.25">
      <c r="A1766" s="24">
        <v>38242</v>
      </c>
      <c r="B1766" s="1" t="s">
        <v>20</v>
      </c>
      <c r="C1766" s="1" t="s">
        <v>3684</v>
      </c>
      <c r="D1766" s="1" t="s">
        <v>30</v>
      </c>
      <c r="E1766" s="1" t="s">
        <v>2617</v>
      </c>
      <c r="F1766" s="9">
        <v>3673.2696000000001</v>
      </c>
      <c r="G1766" s="9">
        <v>4174.17</v>
      </c>
    </row>
    <row r="1767" spans="1:7" x14ac:dyDescent="0.25">
      <c r="A1767" s="24">
        <v>38242</v>
      </c>
      <c r="B1767" s="1" t="s">
        <v>12</v>
      </c>
      <c r="C1767" s="1" t="s">
        <v>3685</v>
      </c>
      <c r="D1767" s="1" t="s">
        <v>21</v>
      </c>
      <c r="E1767" s="1" t="s">
        <v>2372</v>
      </c>
      <c r="F1767" s="9">
        <v>1454.76</v>
      </c>
      <c r="G1767" s="9">
        <v>1939.68</v>
      </c>
    </row>
    <row r="1768" spans="1:7" x14ac:dyDescent="0.25">
      <c r="A1768" s="24">
        <v>38242</v>
      </c>
      <c r="B1768" s="1" t="s">
        <v>29</v>
      </c>
      <c r="C1768" s="1" t="s">
        <v>3686</v>
      </c>
      <c r="D1768" s="1" t="s">
        <v>64</v>
      </c>
      <c r="E1768" s="1" t="s">
        <v>3493</v>
      </c>
      <c r="F1768" s="9">
        <v>1467.4357500000001</v>
      </c>
      <c r="G1768" s="9">
        <v>1569.45</v>
      </c>
    </row>
    <row r="1769" spans="1:7" x14ac:dyDescent="0.25">
      <c r="A1769" s="24">
        <v>38240</v>
      </c>
      <c r="B1769" s="1" t="s">
        <v>29</v>
      </c>
      <c r="C1769" s="1" t="s">
        <v>3686</v>
      </c>
      <c r="D1769" s="1" t="s">
        <v>126</v>
      </c>
      <c r="E1769" s="1" t="s">
        <v>1679</v>
      </c>
      <c r="F1769" s="9">
        <v>6481.875</v>
      </c>
      <c r="G1769" s="9">
        <v>8642.5</v>
      </c>
    </row>
    <row r="1770" spans="1:7" x14ac:dyDescent="0.25">
      <c r="A1770" s="24">
        <v>38240</v>
      </c>
      <c r="B1770" s="1" t="s">
        <v>16</v>
      </c>
      <c r="C1770" s="1" t="s">
        <v>3685</v>
      </c>
      <c r="D1770" s="1" t="s">
        <v>42</v>
      </c>
      <c r="E1770" s="1" t="s">
        <v>2082</v>
      </c>
      <c r="F1770" s="9">
        <v>2852.3447999999999</v>
      </c>
      <c r="G1770" s="9">
        <v>7709.04</v>
      </c>
    </row>
    <row r="1771" spans="1:7" x14ac:dyDescent="0.25">
      <c r="A1771" s="24">
        <v>38240</v>
      </c>
      <c r="B1771" s="1" t="s">
        <v>29</v>
      </c>
      <c r="C1771" s="1" t="s">
        <v>3688</v>
      </c>
      <c r="D1771" s="1" t="s">
        <v>126</v>
      </c>
      <c r="E1771" s="1" t="s">
        <v>3390</v>
      </c>
      <c r="F1771" s="9">
        <v>2996.1374999999998</v>
      </c>
      <c r="G1771" s="9">
        <v>3994.85</v>
      </c>
    </row>
    <row r="1772" spans="1:7" x14ac:dyDescent="0.25">
      <c r="A1772" s="24">
        <v>38240</v>
      </c>
      <c r="B1772" s="1" t="s">
        <v>29</v>
      </c>
      <c r="C1772" s="1" t="s">
        <v>3691</v>
      </c>
      <c r="D1772" s="1" t="s">
        <v>61</v>
      </c>
      <c r="E1772" s="1" t="s">
        <v>3485</v>
      </c>
      <c r="F1772" s="9">
        <v>1017.9251500000001</v>
      </c>
      <c r="G1772" s="9">
        <v>1088.69</v>
      </c>
    </row>
    <row r="1773" spans="1:7" x14ac:dyDescent="0.25">
      <c r="A1773" s="24">
        <v>38239</v>
      </c>
      <c r="B1773" s="1" t="s">
        <v>29</v>
      </c>
      <c r="C1773" s="1" t="s">
        <v>3683</v>
      </c>
      <c r="D1773" s="1" t="s">
        <v>42</v>
      </c>
      <c r="E1773" s="1" t="s">
        <v>1049</v>
      </c>
      <c r="F1773" s="9">
        <v>9317.9668999999994</v>
      </c>
      <c r="G1773" s="9">
        <v>9965.74</v>
      </c>
    </row>
    <row r="1774" spans="1:7" x14ac:dyDescent="0.25">
      <c r="A1774" s="24">
        <v>38239</v>
      </c>
      <c r="B1774" s="1" t="s">
        <v>12</v>
      </c>
      <c r="C1774" s="1" t="s">
        <v>3626</v>
      </c>
      <c r="D1774" s="1" t="s">
        <v>126</v>
      </c>
      <c r="E1774" s="1" t="s">
        <v>215</v>
      </c>
      <c r="F1774" s="9">
        <v>4665.4069</v>
      </c>
      <c r="G1774" s="9">
        <v>4989.74</v>
      </c>
    </row>
    <row r="1775" spans="1:7" x14ac:dyDescent="0.25">
      <c r="A1775" s="24">
        <v>38239</v>
      </c>
      <c r="B1775" s="1" t="s">
        <v>12</v>
      </c>
      <c r="C1775" s="1" t="s">
        <v>3691</v>
      </c>
      <c r="D1775" s="1" t="s">
        <v>126</v>
      </c>
      <c r="E1775" s="1" t="s">
        <v>161</v>
      </c>
      <c r="F1775" s="9">
        <v>1724.0325999999998</v>
      </c>
      <c r="G1775" s="9">
        <v>2972.47</v>
      </c>
    </row>
    <row r="1776" spans="1:7" x14ac:dyDescent="0.25">
      <c r="A1776" s="24">
        <v>38238</v>
      </c>
      <c r="B1776" s="1" t="s">
        <v>29</v>
      </c>
      <c r="C1776" s="1" t="s">
        <v>3685</v>
      </c>
      <c r="D1776" s="1" t="s">
        <v>64</v>
      </c>
      <c r="E1776" s="1" t="s">
        <v>1533</v>
      </c>
      <c r="F1776" s="9">
        <v>1907.5574000000001</v>
      </c>
      <c r="G1776" s="9">
        <v>4436.18</v>
      </c>
    </row>
    <row r="1777" spans="1:7" x14ac:dyDescent="0.25">
      <c r="A1777" s="24">
        <v>38238</v>
      </c>
      <c r="B1777" s="1" t="s">
        <v>16</v>
      </c>
      <c r="C1777" s="1" t="s">
        <v>3626</v>
      </c>
      <c r="D1777" s="1" t="s">
        <v>64</v>
      </c>
      <c r="E1777" s="1" t="s">
        <v>1282</v>
      </c>
      <c r="F1777" s="9">
        <v>1160.2431999999999</v>
      </c>
      <c r="G1777" s="9">
        <v>2698.24</v>
      </c>
    </row>
    <row r="1778" spans="1:7" x14ac:dyDescent="0.25">
      <c r="A1778" s="24">
        <v>38238</v>
      </c>
      <c r="B1778" s="1" t="s">
        <v>8</v>
      </c>
      <c r="C1778" s="1" t="s">
        <v>3690</v>
      </c>
      <c r="D1778" s="1" t="s">
        <v>39</v>
      </c>
      <c r="E1778" s="1" t="s">
        <v>2635</v>
      </c>
      <c r="F1778" s="9">
        <v>1054.1905999999999</v>
      </c>
      <c r="G1778" s="9">
        <v>1817.57</v>
      </c>
    </row>
    <row r="1779" spans="1:7" x14ac:dyDescent="0.25">
      <c r="A1779" s="24">
        <v>38238</v>
      </c>
      <c r="B1779" s="1" t="s">
        <v>29</v>
      </c>
      <c r="C1779" s="1" t="s">
        <v>3691</v>
      </c>
      <c r="D1779" s="1" t="s">
        <v>39</v>
      </c>
      <c r="E1779" s="1" t="s">
        <v>1904</v>
      </c>
      <c r="F1779" s="9">
        <v>422.72450000000003</v>
      </c>
      <c r="G1779" s="9">
        <v>768.59</v>
      </c>
    </row>
    <row r="1780" spans="1:7" x14ac:dyDescent="0.25">
      <c r="A1780" s="24">
        <v>38237</v>
      </c>
      <c r="B1780" s="1" t="s">
        <v>20</v>
      </c>
      <c r="C1780" s="1" t="s">
        <v>3626</v>
      </c>
      <c r="D1780" s="1" t="s">
        <v>113</v>
      </c>
      <c r="E1780" s="1" t="s">
        <v>1464</v>
      </c>
      <c r="F1780" s="9">
        <v>7884.2659500000009</v>
      </c>
      <c r="G1780" s="9">
        <v>8432.3700000000008</v>
      </c>
    </row>
    <row r="1781" spans="1:7" x14ac:dyDescent="0.25">
      <c r="A1781" s="24">
        <v>38237</v>
      </c>
      <c r="B1781" s="1" t="s">
        <v>16</v>
      </c>
      <c r="C1781" s="1" t="s">
        <v>3683</v>
      </c>
      <c r="D1781" s="1" t="s">
        <v>39</v>
      </c>
      <c r="E1781" s="1" t="s">
        <v>3821</v>
      </c>
      <c r="F1781" s="9">
        <v>3498.1875999999997</v>
      </c>
      <c r="G1781" s="9">
        <v>8135.32</v>
      </c>
    </row>
    <row r="1782" spans="1:7" x14ac:dyDescent="0.25">
      <c r="A1782" s="24">
        <v>38237</v>
      </c>
      <c r="B1782" s="1" t="s">
        <v>16</v>
      </c>
      <c r="C1782" s="1" t="s">
        <v>3688</v>
      </c>
      <c r="D1782" s="1" t="s">
        <v>30</v>
      </c>
      <c r="E1782" s="1" t="s">
        <v>143</v>
      </c>
      <c r="F1782" s="9">
        <v>5047.3450499999999</v>
      </c>
      <c r="G1782" s="9">
        <v>5398.23</v>
      </c>
    </row>
    <row r="1783" spans="1:7" x14ac:dyDescent="0.25">
      <c r="A1783" s="24">
        <v>38237</v>
      </c>
      <c r="B1783" s="1" t="s">
        <v>29</v>
      </c>
      <c r="C1783" s="1" t="s">
        <v>3683</v>
      </c>
      <c r="D1783" s="1" t="s">
        <v>17</v>
      </c>
      <c r="E1783" s="1" t="s">
        <v>2796</v>
      </c>
      <c r="F1783" s="9">
        <v>1465.875</v>
      </c>
      <c r="G1783" s="9">
        <v>3257.5</v>
      </c>
    </row>
    <row r="1784" spans="1:7" x14ac:dyDescent="0.25">
      <c r="A1784" s="24">
        <v>38237</v>
      </c>
      <c r="B1784" s="1" t="s">
        <v>29</v>
      </c>
      <c r="C1784" s="1" t="s">
        <v>3686</v>
      </c>
      <c r="D1784" s="1" t="s">
        <v>30</v>
      </c>
      <c r="E1784" s="1" t="s">
        <v>502</v>
      </c>
      <c r="F1784" s="9">
        <v>1864.6688000000001</v>
      </c>
      <c r="G1784" s="9">
        <v>2742.16</v>
      </c>
    </row>
    <row r="1785" spans="1:7" x14ac:dyDescent="0.25">
      <c r="A1785" s="24">
        <v>38236</v>
      </c>
      <c r="B1785" s="1" t="s">
        <v>29</v>
      </c>
      <c r="C1785" s="1" t="s">
        <v>3626</v>
      </c>
      <c r="D1785" s="1" t="s">
        <v>45</v>
      </c>
      <c r="E1785" s="1" t="s">
        <v>1960</v>
      </c>
      <c r="F1785" s="9">
        <v>4774.7205000000004</v>
      </c>
      <c r="G1785" s="9">
        <v>8681.31</v>
      </c>
    </row>
    <row r="1786" spans="1:7" x14ac:dyDescent="0.25">
      <c r="A1786" s="24">
        <v>38236</v>
      </c>
      <c r="B1786" s="1" t="s">
        <v>16</v>
      </c>
      <c r="C1786" s="1" t="s">
        <v>3685</v>
      </c>
      <c r="D1786" s="1" t="s">
        <v>21</v>
      </c>
      <c r="E1786" s="1" t="s">
        <v>1721</v>
      </c>
      <c r="F1786" s="9">
        <v>3595.4837000000002</v>
      </c>
      <c r="G1786" s="9">
        <v>8361.59</v>
      </c>
    </row>
    <row r="1787" spans="1:7" x14ac:dyDescent="0.25">
      <c r="A1787" s="24">
        <v>38236</v>
      </c>
      <c r="B1787" s="1" t="s">
        <v>20</v>
      </c>
      <c r="C1787" s="1" t="s">
        <v>3686</v>
      </c>
      <c r="D1787" s="1" t="s">
        <v>61</v>
      </c>
      <c r="E1787" s="1" t="s">
        <v>2580</v>
      </c>
      <c r="F1787" s="9">
        <v>5481.7663999999995</v>
      </c>
      <c r="G1787" s="9">
        <v>6229.28</v>
      </c>
    </row>
    <row r="1788" spans="1:7" x14ac:dyDescent="0.25">
      <c r="A1788" s="24">
        <v>38236</v>
      </c>
      <c r="B1788" s="1" t="s">
        <v>16</v>
      </c>
      <c r="C1788" s="1" t="s">
        <v>3688</v>
      </c>
      <c r="D1788" s="1" t="s">
        <v>24</v>
      </c>
      <c r="E1788" s="1" t="s">
        <v>3324</v>
      </c>
      <c r="F1788" s="9">
        <v>2808.3587000000002</v>
      </c>
      <c r="G1788" s="9">
        <v>4759.93</v>
      </c>
    </row>
    <row r="1789" spans="1:7" x14ac:dyDescent="0.25">
      <c r="A1789" s="24">
        <v>38236</v>
      </c>
      <c r="B1789" s="1" t="s">
        <v>8</v>
      </c>
      <c r="C1789" s="1" t="s">
        <v>3683</v>
      </c>
      <c r="D1789" s="1" t="s">
        <v>61</v>
      </c>
      <c r="E1789" s="1" t="s">
        <v>1976</v>
      </c>
      <c r="F1789" s="9">
        <v>3980.1696000000002</v>
      </c>
      <c r="G1789" s="9">
        <v>4522.92</v>
      </c>
    </row>
    <row r="1790" spans="1:7" x14ac:dyDescent="0.25">
      <c r="A1790" s="24">
        <v>38236</v>
      </c>
      <c r="B1790" s="1" t="s">
        <v>29</v>
      </c>
      <c r="C1790" s="1" t="s">
        <v>3683</v>
      </c>
      <c r="D1790" s="1" t="s">
        <v>9</v>
      </c>
      <c r="E1790" s="1" t="s">
        <v>33</v>
      </c>
      <c r="F1790" s="9">
        <v>1823.277</v>
      </c>
      <c r="G1790" s="9">
        <v>3090.3</v>
      </c>
    </row>
    <row r="1791" spans="1:7" x14ac:dyDescent="0.25">
      <c r="A1791" s="24">
        <v>38236</v>
      </c>
      <c r="B1791" s="1" t="s">
        <v>12</v>
      </c>
      <c r="C1791" s="1" t="s">
        <v>3688</v>
      </c>
      <c r="D1791" s="1" t="s">
        <v>45</v>
      </c>
      <c r="E1791" s="1" t="s">
        <v>1762</v>
      </c>
      <c r="F1791" s="9">
        <v>826.56804999999997</v>
      </c>
      <c r="G1791" s="9">
        <v>884.03</v>
      </c>
    </row>
    <row r="1792" spans="1:7" x14ac:dyDescent="0.25">
      <c r="A1792" s="24">
        <v>38235</v>
      </c>
      <c r="B1792" s="1" t="s">
        <v>29</v>
      </c>
      <c r="C1792" s="1" t="s">
        <v>3686</v>
      </c>
      <c r="D1792" s="1" t="s">
        <v>9</v>
      </c>
      <c r="E1792" s="1" t="s">
        <v>2376</v>
      </c>
      <c r="F1792" s="9">
        <v>3313.2715000000003</v>
      </c>
      <c r="G1792" s="9">
        <v>6024.13</v>
      </c>
    </row>
    <row r="1793" spans="1:7" x14ac:dyDescent="0.25">
      <c r="A1793" s="24">
        <v>38235</v>
      </c>
      <c r="B1793" s="1" t="s">
        <v>12</v>
      </c>
      <c r="C1793" s="1" t="s">
        <v>3686</v>
      </c>
      <c r="D1793" s="1" t="s">
        <v>17</v>
      </c>
      <c r="E1793" s="1" t="s">
        <v>1564</v>
      </c>
      <c r="F1793" s="9">
        <v>5486.8231000000005</v>
      </c>
      <c r="G1793" s="9">
        <v>5868.26</v>
      </c>
    </row>
    <row r="1794" spans="1:7" x14ac:dyDescent="0.25">
      <c r="A1794" s="24">
        <v>38235</v>
      </c>
      <c r="B1794" s="1" t="s">
        <v>8</v>
      </c>
      <c r="C1794" s="1" t="s">
        <v>3685</v>
      </c>
      <c r="D1794" s="1" t="s">
        <v>113</v>
      </c>
      <c r="E1794" s="1" t="s">
        <v>3059</v>
      </c>
      <c r="F1794" s="9">
        <v>965.33280000000002</v>
      </c>
      <c r="G1794" s="9">
        <v>2244.96</v>
      </c>
    </row>
    <row r="1795" spans="1:7" x14ac:dyDescent="0.25">
      <c r="A1795" s="24">
        <v>38234</v>
      </c>
      <c r="B1795" s="1" t="s">
        <v>8</v>
      </c>
      <c r="C1795" s="1" t="s">
        <v>3685</v>
      </c>
      <c r="D1795" s="1" t="s">
        <v>24</v>
      </c>
      <c r="E1795" s="1" t="s">
        <v>1247</v>
      </c>
      <c r="F1795" s="9">
        <v>5157.0475000000006</v>
      </c>
      <c r="G1795" s="9">
        <v>9376.4500000000007</v>
      </c>
    </row>
    <row r="1796" spans="1:7" x14ac:dyDescent="0.25">
      <c r="A1796" s="24">
        <v>38234</v>
      </c>
      <c r="B1796" s="1" t="s">
        <v>20</v>
      </c>
      <c r="C1796" s="1" t="s">
        <v>3683</v>
      </c>
      <c r="D1796" s="1" t="s">
        <v>39</v>
      </c>
      <c r="E1796" s="1" t="s">
        <v>436</v>
      </c>
      <c r="F1796" s="9">
        <v>5988.93</v>
      </c>
      <c r="G1796" s="9">
        <v>7985.24</v>
      </c>
    </row>
    <row r="1797" spans="1:7" x14ac:dyDescent="0.25">
      <c r="A1797" s="24">
        <v>38234</v>
      </c>
      <c r="B1797" s="1" t="s">
        <v>29</v>
      </c>
      <c r="C1797" s="1" t="s">
        <v>3688</v>
      </c>
      <c r="D1797" s="1" t="s">
        <v>45</v>
      </c>
      <c r="E1797" s="1" t="s">
        <v>3491</v>
      </c>
      <c r="F1797" s="9">
        <v>5842.0823999999993</v>
      </c>
      <c r="G1797" s="9">
        <v>6638.73</v>
      </c>
    </row>
    <row r="1798" spans="1:7" x14ac:dyDescent="0.25">
      <c r="A1798" s="24">
        <v>38234</v>
      </c>
      <c r="B1798" s="1" t="s">
        <v>8</v>
      </c>
      <c r="C1798" s="1" t="s">
        <v>3626</v>
      </c>
      <c r="D1798" s="1" t="s">
        <v>24</v>
      </c>
      <c r="E1798" s="1" t="s">
        <v>1023</v>
      </c>
      <c r="F1798" s="9">
        <v>2356.7912999999999</v>
      </c>
      <c r="G1798" s="9">
        <v>5480.91</v>
      </c>
    </row>
    <row r="1799" spans="1:7" x14ac:dyDescent="0.25">
      <c r="A1799" s="24">
        <v>38232</v>
      </c>
      <c r="B1799" s="1" t="s">
        <v>8</v>
      </c>
      <c r="C1799" s="1" t="s">
        <v>3684</v>
      </c>
      <c r="D1799" s="1" t="s">
        <v>17</v>
      </c>
      <c r="E1799" s="1" t="s">
        <v>2588</v>
      </c>
      <c r="F1799" s="9">
        <v>3759.9414999999995</v>
      </c>
      <c r="G1799" s="9">
        <v>8744.0499999999993</v>
      </c>
    </row>
    <row r="1800" spans="1:7" x14ac:dyDescent="0.25">
      <c r="A1800" s="24">
        <v>38232</v>
      </c>
      <c r="B1800" s="1" t="s">
        <v>12</v>
      </c>
      <c r="C1800" s="1" t="s">
        <v>3626</v>
      </c>
      <c r="D1800" s="1" t="s">
        <v>42</v>
      </c>
      <c r="E1800" s="1" t="s">
        <v>613</v>
      </c>
      <c r="F1800" s="9">
        <v>3978.6256000000003</v>
      </c>
      <c r="G1800" s="9">
        <v>5850.92</v>
      </c>
    </row>
    <row r="1801" spans="1:7" x14ac:dyDescent="0.25">
      <c r="A1801" s="24">
        <v>38232</v>
      </c>
      <c r="B1801" s="1" t="s">
        <v>29</v>
      </c>
      <c r="C1801" s="1" t="s">
        <v>3686</v>
      </c>
      <c r="D1801" s="1" t="s">
        <v>9</v>
      </c>
      <c r="E1801" s="1" t="s">
        <v>2396</v>
      </c>
      <c r="F1801" s="9">
        <v>3719.6367999999998</v>
      </c>
      <c r="G1801" s="9">
        <v>4226.8599999999997</v>
      </c>
    </row>
    <row r="1802" spans="1:7" x14ac:dyDescent="0.25">
      <c r="A1802" s="24">
        <v>38232</v>
      </c>
      <c r="B1802" s="1" t="s">
        <v>12</v>
      </c>
      <c r="C1802" s="1" t="s">
        <v>3691</v>
      </c>
      <c r="D1802" s="1" t="s">
        <v>30</v>
      </c>
      <c r="E1802" s="1" t="s">
        <v>2629</v>
      </c>
      <c r="F1802" s="9">
        <v>1514.0880999999999</v>
      </c>
      <c r="G1802" s="9">
        <v>4092.13</v>
      </c>
    </row>
    <row r="1803" spans="1:7" x14ac:dyDescent="0.25">
      <c r="A1803" s="24">
        <v>38231</v>
      </c>
      <c r="B1803" s="1" t="s">
        <v>29</v>
      </c>
      <c r="C1803" s="1" t="s">
        <v>3685</v>
      </c>
      <c r="D1803" s="1" t="s">
        <v>17</v>
      </c>
      <c r="E1803" s="1" t="s">
        <v>1855</v>
      </c>
      <c r="F1803" s="9">
        <v>5018.3728000000001</v>
      </c>
      <c r="G1803" s="9">
        <v>7379.96</v>
      </c>
    </row>
    <row r="1804" spans="1:7" x14ac:dyDescent="0.25">
      <c r="A1804" s="24">
        <v>38231</v>
      </c>
      <c r="B1804" s="1" t="s">
        <v>29</v>
      </c>
      <c r="C1804" s="1" t="s">
        <v>3691</v>
      </c>
      <c r="D1804" s="1" t="s">
        <v>113</v>
      </c>
      <c r="E1804" s="1" t="s">
        <v>1843</v>
      </c>
      <c r="F1804" s="9">
        <v>425.44370000000004</v>
      </c>
      <c r="G1804" s="9">
        <v>455.02</v>
      </c>
    </row>
    <row r="1805" spans="1:7" x14ac:dyDescent="0.25">
      <c r="A1805" s="24">
        <v>38230</v>
      </c>
      <c r="B1805" s="1" t="s">
        <v>8</v>
      </c>
      <c r="C1805" s="1" t="s">
        <v>3626</v>
      </c>
      <c r="D1805" s="1" t="s">
        <v>39</v>
      </c>
      <c r="E1805" s="1" t="s">
        <v>2265</v>
      </c>
      <c r="F1805" s="9">
        <v>5802.5733</v>
      </c>
      <c r="G1805" s="9">
        <v>9834.8700000000008</v>
      </c>
    </row>
    <row r="1806" spans="1:7" x14ac:dyDescent="0.25">
      <c r="A1806" s="24">
        <v>38230</v>
      </c>
      <c r="B1806" s="1" t="s">
        <v>12</v>
      </c>
      <c r="C1806" s="1" t="s">
        <v>3626</v>
      </c>
      <c r="D1806" s="1" t="s">
        <v>126</v>
      </c>
      <c r="E1806" s="1" t="s">
        <v>3822</v>
      </c>
      <c r="F1806" s="9">
        <v>2393.5456000000004</v>
      </c>
      <c r="G1806" s="9">
        <v>3519.92</v>
      </c>
    </row>
    <row r="1807" spans="1:7" x14ac:dyDescent="0.25">
      <c r="A1807" s="24">
        <v>38229</v>
      </c>
      <c r="B1807" s="1" t="s">
        <v>29</v>
      </c>
      <c r="C1807" s="1" t="s">
        <v>3626</v>
      </c>
      <c r="D1807" s="1" t="s">
        <v>42</v>
      </c>
      <c r="E1807" s="1" t="s">
        <v>3349</v>
      </c>
      <c r="F1807" s="9">
        <v>3131.6125999999999</v>
      </c>
      <c r="G1807" s="9">
        <v>7282.82</v>
      </c>
    </row>
    <row r="1808" spans="1:7" x14ac:dyDescent="0.25">
      <c r="A1808" s="24">
        <v>38229</v>
      </c>
      <c r="B1808" s="1" t="s">
        <v>20</v>
      </c>
      <c r="C1808" s="1" t="s">
        <v>3691</v>
      </c>
      <c r="D1808" s="1" t="s">
        <v>126</v>
      </c>
      <c r="E1808" s="1" t="s">
        <v>114</v>
      </c>
      <c r="F1808" s="9">
        <v>3931.9823999999994</v>
      </c>
      <c r="G1808" s="9">
        <v>6779.28</v>
      </c>
    </row>
    <row r="1809" spans="1:7" x14ac:dyDescent="0.25">
      <c r="A1809" s="24">
        <v>38229</v>
      </c>
      <c r="B1809" s="1" t="s">
        <v>8</v>
      </c>
      <c r="C1809" s="1" t="s">
        <v>3683</v>
      </c>
      <c r="D1809" s="1" t="s">
        <v>30</v>
      </c>
      <c r="E1809" s="1" t="s">
        <v>245</v>
      </c>
      <c r="F1809" s="9">
        <v>4482.7980000000007</v>
      </c>
      <c r="G1809" s="9">
        <v>6592.35</v>
      </c>
    </row>
    <row r="1810" spans="1:7" x14ac:dyDescent="0.25">
      <c r="A1810" s="24">
        <v>38229</v>
      </c>
      <c r="B1810" s="1" t="s">
        <v>29</v>
      </c>
      <c r="C1810" s="1" t="s">
        <v>3685</v>
      </c>
      <c r="D1810" s="1" t="s">
        <v>39</v>
      </c>
      <c r="E1810" s="1" t="s">
        <v>2600</v>
      </c>
      <c r="F1810" s="9">
        <v>3366.8195000000001</v>
      </c>
      <c r="G1810" s="9">
        <v>6121.49</v>
      </c>
    </row>
    <row r="1811" spans="1:7" x14ac:dyDescent="0.25">
      <c r="A1811" s="24">
        <v>38229</v>
      </c>
      <c r="B1811" s="1" t="s">
        <v>8</v>
      </c>
      <c r="C1811" s="1" t="s">
        <v>3691</v>
      </c>
      <c r="D1811" s="1" t="s">
        <v>39</v>
      </c>
      <c r="E1811" s="1" t="s">
        <v>3085</v>
      </c>
      <c r="F1811" s="9">
        <v>744.8433</v>
      </c>
      <c r="G1811" s="9">
        <v>2013.09</v>
      </c>
    </row>
    <row r="1812" spans="1:7" x14ac:dyDescent="0.25">
      <c r="A1812" s="24">
        <v>38229</v>
      </c>
      <c r="B1812" s="1" t="s">
        <v>12</v>
      </c>
      <c r="C1812" s="1" t="s">
        <v>3690</v>
      </c>
      <c r="D1812" s="1" t="s">
        <v>64</v>
      </c>
      <c r="E1812" s="1" t="s">
        <v>1796</v>
      </c>
      <c r="F1812" s="9">
        <v>141.85600000000002</v>
      </c>
      <c r="G1812" s="9">
        <v>257.92</v>
      </c>
    </row>
    <row r="1813" spans="1:7" x14ac:dyDescent="0.25">
      <c r="A1813" s="24">
        <v>38228</v>
      </c>
      <c r="B1813" s="1" t="s">
        <v>12</v>
      </c>
      <c r="C1813" s="1" t="s">
        <v>3686</v>
      </c>
      <c r="D1813" s="1" t="s">
        <v>52</v>
      </c>
      <c r="E1813" s="1" t="s">
        <v>401</v>
      </c>
      <c r="F1813" s="9">
        <v>3887.3220000000001</v>
      </c>
      <c r="G1813" s="9">
        <v>5716.65</v>
      </c>
    </row>
    <row r="1814" spans="1:7" x14ac:dyDescent="0.25">
      <c r="A1814" s="24">
        <v>38228</v>
      </c>
      <c r="B1814" s="1" t="s">
        <v>29</v>
      </c>
      <c r="C1814" s="1" t="s">
        <v>3686</v>
      </c>
      <c r="D1814" s="1" t="s">
        <v>24</v>
      </c>
      <c r="E1814" s="1" t="s">
        <v>207</v>
      </c>
      <c r="F1814" s="9">
        <v>3729.2025000000003</v>
      </c>
      <c r="G1814" s="9">
        <v>4972.2700000000004</v>
      </c>
    </row>
    <row r="1815" spans="1:7" x14ac:dyDescent="0.25">
      <c r="A1815" s="24">
        <v>38228</v>
      </c>
      <c r="B1815" s="1" t="s">
        <v>20</v>
      </c>
      <c r="C1815" s="1" t="s">
        <v>3686</v>
      </c>
      <c r="D1815" s="1" t="s">
        <v>61</v>
      </c>
      <c r="E1815" s="1" t="s">
        <v>2030</v>
      </c>
      <c r="F1815" s="9">
        <v>1775.8355000000001</v>
      </c>
      <c r="G1815" s="9">
        <v>4129.8500000000004</v>
      </c>
    </row>
    <row r="1816" spans="1:7" x14ac:dyDescent="0.25">
      <c r="A1816" s="24">
        <v>38228</v>
      </c>
      <c r="B1816" s="1" t="s">
        <v>12</v>
      </c>
      <c r="C1816" s="1" t="s">
        <v>3688</v>
      </c>
      <c r="D1816" s="1" t="s">
        <v>21</v>
      </c>
      <c r="E1816" s="1" t="s">
        <v>3213</v>
      </c>
      <c r="F1816" s="9">
        <v>1451.1935000000001</v>
      </c>
      <c r="G1816" s="9">
        <v>2459.65</v>
      </c>
    </row>
    <row r="1817" spans="1:7" x14ac:dyDescent="0.25">
      <c r="A1817" s="24">
        <v>38227</v>
      </c>
      <c r="B1817" s="1" t="s">
        <v>29</v>
      </c>
      <c r="C1817" s="1" t="s">
        <v>3686</v>
      </c>
      <c r="D1817" s="1" t="s">
        <v>42</v>
      </c>
      <c r="E1817" s="1" t="s">
        <v>850</v>
      </c>
      <c r="F1817" s="9">
        <v>3543.2532000000001</v>
      </c>
      <c r="G1817" s="9">
        <v>9576.36</v>
      </c>
    </row>
    <row r="1818" spans="1:7" x14ac:dyDescent="0.25">
      <c r="A1818" s="24">
        <v>38227</v>
      </c>
      <c r="B1818" s="1" t="s">
        <v>29</v>
      </c>
      <c r="C1818" s="1" t="s">
        <v>3690</v>
      </c>
      <c r="D1818" s="1" t="s">
        <v>61</v>
      </c>
      <c r="E1818" s="1" t="s">
        <v>1499</v>
      </c>
      <c r="F1818" s="9">
        <v>7898.9152000000004</v>
      </c>
      <c r="G1818" s="9">
        <v>8976.0400000000009</v>
      </c>
    </row>
    <row r="1819" spans="1:7" x14ac:dyDescent="0.25">
      <c r="A1819" s="24">
        <v>38227</v>
      </c>
      <c r="B1819" s="1" t="s">
        <v>16</v>
      </c>
      <c r="C1819" s="1" t="s">
        <v>3683</v>
      </c>
      <c r="D1819" s="1" t="s">
        <v>17</v>
      </c>
      <c r="E1819" s="1" t="s">
        <v>3823</v>
      </c>
      <c r="F1819" s="9">
        <v>5363.1532000000007</v>
      </c>
      <c r="G1819" s="9">
        <v>7886.99</v>
      </c>
    </row>
    <row r="1820" spans="1:7" x14ac:dyDescent="0.25">
      <c r="A1820" s="24">
        <v>38227</v>
      </c>
      <c r="B1820" s="1" t="s">
        <v>8</v>
      </c>
      <c r="C1820" s="1" t="s">
        <v>3691</v>
      </c>
      <c r="D1820" s="1" t="s">
        <v>61</v>
      </c>
      <c r="E1820" s="1" t="s">
        <v>3592</v>
      </c>
      <c r="F1820" s="9">
        <v>2021.7449999999999</v>
      </c>
      <c r="G1820" s="9">
        <v>2695.66</v>
      </c>
    </row>
    <row r="1821" spans="1:7" x14ac:dyDescent="0.25">
      <c r="A1821" s="24">
        <v>38227</v>
      </c>
      <c r="B1821" s="1" t="s">
        <v>20</v>
      </c>
      <c r="C1821" s="1" t="s">
        <v>3683</v>
      </c>
      <c r="D1821" s="1" t="s">
        <v>24</v>
      </c>
      <c r="E1821" s="1" t="s">
        <v>3437</v>
      </c>
      <c r="F1821" s="9">
        <v>1901.4449999999999</v>
      </c>
      <c r="G1821" s="9">
        <v>2535.2600000000002</v>
      </c>
    </row>
    <row r="1822" spans="1:7" x14ac:dyDescent="0.25">
      <c r="A1822" s="24">
        <v>38227</v>
      </c>
      <c r="B1822" s="1" t="s">
        <v>16</v>
      </c>
      <c r="C1822" s="1" t="s">
        <v>3686</v>
      </c>
      <c r="D1822" s="1" t="s">
        <v>126</v>
      </c>
      <c r="E1822" s="1" t="s">
        <v>1253</v>
      </c>
      <c r="F1822" s="9">
        <v>964.14480000000003</v>
      </c>
      <c r="G1822" s="9">
        <v>1417.86</v>
      </c>
    </row>
    <row r="1823" spans="1:7" x14ac:dyDescent="0.25">
      <c r="A1823" s="24">
        <v>38226</v>
      </c>
      <c r="B1823" s="1" t="s">
        <v>12</v>
      </c>
      <c r="C1823" s="1" t="s">
        <v>3691</v>
      </c>
      <c r="D1823" s="1" t="s">
        <v>42</v>
      </c>
      <c r="E1823" s="1" t="s">
        <v>203</v>
      </c>
      <c r="F1823" s="9">
        <v>4832.6850000000004</v>
      </c>
      <c r="G1823" s="9">
        <v>8786.7000000000007</v>
      </c>
    </row>
    <row r="1824" spans="1:7" x14ac:dyDescent="0.25">
      <c r="A1824" s="24">
        <v>38226</v>
      </c>
      <c r="B1824" s="1" t="s">
        <v>8</v>
      </c>
      <c r="C1824" s="1" t="s">
        <v>3685</v>
      </c>
      <c r="D1824" s="1" t="s">
        <v>52</v>
      </c>
      <c r="E1824" s="1" t="s">
        <v>1057</v>
      </c>
      <c r="F1824" s="9">
        <v>4356.9674999999997</v>
      </c>
      <c r="G1824" s="9">
        <v>5809.29</v>
      </c>
    </row>
    <row r="1825" spans="1:7" x14ac:dyDescent="0.25">
      <c r="A1825" s="24">
        <v>38226</v>
      </c>
      <c r="B1825" s="1" t="s">
        <v>29</v>
      </c>
      <c r="C1825" s="1" t="s">
        <v>3626</v>
      </c>
      <c r="D1825" s="1" t="s">
        <v>52</v>
      </c>
      <c r="E1825" s="1" t="s">
        <v>71</v>
      </c>
      <c r="F1825" s="9">
        <v>1441.1398999999999</v>
      </c>
      <c r="G1825" s="9">
        <v>2442.61</v>
      </c>
    </row>
    <row r="1826" spans="1:7" x14ac:dyDescent="0.25">
      <c r="A1826" s="24">
        <v>38226</v>
      </c>
      <c r="B1826" s="1" t="s">
        <v>12</v>
      </c>
      <c r="C1826" s="1" t="s">
        <v>3684</v>
      </c>
      <c r="D1826" s="1" t="s">
        <v>39</v>
      </c>
      <c r="E1826" s="1" t="s">
        <v>1240</v>
      </c>
      <c r="F1826" s="9">
        <v>757.37750000000005</v>
      </c>
      <c r="G1826" s="9">
        <v>1377.05</v>
      </c>
    </row>
    <row r="1827" spans="1:7" x14ac:dyDescent="0.25">
      <c r="A1827" s="24">
        <v>38225</v>
      </c>
      <c r="B1827" s="1" t="s">
        <v>29</v>
      </c>
      <c r="C1827" s="1" t="s">
        <v>3684</v>
      </c>
      <c r="D1827" s="1" t="s">
        <v>61</v>
      </c>
      <c r="E1827" s="1" t="s">
        <v>2976</v>
      </c>
      <c r="F1827" s="9">
        <v>3879.2588999999998</v>
      </c>
      <c r="G1827" s="9">
        <v>4148.9399999999996</v>
      </c>
    </row>
    <row r="1828" spans="1:7" x14ac:dyDescent="0.25">
      <c r="A1828" s="24">
        <v>38224</v>
      </c>
      <c r="B1828" s="1" t="s">
        <v>8</v>
      </c>
      <c r="C1828" s="1" t="s">
        <v>3685</v>
      </c>
      <c r="D1828" s="1" t="s">
        <v>45</v>
      </c>
      <c r="E1828" s="1" t="s">
        <v>695</v>
      </c>
      <c r="F1828" s="9">
        <v>2637.41995</v>
      </c>
      <c r="G1828" s="9">
        <v>2820.77</v>
      </c>
    </row>
    <row r="1829" spans="1:7" x14ac:dyDescent="0.25">
      <c r="A1829" s="24">
        <v>38224</v>
      </c>
      <c r="B1829" s="1" t="s">
        <v>12</v>
      </c>
      <c r="C1829" s="1" t="s">
        <v>3626</v>
      </c>
      <c r="D1829" s="1" t="s">
        <v>42</v>
      </c>
      <c r="E1829" s="1" t="s">
        <v>609</v>
      </c>
      <c r="F1829" s="9">
        <v>666.74479999999994</v>
      </c>
      <c r="G1829" s="9">
        <v>1149.56</v>
      </c>
    </row>
    <row r="1830" spans="1:7" x14ac:dyDescent="0.25">
      <c r="A1830" s="24">
        <v>38222</v>
      </c>
      <c r="B1830" s="1" t="s">
        <v>8</v>
      </c>
      <c r="C1830" s="1" t="s">
        <v>3684</v>
      </c>
      <c r="D1830" s="1" t="s">
        <v>30</v>
      </c>
      <c r="E1830" s="1" t="s">
        <v>1464</v>
      </c>
      <c r="F1830" s="9">
        <v>8622.1492500000004</v>
      </c>
      <c r="G1830" s="9">
        <v>9221.5499999999993</v>
      </c>
    </row>
    <row r="1831" spans="1:7" x14ac:dyDescent="0.25">
      <c r="A1831" s="24">
        <v>38222</v>
      </c>
      <c r="B1831" s="1" t="s">
        <v>16</v>
      </c>
      <c r="C1831" s="1" t="s">
        <v>3690</v>
      </c>
      <c r="D1831" s="1" t="s">
        <v>39</v>
      </c>
      <c r="E1831" s="1" t="s">
        <v>3471</v>
      </c>
      <c r="F1831" s="9">
        <v>3304.6064999999999</v>
      </c>
      <c r="G1831" s="9">
        <v>7343.57</v>
      </c>
    </row>
    <row r="1832" spans="1:7" x14ac:dyDescent="0.25">
      <c r="A1832" s="24">
        <v>38222</v>
      </c>
      <c r="B1832" s="1" t="s">
        <v>12</v>
      </c>
      <c r="C1832" s="1" t="s">
        <v>3685</v>
      </c>
      <c r="D1832" s="1" t="s">
        <v>39</v>
      </c>
      <c r="E1832" s="1" t="s">
        <v>2798</v>
      </c>
      <c r="F1832" s="9">
        <v>3081.9657000000002</v>
      </c>
      <c r="G1832" s="9">
        <v>3296.22</v>
      </c>
    </row>
    <row r="1833" spans="1:7" x14ac:dyDescent="0.25">
      <c r="A1833" s="24">
        <v>38222</v>
      </c>
      <c r="B1833" s="1" t="s">
        <v>16</v>
      </c>
      <c r="C1833" s="1" t="s">
        <v>3626</v>
      </c>
      <c r="D1833" s="1" t="s">
        <v>39</v>
      </c>
      <c r="E1833" s="1" t="s">
        <v>369</v>
      </c>
      <c r="F1833" s="9">
        <v>969.23200000000008</v>
      </c>
      <c r="G1833" s="9">
        <v>1762.24</v>
      </c>
    </row>
    <row r="1834" spans="1:7" x14ac:dyDescent="0.25">
      <c r="A1834" s="24">
        <v>38222</v>
      </c>
      <c r="B1834" s="1" t="s">
        <v>12</v>
      </c>
      <c r="C1834" s="1" t="s">
        <v>3684</v>
      </c>
      <c r="D1834" s="1" t="s">
        <v>61</v>
      </c>
      <c r="E1834" s="1" t="s">
        <v>484</v>
      </c>
      <c r="F1834" s="9">
        <v>782.59050000000002</v>
      </c>
      <c r="G1834" s="9">
        <v>1739.09</v>
      </c>
    </row>
    <row r="1835" spans="1:7" x14ac:dyDescent="0.25">
      <c r="A1835" s="24">
        <v>38221</v>
      </c>
      <c r="B1835" s="1" t="s">
        <v>29</v>
      </c>
      <c r="C1835" s="1" t="s">
        <v>3685</v>
      </c>
      <c r="D1835" s="1" t="s">
        <v>113</v>
      </c>
      <c r="E1835" s="1" t="s">
        <v>1083</v>
      </c>
      <c r="F1835" s="9">
        <v>3539.2165000000005</v>
      </c>
      <c r="G1835" s="9">
        <v>9565.4500000000007</v>
      </c>
    </row>
    <row r="1836" spans="1:7" x14ac:dyDescent="0.25">
      <c r="A1836" s="24">
        <v>38221</v>
      </c>
      <c r="B1836" s="1" t="s">
        <v>16</v>
      </c>
      <c r="C1836" s="1" t="s">
        <v>3690</v>
      </c>
      <c r="D1836" s="1" t="s">
        <v>17</v>
      </c>
      <c r="E1836" s="1" t="s">
        <v>2506</v>
      </c>
      <c r="F1836" s="9">
        <v>3448.9587000000001</v>
      </c>
      <c r="G1836" s="9">
        <v>9321.51</v>
      </c>
    </row>
    <row r="1837" spans="1:7" x14ac:dyDescent="0.25">
      <c r="A1837" s="24">
        <v>38221</v>
      </c>
      <c r="B1837" s="1" t="s">
        <v>8</v>
      </c>
      <c r="C1837" s="1" t="s">
        <v>3626</v>
      </c>
      <c r="D1837" s="1" t="s">
        <v>42</v>
      </c>
      <c r="E1837" s="1" t="s">
        <v>43</v>
      </c>
      <c r="F1837" s="9">
        <v>3605.8734999999997</v>
      </c>
      <c r="G1837" s="9">
        <v>6111.65</v>
      </c>
    </row>
    <row r="1838" spans="1:7" x14ac:dyDescent="0.25">
      <c r="A1838" s="24">
        <v>38220</v>
      </c>
      <c r="B1838" s="1" t="s">
        <v>12</v>
      </c>
      <c r="C1838" s="1" t="s">
        <v>3684</v>
      </c>
      <c r="D1838" s="1" t="s">
        <v>24</v>
      </c>
      <c r="E1838" s="1" t="s">
        <v>3824</v>
      </c>
      <c r="F1838" s="9">
        <v>2606.7183999999997</v>
      </c>
      <c r="G1838" s="9">
        <v>2962.18</v>
      </c>
    </row>
    <row r="1839" spans="1:7" x14ac:dyDescent="0.25">
      <c r="A1839" s="24">
        <v>38220</v>
      </c>
      <c r="B1839" s="1" t="s">
        <v>8</v>
      </c>
      <c r="C1839" s="1" t="s">
        <v>3688</v>
      </c>
      <c r="D1839" s="1" t="s">
        <v>13</v>
      </c>
      <c r="E1839" s="1" t="s">
        <v>828</v>
      </c>
      <c r="F1839" s="9">
        <v>1381.9096000000002</v>
      </c>
      <c r="G1839" s="9">
        <v>2032.22</v>
      </c>
    </row>
    <row r="1840" spans="1:7" x14ac:dyDescent="0.25">
      <c r="A1840" s="24">
        <v>38219</v>
      </c>
      <c r="B1840" s="1" t="s">
        <v>29</v>
      </c>
      <c r="C1840" s="1" t="s">
        <v>3688</v>
      </c>
      <c r="D1840" s="1" t="s">
        <v>13</v>
      </c>
      <c r="E1840" s="1" t="s">
        <v>2044</v>
      </c>
      <c r="F1840" s="9">
        <v>2734.8741999999997</v>
      </c>
      <c r="G1840" s="9">
        <v>4635.38</v>
      </c>
    </row>
    <row r="1841" spans="1:7" x14ac:dyDescent="0.25">
      <c r="A1841" s="24">
        <v>38218</v>
      </c>
      <c r="B1841" s="1" t="s">
        <v>12</v>
      </c>
      <c r="C1841" s="1" t="s">
        <v>3683</v>
      </c>
      <c r="D1841" s="1" t="s">
        <v>52</v>
      </c>
      <c r="E1841" s="1" t="s">
        <v>2480</v>
      </c>
      <c r="F1841" s="9">
        <v>1427.2638999999999</v>
      </c>
      <c r="G1841" s="9">
        <v>3857.47</v>
      </c>
    </row>
    <row r="1842" spans="1:7" x14ac:dyDescent="0.25">
      <c r="A1842" s="24">
        <v>38217</v>
      </c>
      <c r="B1842" s="1" t="s">
        <v>20</v>
      </c>
      <c r="C1842" s="1" t="s">
        <v>3685</v>
      </c>
      <c r="D1842" s="1" t="s">
        <v>45</v>
      </c>
      <c r="E1842" s="1" t="s">
        <v>2669</v>
      </c>
      <c r="F1842" s="9">
        <v>4844.0752000000002</v>
      </c>
      <c r="G1842" s="9">
        <v>7123.64</v>
      </c>
    </row>
    <row r="1843" spans="1:7" x14ac:dyDescent="0.25">
      <c r="A1843" s="24">
        <v>38217</v>
      </c>
      <c r="B1843" s="1" t="s">
        <v>29</v>
      </c>
      <c r="C1843" s="1" t="s">
        <v>3686</v>
      </c>
      <c r="D1843" s="1" t="s">
        <v>21</v>
      </c>
      <c r="E1843" s="1" t="s">
        <v>255</v>
      </c>
      <c r="F1843" s="9">
        <v>2420.9618</v>
      </c>
      <c r="G1843" s="9">
        <v>6543.14</v>
      </c>
    </row>
    <row r="1844" spans="1:7" x14ac:dyDescent="0.25">
      <c r="A1844" s="24">
        <v>38217</v>
      </c>
      <c r="B1844" s="1" t="s">
        <v>16</v>
      </c>
      <c r="C1844" s="1" t="s">
        <v>3626</v>
      </c>
      <c r="D1844" s="1" t="s">
        <v>17</v>
      </c>
      <c r="E1844" s="1" t="s">
        <v>2865</v>
      </c>
      <c r="F1844" s="9">
        <v>2575.3365000000003</v>
      </c>
      <c r="G1844" s="9">
        <v>4682.43</v>
      </c>
    </row>
    <row r="1845" spans="1:7" x14ac:dyDescent="0.25">
      <c r="A1845" s="24">
        <v>38217</v>
      </c>
      <c r="B1845" s="1" t="s">
        <v>29</v>
      </c>
      <c r="C1845" s="1" t="s">
        <v>3691</v>
      </c>
      <c r="D1845" s="1" t="s">
        <v>13</v>
      </c>
      <c r="E1845" s="1" t="s">
        <v>73</v>
      </c>
      <c r="F1845" s="9">
        <v>2991.7649999999999</v>
      </c>
      <c r="G1845" s="9">
        <v>3989.02</v>
      </c>
    </row>
    <row r="1846" spans="1:7" x14ac:dyDescent="0.25">
      <c r="A1846" s="24">
        <v>38216</v>
      </c>
      <c r="B1846" s="1" t="s">
        <v>12</v>
      </c>
      <c r="C1846" s="1" t="s">
        <v>3684</v>
      </c>
      <c r="D1846" s="1" t="s">
        <v>9</v>
      </c>
      <c r="E1846" s="1" t="s">
        <v>1257</v>
      </c>
      <c r="F1846" s="9">
        <v>6390.6656000000003</v>
      </c>
      <c r="G1846" s="9">
        <v>7262.12</v>
      </c>
    </row>
    <row r="1847" spans="1:7" x14ac:dyDescent="0.25">
      <c r="A1847" s="24">
        <v>38216</v>
      </c>
      <c r="B1847" s="1" t="s">
        <v>20</v>
      </c>
      <c r="C1847" s="1" t="s">
        <v>3690</v>
      </c>
      <c r="D1847" s="1" t="s">
        <v>17</v>
      </c>
      <c r="E1847" s="1" t="s">
        <v>120</v>
      </c>
      <c r="F1847" s="9">
        <v>3418.5360000000005</v>
      </c>
      <c r="G1847" s="9">
        <v>6215.52</v>
      </c>
    </row>
    <row r="1848" spans="1:7" x14ac:dyDescent="0.25">
      <c r="A1848" s="24">
        <v>38216</v>
      </c>
      <c r="B1848" s="1" t="s">
        <v>29</v>
      </c>
      <c r="C1848" s="1" t="s">
        <v>3683</v>
      </c>
      <c r="D1848" s="1" t="s">
        <v>39</v>
      </c>
      <c r="E1848" s="1" t="s">
        <v>3825</v>
      </c>
      <c r="F1848" s="9">
        <v>3740.28</v>
      </c>
      <c r="G1848" s="9">
        <v>4987.04</v>
      </c>
    </row>
    <row r="1849" spans="1:7" x14ac:dyDescent="0.25">
      <c r="A1849" s="24">
        <v>38216</v>
      </c>
      <c r="B1849" s="1" t="s">
        <v>29</v>
      </c>
      <c r="C1849" s="1" t="s">
        <v>3685</v>
      </c>
      <c r="D1849" s="1" t="s">
        <v>64</v>
      </c>
      <c r="E1849" s="1" t="s">
        <v>1400</v>
      </c>
      <c r="F1849" s="9">
        <v>301.33499999999998</v>
      </c>
      <c r="G1849" s="9">
        <v>401.78</v>
      </c>
    </row>
    <row r="1850" spans="1:7" x14ac:dyDescent="0.25">
      <c r="A1850" s="24">
        <v>38215</v>
      </c>
      <c r="B1850" s="1" t="s">
        <v>29</v>
      </c>
      <c r="C1850" s="1" t="s">
        <v>3686</v>
      </c>
      <c r="D1850" s="1" t="s">
        <v>45</v>
      </c>
      <c r="E1850" s="1" t="s">
        <v>1480</v>
      </c>
      <c r="F1850" s="9">
        <v>4345.5600000000004</v>
      </c>
      <c r="G1850" s="9">
        <v>5794.08</v>
      </c>
    </row>
    <row r="1851" spans="1:7" x14ac:dyDescent="0.25">
      <c r="A1851" s="24">
        <v>38215</v>
      </c>
      <c r="B1851" s="1" t="s">
        <v>29</v>
      </c>
      <c r="C1851" s="1" t="s">
        <v>3684</v>
      </c>
      <c r="D1851" s="1" t="s">
        <v>126</v>
      </c>
      <c r="E1851" s="1" t="s">
        <v>1542</v>
      </c>
      <c r="F1851" s="9">
        <v>5014.3632000000007</v>
      </c>
      <c r="G1851" s="9">
        <v>5698.14</v>
      </c>
    </row>
    <row r="1852" spans="1:7" x14ac:dyDescent="0.25">
      <c r="A1852" s="24">
        <v>38215</v>
      </c>
      <c r="B1852" s="1" t="s">
        <v>12</v>
      </c>
      <c r="C1852" s="1" t="s">
        <v>3685</v>
      </c>
      <c r="D1852" s="1" t="s">
        <v>30</v>
      </c>
      <c r="E1852" s="1" t="s">
        <v>2003</v>
      </c>
      <c r="F1852" s="9">
        <v>2095.9028000000003</v>
      </c>
      <c r="G1852" s="9">
        <v>3082.21</v>
      </c>
    </row>
    <row r="1853" spans="1:7" x14ac:dyDescent="0.25">
      <c r="A1853" s="24">
        <v>38215</v>
      </c>
      <c r="B1853" s="1" t="s">
        <v>16</v>
      </c>
      <c r="C1853" s="1" t="s">
        <v>3686</v>
      </c>
      <c r="D1853" s="1" t="s">
        <v>9</v>
      </c>
      <c r="E1853" s="1" t="s">
        <v>727</v>
      </c>
      <c r="F1853" s="9">
        <v>2645.0589</v>
      </c>
      <c r="G1853" s="9">
        <v>2828.94</v>
      </c>
    </row>
    <row r="1854" spans="1:7" x14ac:dyDescent="0.25">
      <c r="A1854" s="24">
        <v>38214</v>
      </c>
      <c r="B1854" s="1" t="s">
        <v>8</v>
      </c>
      <c r="C1854" s="1" t="s">
        <v>3683</v>
      </c>
      <c r="D1854" s="1" t="s">
        <v>42</v>
      </c>
      <c r="E1854" s="1" t="s">
        <v>1450</v>
      </c>
      <c r="F1854" s="9">
        <v>3778.8529000000003</v>
      </c>
      <c r="G1854" s="9">
        <v>8788.0300000000007</v>
      </c>
    </row>
    <row r="1855" spans="1:7" x14ac:dyDescent="0.25">
      <c r="A1855" s="24">
        <v>38212</v>
      </c>
      <c r="B1855" s="1" t="s">
        <v>16</v>
      </c>
      <c r="C1855" s="1" t="s">
        <v>3684</v>
      </c>
      <c r="D1855" s="1" t="s">
        <v>64</v>
      </c>
      <c r="E1855" s="1" t="s">
        <v>645</v>
      </c>
      <c r="F1855" s="9">
        <v>8446.4599999999991</v>
      </c>
      <c r="G1855" s="9">
        <v>9598.25</v>
      </c>
    </row>
    <row r="1856" spans="1:7" x14ac:dyDescent="0.25">
      <c r="A1856" s="24">
        <v>38212</v>
      </c>
      <c r="B1856" s="1" t="s">
        <v>29</v>
      </c>
      <c r="C1856" s="1" t="s">
        <v>3685</v>
      </c>
      <c r="D1856" s="1" t="s">
        <v>39</v>
      </c>
      <c r="E1856" s="1" t="s">
        <v>2415</v>
      </c>
      <c r="F1856" s="9">
        <v>2791.8868000000002</v>
      </c>
      <c r="G1856" s="9">
        <v>7545.64</v>
      </c>
    </row>
    <row r="1857" spans="1:7" x14ac:dyDescent="0.25">
      <c r="A1857" s="24">
        <v>38212</v>
      </c>
      <c r="B1857" s="1" t="s">
        <v>12</v>
      </c>
      <c r="C1857" s="1" t="s">
        <v>3686</v>
      </c>
      <c r="D1857" s="1" t="s">
        <v>9</v>
      </c>
      <c r="E1857" s="1" t="s">
        <v>3338</v>
      </c>
      <c r="F1857" s="9">
        <v>4570.1656000000003</v>
      </c>
      <c r="G1857" s="9">
        <v>5193.37</v>
      </c>
    </row>
    <row r="1858" spans="1:7" x14ac:dyDescent="0.25">
      <c r="A1858" s="24">
        <v>38212</v>
      </c>
      <c r="B1858" s="1" t="s">
        <v>20</v>
      </c>
      <c r="C1858" s="1" t="s">
        <v>3686</v>
      </c>
      <c r="D1858" s="1" t="s">
        <v>61</v>
      </c>
      <c r="E1858" s="1" t="s">
        <v>3143</v>
      </c>
      <c r="F1858" s="9">
        <v>1054.7642000000001</v>
      </c>
      <c r="G1858" s="9">
        <v>2452.94</v>
      </c>
    </row>
    <row r="1859" spans="1:7" x14ac:dyDescent="0.25">
      <c r="A1859" s="24">
        <v>38212</v>
      </c>
      <c r="B1859" s="1" t="s">
        <v>8</v>
      </c>
      <c r="C1859" s="1" t="s">
        <v>3690</v>
      </c>
      <c r="D1859" s="1" t="s">
        <v>13</v>
      </c>
      <c r="E1859" s="1" t="s">
        <v>2197</v>
      </c>
      <c r="F1859" s="9">
        <v>852.83199999999999</v>
      </c>
      <c r="G1859" s="9">
        <v>1470.4</v>
      </c>
    </row>
    <row r="1860" spans="1:7" x14ac:dyDescent="0.25">
      <c r="A1860" s="24">
        <v>38212</v>
      </c>
      <c r="B1860" s="1" t="s">
        <v>29</v>
      </c>
      <c r="C1860" s="1" t="s">
        <v>3684</v>
      </c>
      <c r="D1860" s="1" t="s">
        <v>52</v>
      </c>
      <c r="E1860" s="1" t="s">
        <v>1713</v>
      </c>
      <c r="F1860" s="9">
        <v>425.30239999999998</v>
      </c>
      <c r="G1860" s="9">
        <v>733.28</v>
      </c>
    </row>
    <row r="1861" spans="1:7" x14ac:dyDescent="0.25">
      <c r="A1861" s="24">
        <v>38211</v>
      </c>
      <c r="B1861" s="1" t="s">
        <v>12</v>
      </c>
      <c r="C1861" s="1" t="s">
        <v>3626</v>
      </c>
      <c r="D1861" s="1" t="s">
        <v>39</v>
      </c>
      <c r="E1861" s="1" t="s">
        <v>3011</v>
      </c>
      <c r="F1861" s="9">
        <v>6187.3336000000008</v>
      </c>
      <c r="G1861" s="9">
        <v>9099.02</v>
      </c>
    </row>
    <row r="1862" spans="1:7" x14ac:dyDescent="0.25">
      <c r="A1862" s="24">
        <v>38210</v>
      </c>
      <c r="B1862" s="1" t="s">
        <v>29</v>
      </c>
      <c r="C1862" s="1" t="s">
        <v>3686</v>
      </c>
      <c r="D1862" s="1" t="s">
        <v>113</v>
      </c>
      <c r="E1862" s="1" t="s">
        <v>2999</v>
      </c>
      <c r="F1862" s="9">
        <v>4044.8705000000004</v>
      </c>
      <c r="G1862" s="9">
        <v>7354.31</v>
      </c>
    </row>
    <row r="1863" spans="1:7" x14ac:dyDescent="0.25">
      <c r="A1863" s="24">
        <v>38210</v>
      </c>
      <c r="B1863" s="1" t="s">
        <v>12</v>
      </c>
      <c r="C1863" s="1" t="s">
        <v>3684</v>
      </c>
      <c r="D1863" s="1" t="s">
        <v>17</v>
      </c>
      <c r="E1863" s="1" t="s">
        <v>3267</v>
      </c>
      <c r="F1863" s="9">
        <v>748.44079999999997</v>
      </c>
      <c r="G1863" s="9">
        <v>1740.56</v>
      </c>
    </row>
    <row r="1864" spans="1:7" x14ac:dyDescent="0.25">
      <c r="A1864" s="24">
        <v>38210</v>
      </c>
      <c r="B1864" s="1" t="s">
        <v>29</v>
      </c>
      <c r="C1864" s="1" t="s">
        <v>3688</v>
      </c>
      <c r="D1864" s="1" t="s">
        <v>64</v>
      </c>
      <c r="E1864" s="1" t="s">
        <v>2584</v>
      </c>
      <c r="F1864" s="9">
        <v>326.77659999999997</v>
      </c>
      <c r="G1864" s="9">
        <v>883.18</v>
      </c>
    </row>
    <row r="1865" spans="1:7" x14ac:dyDescent="0.25">
      <c r="A1865" s="24">
        <v>38209</v>
      </c>
      <c r="B1865" s="1" t="s">
        <v>29</v>
      </c>
      <c r="C1865" s="1" t="s">
        <v>3684</v>
      </c>
      <c r="D1865" s="1" t="s">
        <v>17</v>
      </c>
      <c r="E1865" s="1" t="s">
        <v>3159</v>
      </c>
      <c r="F1865" s="9">
        <v>5710.9874</v>
      </c>
      <c r="G1865" s="9">
        <v>9846.5300000000007</v>
      </c>
    </row>
    <row r="1866" spans="1:7" x14ac:dyDescent="0.25">
      <c r="A1866" s="24">
        <v>38209</v>
      </c>
      <c r="B1866" s="1" t="s">
        <v>8</v>
      </c>
      <c r="C1866" s="1" t="s">
        <v>3690</v>
      </c>
      <c r="D1866" s="1" t="s">
        <v>13</v>
      </c>
      <c r="E1866" s="1" t="s">
        <v>2738</v>
      </c>
      <c r="F1866" s="9">
        <v>5686.0357999999997</v>
      </c>
      <c r="G1866" s="9">
        <v>9803.51</v>
      </c>
    </row>
    <row r="1867" spans="1:7" x14ac:dyDescent="0.25">
      <c r="A1867" s="24">
        <v>38209</v>
      </c>
      <c r="B1867" s="1" t="s">
        <v>29</v>
      </c>
      <c r="C1867" s="1" t="s">
        <v>3688</v>
      </c>
      <c r="D1867" s="1" t="s">
        <v>126</v>
      </c>
      <c r="E1867" s="1" t="s">
        <v>3540</v>
      </c>
      <c r="F1867" s="9">
        <v>169.1525</v>
      </c>
      <c r="G1867" s="9">
        <v>307.55</v>
      </c>
    </row>
    <row r="1868" spans="1:7" x14ac:dyDescent="0.25">
      <c r="A1868" s="24">
        <v>38209</v>
      </c>
      <c r="B1868" s="1" t="s">
        <v>16</v>
      </c>
      <c r="C1868" s="1" t="s">
        <v>3685</v>
      </c>
      <c r="D1868" s="1" t="s">
        <v>13</v>
      </c>
      <c r="E1868" s="1" t="s">
        <v>257</v>
      </c>
      <c r="F1868" s="9">
        <v>234.08879999999999</v>
      </c>
      <c r="G1868" s="9">
        <v>266.01</v>
      </c>
    </row>
    <row r="1869" spans="1:7" x14ac:dyDescent="0.25">
      <c r="A1869" s="24">
        <v>38208</v>
      </c>
      <c r="B1869" s="1" t="s">
        <v>12</v>
      </c>
      <c r="C1869" s="1" t="s">
        <v>3690</v>
      </c>
      <c r="D1869" s="1" t="s">
        <v>126</v>
      </c>
      <c r="E1869" s="1" t="s">
        <v>3826</v>
      </c>
      <c r="F1869" s="9">
        <v>1149.2865999999999</v>
      </c>
      <c r="G1869" s="9">
        <v>3106.18</v>
      </c>
    </row>
    <row r="1870" spans="1:7" x14ac:dyDescent="0.25">
      <c r="A1870" s="24">
        <v>38208</v>
      </c>
      <c r="B1870" s="1" t="s">
        <v>20</v>
      </c>
      <c r="C1870" s="1" t="s">
        <v>3690</v>
      </c>
      <c r="D1870" s="1" t="s">
        <v>42</v>
      </c>
      <c r="E1870" s="1" t="s">
        <v>241</v>
      </c>
      <c r="F1870" s="9">
        <v>1370.5505000000001</v>
      </c>
      <c r="G1870" s="9">
        <v>2491.91</v>
      </c>
    </row>
    <row r="1871" spans="1:7" x14ac:dyDescent="0.25">
      <c r="A1871" s="24">
        <v>38208</v>
      </c>
      <c r="B1871" s="1" t="s">
        <v>16</v>
      </c>
      <c r="C1871" s="1" t="s">
        <v>3685</v>
      </c>
      <c r="D1871" s="1" t="s">
        <v>113</v>
      </c>
      <c r="E1871" s="1" t="s">
        <v>3347</v>
      </c>
      <c r="F1871" s="9">
        <v>1950.7224000000001</v>
      </c>
      <c r="G1871" s="9">
        <v>2216.73</v>
      </c>
    </row>
    <row r="1872" spans="1:7" x14ac:dyDescent="0.25">
      <c r="A1872" s="24">
        <v>38207</v>
      </c>
      <c r="B1872" s="1" t="s">
        <v>20</v>
      </c>
      <c r="C1872" s="1" t="s">
        <v>3685</v>
      </c>
      <c r="D1872" s="1" t="s">
        <v>13</v>
      </c>
      <c r="E1872" s="1" t="s">
        <v>1816</v>
      </c>
      <c r="F1872" s="9">
        <v>7632.068400000001</v>
      </c>
      <c r="G1872" s="9">
        <v>8162.64</v>
      </c>
    </row>
    <row r="1873" spans="1:7" x14ac:dyDescent="0.25">
      <c r="A1873" s="24">
        <v>38206</v>
      </c>
      <c r="B1873" s="1" t="s">
        <v>8</v>
      </c>
      <c r="C1873" s="1" t="s">
        <v>3688</v>
      </c>
      <c r="D1873" s="1" t="s">
        <v>45</v>
      </c>
      <c r="E1873" s="1" t="s">
        <v>3021</v>
      </c>
      <c r="F1873" s="9">
        <v>799.45459999999991</v>
      </c>
      <c r="G1873" s="9">
        <v>1378.37</v>
      </c>
    </row>
    <row r="1874" spans="1:7" x14ac:dyDescent="0.25">
      <c r="A1874" s="24">
        <v>38205</v>
      </c>
      <c r="B1874" s="1" t="s">
        <v>12</v>
      </c>
      <c r="C1874" s="1" t="s">
        <v>3685</v>
      </c>
      <c r="D1874" s="1" t="s">
        <v>24</v>
      </c>
      <c r="E1874" s="1" t="s">
        <v>2001</v>
      </c>
      <c r="F1874" s="9">
        <v>3617.0782999999997</v>
      </c>
      <c r="G1874" s="9">
        <v>8411.81</v>
      </c>
    </row>
    <row r="1875" spans="1:7" x14ac:dyDescent="0.25">
      <c r="A1875" s="24">
        <v>38205</v>
      </c>
      <c r="B1875" s="1" t="s">
        <v>20</v>
      </c>
      <c r="C1875" s="1" t="s">
        <v>3691</v>
      </c>
      <c r="D1875" s="1" t="s">
        <v>13</v>
      </c>
      <c r="E1875" s="1" t="s">
        <v>3201</v>
      </c>
      <c r="F1875" s="9">
        <v>1254.2889</v>
      </c>
      <c r="G1875" s="9">
        <v>3389.97</v>
      </c>
    </row>
    <row r="1876" spans="1:7" x14ac:dyDescent="0.25">
      <c r="A1876" s="24">
        <v>38205</v>
      </c>
      <c r="B1876" s="1" t="s">
        <v>12</v>
      </c>
      <c r="C1876" s="1" t="s">
        <v>3690</v>
      </c>
      <c r="D1876" s="1" t="s">
        <v>9</v>
      </c>
      <c r="E1876" s="1" t="s">
        <v>3827</v>
      </c>
      <c r="F1876" s="9">
        <v>1600.3240000000001</v>
      </c>
      <c r="G1876" s="9">
        <v>1818.55</v>
      </c>
    </row>
    <row r="1877" spans="1:7" x14ac:dyDescent="0.25">
      <c r="A1877" s="24">
        <v>38204</v>
      </c>
      <c r="B1877" s="1" t="s">
        <v>29</v>
      </c>
      <c r="C1877" s="1" t="s">
        <v>3688</v>
      </c>
      <c r="D1877" s="1" t="s">
        <v>52</v>
      </c>
      <c r="E1877" s="1" t="s">
        <v>1277</v>
      </c>
      <c r="F1877" s="9">
        <v>3793.5288</v>
      </c>
      <c r="G1877" s="9">
        <v>8822.16</v>
      </c>
    </row>
    <row r="1878" spans="1:7" x14ac:dyDescent="0.25">
      <c r="A1878" s="24">
        <v>38204</v>
      </c>
      <c r="B1878" s="1" t="s">
        <v>12</v>
      </c>
      <c r="C1878" s="1" t="s">
        <v>3683</v>
      </c>
      <c r="D1878" s="1" t="s">
        <v>21</v>
      </c>
      <c r="E1878" s="1" t="s">
        <v>3526</v>
      </c>
      <c r="F1878" s="9">
        <v>4561.1984000000002</v>
      </c>
      <c r="G1878" s="9">
        <v>5183.18</v>
      </c>
    </row>
    <row r="1879" spans="1:7" x14ac:dyDescent="0.25">
      <c r="A1879" s="24">
        <v>38203</v>
      </c>
      <c r="B1879" s="1" t="s">
        <v>29</v>
      </c>
      <c r="C1879" s="1" t="s">
        <v>3686</v>
      </c>
      <c r="D1879" s="1" t="s">
        <v>30</v>
      </c>
      <c r="E1879" s="1" t="s">
        <v>563</v>
      </c>
      <c r="F1879" s="9">
        <v>839.18700000000001</v>
      </c>
      <c r="G1879" s="9">
        <v>1864.86</v>
      </c>
    </row>
    <row r="1880" spans="1:7" x14ac:dyDescent="0.25">
      <c r="A1880" s="24">
        <v>38202</v>
      </c>
      <c r="B1880" s="1" t="s">
        <v>29</v>
      </c>
      <c r="C1880" s="1" t="s">
        <v>3688</v>
      </c>
      <c r="D1880" s="1" t="s">
        <v>61</v>
      </c>
      <c r="E1880" s="1" t="s">
        <v>1192</v>
      </c>
      <c r="F1880" s="9">
        <v>8930.0073499999999</v>
      </c>
      <c r="G1880" s="9">
        <v>9550.81</v>
      </c>
    </row>
    <row r="1881" spans="1:7" x14ac:dyDescent="0.25">
      <c r="A1881" s="24">
        <v>38202</v>
      </c>
      <c r="B1881" s="1" t="s">
        <v>16</v>
      </c>
      <c r="C1881" s="1" t="s">
        <v>3686</v>
      </c>
      <c r="D1881" s="1" t="s">
        <v>21</v>
      </c>
      <c r="E1881" s="1" t="s">
        <v>2996</v>
      </c>
      <c r="F1881" s="9">
        <v>3758.9611</v>
      </c>
      <c r="G1881" s="9">
        <v>8741.77</v>
      </c>
    </row>
    <row r="1882" spans="1:7" x14ac:dyDescent="0.25">
      <c r="A1882" s="24">
        <v>38202</v>
      </c>
      <c r="B1882" s="1" t="s">
        <v>8</v>
      </c>
      <c r="C1882" s="1" t="s">
        <v>3683</v>
      </c>
      <c r="D1882" s="1" t="s">
        <v>52</v>
      </c>
      <c r="E1882" s="1" t="s">
        <v>2144</v>
      </c>
      <c r="F1882" s="9">
        <v>3972.4256</v>
      </c>
      <c r="G1882" s="9">
        <v>4514.12</v>
      </c>
    </row>
    <row r="1883" spans="1:7" x14ac:dyDescent="0.25">
      <c r="A1883" s="24">
        <v>38202</v>
      </c>
      <c r="B1883" s="1" t="s">
        <v>16</v>
      </c>
      <c r="C1883" s="1" t="s">
        <v>3690</v>
      </c>
      <c r="D1883" s="1" t="s">
        <v>64</v>
      </c>
      <c r="E1883" s="1" t="s">
        <v>387</v>
      </c>
      <c r="F1883" s="9">
        <v>1281.1804999999999</v>
      </c>
      <c r="G1883" s="9">
        <v>3462.65</v>
      </c>
    </row>
    <row r="1884" spans="1:7" x14ac:dyDescent="0.25">
      <c r="A1884" s="24">
        <v>38202</v>
      </c>
      <c r="B1884" s="1" t="s">
        <v>8</v>
      </c>
      <c r="C1884" s="1" t="s">
        <v>3685</v>
      </c>
      <c r="D1884" s="1" t="s">
        <v>61</v>
      </c>
      <c r="E1884" s="1" t="s">
        <v>1616</v>
      </c>
      <c r="F1884" s="9">
        <v>1271.6324999999999</v>
      </c>
      <c r="G1884" s="9">
        <v>2825.85</v>
      </c>
    </row>
    <row r="1885" spans="1:7" x14ac:dyDescent="0.25">
      <c r="A1885" s="24">
        <v>38202</v>
      </c>
      <c r="B1885" s="1" t="s">
        <v>8</v>
      </c>
      <c r="C1885" s="1" t="s">
        <v>3684</v>
      </c>
      <c r="D1885" s="1" t="s">
        <v>13</v>
      </c>
      <c r="E1885" s="1" t="s">
        <v>3518</v>
      </c>
      <c r="F1885" s="9">
        <v>421.61680000000001</v>
      </c>
      <c r="G1885" s="9">
        <v>479.11</v>
      </c>
    </row>
    <row r="1886" spans="1:7" x14ac:dyDescent="0.25">
      <c r="A1886" s="24">
        <v>38200</v>
      </c>
      <c r="B1886" s="1" t="s">
        <v>29</v>
      </c>
      <c r="C1886" s="1" t="s">
        <v>3690</v>
      </c>
      <c r="D1886" s="1" t="s">
        <v>39</v>
      </c>
      <c r="E1886" s="1" t="s">
        <v>498</v>
      </c>
      <c r="F1886" s="9">
        <v>4595.2060000000001</v>
      </c>
      <c r="G1886" s="9">
        <v>8354.92</v>
      </c>
    </row>
    <row r="1887" spans="1:7" x14ac:dyDescent="0.25">
      <c r="A1887" s="24">
        <v>38200</v>
      </c>
      <c r="B1887" s="1" t="s">
        <v>29</v>
      </c>
      <c r="C1887" s="1" t="s">
        <v>3688</v>
      </c>
      <c r="D1887" s="1" t="s">
        <v>64</v>
      </c>
      <c r="E1887" s="1" t="s">
        <v>478</v>
      </c>
      <c r="F1887" s="9">
        <v>3565.9298000000003</v>
      </c>
      <c r="G1887" s="9">
        <v>8292.86</v>
      </c>
    </row>
    <row r="1888" spans="1:7" x14ac:dyDescent="0.25">
      <c r="A1888" s="24">
        <v>38200</v>
      </c>
      <c r="B1888" s="1" t="s">
        <v>29</v>
      </c>
      <c r="C1888" s="1" t="s">
        <v>3690</v>
      </c>
      <c r="D1888" s="1" t="s">
        <v>64</v>
      </c>
      <c r="E1888" s="1" t="s">
        <v>902</v>
      </c>
      <c r="F1888" s="9">
        <v>5948.0550000000003</v>
      </c>
      <c r="G1888" s="9">
        <v>7930.74</v>
      </c>
    </row>
    <row r="1889" spans="1:7" x14ac:dyDescent="0.25">
      <c r="A1889" s="24">
        <v>38200</v>
      </c>
      <c r="B1889" s="1" t="s">
        <v>16</v>
      </c>
      <c r="C1889" s="1" t="s">
        <v>3626</v>
      </c>
      <c r="D1889" s="1" t="s">
        <v>13</v>
      </c>
      <c r="E1889" s="1" t="s">
        <v>3301</v>
      </c>
      <c r="F1889" s="9">
        <v>2934.8968</v>
      </c>
      <c r="G1889" s="9">
        <v>3335.11</v>
      </c>
    </row>
    <row r="1890" spans="1:7" x14ac:dyDescent="0.25">
      <c r="A1890" s="24">
        <v>38200</v>
      </c>
      <c r="B1890" s="1" t="s">
        <v>12</v>
      </c>
      <c r="C1890" s="1" t="s">
        <v>3690</v>
      </c>
      <c r="D1890" s="1" t="s">
        <v>30</v>
      </c>
      <c r="E1890" s="1" t="s">
        <v>838</v>
      </c>
      <c r="F1890" s="9">
        <v>2222.2552000000001</v>
      </c>
      <c r="G1890" s="9">
        <v>2525.29</v>
      </c>
    </row>
    <row r="1891" spans="1:7" x14ac:dyDescent="0.25">
      <c r="A1891" s="24">
        <v>38200</v>
      </c>
      <c r="B1891" s="1" t="s">
        <v>29</v>
      </c>
      <c r="C1891" s="1" t="s">
        <v>3683</v>
      </c>
      <c r="D1891" s="1" t="s">
        <v>45</v>
      </c>
      <c r="E1891" s="1" t="s">
        <v>2810</v>
      </c>
      <c r="F1891" s="9">
        <v>534.57539999999995</v>
      </c>
      <c r="G1891" s="9">
        <v>906.06</v>
      </c>
    </row>
    <row r="1892" spans="1:7" x14ac:dyDescent="0.25">
      <c r="A1892" s="24">
        <v>38199</v>
      </c>
      <c r="B1892" s="1" t="s">
        <v>8</v>
      </c>
      <c r="C1892" s="1" t="s">
        <v>3626</v>
      </c>
      <c r="D1892" s="1" t="s">
        <v>64</v>
      </c>
      <c r="E1892" s="1" t="s">
        <v>2821</v>
      </c>
      <c r="F1892" s="9">
        <v>5937.0595999999996</v>
      </c>
      <c r="G1892" s="9">
        <v>8730.9699999999993</v>
      </c>
    </row>
    <row r="1893" spans="1:7" x14ac:dyDescent="0.25">
      <c r="A1893" s="24">
        <v>38199</v>
      </c>
      <c r="B1893" s="1" t="s">
        <v>29</v>
      </c>
      <c r="C1893" s="1" t="s">
        <v>3683</v>
      </c>
      <c r="D1893" s="1" t="s">
        <v>17</v>
      </c>
      <c r="E1893" s="1" t="s">
        <v>2224</v>
      </c>
      <c r="F1893" s="9">
        <v>6526.0447999999997</v>
      </c>
      <c r="G1893" s="9">
        <v>7415.96</v>
      </c>
    </row>
    <row r="1894" spans="1:7" x14ac:dyDescent="0.25">
      <c r="A1894" s="24">
        <v>38199</v>
      </c>
      <c r="B1894" s="1" t="s">
        <v>29</v>
      </c>
      <c r="C1894" s="1" t="s">
        <v>3685</v>
      </c>
      <c r="D1894" s="1" t="s">
        <v>42</v>
      </c>
      <c r="E1894" s="1" t="s">
        <v>1460</v>
      </c>
      <c r="F1894" s="9">
        <v>2830.6724999999997</v>
      </c>
      <c r="G1894" s="9">
        <v>4797.75</v>
      </c>
    </row>
    <row r="1895" spans="1:7" x14ac:dyDescent="0.25">
      <c r="A1895" s="24">
        <v>38199</v>
      </c>
      <c r="B1895" s="1" t="s">
        <v>12</v>
      </c>
      <c r="C1895" s="1" t="s">
        <v>3686</v>
      </c>
      <c r="D1895" s="1" t="s">
        <v>52</v>
      </c>
      <c r="E1895" s="1" t="s">
        <v>3079</v>
      </c>
      <c r="F1895" s="9">
        <v>798.1961</v>
      </c>
      <c r="G1895" s="9">
        <v>1856.27</v>
      </c>
    </row>
    <row r="1896" spans="1:7" x14ac:dyDescent="0.25">
      <c r="A1896" s="24">
        <v>38199</v>
      </c>
      <c r="B1896" s="1" t="s">
        <v>29</v>
      </c>
      <c r="C1896" s="1" t="s">
        <v>3686</v>
      </c>
      <c r="D1896" s="1" t="s">
        <v>30</v>
      </c>
      <c r="E1896" s="1" t="s">
        <v>1009</v>
      </c>
      <c r="F1896" s="9">
        <v>962.9235000000001</v>
      </c>
      <c r="G1896" s="9">
        <v>1750.77</v>
      </c>
    </row>
    <row r="1897" spans="1:7" x14ac:dyDescent="0.25">
      <c r="A1897" s="24">
        <v>38198</v>
      </c>
      <c r="B1897" s="1" t="s">
        <v>20</v>
      </c>
      <c r="C1897" s="1" t="s">
        <v>3691</v>
      </c>
      <c r="D1897" s="1" t="s">
        <v>30</v>
      </c>
      <c r="E1897" s="1" t="s">
        <v>1390</v>
      </c>
      <c r="F1897" s="9">
        <v>6831.5120500000003</v>
      </c>
      <c r="G1897" s="9">
        <v>7306.43</v>
      </c>
    </row>
    <row r="1898" spans="1:7" x14ac:dyDescent="0.25">
      <c r="A1898" s="24">
        <v>38198</v>
      </c>
      <c r="B1898" s="1" t="s">
        <v>12</v>
      </c>
      <c r="C1898" s="1" t="s">
        <v>3685</v>
      </c>
      <c r="D1898" s="1" t="s">
        <v>21</v>
      </c>
      <c r="E1898" s="1" t="s">
        <v>563</v>
      </c>
      <c r="F1898" s="9">
        <v>816.15215000000001</v>
      </c>
      <c r="G1898" s="9">
        <v>872.89</v>
      </c>
    </row>
    <row r="1899" spans="1:7" x14ac:dyDescent="0.25">
      <c r="A1899" s="24">
        <v>38197</v>
      </c>
      <c r="B1899" s="1" t="s">
        <v>12</v>
      </c>
      <c r="C1899" s="1" t="s">
        <v>3691</v>
      </c>
      <c r="D1899" s="1" t="s">
        <v>39</v>
      </c>
      <c r="E1899" s="1" t="s">
        <v>107</v>
      </c>
      <c r="F1899" s="9">
        <v>4675.335500000001</v>
      </c>
      <c r="G1899" s="9">
        <v>8500.61</v>
      </c>
    </row>
    <row r="1900" spans="1:7" x14ac:dyDescent="0.25">
      <c r="A1900" s="24">
        <v>38197</v>
      </c>
      <c r="B1900" s="1" t="s">
        <v>29</v>
      </c>
      <c r="C1900" s="1" t="s">
        <v>3688</v>
      </c>
      <c r="D1900" s="1" t="s">
        <v>30</v>
      </c>
      <c r="E1900" s="1" t="s">
        <v>3157</v>
      </c>
      <c r="F1900" s="9">
        <v>3961.1655999999998</v>
      </c>
      <c r="G1900" s="9">
        <v>6713.84</v>
      </c>
    </row>
    <row r="1901" spans="1:7" x14ac:dyDescent="0.25">
      <c r="A1901" s="24">
        <v>38196</v>
      </c>
      <c r="B1901" s="1" t="s">
        <v>16</v>
      </c>
      <c r="C1901" s="1" t="s">
        <v>3690</v>
      </c>
      <c r="D1901" s="1" t="s">
        <v>42</v>
      </c>
      <c r="E1901" s="1" t="s">
        <v>1067</v>
      </c>
      <c r="F1901" s="9">
        <v>3856.1411000000003</v>
      </c>
      <c r="G1901" s="9">
        <v>8967.77</v>
      </c>
    </row>
    <row r="1902" spans="1:7" x14ac:dyDescent="0.25">
      <c r="A1902" s="24">
        <v>38196</v>
      </c>
      <c r="B1902" s="1" t="s">
        <v>29</v>
      </c>
      <c r="C1902" s="1" t="s">
        <v>3683</v>
      </c>
      <c r="D1902" s="1" t="s">
        <v>61</v>
      </c>
      <c r="E1902" s="1" t="s">
        <v>1529</v>
      </c>
      <c r="F1902" s="9">
        <v>4020.66</v>
      </c>
      <c r="G1902" s="9">
        <v>8934.7999999999993</v>
      </c>
    </row>
    <row r="1903" spans="1:7" x14ac:dyDescent="0.25">
      <c r="A1903" s="24">
        <v>38196</v>
      </c>
      <c r="B1903" s="1" t="s">
        <v>16</v>
      </c>
      <c r="C1903" s="1" t="s">
        <v>3685</v>
      </c>
      <c r="D1903" s="1" t="s">
        <v>13</v>
      </c>
      <c r="E1903" s="1" t="s">
        <v>1839</v>
      </c>
      <c r="F1903" s="9">
        <v>4400.1055999999999</v>
      </c>
      <c r="G1903" s="9">
        <v>5000.12</v>
      </c>
    </row>
    <row r="1904" spans="1:7" x14ac:dyDescent="0.25">
      <c r="A1904" s="24">
        <v>38195</v>
      </c>
      <c r="B1904" s="1" t="s">
        <v>29</v>
      </c>
      <c r="C1904" s="1" t="s">
        <v>3685</v>
      </c>
      <c r="D1904" s="1" t="s">
        <v>45</v>
      </c>
      <c r="E1904" s="1" t="s">
        <v>1603</v>
      </c>
      <c r="F1904" s="9">
        <v>7078.8476000000001</v>
      </c>
      <c r="G1904" s="9">
        <v>7570.96</v>
      </c>
    </row>
    <row r="1905" spans="1:7" x14ac:dyDescent="0.25">
      <c r="A1905" s="24">
        <v>38195</v>
      </c>
      <c r="B1905" s="1" t="s">
        <v>29</v>
      </c>
      <c r="C1905" s="1" t="s">
        <v>3691</v>
      </c>
      <c r="D1905" s="1" t="s">
        <v>61</v>
      </c>
      <c r="E1905" s="1" t="s">
        <v>1886</v>
      </c>
      <c r="F1905" s="9">
        <v>245.50239999999999</v>
      </c>
      <c r="G1905" s="9">
        <v>663.52</v>
      </c>
    </row>
    <row r="1906" spans="1:7" x14ac:dyDescent="0.25">
      <c r="A1906" s="24">
        <v>38194</v>
      </c>
      <c r="B1906" s="1" t="s">
        <v>20</v>
      </c>
      <c r="C1906" s="1" t="s">
        <v>3685</v>
      </c>
      <c r="D1906" s="1" t="s">
        <v>9</v>
      </c>
      <c r="E1906" s="1" t="s">
        <v>1513</v>
      </c>
      <c r="F1906" s="9">
        <v>3913.9425000000001</v>
      </c>
      <c r="G1906" s="9">
        <v>5218.59</v>
      </c>
    </row>
    <row r="1907" spans="1:7" x14ac:dyDescent="0.25">
      <c r="A1907" s="24">
        <v>38193</v>
      </c>
      <c r="B1907" s="1" t="s">
        <v>29</v>
      </c>
      <c r="C1907" s="1" t="s">
        <v>3685</v>
      </c>
      <c r="D1907" s="1" t="s">
        <v>9</v>
      </c>
      <c r="E1907" s="1" t="s">
        <v>1872</v>
      </c>
      <c r="F1907" s="9">
        <v>4488.7139999999999</v>
      </c>
      <c r="G1907" s="9">
        <v>9974.92</v>
      </c>
    </row>
    <row r="1908" spans="1:7" x14ac:dyDescent="0.25">
      <c r="A1908" s="24">
        <v>38193</v>
      </c>
      <c r="B1908" s="1" t="s">
        <v>20</v>
      </c>
      <c r="C1908" s="1" t="s">
        <v>3626</v>
      </c>
      <c r="D1908" s="1" t="s">
        <v>39</v>
      </c>
      <c r="E1908" s="1" t="s">
        <v>2199</v>
      </c>
      <c r="F1908" s="9">
        <v>7400.6774999999998</v>
      </c>
      <c r="G1908" s="9">
        <v>9867.57</v>
      </c>
    </row>
    <row r="1909" spans="1:7" x14ac:dyDescent="0.25">
      <c r="A1909" s="24">
        <v>38193</v>
      </c>
      <c r="B1909" s="1" t="s">
        <v>12</v>
      </c>
      <c r="C1909" s="1" t="s">
        <v>3686</v>
      </c>
      <c r="D1909" s="1" t="s">
        <v>30</v>
      </c>
      <c r="E1909" s="1" t="s">
        <v>1015</v>
      </c>
      <c r="F1909" s="9">
        <v>2898.5697999999998</v>
      </c>
      <c r="G1909" s="9">
        <v>6740.86</v>
      </c>
    </row>
    <row r="1910" spans="1:7" x14ac:dyDescent="0.25">
      <c r="A1910" s="24">
        <v>38193</v>
      </c>
      <c r="B1910" s="1" t="s">
        <v>16</v>
      </c>
      <c r="C1910" s="1" t="s">
        <v>3688</v>
      </c>
      <c r="D1910" s="1" t="s">
        <v>9</v>
      </c>
      <c r="E1910" s="1" t="s">
        <v>2330</v>
      </c>
      <c r="F1910" s="9">
        <v>307.44749999999999</v>
      </c>
      <c r="G1910" s="9">
        <v>409.93</v>
      </c>
    </row>
    <row r="1911" spans="1:7" x14ac:dyDescent="0.25">
      <c r="A1911" s="24">
        <v>38192</v>
      </c>
      <c r="B1911" s="1" t="s">
        <v>16</v>
      </c>
      <c r="C1911" s="1" t="s">
        <v>3690</v>
      </c>
      <c r="D1911" s="1" t="s">
        <v>45</v>
      </c>
      <c r="E1911" s="1" t="s">
        <v>2322</v>
      </c>
      <c r="F1911" s="9">
        <v>4232.2455</v>
      </c>
      <c r="G1911" s="9">
        <v>9404.99</v>
      </c>
    </row>
    <row r="1912" spans="1:7" x14ac:dyDescent="0.25">
      <c r="A1912" s="24">
        <v>38192</v>
      </c>
      <c r="B1912" s="1" t="s">
        <v>16</v>
      </c>
      <c r="C1912" s="1" t="s">
        <v>3683</v>
      </c>
      <c r="D1912" s="1" t="s">
        <v>52</v>
      </c>
      <c r="E1912" s="1" t="s">
        <v>3221</v>
      </c>
      <c r="F1912" s="9">
        <v>3807.9720000000002</v>
      </c>
      <c r="G1912" s="9">
        <v>8462.16</v>
      </c>
    </row>
    <row r="1913" spans="1:7" x14ac:dyDescent="0.25">
      <c r="A1913" s="24">
        <v>38192</v>
      </c>
      <c r="B1913" s="1" t="s">
        <v>8</v>
      </c>
      <c r="C1913" s="1" t="s">
        <v>3626</v>
      </c>
      <c r="D1913" s="1" t="s">
        <v>13</v>
      </c>
      <c r="E1913" s="1" t="s">
        <v>189</v>
      </c>
      <c r="F1913" s="9">
        <v>3410.2440000000001</v>
      </c>
      <c r="G1913" s="9">
        <v>7578.32</v>
      </c>
    </row>
    <row r="1914" spans="1:7" x14ac:dyDescent="0.25">
      <c r="A1914" s="24">
        <v>38192</v>
      </c>
      <c r="B1914" s="1" t="s">
        <v>29</v>
      </c>
      <c r="C1914" s="1" t="s">
        <v>3686</v>
      </c>
      <c r="D1914" s="1" t="s">
        <v>21</v>
      </c>
      <c r="E1914" s="1" t="s">
        <v>3532</v>
      </c>
      <c r="F1914" s="9">
        <v>660.75750000000005</v>
      </c>
      <c r="G1914" s="9">
        <v>881.01</v>
      </c>
    </row>
    <row r="1915" spans="1:7" x14ac:dyDescent="0.25">
      <c r="A1915" s="24">
        <v>38191</v>
      </c>
      <c r="B1915" s="1" t="s">
        <v>16</v>
      </c>
      <c r="C1915" s="1" t="s">
        <v>3690</v>
      </c>
      <c r="D1915" s="1" t="s">
        <v>52</v>
      </c>
      <c r="E1915" s="1" t="s">
        <v>3154</v>
      </c>
      <c r="F1915" s="9">
        <v>4591.3901999999998</v>
      </c>
      <c r="G1915" s="9">
        <v>7916.19</v>
      </c>
    </row>
    <row r="1916" spans="1:7" x14ac:dyDescent="0.25">
      <c r="A1916" s="24">
        <v>38191</v>
      </c>
      <c r="B1916" s="1" t="s">
        <v>8</v>
      </c>
      <c r="C1916" s="1" t="s">
        <v>3684</v>
      </c>
      <c r="D1916" s="1" t="s">
        <v>30</v>
      </c>
      <c r="E1916" s="1" t="s">
        <v>3828</v>
      </c>
      <c r="F1916" s="9">
        <v>1152.1688999999999</v>
      </c>
      <c r="G1916" s="9">
        <v>3113.97</v>
      </c>
    </row>
    <row r="1917" spans="1:7" x14ac:dyDescent="0.25">
      <c r="A1917" s="24">
        <v>38191</v>
      </c>
      <c r="B1917" s="1" t="s">
        <v>20</v>
      </c>
      <c r="C1917" s="1" t="s">
        <v>3685</v>
      </c>
      <c r="D1917" s="1" t="s">
        <v>30</v>
      </c>
      <c r="E1917" s="1" t="s">
        <v>1934</v>
      </c>
      <c r="F1917" s="9">
        <v>829.32959999999991</v>
      </c>
      <c r="G1917" s="9">
        <v>942.42</v>
      </c>
    </row>
    <row r="1918" spans="1:7" x14ac:dyDescent="0.25">
      <c r="A1918" s="24">
        <v>38190</v>
      </c>
      <c r="B1918" s="1" t="s">
        <v>29</v>
      </c>
      <c r="C1918" s="1" t="s">
        <v>3688</v>
      </c>
      <c r="D1918" s="1" t="s">
        <v>52</v>
      </c>
      <c r="E1918" s="1" t="s">
        <v>3829</v>
      </c>
      <c r="F1918" s="9">
        <v>3116.7431999999999</v>
      </c>
      <c r="G1918" s="9">
        <v>7248.24</v>
      </c>
    </row>
    <row r="1919" spans="1:7" x14ac:dyDescent="0.25">
      <c r="A1919" s="24">
        <v>38190</v>
      </c>
      <c r="B1919" s="1" t="s">
        <v>12</v>
      </c>
      <c r="C1919" s="1" t="s">
        <v>3688</v>
      </c>
      <c r="D1919" s="1" t="s">
        <v>9</v>
      </c>
      <c r="E1919" s="1" t="s">
        <v>3830</v>
      </c>
      <c r="F1919" s="9">
        <v>1476.1112999999998</v>
      </c>
      <c r="G1919" s="9">
        <v>3989.49</v>
      </c>
    </row>
    <row r="1920" spans="1:7" x14ac:dyDescent="0.25">
      <c r="A1920" s="24">
        <v>38190</v>
      </c>
      <c r="B1920" s="1" t="s">
        <v>8</v>
      </c>
      <c r="C1920" s="1" t="s">
        <v>3690</v>
      </c>
      <c r="D1920" s="1" t="s">
        <v>126</v>
      </c>
      <c r="E1920" s="1" t="s">
        <v>3095</v>
      </c>
      <c r="F1920" s="9">
        <v>1926.5388</v>
      </c>
      <c r="G1920" s="9">
        <v>3265.32</v>
      </c>
    </row>
    <row r="1921" spans="1:7" x14ac:dyDescent="0.25">
      <c r="A1921" s="24">
        <v>38190</v>
      </c>
      <c r="B1921" s="1" t="s">
        <v>20</v>
      </c>
      <c r="C1921" s="1" t="s">
        <v>3684</v>
      </c>
      <c r="D1921" s="1" t="s">
        <v>126</v>
      </c>
      <c r="E1921" s="1" t="s">
        <v>2588</v>
      </c>
      <c r="F1921" s="9">
        <v>704.27079999999989</v>
      </c>
      <c r="G1921" s="9">
        <v>1214.26</v>
      </c>
    </row>
    <row r="1922" spans="1:7" x14ac:dyDescent="0.25">
      <c r="A1922" s="24">
        <v>38190</v>
      </c>
      <c r="B1922" s="1" t="s">
        <v>29</v>
      </c>
      <c r="C1922" s="1" t="s">
        <v>3684</v>
      </c>
      <c r="D1922" s="1" t="s">
        <v>52</v>
      </c>
      <c r="E1922" s="1" t="s">
        <v>171</v>
      </c>
      <c r="F1922" s="9">
        <v>649.5005000000001</v>
      </c>
      <c r="G1922" s="9">
        <v>1180.9100000000001</v>
      </c>
    </row>
    <row r="1923" spans="1:7" x14ac:dyDescent="0.25">
      <c r="A1923" s="24">
        <v>38189</v>
      </c>
      <c r="B1923" s="1" t="s">
        <v>29</v>
      </c>
      <c r="C1923" s="1" t="s">
        <v>3688</v>
      </c>
      <c r="D1923" s="1" t="s">
        <v>9</v>
      </c>
      <c r="E1923" s="1" t="s">
        <v>890</v>
      </c>
      <c r="F1923" s="9">
        <v>6587.7</v>
      </c>
      <c r="G1923" s="9">
        <v>8783.6</v>
      </c>
    </row>
    <row r="1924" spans="1:7" x14ac:dyDescent="0.25">
      <c r="A1924" s="24">
        <v>38189</v>
      </c>
      <c r="B1924" s="1" t="s">
        <v>12</v>
      </c>
      <c r="C1924" s="1" t="s">
        <v>3626</v>
      </c>
      <c r="D1924" s="1" t="s">
        <v>52</v>
      </c>
      <c r="E1924" s="1" t="s">
        <v>553</v>
      </c>
      <c r="F1924" s="9">
        <v>3119.5596999999998</v>
      </c>
      <c r="G1924" s="9">
        <v>7254.79</v>
      </c>
    </row>
    <row r="1925" spans="1:7" x14ac:dyDescent="0.25">
      <c r="A1925" s="24">
        <v>38188</v>
      </c>
      <c r="B1925" s="1" t="s">
        <v>16</v>
      </c>
      <c r="C1925" s="1" t="s">
        <v>3684</v>
      </c>
      <c r="D1925" s="1" t="s">
        <v>61</v>
      </c>
      <c r="E1925" s="1" t="s">
        <v>3174</v>
      </c>
      <c r="F1925" s="9">
        <v>4411.0878000000002</v>
      </c>
      <c r="G1925" s="9">
        <v>7476.42</v>
      </c>
    </row>
    <row r="1926" spans="1:7" x14ac:dyDescent="0.25">
      <c r="A1926" s="24">
        <v>38187</v>
      </c>
      <c r="B1926" s="1" t="s">
        <v>8</v>
      </c>
      <c r="C1926" s="1" t="s">
        <v>3685</v>
      </c>
      <c r="D1926" s="1" t="s">
        <v>30</v>
      </c>
      <c r="E1926" s="1" t="s">
        <v>900</v>
      </c>
      <c r="F1926" s="9">
        <v>5542.5438000000004</v>
      </c>
      <c r="G1926" s="9">
        <v>9556.11</v>
      </c>
    </row>
    <row r="1927" spans="1:7" x14ac:dyDescent="0.25">
      <c r="A1927" s="24">
        <v>38187</v>
      </c>
      <c r="B1927" s="1" t="s">
        <v>16</v>
      </c>
      <c r="C1927" s="1" t="s">
        <v>3626</v>
      </c>
      <c r="D1927" s="1" t="s">
        <v>42</v>
      </c>
      <c r="E1927" s="1" t="s">
        <v>1968</v>
      </c>
      <c r="F1927" s="9">
        <v>1832.0502999999999</v>
      </c>
      <c r="G1927" s="9">
        <v>3105.17</v>
      </c>
    </row>
    <row r="1928" spans="1:7" x14ac:dyDescent="0.25">
      <c r="A1928" s="24">
        <v>38187</v>
      </c>
      <c r="B1928" s="1" t="s">
        <v>8</v>
      </c>
      <c r="C1928" s="1" t="s">
        <v>3683</v>
      </c>
      <c r="D1928" s="1" t="s">
        <v>45</v>
      </c>
      <c r="E1928" s="1" t="s">
        <v>955</v>
      </c>
      <c r="F1928" s="9">
        <v>1333.3050000000001</v>
      </c>
      <c r="G1928" s="9">
        <v>2962.9</v>
      </c>
    </row>
    <row r="1929" spans="1:7" x14ac:dyDescent="0.25">
      <c r="A1929" s="24">
        <v>38187</v>
      </c>
      <c r="B1929" s="1" t="s">
        <v>16</v>
      </c>
      <c r="C1929" s="1" t="s">
        <v>3685</v>
      </c>
      <c r="D1929" s="1" t="s">
        <v>126</v>
      </c>
      <c r="E1929" s="1" t="s">
        <v>2707</v>
      </c>
      <c r="F1929" s="9">
        <v>826.72700000000009</v>
      </c>
      <c r="G1929" s="9">
        <v>1503.14</v>
      </c>
    </row>
    <row r="1930" spans="1:7" x14ac:dyDescent="0.25">
      <c r="A1930" s="24">
        <v>38186</v>
      </c>
      <c r="B1930" s="1" t="s">
        <v>29</v>
      </c>
      <c r="C1930" s="1" t="s">
        <v>3690</v>
      </c>
      <c r="D1930" s="1" t="s">
        <v>113</v>
      </c>
      <c r="E1930" s="1" t="s">
        <v>2074</v>
      </c>
      <c r="F1930" s="9">
        <v>5438.6365000000005</v>
      </c>
      <c r="G1930" s="9">
        <v>9888.43</v>
      </c>
    </row>
    <row r="1931" spans="1:7" x14ac:dyDescent="0.25">
      <c r="A1931" s="24">
        <v>38186</v>
      </c>
      <c r="B1931" s="1" t="s">
        <v>12</v>
      </c>
      <c r="C1931" s="1" t="s">
        <v>3690</v>
      </c>
      <c r="D1931" s="1" t="s">
        <v>45</v>
      </c>
      <c r="E1931" s="1" t="s">
        <v>1719</v>
      </c>
      <c r="F1931" s="9">
        <v>3413.9849999999997</v>
      </c>
      <c r="G1931" s="9">
        <v>4551.9799999999996</v>
      </c>
    </row>
    <row r="1932" spans="1:7" x14ac:dyDescent="0.25">
      <c r="A1932" s="24">
        <v>38185</v>
      </c>
      <c r="B1932" s="1" t="s">
        <v>29</v>
      </c>
      <c r="C1932" s="1" t="s">
        <v>3688</v>
      </c>
      <c r="D1932" s="1" t="s">
        <v>52</v>
      </c>
      <c r="E1932" s="1" t="s">
        <v>2504</v>
      </c>
      <c r="F1932" s="9">
        <v>5456.0013999999992</v>
      </c>
      <c r="G1932" s="9">
        <v>9247.4599999999991</v>
      </c>
    </row>
    <row r="1933" spans="1:7" x14ac:dyDescent="0.25">
      <c r="A1933" s="24">
        <v>38185</v>
      </c>
      <c r="B1933" s="1" t="s">
        <v>29</v>
      </c>
      <c r="C1933" s="1" t="s">
        <v>3683</v>
      </c>
      <c r="D1933" s="1" t="s">
        <v>113</v>
      </c>
      <c r="E1933" s="1" t="s">
        <v>114</v>
      </c>
      <c r="F1933" s="9">
        <v>1210.3425</v>
      </c>
      <c r="G1933" s="9">
        <v>1613.79</v>
      </c>
    </row>
    <row r="1934" spans="1:7" x14ac:dyDescent="0.25">
      <c r="A1934" s="24">
        <v>38185</v>
      </c>
      <c r="B1934" s="1" t="s">
        <v>29</v>
      </c>
      <c r="C1934" s="1" t="s">
        <v>3683</v>
      </c>
      <c r="D1934" s="1" t="s">
        <v>30</v>
      </c>
      <c r="E1934" s="1" t="s">
        <v>1624</v>
      </c>
      <c r="F1934" s="9">
        <v>782.73249999999996</v>
      </c>
      <c r="G1934" s="9">
        <v>1423.15</v>
      </c>
    </row>
    <row r="1935" spans="1:7" x14ac:dyDescent="0.25">
      <c r="A1935" s="24">
        <v>38184</v>
      </c>
      <c r="B1935" s="1" t="s">
        <v>29</v>
      </c>
      <c r="C1935" s="1" t="s">
        <v>3691</v>
      </c>
      <c r="D1935" s="1" t="s">
        <v>30</v>
      </c>
      <c r="E1935" s="1" t="s">
        <v>383</v>
      </c>
      <c r="F1935" s="9">
        <v>5269.9459999999999</v>
      </c>
      <c r="G1935" s="9">
        <v>9581.7199999999993</v>
      </c>
    </row>
    <row r="1936" spans="1:7" x14ac:dyDescent="0.25">
      <c r="A1936" s="24">
        <v>38184</v>
      </c>
      <c r="B1936" s="1" t="s">
        <v>12</v>
      </c>
      <c r="C1936" s="1" t="s">
        <v>3626</v>
      </c>
      <c r="D1936" s="1" t="s">
        <v>17</v>
      </c>
      <c r="E1936" s="1" t="s">
        <v>1754</v>
      </c>
      <c r="F1936" s="9">
        <v>858.46379999999988</v>
      </c>
      <c r="G1936" s="9">
        <v>1480.11</v>
      </c>
    </row>
    <row r="1937" spans="1:7" x14ac:dyDescent="0.25">
      <c r="A1937" s="24">
        <v>38183</v>
      </c>
      <c r="B1937" s="1" t="s">
        <v>29</v>
      </c>
      <c r="C1937" s="1" t="s">
        <v>3683</v>
      </c>
      <c r="D1937" s="1" t="s">
        <v>45</v>
      </c>
      <c r="E1937" s="1" t="s">
        <v>745</v>
      </c>
      <c r="F1937" s="9">
        <v>5481.2945</v>
      </c>
      <c r="G1937" s="9">
        <v>9965.99</v>
      </c>
    </row>
    <row r="1938" spans="1:7" x14ac:dyDescent="0.25">
      <c r="A1938" s="24">
        <v>38183</v>
      </c>
      <c r="B1938" s="1" t="s">
        <v>20</v>
      </c>
      <c r="C1938" s="1" t="s">
        <v>3691</v>
      </c>
      <c r="D1938" s="1" t="s">
        <v>39</v>
      </c>
      <c r="E1938" s="1" t="s">
        <v>2130</v>
      </c>
      <c r="F1938" s="9">
        <v>4614.5072</v>
      </c>
      <c r="G1938" s="9">
        <v>6786.04</v>
      </c>
    </row>
    <row r="1939" spans="1:7" x14ac:dyDescent="0.25">
      <c r="A1939" s="24">
        <v>38183</v>
      </c>
      <c r="B1939" s="1" t="s">
        <v>16</v>
      </c>
      <c r="C1939" s="1" t="s">
        <v>3690</v>
      </c>
      <c r="D1939" s="1" t="s">
        <v>45</v>
      </c>
      <c r="E1939" s="1" t="s">
        <v>1316</v>
      </c>
      <c r="F1939" s="9">
        <v>1049.9698999999998</v>
      </c>
      <c r="G1939" s="9">
        <v>1779.61</v>
      </c>
    </row>
    <row r="1940" spans="1:7" x14ac:dyDescent="0.25">
      <c r="A1940" s="24">
        <v>38182</v>
      </c>
      <c r="B1940" s="1" t="s">
        <v>16</v>
      </c>
      <c r="C1940" s="1" t="s">
        <v>3686</v>
      </c>
      <c r="D1940" s="1" t="s">
        <v>113</v>
      </c>
      <c r="E1940" s="1" t="s">
        <v>1740</v>
      </c>
      <c r="F1940" s="9">
        <v>4413.6810000000005</v>
      </c>
      <c r="G1940" s="9">
        <v>9808.18</v>
      </c>
    </row>
    <row r="1941" spans="1:7" x14ac:dyDescent="0.25">
      <c r="A1941" s="24">
        <v>38182</v>
      </c>
      <c r="B1941" s="1" t="s">
        <v>29</v>
      </c>
      <c r="C1941" s="1" t="s">
        <v>3684</v>
      </c>
      <c r="D1941" s="1" t="s">
        <v>126</v>
      </c>
      <c r="E1941" s="1" t="s">
        <v>2124</v>
      </c>
      <c r="F1941" s="9">
        <v>1143.3481999999999</v>
      </c>
      <c r="G1941" s="9">
        <v>1971.29</v>
      </c>
    </row>
    <row r="1942" spans="1:7" x14ac:dyDescent="0.25">
      <c r="A1942" s="24">
        <v>38181</v>
      </c>
      <c r="B1942" s="1" t="s">
        <v>29</v>
      </c>
      <c r="C1942" s="1" t="s">
        <v>3686</v>
      </c>
      <c r="D1942" s="1" t="s">
        <v>17</v>
      </c>
      <c r="E1942" s="1" t="s">
        <v>1756</v>
      </c>
      <c r="F1942" s="9">
        <v>690.33339999999998</v>
      </c>
      <c r="G1942" s="9">
        <v>1190.23</v>
      </c>
    </row>
    <row r="1943" spans="1:7" x14ac:dyDescent="0.25">
      <c r="A1943" s="24">
        <v>38179</v>
      </c>
      <c r="B1943" s="1" t="s">
        <v>8</v>
      </c>
      <c r="C1943" s="1" t="s">
        <v>3686</v>
      </c>
      <c r="D1943" s="1" t="s">
        <v>9</v>
      </c>
      <c r="E1943" s="1" t="s">
        <v>3503</v>
      </c>
      <c r="F1943" s="9">
        <v>4710.7251999999999</v>
      </c>
      <c r="G1943" s="9">
        <v>7984.28</v>
      </c>
    </row>
    <row r="1944" spans="1:7" x14ac:dyDescent="0.25">
      <c r="A1944" s="24">
        <v>38178</v>
      </c>
      <c r="B1944" s="1" t="s">
        <v>16</v>
      </c>
      <c r="C1944" s="1" t="s">
        <v>3691</v>
      </c>
      <c r="D1944" s="1" t="s">
        <v>17</v>
      </c>
      <c r="E1944" s="1" t="s">
        <v>1710</v>
      </c>
      <c r="F1944" s="9">
        <v>4456.2780000000002</v>
      </c>
      <c r="G1944" s="9">
        <v>9902.84</v>
      </c>
    </row>
    <row r="1945" spans="1:7" x14ac:dyDescent="0.25">
      <c r="A1945" s="24">
        <v>38178</v>
      </c>
      <c r="B1945" s="1" t="s">
        <v>20</v>
      </c>
      <c r="C1945" s="1" t="s">
        <v>3690</v>
      </c>
      <c r="D1945" s="1" t="s">
        <v>24</v>
      </c>
      <c r="E1945" s="1" t="s">
        <v>2066</v>
      </c>
      <c r="F1945" s="9">
        <v>5100.5515000000005</v>
      </c>
      <c r="G1945" s="9">
        <v>9273.73</v>
      </c>
    </row>
    <row r="1946" spans="1:7" x14ac:dyDescent="0.25">
      <c r="A1946" s="24">
        <v>38178</v>
      </c>
      <c r="B1946" s="1" t="s">
        <v>8</v>
      </c>
      <c r="C1946" s="1" t="s">
        <v>3690</v>
      </c>
      <c r="D1946" s="1" t="s">
        <v>9</v>
      </c>
      <c r="E1946" s="1" t="s">
        <v>1065</v>
      </c>
      <c r="F1946" s="9">
        <v>3181.5990000000002</v>
      </c>
      <c r="G1946" s="9">
        <v>7070.22</v>
      </c>
    </row>
    <row r="1947" spans="1:7" x14ac:dyDescent="0.25">
      <c r="A1947" s="24">
        <v>38178</v>
      </c>
      <c r="B1947" s="1" t="s">
        <v>16</v>
      </c>
      <c r="C1947" s="1" t="s">
        <v>3626</v>
      </c>
      <c r="D1947" s="1" t="s">
        <v>39</v>
      </c>
      <c r="E1947" s="1" t="s">
        <v>283</v>
      </c>
      <c r="F1947" s="9">
        <v>1904.6734000000001</v>
      </c>
      <c r="G1947" s="9">
        <v>3228.26</v>
      </c>
    </row>
    <row r="1948" spans="1:7" x14ac:dyDescent="0.25">
      <c r="A1948" s="24">
        <v>38177</v>
      </c>
      <c r="B1948" s="1" t="s">
        <v>29</v>
      </c>
      <c r="C1948" s="1" t="s">
        <v>3685</v>
      </c>
      <c r="D1948" s="1" t="s">
        <v>17</v>
      </c>
      <c r="E1948" s="1" t="s">
        <v>2244</v>
      </c>
      <c r="F1948" s="9">
        <v>3034.3884999999996</v>
      </c>
      <c r="G1948" s="9">
        <v>8201.0499999999993</v>
      </c>
    </row>
    <row r="1949" spans="1:7" x14ac:dyDescent="0.25">
      <c r="A1949" s="24">
        <v>38177</v>
      </c>
      <c r="B1949" s="1" t="s">
        <v>16</v>
      </c>
      <c r="C1949" s="1" t="s">
        <v>3691</v>
      </c>
      <c r="D1949" s="1" t="s">
        <v>21</v>
      </c>
      <c r="E1949" s="1" t="s">
        <v>1140</v>
      </c>
      <c r="F1949" s="9">
        <v>5626.65</v>
      </c>
      <c r="G1949" s="9">
        <v>7502.2</v>
      </c>
    </row>
    <row r="1950" spans="1:7" x14ac:dyDescent="0.25">
      <c r="A1950" s="24">
        <v>38177</v>
      </c>
      <c r="B1950" s="1" t="s">
        <v>29</v>
      </c>
      <c r="C1950" s="1" t="s">
        <v>3688</v>
      </c>
      <c r="D1950" s="1" t="s">
        <v>64</v>
      </c>
      <c r="E1950" s="1" t="s">
        <v>1618</v>
      </c>
      <c r="F1950" s="9">
        <v>3273.2655999999997</v>
      </c>
      <c r="G1950" s="9">
        <v>3719.62</v>
      </c>
    </row>
    <row r="1951" spans="1:7" x14ac:dyDescent="0.25">
      <c r="A1951" s="24">
        <v>38177</v>
      </c>
      <c r="B1951" s="1" t="s">
        <v>12</v>
      </c>
      <c r="C1951" s="1" t="s">
        <v>3690</v>
      </c>
      <c r="D1951" s="1" t="s">
        <v>126</v>
      </c>
      <c r="E1951" s="1" t="s">
        <v>848</v>
      </c>
      <c r="F1951" s="9">
        <v>1236.6886</v>
      </c>
      <c r="G1951" s="9">
        <v>2876.02</v>
      </c>
    </row>
    <row r="1952" spans="1:7" x14ac:dyDescent="0.25">
      <c r="A1952" s="24">
        <v>38176</v>
      </c>
      <c r="B1952" s="1" t="s">
        <v>16</v>
      </c>
      <c r="C1952" s="1" t="s">
        <v>3686</v>
      </c>
      <c r="D1952" s="1" t="s">
        <v>61</v>
      </c>
      <c r="E1952" s="1" t="s">
        <v>2020</v>
      </c>
      <c r="F1952" s="9">
        <v>3734.64</v>
      </c>
      <c r="G1952" s="9">
        <v>4979.5200000000004</v>
      </c>
    </row>
    <row r="1953" spans="1:7" x14ac:dyDescent="0.25">
      <c r="A1953" s="24">
        <v>38176</v>
      </c>
      <c r="B1953" s="1" t="s">
        <v>20</v>
      </c>
      <c r="C1953" s="1" t="s">
        <v>3684</v>
      </c>
      <c r="D1953" s="1" t="s">
        <v>30</v>
      </c>
      <c r="E1953" s="1" t="s">
        <v>581</v>
      </c>
      <c r="F1953" s="9">
        <v>3708.54</v>
      </c>
      <c r="G1953" s="9">
        <v>4944.72</v>
      </c>
    </row>
    <row r="1954" spans="1:7" x14ac:dyDescent="0.25">
      <c r="A1954" s="24">
        <v>38176</v>
      </c>
      <c r="B1954" s="1" t="s">
        <v>8</v>
      </c>
      <c r="C1954" s="1" t="s">
        <v>3685</v>
      </c>
      <c r="D1954" s="1" t="s">
        <v>61</v>
      </c>
      <c r="E1954" s="1" t="s">
        <v>3295</v>
      </c>
      <c r="F1954" s="9">
        <v>3110.4750000000004</v>
      </c>
      <c r="G1954" s="9">
        <v>4147.3</v>
      </c>
    </row>
    <row r="1955" spans="1:7" x14ac:dyDescent="0.25">
      <c r="A1955" s="24">
        <v>38176</v>
      </c>
      <c r="B1955" s="1" t="s">
        <v>8</v>
      </c>
      <c r="C1955" s="1" t="s">
        <v>3683</v>
      </c>
      <c r="D1955" s="1" t="s">
        <v>30</v>
      </c>
      <c r="E1955" s="1" t="s">
        <v>2522</v>
      </c>
      <c r="F1955" s="9">
        <v>2226.6651000000002</v>
      </c>
      <c r="G1955" s="9">
        <v>2381.46</v>
      </c>
    </row>
    <row r="1956" spans="1:7" x14ac:dyDescent="0.25">
      <c r="A1956" s="24">
        <v>38176</v>
      </c>
      <c r="B1956" s="1" t="s">
        <v>8</v>
      </c>
      <c r="C1956" s="1" t="s">
        <v>3684</v>
      </c>
      <c r="D1956" s="1" t="s">
        <v>30</v>
      </c>
      <c r="E1956" s="1" t="s">
        <v>1849</v>
      </c>
      <c r="F1956" s="9">
        <v>1829.652</v>
      </c>
      <c r="G1956" s="9">
        <v>2079.15</v>
      </c>
    </row>
    <row r="1957" spans="1:7" x14ac:dyDescent="0.25">
      <c r="A1957" s="24">
        <v>38176</v>
      </c>
      <c r="B1957" s="1" t="s">
        <v>20</v>
      </c>
      <c r="C1957" s="1" t="s">
        <v>3626</v>
      </c>
      <c r="D1957" s="1" t="s">
        <v>42</v>
      </c>
      <c r="E1957" s="1" t="s">
        <v>2157</v>
      </c>
      <c r="F1957" s="9">
        <v>1676.6288</v>
      </c>
      <c r="G1957" s="9">
        <v>1905.26</v>
      </c>
    </row>
    <row r="1958" spans="1:7" x14ac:dyDescent="0.25">
      <c r="A1958" s="24">
        <v>38173</v>
      </c>
      <c r="B1958" s="1" t="s">
        <v>29</v>
      </c>
      <c r="C1958" s="1" t="s">
        <v>3686</v>
      </c>
      <c r="D1958" s="1" t="s">
        <v>113</v>
      </c>
      <c r="E1958" s="1" t="s">
        <v>3427</v>
      </c>
      <c r="F1958" s="9">
        <v>746.29499999999996</v>
      </c>
      <c r="G1958" s="9">
        <v>1356.9</v>
      </c>
    </row>
    <row r="1959" spans="1:7" x14ac:dyDescent="0.25">
      <c r="A1959" s="24">
        <v>38172</v>
      </c>
      <c r="B1959" s="1" t="s">
        <v>29</v>
      </c>
      <c r="C1959" s="1" t="s">
        <v>3686</v>
      </c>
      <c r="D1959" s="1" t="s">
        <v>61</v>
      </c>
      <c r="E1959" s="1" t="s">
        <v>1962</v>
      </c>
      <c r="F1959" s="9">
        <v>8787.6272000000008</v>
      </c>
      <c r="G1959" s="9">
        <v>9985.94</v>
      </c>
    </row>
    <row r="1960" spans="1:7" x14ac:dyDescent="0.25">
      <c r="A1960" s="24">
        <v>38171</v>
      </c>
      <c r="B1960" s="1" t="s">
        <v>29</v>
      </c>
      <c r="C1960" s="1" t="s">
        <v>3626</v>
      </c>
      <c r="D1960" s="1" t="s">
        <v>64</v>
      </c>
      <c r="E1960" s="1" t="s">
        <v>1521</v>
      </c>
      <c r="F1960" s="9">
        <v>3140.9235000000003</v>
      </c>
      <c r="G1960" s="9">
        <v>5710.77</v>
      </c>
    </row>
    <row r="1961" spans="1:7" x14ac:dyDescent="0.25">
      <c r="A1961" s="24">
        <v>38171</v>
      </c>
      <c r="B1961" s="1" t="s">
        <v>8</v>
      </c>
      <c r="C1961" s="1" t="s">
        <v>3683</v>
      </c>
      <c r="D1961" s="1" t="s">
        <v>52</v>
      </c>
      <c r="E1961" s="1" t="s">
        <v>3365</v>
      </c>
      <c r="F1961" s="9">
        <v>1265.7510000000002</v>
      </c>
      <c r="G1961" s="9">
        <v>2812.78</v>
      </c>
    </row>
    <row r="1962" spans="1:7" x14ac:dyDescent="0.25">
      <c r="A1962" s="24">
        <v>38171</v>
      </c>
      <c r="B1962" s="1" t="s">
        <v>29</v>
      </c>
      <c r="C1962" s="1" t="s">
        <v>3688</v>
      </c>
      <c r="D1962" s="1" t="s">
        <v>52</v>
      </c>
      <c r="E1962" s="1" t="s">
        <v>1882</v>
      </c>
      <c r="F1962" s="9">
        <v>1160.9145000000001</v>
      </c>
      <c r="G1962" s="9">
        <v>2579.81</v>
      </c>
    </row>
    <row r="1963" spans="1:7" x14ac:dyDescent="0.25">
      <c r="A1963" s="24">
        <v>38170</v>
      </c>
      <c r="B1963" s="1" t="s">
        <v>16</v>
      </c>
      <c r="C1963" s="1" t="s">
        <v>3626</v>
      </c>
      <c r="D1963" s="1" t="s">
        <v>17</v>
      </c>
      <c r="E1963" s="1" t="s">
        <v>2907</v>
      </c>
      <c r="F1963" s="9">
        <v>4467.4575000000004</v>
      </c>
      <c r="G1963" s="9">
        <v>8122.65</v>
      </c>
    </row>
    <row r="1964" spans="1:7" x14ac:dyDescent="0.25">
      <c r="A1964" s="24">
        <v>38170</v>
      </c>
      <c r="B1964" s="1" t="s">
        <v>8</v>
      </c>
      <c r="C1964" s="1" t="s">
        <v>3685</v>
      </c>
      <c r="D1964" s="1" t="s">
        <v>45</v>
      </c>
      <c r="E1964" s="1" t="s">
        <v>2613</v>
      </c>
      <c r="F1964" s="9">
        <v>899.59739999999988</v>
      </c>
      <c r="G1964" s="9">
        <v>1551.03</v>
      </c>
    </row>
    <row r="1965" spans="1:7" x14ac:dyDescent="0.25">
      <c r="A1965" s="24">
        <v>38170</v>
      </c>
      <c r="B1965" s="1" t="s">
        <v>29</v>
      </c>
      <c r="C1965" s="1" t="s">
        <v>3683</v>
      </c>
      <c r="D1965" s="1" t="s">
        <v>42</v>
      </c>
      <c r="E1965" s="1" t="s">
        <v>263</v>
      </c>
      <c r="F1965" s="9">
        <v>836.17600000000004</v>
      </c>
      <c r="G1965" s="9">
        <v>1520.32</v>
      </c>
    </row>
    <row r="1966" spans="1:7" x14ac:dyDescent="0.25">
      <c r="A1966" s="24">
        <v>38169</v>
      </c>
      <c r="B1966" s="1" t="s">
        <v>8</v>
      </c>
      <c r="C1966" s="1" t="s">
        <v>3683</v>
      </c>
      <c r="D1966" s="1" t="s">
        <v>13</v>
      </c>
      <c r="E1966" s="1" t="s">
        <v>2454</v>
      </c>
      <c r="F1966" s="9">
        <v>3960.8305000000005</v>
      </c>
      <c r="G1966" s="9">
        <v>7201.51</v>
      </c>
    </row>
    <row r="1967" spans="1:7" x14ac:dyDescent="0.25">
      <c r="A1967" s="24">
        <v>38169</v>
      </c>
      <c r="B1967" s="1" t="s">
        <v>29</v>
      </c>
      <c r="C1967" s="1" t="s">
        <v>3690</v>
      </c>
      <c r="D1967" s="1" t="s">
        <v>64</v>
      </c>
      <c r="E1967" s="1" t="s">
        <v>2007</v>
      </c>
      <c r="F1967" s="9">
        <v>2656.3393000000001</v>
      </c>
      <c r="G1967" s="9">
        <v>4502.2700000000004</v>
      </c>
    </row>
    <row r="1968" spans="1:7" x14ac:dyDescent="0.25">
      <c r="A1968" s="24">
        <v>38169</v>
      </c>
      <c r="B1968" s="1" t="s">
        <v>29</v>
      </c>
      <c r="C1968" s="1" t="s">
        <v>3685</v>
      </c>
      <c r="D1968" s="1" t="s">
        <v>24</v>
      </c>
      <c r="E1968" s="1" t="s">
        <v>573</v>
      </c>
      <c r="F1968" s="9">
        <v>105.4019</v>
      </c>
      <c r="G1968" s="9">
        <v>284.87</v>
      </c>
    </row>
    <row r="1969" spans="1:7" x14ac:dyDescent="0.25">
      <c r="A1969" s="24">
        <v>38168</v>
      </c>
      <c r="B1969" s="1" t="s">
        <v>12</v>
      </c>
      <c r="C1969" s="1" t="s">
        <v>3684</v>
      </c>
      <c r="D1969" s="1" t="s">
        <v>126</v>
      </c>
      <c r="E1969" s="1" t="s">
        <v>1436</v>
      </c>
      <c r="F1969" s="9">
        <v>5122.0141500000009</v>
      </c>
      <c r="G1969" s="9">
        <v>5478.09</v>
      </c>
    </row>
    <row r="1970" spans="1:7" x14ac:dyDescent="0.25">
      <c r="A1970" s="24">
        <v>38168</v>
      </c>
      <c r="B1970" s="1" t="s">
        <v>29</v>
      </c>
      <c r="C1970" s="1" t="s">
        <v>3626</v>
      </c>
      <c r="D1970" s="1" t="s">
        <v>52</v>
      </c>
      <c r="E1970" s="1" t="s">
        <v>830</v>
      </c>
      <c r="F1970" s="9">
        <v>2705.6095</v>
      </c>
      <c r="G1970" s="9">
        <v>4919.29</v>
      </c>
    </row>
    <row r="1971" spans="1:7" x14ac:dyDescent="0.25">
      <c r="A1971" s="24">
        <v>38168</v>
      </c>
      <c r="B1971" s="1" t="s">
        <v>29</v>
      </c>
      <c r="C1971" s="1" t="s">
        <v>3626</v>
      </c>
      <c r="D1971" s="1" t="s">
        <v>21</v>
      </c>
      <c r="E1971" s="1" t="s">
        <v>1717</v>
      </c>
      <c r="F1971" s="9">
        <v>1223.1178</v>
      </c>
      <c r="G1971" s="9">
        <v>2844.46</v>
      </c>
    </row>
    <row r="1972" spans="1:7" x14ac:dyDescent="0.25">
      <c r="A1972" s="24">
        <v>38167</v>
      </c>
      <c r="B1972" s="1" t="s">
        <v>16</v>
      </c>
      <c r="C1972" s="1" t="s">
        <v>3684</v>
      </c>
      <c r="D1972" s="1" t="s">
        <v>24</v>
      </c>
      <c r="E1972" s="1" t="s">
        <v>3831</v>
      </c>
      <c r="F1972" s="9">
        <v>1565.0745000000002</v>
      </c>
      <c r="G1972" s="9">
        <v>2845.59</v>
      </c>
    </row>
    <row r="1973" spans="1:7" x14ac:dyDescent="0.25">
      <c r="A1973" s="24">
        <v>38166</v>
      </c>
      <c r="B1973" s="1" t="s">
        <v>29</v>
      </c>
      <c r="C1973" s="1" t="s">
        <v>3685</v>
      </c>
      <c r="D1973" s="1" t="s">
        <v>24</v>
      </c>
      <c r="E1973" s="1" t="s">
        <v>2076</v>
      </c>
      <c r="F1973" s="9">
        <v>2043.5578</v>
      </c>
      <c r="G1973" s="9">
        <v>4752.46</v>
      </c>
    </row>
    <row r="1974" spans="1:7" x14ac:dyDescent="0.25">
      <c r="A1974" s="24">
        <v>38166</v>
      </c>
      <c r="B1974" s="1" t="s">
        <v>20</v>
      </c>
      <c r="C1974" s="1" t="s">
        <v>3688</v>
      </c>
      <c r="D1974" s="1" t="s">
        <v>39</v>
      </c>
      <c r="E1974" s="1" t="s">
        <v>635</v>
      </c>
      <c r="F1974" s="9">
        <v>844.62290000000007</v>
      </c>
      <c r="G1974" s="9">
        <v>903.34</v>
      </c>
    </row>
    <row r="1975" spans="1:7" x14ac:dyDescent="0.25">
      <c r="A1975" s="24">
        <v>38165</v>
      </c>
      <c r="B1975" s="1" t="s">
        <v>16</v>
      </c>
      <c r="C1975" s="1" t="s">
        <v>3685</v>
      </c>
      <c r="D1975" s="1" t="s">
        <v>61</v>
      </c>
      <c r="E1975" s="1" t="s">
        <v>912</v>
      </c>
      <c r="F1975" s="9">
        <v>3785.4963999999995</v>
      </c>
      <c r="G1975" s="9">
        <v>8803.48</v>
      </c>
    </row>
    <row r="1976" spans="1:7" x14ac:dyDescent="0.25">
      <c r="A1976" s="24">
        <v>38165</v>
      </c>
      <c r="B1976" s="1" t="s">
        <v>20</v>
      </c>
      <c r="C1976" s="1" t="s">
        <v>3688</v>
      </c>
      <c r="D1976" s="1" t="s">
        <v>64</v>
      </c>
      <c r="E1976" s="1" t="s">
        <v>2261</v>
      </c>
      <c r="F1976" s="9">
        <v>1990.1633999999999</v>
      </c>
      <c r="G1976" s="9">
        <v>5378.82</v>
      </c>
    </row>
    <row r="1977" spans="1:7" x14ac:dyDescent="0.25">
      <c r="A1977" s="24">
        <v>38164</v>
      </c>
      <c r="B1977" s="1" t="s">
        <v>29</v>
      </c>
      <c r="C1977" s="1" t="s">
        <v>3684</v>
      </c>
      <c r="D1977" s="1" t="s">
        <v>9</v>
      </c>
      <c r="E1977" s="1" t="s">
        <v>351</v>
      </c>
      <c r="F1977" s="9">
        <v>5927.7240000000002</v>
      </c>
      <c r="G1977" s="9">
        <v>6736.05</v>
      </c>
    </row>
    <row r="1978" spans="1:7" x14ac:dyDescent="0.25">
      <c r="A1978" s="24">
        <v>38164</v>
      </c>
      <c r="B1978" s="1" t="s">
        <v>29</v>
      </c>
      <c r="C1978" s="1" t="s">
        <v>3685</v>
      </c>
      <c r="D1978" s="1" t="s">
        <v>39</v>
      </c>
      <c r="E1978" s="1" t="s">
        <v>3832</v>
      </c>
      <c r="F1978" s="9">
        <v>3712.2150999999999</v>
      </c>
      <c r="G1978" s="9">
        <v>6291.89</v>
      </c>
    </row>
    <row r="1979" spans="1:7" x14ac:dyDescent="0.25">
      <c r="A1979" s="24">
        <v>38163</v>
      </c>
      <c r="B1979" s="1" t="s">
        <v>29</v>
      </c>
      <c r="C1979" s="1" t="s">
        <v>3626</v>
      </c>
      <c r="D1979" s="1" t="s">
        <v>126</v>
      </c>
      <c r="E1979" s="1" t="s">
        <v>2032</v>
      </c>
      <c r="F1979" s="9">
        <v>2357.4342000000001</v>
      </c>
      <c r="G1979" s="9">
        <v>2521.3200000000002</v>
      </c>
    </row>
    <row r="1980" spans="1:7" x14ac:dyDescent="0.25">
      <c r="A1980" s="24">
        <v>38162</v>
      </c>
      <c r="B1980" s="1" t="s">
        <v>29</v>
      </c>
      <c r="C1980" s="1" t="s">
        <v>3690</v>
      </c>
      <c r="D1980" s="1" t="s">
        <v>24</v>
      </c>
      <c r="E1980" s="1" t="s">
        <v>3833</v>
      </c>
      <c r="F1980" s="9">
        <v>4968.8375000000005</v>
      </c>
      <c r="G1980" s="9">
        <v>9034.25</v>
      </c>
    </row>
    <row r="1981" spans="1:7" x14ac:dyDescent="0.25">
      <c r="A1981" s="24">
        <v>38162</v>
      </c>
      <c r="B1981" s="1" t="s">
        <v>29</v>
      </c>
      <c r="C1981" s="1" t="s">
        <v>3626</v>
      </c>
      <c r="D1981" s="1" t="s">
        <v>61</v>
      </c>
      <c r="E1981" s="1" t="s">
        <v>3834</v>
      </c>
      <c r="F1981" s="9">
        <v>2729.8489</v>
      </c>
      <c r="G1981" s="9">
        <v>7377.97</v>
      </c>
    </row>
    <row r="1982" spans="1:7" x14ac:dyDescent="0.25">
      <c r="A1982" s="24">
        <v>38162</v>
      </c>
      <c r="B1982" s="1" t="s">
        <v>20</v>
      </c>
      <c r="C1982" s="1" t="s">
        <v>3685</v>
      </c>
      <c r="D1982" s="1" t="s">
        <v>17</v>
      </c>
      <c r="E1982" s="1" t="s">
        <v>1454</v>
      </c>
      <c r="F1982" s="9">
        <v>6180.3780500000003</v>
      </c>
      <c r="G1982" s="9">
        <v>6610.03</v>
      </c>
    </row>
    <row r="1983" spans="1:7" x14ac:dyDescent="0.25">
      <c r="A1983" s="24">
        <v>38162</v>
      </c>
      <c r="B1983" s="1" t="s">
        <v>12</v>
      </c>
      <c r="C1983" s="1" t="s">
        <v>3688</v>
      </c>
      <c r="D1983" s="1" t="s">
        <v>126</v>
      </c>
      <c r="E1983" s="1" t="s">
        <v>2292</v>
      </c>
      <c r="F1983" s="9">
        <v>2079.8685</v>
      </c>
      <c r="G1983" s="9">
        <v>4621.93</v>
      </c>
    </row>
    <row r="1984" spans="1:7" x14ac:dyDescent="0.25">
      <c r="A1984" s="24">
        <v>38162</v>
      </c>
      <c r="B1984" s="1" t="s">
        <v>29</v>
      </c>
      <c r="C1984" s="1" t="s">
        <v>3685</v>
      </c>
      <c r="D1984" s="1" t="s">
        <v>30</v>
      </c>
      <c r="E1984" s="1" t="s">
        <v>2740</v>
      </c>
      <c r="F1984" s="9">
        <v>2019.5640999999998</v>
      </c>
      <c r="G1984" s="9">
        <v>3422.99</v>
      </c>
    </row>
    <row r="1985" spans="1:7" x14ac:dyDescent="0.25">
      <c r="A1985" s="24">
        <v>38162</v>
      </c>
      <c r="B1985" s="1" t="s">
        <v>29</v>
      </c>
      <c r="C1985" s="1" t="s">
        <v>3688</v>
      </c>
      <c r="D1985" s="1" t="s">
        <v>21</v>
      </c>
      <c r="E1985" s="1" t="s">
        <v>3835</v>
      </c>
      <c r="F1985" s="9">
        <v>1860.8276500000002</v>
      </c>
      <c r="G1985" s="9">
        <v>1990.19</v>
      </c>
    </row>
    <row r="1986" spans="1:7" x14ac:dyDescent="0.25">
      <c r="A1986" s="24">
        <v>38162</v>
      </c>
      <c r="B1986" s="1" t="s">
        <v>16</v>
      </c>
      <c r="C1986" s="1" t="s">
        <v>3686</v>
      </c>
      <c r="D1986" s="1" t="s">
        <v>17</v>
      </c>
      <c r="E1986" s="1" t="s">
        <v>2417</v>
      </c>
      <c r="F1986" s="9">
        <v>1712.0752</v>
      </c>
      <c r="G1986" s="9">
        <v>1945.54</v>
      </c>
    </row>
    <row r="1987" spans="1:7" x14ac:dyDescent="0.25">
      <c r="A1987" s="24">
        <v>38162</v>
      </c>
      <c r="B1987" s="1" t="s">
        <v>29</v>
      </c>
      <c r="C1987" s="1" t="s">
        <v>3686</v>
      </c>
      <c r="D1987" s="1" t="s">
        <v>42</v>
      </c>
      <c r="E1987" s="1" t="s">
        <v>1236</v>
      </c>
      <c r="F1987" s="9">
        <v>379.56600000000003</v>
      </c>
      <c r="G1987" s="9">
        <v>690.12</v>
      </c>
    </row>
    <row r="1988" spans="1:7" x14ac:dyDescent="0.25">
      <c r="A1988" s="24">
        <v>38161</v>
      </c>
      <c r="B1988" s="1" t="s">
        <v>8</v>
      </c>
      <c r="C1988" s="1" t="s">
        <v>3683</v>
      </c>
      <c r="D1988" s="1" t="s">
        <v>45</v>
      </c>
      <c r="E1988" s="1" t="s">
        <v>323</v>
      </c>
      <c r="F1988" s="9">
        <v>1707.8126999999999</v>
      </c>
      <c r="G1988" s="9">
        <v>4615.71</v>
      </c>
    </row>
    <row r="1989" spans="1:7" x14ac:dyDescent="0.25">
      <c r="A1989" s="24">
        <v>38161</v>
      </c>
      <c r="B1989" s="1" t="s">
        <v>16</v>
      </c>
      <c r="C1989" s="1" t="s">
        <v>3685</v>
      </c>
      <c r="D1989" s="1" t="s">
        <v>13</v>
      </c>
      <c r="E1989" s="1" t="s">
        <v>1148</v>
      </c>
      <c r="F1989" s="9">
        <v>776.83100000000013</v>
      </c>
      <c r="G1989" s="9">
        <v>1412.42</v>
      </c>
    </row>
    <row r="1990" spans="1:7" x14ac:dyDescent="0.25">
      <c r="A1990" s="24">
        <v>38161</v>
      </c>
      <c r="B1990" s="1" t="s">
        <v>16</v>
      </c>
      <c r="C1990" s="1" t="s">
        <v>3685</v>
      </c>
      <c r="D1990" s="1" t="s">
        <v>61</v>
      </c>
      <c r="E1990" s="1" t="s">
        <v>3411</v>
      </c>
      <c r="F1990" s="9">
        <v>1197.6321500000001</v>
      </c>
      <c r="G1990" s="9">
        <v>1280.8900000000001</v>
      </c>
    </row>
    <row r="1991" spans="1:7" x14ac:dyDescent="0.25">
      <c r="A1991" s="24">
        <v>38160</v>
      </c>
      <c r="B1991" s="1" t="s">
        <v>29</v>
      </c>
      <c r="C1991" s="1" t="s">
        <v>3626</v>
      </c>
      <c r="D1991" s="1" t="s">
        <v>113</v>
      </c>
      <c r="E1991" s="1" t="s">
        <v>822</v>
      </c>
      <c r="F1991" s="9">
        <v>2687.9694</v>
      </c>
      <c r="G1991" s="9">
        <v>4634.43</v>
      </c>
    </row>
    <row r="1992" spans="1:7" x14ac:dyDescent="0.25">
      <c r="A1992" s="24">
        <v>38160</v>
      </c>
      <c r="B1992" s="1" t="s">
        <v>8</v>
      </c>
      <c r="C1992" s="1" t="s">
        <v>3691</v>
      </c>
      <c r="D1992" s="1" t="s">
        <v>113</v>
      </c>
      <c r="E1992" s="1" t="s">
        <v>1216</v>
      </c>
      <c r="F1992" s="9">
        <v>1007.748</v>
      </c>
      <c r="G1992" s="9">
        <v>2239.44</v>
      </c>
    </row>
    <row r="1993" spans="1:7" x14ac:dyDescent="0.25">
      <c r="A1993" s="24">
        <v>38159</v>
      </c>
      <c r="B1993" s="1" t="s">
        <v>8</v>
      </c>
      <c r="C1993" s="1" t="s">
        <v>3683</v>
      </c>
      <c r="D1993" s="1" t="s">
        <v>42</v>
      </c>
      <c r="E1993" s="1" t="s">
        <v>2851</v>
      </c>
      <c r="F1993" s="9">
        <v>8555.8484000000008</v>
      </c>
      <c r="G1993" s="9">
        <v>9150.64</v>
      </c>
    </row>
    <row r="1994" spans="1:7" x14ac:dyDescent="0.25">
      <c r="A1994" s="24">
        <v>38159</v>
      </c>
      <c r="B1994" s="1" t="s">
        <v>8</v>
      </c>
      <c r="C1994" s="1" t="s">
        <v>3683</v>
      </c>
      <c r="D1994" s="1" t="s">
        <v>39</v>
      </c>
      <c r="E1994" s="1" t="s">
        <v>2296</v>
      </c>
      <c r="F1994" s="9">
        <v>4843.5046999999995</v>
      </c>
      <c r="G1994" s="9">
        <v>8209.33</v>
      </c>
    </row>
    <row r="1995" spans="1:7" x14ac:dyDescent="0.25">
      <c r="A1995" s="24">
        <v>38159</v>
      </c>
      <c r="B1995" s="1" t="s">
        <v>8</v>
      </c>
      <c r="C1995" s="1" t="s">
        <v>3684</v>
      </c>
      <c r="D1995" s="1" t="s">
        <v>113</v>
      </c>
      <c r="E1995" s="1" t="s">
        <v>3278</v>
      </c>
      <c r="F1995" s="9">
        <v>285.07710000000003</v>
      </c>
      <c r="G1995" s="9">
        <v>662.97</v>
      </c>
    </row>
    <row r="1996" spans="1:7" x14ac:dyDescent="0.25">
      <c r="A1996" s="24">
        <v>38158</v>
      </c>
      <c r="B1996" s="1" t="s">
        <v>12</v>
      </c>
      <c r="C1996" s="1" t="s">
        <v>3686</v>
      </c>
      <c r="D1996" s="1" t="s">
        <v>21</v>
      </c>
      <c r="E1996" s="1" t="s">
        <v>2388</v>
      </c>
      <c r="F1996" s="9">
        <v>8722.3752000000004</v>
      </c>
      <c r="G1996" s="9">
        <v>9911.7900000000009</v>
      </c>
    </row>
    <row r="1997" spans="1:7" x14ac:dyDescent="0.25">
      <c r="A1997" s="24">
        <v>38158</v>
      </c>
      <c r="B1997" s="1" t="s">
        <v>29</v>
      </c>
      <c r="C1997" s="1" t="s">
        <v>3685</v>
      </c>
      <c r="D1997" s="1" t="s">
        <v>21</v>
      </c>
      <c r="E1997" s="1" t="s">
        <v>2982</v>
      </c>
      <c r="F1997" s="9">
        <v>4481.3685999999998</v>
      </c>
      <c r="G1997" s="9">
        <v>7595.54</v>
      </c>
    </row>
    <row r="1998" spans="1:7" x14ac:dyDescent="0.25">
      <c r="A1998" s="24">
        <v>38157</v>
      </c>
      <c r="B1998" s="1" t="s">
        <v>29</v>
      </c>
      <c r="C1998" s="1" t="s">
        <v>3690</v>
      </c>
      <c r="D1998" s="1" t="s">
        <v>9</v>
      </c>
      <c r="E1998" s="1" t="s">
        <v>798</v>
      </c>
      <c r="F1998" s="9">
        <v>3623.9411</v>
      </c>
      <c r="G1998" s="9">
        <v>8427.77</v>
      </c>
    </row>
    <row r="1999" spans="1:7" x14ac:dyDescent="0.25">
      <c r="A1999" s="24">
        <v>38157</v>
      </c>
      <c r="B1999" s="1" t="s">
        <v>12</v>
      </c>
      <c r="C1999" s="1" t="s">
        <v>3686</v>
      </c>
      <c r="D1999" s="1" t="s">
        <v>45</v>
      </c>
      <c r="E1999" s="1" t="s">
        <v>1122</v>
      </c>
      <c r="F1999" s="9">
        <v>1517.2840000000003</v>
      </c>
      <c r="G1999" s="9">
        <v>2231.3000000000002</v>
      </c>
    </row>
    <row r="2000" spans="1:7" x14ac:dyDescent="0.25">
      <c r="A2000" s="24">
        <v>38157</v>
      </c>
      <c r="B2000" s="1" t="s">
        <v>29</v>
      </c>
      <c r="C2000" s="1" t="s">
        <v>3684</v>
      </c>
      <c r="D2000" s="1" t="s">
        <v>64</v>
      </c>
      <c r="E2000" s="1" t="s">
        <v>2705</v>
      </c>
      <c r="F2000" s="9">
        <v>581.01239999999996</v>
      </c>
      <c r="G2000" s="9">
        <v>854.43</v>
      </c>
    </row>
    <row r="2001" spans="1:7" x14ac:dyDescent="0.25">
      <c r="A2001" s="24">
        <v>38157</v>
      </c>
      <c r="B2001" s="1" t="s">
        <v>12</v>
      </c>
      <c r="C2001" s="1" t="s">
        <v>3690</v>
      </c>
      <c r="D2001" s="1" t="s">
        <v>24</v>
      </c>
      <c r="E2001" s="1" t="s">
        <v>2914</v>
      </c>
      <c r="F2001" s="9">
        <v>121.977</v>
      </c>
      <c r="G2001" s="9">
        <v>271.06</v>
      </c>
    </row>
    <row r="2002" spans="1:7" x14ac:dyDescent="0.25">
      <c r="A2002" s="24">
        <v>38156</v>
      </c>
      <c r="B2002" s="1" t="s">
        <v>12</v>
      </c>
      <c r="C2002" s="1" t="s">
        <v>3686</v>
      </c>
      <c r="D2002" s="1" t="s">
        <v>24</v>
      </c>
      <c r="E2002" s="1" t="s">
        <v>874</v>
      </c>
      <c r="F2002" s="9">
        <v>3852.5264999999999</v>
      </c>
      <c r="G2002" s="9">
        <v>8561.17</v>
      </c>
    </row>
    <row r="2003" spans="1:7" x14ac:dyDescent="0.25">
      <c r="A2003" s="24">
        <v>38155</v>
      </c>
      <c r="B2003" s="1" t="s">
        <v>16</v>
      </c>
      <c r="C2003" s="1" t="s">
        <v>3626</v>
      </c>
      <c r="D2003" s="1" t="s">
        <v>64</v>
      </c>
      <c r="E2003" s="1" t="s">
        <v>1102</v>
      </c>
      <c r="F2003" s="9">
        <v>8271.4896000000008</v>
      </c>
      <c r="G2003" s="9">
        <v>9399.42</v>
      </c>
    </row>
    <row r="2004" spans="1:7" x14ac:dyDescent="0.25">
      <c r="A2004" s="24">
        <v>38155</v>
      </c>
      <c r="B2004" s="1" t="s">
        <v>20</v>
      </c>
      <c r="C2004" s="1" t="s">
        <v>3626</v>
      </c>
      <c r="D2004" s="1" t="s">
        <v>64</v>
      </c>
      <c r="E2004" s="1" t="s">
        <v>93</v>
      </c>
      <c r="F2004" s="9">
        <v>6305.0007999999998</v>
      </c>
      <c r="G2004" s="9">
        <v>9272.06</v>
      </c>
    </row>
    <row r="2005" spans="1:7" x14ac:dyDescent="0.25">
      <c r="A2005" s="24">
        <v>38155</v>
      </c>
      <c r="B2005" s="1" t="s">
        <v>29</v>
      </c>
      <c r="C2005" s="1" t="s">
        <v>3626</v>
      </c>
      <c r="D2005" s="1" t="s">
        <v>113</v>
      </c>
      <c r="E2005" s="1" t="s">
        <v>3836</v>
      </c>
      <c r="F2005" s="9">
        <v>5773.2</v>
      </c>
      <c r="G2005" s="9">
        <v>8490</v>
      </c>
    </row>
    <row r="2006" spans="1:7" x14ac:dyDescent="0.25">
      <c r="A2006" s="24">
        <v>38155</v>
      </c>
      <c r="B2006" s="1" t="s">
        <v>8</v>
      </c>
      <c r="C2006" s="1" t="s">
        <v>3626</v>
      </c>
      <c r="D2006" s="1" t="s">
        <v>21</v>
      </c>
      <c r="E2006" s="1" t="s">
        <v>2657</v>
      </c>
      <c r="F2006" s="9">
        <v>5838.15</v>
      </c>
      <c r="G2006" s="9">
        <v>7784.2</v>
      </c>
    </row>
    <row r="2007" spans="1:7" x14ac:dyDescent="0.25">
      <c r="A2007" s="24">
        <v>38155</v>
      </c>
      <c r="B2007" s="1" t="s">
        <v>12</v>
      </c>
      <c r="C2007" s="1" t="s">
        <v>3684</v>
      </c>
      <c r="D2007" s="1" t="s">
        <v>13</v>
      </c>
      <c r="E2007" s="1" t="s">
        <v>3444</v>
      </c>
      <c r="F2007" s="9">
        <v>4577.7273999999998</v>
      </c>
      <c r="G2007" s="9">
        <v>7758.86</v>
      </c>
    </row>
    <row r="2008" spans="1:7" x14ac:dyDescent="0.25">
      <c r="A2008" s="24">
        <v>38155</v>
      </c>
      <c r="B2008" s="1" t="s">
        <v>12</v>
      </c>
      <c r="C2008" s="1" t="s">
        <v>3683</v>
      </c>
      <c r="D2008" s="1" t="s">
        <v>42</v>
      </c>
      <c r="E2008" s="1" t="s">
        <v>2407</v>
      </c>
      <c r="F2008" s="9">
        <v>4919.6028000000006</v>
      </c>
      <c r="G2008" s="9">
        <v>7234.71</v>
      </c>
    </row>
    <row r="2009" spans="1:7" x14ac:dyDescent="0.25">
      <c r="A2009" s="24">
        <v>38155</v>
      </c>
      <c r="B2009" s="1" t="s">
        <v>29</v>
      </c>
      <c r="C2009" s="1" t="s">
        <v>3686</v>
      </c>
      <c r="D2009" s="1" t="s">
        <v>21</v>
      </c>
      <c r="E2009" s="1" t="s">
        <v>2924</v>
      </c>
      <c r="F2009" s="9">
        <v>2181.2399999999998</v>
      </c>
      <c r="G2009" s="9">
        <v>4847.2</v>
      </c>
    </row>
    <row r="2010" spans="1:7" x14ac:dyDescent="0.25">
      <c r="A2010" s="24">
        <v>38155</v>
      </c>
      <c r="B2010" s="1" t="s">
        <v>29</v>
      </c>
      <c r="C2010" s="1" t="s">
        <v>3690</v>
      </c>
      <c r="D2010" s="1" t="s">
        <v>61</v>
      </c>
      <c r="E2010" s="1" t="s">
        <v>2766</v>
      </c>
      <c r="F2010" s="9">
        <v>998.02629999999988</v>
      </c>
      <c r="G2010" s="9">
        <v>1691.57</v>
      </c>
    </row>
    <row r="2011" spans="1:7" x14ac:dyDescent="0.25">
      <c r="A2011" s="24">
        <v>38878</v>
      </c>
      <c r="B2011" s="1" t="s">
        <v>20</v>
      </c>
      <c r="C2011" s="1" t="s">
        <v>3626</v>
      </c>
      <c r="D2011" s="1" t="s">
        <v>17</v>
      </c>
      <c r="E2011" s="1" t="s">
        <v>1200</v>
      </c>
      <c r="F2011" s="9">
        <v>2336.3963999999996</v>
      </c>
      <c r="G2011" s="9">
        <v>5433.48</v>
      </c>
    </row>
    <row r="2012" spans="1:7" x14ac:dyDescent="0.25">
      <c r="A2012" s="24">
        <v>38876</v>
      </c>
      <c r="B2012" s="1" t="s">
        <v>20</v>
      </c>
      <c r="C2012" s="1" t="s">
        <v>3688</v>
      </c>
      <c r="D2012" s="1" t="s">
        <v>42</v>
      </c>
      <c r="E2012" s="1" t="s">
        <v>3392</v>
      </c>
      <c r="F2012" s="9">
        <v>4651.7015999999994</v>
      </c>
      <c r="G2012" s="9">
        <v>7884.24</v>
      </c>
    </row>
    <row r="2013" spans="1:7" x14ac:dyDescent="0.25">
      <c r="A2013" s="24">
        <v>38875</v>
      </c>
      <c r="B2013" s="1" t="s">
        <v>20</v>
      </c>
      <c r="C2013" s="1" t="s">
        <v>3683</v>
      </c>
      <c r="D2013" s="1" t="s">
        <v>30</v>
      </c>
      <c r="E2013" s="1" t="s">
        <v>355</v>
      </c>
      <c r="F2013" s="9">
        <v>5395.1260000000002</v>
      </c>
      <c r="G2013" s="9">
        <v>9809.32</v>
      </c>
    </row>
    <row r="2014" spans="1:7" x14ac:dyDescent="0.25">
      <c r="A2014" s="24">
        <v>38875</v>
      </c>
      <c r="B2014" s="1" t="s">
        <v>20</v>
      </c>
      <c r="C2014" s="1" t="s">
        <v>3626</v>
      </c>
      <c r="D2014" s="1" t="s">
        <v>126</v>
      </c>
      <c r="E2014" s="1" t="s">
        <v>2788</v>
      </c>
      <c r="F2014" s="9">
        <v>304.81</v>
      </c>
      <c r="G2014" s="9">
        <v>326</v>
      </c>
    </row>
    <row r="2015" spans="1:7" x14ac:dyDescent="0.25">
      <c r="A2015" s="24">
        <v>38874</v>
      </c>
      <c r="B2015" s="1" t="s">
        <v>20</v>
      </c>
      <c r="C2015" s="1" t="s">
        <v>3626</v>
      </c>
      <c r="D2015" s="1" t="s">
        <v>39</v>
      </c>
      <c r="E2015" s="1" t="s">
        <v>886</v>
      </c>
      <c r="F2015" s="9">
        <v>1701.5422999999998</v>
      </c>
      <c r="G2015" s="9">
        <v>2883.97</v>
      </c>
    </row>
    <row r="2016" spans="1:7" x14ac:dyDescent="0.25">
      <c r="A2016" s="24">
        <v>38867</v>
      </c>
      <c r="B2016" s="1" t="s">
        <v>20</v>
      </c>
      <c r="C2016" s="1" t="s">
        <v>3691</v>
      </c>
      <c r="D2016" s="1" t="s">
        <v>42</v>
      </c>
      <c r="E2016" s="1" t="s">
        <v>1675</v>
      </c>
      <c r="F2016" s="9">
        <v>4190.1288000000004</v>
      </c>
      <c r="G2016" s="9">
        <v>4761.51</v>
      </c>
    </row>
    <row r="2017" spans="1:7" x14ac:dyDescent="0.25">
      <c r="A2017" s="24">
        <v>38867</v>
      </c>
      <c r="B2017" s="1" t="s">
        <v>20</v>
      </c>
      <c r="C2017" s="1" t="s">
        <v>3691</v>
      </c>
      <c r="D2017" s="1" t="s">
        <v>42</v>
      </c>
      <c r="E2017" s="1" t="s">
        <v>1920</v>
      </c>
      <c r="F2017" s="9">
        <v>1138.0952</v>
      </c>
      <c r="G2017" s="9">
        <v>1293.29</v>
      </c>
    </row>
    <row r="2018" spans="1:7" x14ac:dyDescent="0.25">
      <c r="A2018" s="24">
        <v>38855</v>
      </c>
      <c r="B2018" s="1" t="s">
        <v>20</v>
      </c>
      <c r="C2018" s="1" t="s">
        <v>3626</v>
      </c>
      <c r="D2018" s="1" t="s">
        <v>52</v>
      </c>
      <c r="E2018" s="1" t="s">
        <v>2114</v>
      </c>
      <c r="F2018" s="9">
        <v>8649.2829500000007</v>
      </c>
      <c r="G2018" s="9">
        <v>9250.57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filterMode="1"/>
  <dimension ref="A1:D2008"/>
  <sheetViews>
    <sheetView workbookViewId="0">
      <selection activeCell="D4" sqref="D4"/>
    </sheetView>
  </sheetViews>
  <sheetFormatPr defaultRowHeight="15" x14ac:dyDescent="0.25"/>
  <cols>
    <col min="1" max="1" width="9.7109375" bestFit="1" customWidth="1"/>
    <col min="2" max="2" width="11.28515625" bestFit="1" customWidth="1"/>
  </cols>
  <sheetData>
    <row r="1" spans="1:4" x14ac:dyDescent="0.25">
      <c r="A1" s="25" t="s">
        <v>2</v>
      </c>
      <c r="B1" s="25" t="s">
        <v>3682</v>
      </c>
    </row>
    <row r="2" spans="1:4" x14ac:dyDescent="0.25">
      <c r="A2" s="1" t="s">
        <v>20</v>
      </c>
      <c r="B2" s="1" t="s">
        <v>3626</v>
      </c>
      <c r="D2" t="s">
        <v>4542</v>
      </c>
    </row>
    <row r="3" spans="1:4" hidden="1" x14ac:dyDescent="0.25">
      <c r="A3" s="1" t="s">
        <v>29</v>
      </c>
      <c r="B3" s="1" t="s">
        <v>3683</v>
      </c>
    </row>
    <row r="4" spans="1:4" x14ac:dyDescent="0.25">
      <c r="A4" s="1" t="s">
        <v>20</v>
      </c>
      <c r="B4" s="1" t="s">
        <v>3688</v>
      </c>
    </row>
    <row r="5" spans="1:4" hidden="1" x14ac:dyDescent="0.25">
      <c r="A5" s="1" t="s">
        <v>8</v>
      </c>
      <c r="B5" s="1" t="s">
        <v>3626</v>
      </c>
    </row>
    <row r="6" spans="1:4" x14ac:dyDescent="0.25">
      <c r="A6" s="1" t="s">
        <v>20</v>
      </c>
      <c r="B6" s="1" t="s">
        <v>3683</v>
      </c>
    </row>
    <row r="7" spans="1:4" x14ac:dyDescent="0.25">
      <c r="A7" s="1" t="s">
        <v>20</v>
      </c>
      <c r="B7" s="1" t="s">
        <v>3691</v>
      </c>
    </row>
    <row r="8" spans="1:4" x14ac:dyDescent="0.25">
      <c r="A8" s="1" t="s">
        <v>20</v>
      </c>
      <c r="B8" s="1" t="s">
        <v>3685</v>
      </c>
    </row>
    <row r="9" spans="1:4" x14ac:dyDescent="0.25">
      <c r="A9" s="1" t="s">
        <v>20</v>
      </c>
      <c r="B9" s="1" t="s">
        <v>3690</v>
      </c>
    </row>
    <row r="10" spans="1:4" x14ac:dyDescent="0.25">
      <c r="A10" s="1" t="s">
        <v>20</v>
      </c>
      <c r="B10" s="1" t="s">
        <v>3684</v>
      </c>
    </row>
    <row r="11" spans="1:4" x14ac:dyDescent="0.25">
      <c r="A11" s="1" t="s">
        <v>20</v>
      </c>
      <c r="B11" s="1" t="s">
        <v>3686</v>
      </c>
    </row>
    <row r="12" spans="1:4" x14ac:dyDescent="0.25">
      <c r="A12" s="1" t="s">
        <v>16</v>
      </c>
      <c r="B12" s="1" t="s">
        <v>3688</v>
      </c>
    </row>
    <row r="13" spans="1:4" hidden="1" x14ac:dyDescent="0.25">
      <c r="A13" s="1" t="s">
        <v>29</v>
      </c>
      <c r="B13" s="1" t="s">
        <v>3684</v>
      </c>
    </row>
    <row r="14" spans="1:4" x14ac:dyDescent="0.25">
      <c r="A14" s="1" t="s">
        <v>16</v>
      </c>
      <c r="B14" s="1" t="s">
        <v>3626</v>
      </c>
    </row>
    <row r="15" spans="1:4" x14ac:dyDescent="0.25">
      <c r="A15" s="1" t="s">
        <v>16</v>
      </c>
      <c r="B15" s="1" t="s">
        <v>3691</v>
      </c>
    </row>
    <row r="16" spans="1:4" x14ac:dyDescent="0.25">
      <c r="A16" s="1" t="s">
        <v>16</v>
      </c>
      <c r="B16" s="1" t="s">
        <v>3683</v>
      </c>
    </row>
    <row r="17" spans="1:2" hidden="1" x14ac:dyDescent="0.25">
      <c r="A17" s="1" t="s">
        <v>29</v>
      </c>
      <c r="B17" s="1" t="s">
        <v>3685</v>
      </c>
    </row>
    <row r="18" spans="1:2" x14ac:dyDescent="0.25">
      <c r="A18" s="1" t="s">
        <v>16</v>
      </c>
      <c r="B18" s="1" t="s">
        <v>3684</v>
      </c>
    </row>
    <row r="19" spans="1:2" x14ac:dyDescent="0.25">
      <c r="A19" s="1" t="s">
        <v>16</v>
      </c>
      <c r="B19" s="1" t="s">
        <v>3686</v>
      </c>
    </row>
    <row r="20" spans="1:2" hidden="1" x14ac:dyDescent="0.25">
      <c r="A20" s="1" t="s">
        <v>8</v>
      </c>
      <c r="B20" s="1" t="s">
        <v>3626</v>
      </c>
    </row>
    <row r="21" spans="1:2" x14ac:dyDescent="0.25">
      <c r="A21" s="1" t="s">
        <v>16</v>
      </c>
      <c r="B21" s="1" t="s">
        <v>3685</v>
      </c>
    </row>
    <row r="22" spans="1:2" hidden="1" x14ac:dyDescent="0.25">
      <c r="A22" s="1" t="s">
        <v>29</v>
      </c>
      <c r="B22" s="1" t="s">
        <v>3686</v>
      </c>
    </row>
    <row r="23" spans="1:2" x14ac:dyDescent="0.25">
      <c r="A23" s="1" t="s">
        <v>16</v>
      </c>
      <c r="B23" s="1" t="s">
        <v>3690</v>
      </c>
    </row>
    <row r="24" spans="1:2" x14ac:dyDescent="0.25">
      <c r="A24" s="1" t="s">
        <v>29</v>
      </c>
      <c r="B24" s="1" t="s">
        <v>3683</v>
      </c>
    </row>
    <row r="25" spans="1:2" x14ac:dyDescent="0.25">
      <c r="A25" s="1" t="s">
        <v>29</v>
      </c>
      <c r="B25" s="1" t="s">
        <v>3684</v>
      </c>
    </row>
    <row r="26" spans="1:2" hidden="1" x14ac:dyDescent="0.25">
      <c r="A26" s="1" t="s">
        <v>16</v>
      </c>
      <c r="B26" s="1" t="s">
        <v>3688</v>
      </c>
    </row>
    <row r="27" spans="1:2" hidden="1" x14ac:dyDescent="0.25">
      <c r="A27" s="1" t="s">
        <v>8</v>
      </c>
      <c r="B27" s="1" t="s">
        <v>3685</v>
      </c>
    </row>
    <row r="28" spans="1:2" x14ac:dyDescent="0.25">
      <c r="A28" s="1" t="s">
        <v>29</v>
      </c>
      <c r="B28" s="1" t="s">
        <v>3685</v>
      </c>
    </row>
    <row r="29" spans="1:2" x14ac:dyDescent="0.25">
      <c r="A29" s="1" t="s">
        <v>29</v>
      </c>
      <c r="B29" s="1" t="s">
        <v>3686</v>
      </c>
    </row>
    <row r="30" spans="1:2" x14ac:dyDescent="0.25">
      <c r="A30" s="1" t="s">
        <v>29</v>
      </c>
      <c r="B30" s="1" t="s">
        <v>3626</v>
      </c>
    </row>
    <row r="31" spans="1:2" x14ac:dyDescent="0.25">
      <c r="A31" s="1" t="s">
        <v>29</v>
      </c>
      <c r="B31" s="1" t="s">
        <v>3688</v>
      </c>
    </row>
    <row r="32" spans="1:2" hidden="1" x14ac:dyDescent="0.25">
      <c r="A32" s="1" t="s">
        <v>29</v>
      </c>
      <c r="B32" s="1" t="s">
        <v>3686</v>
      </c>
    </row>
    <row r="33" spans="1:2" hidden="1" x14ac:dyDescent="0.25">
      <c r="A33" s="1" t="s">
        <v>29</v>
      </c>
      <c r="B33" s="1" t="s">
        <v>3684</v>
      </c>
    </row>
    <row r="34" spans="1:2" hidden="1" x14ac:dyDescent="0.25">
      <c r="A34" s="1" t="s">
        <v>29</v>
      </c>
      <c r="B34" s="1" t="s">
        <v>3683</v>
      </c>
    </row>
    <row r="35" spans="1:2" hidden="1" x14ac:dyDescent="0.25">
      <c r="A35" s="1" t="s">
        <v>20</v>
      </c>
      <c r="B35" s="1" t="s">
        <v>3626</v>
      </c>
    </row>
    <row r="36" spans="1:2" hidden="1" x14ac:dyDescent="0.25">
      <c r="A36" s="1" t="s">
        <v>29</v>
      </c>
      <c r="B36" s="1" t="s">
        <v>3626</v>
      </c>
    </row>
    <row r="37" spans="1:2" hidden="1" x14ac:dyDescent="0.25">
      <c r="A37" s="1" t="s">
        <v>20</v>
      </c>
      <c r="B37" s="1" t="s">
        <v>3626</v>
      </c>
    </row>
    <row r="38" spans="1:2" hidden="1" x14ac:dyDescent="0.25">
      <c r="A38" s="1" t="s">
        <v>29</v>
      </c>
      <c r="B38" s="1" t="s">
        <v>3684</v>
      </c>
    </row>
    <row r="39" spans="1:2" x14ac:dyDescent="0.25">
      <c r="A39" s="1" t="s">
        <v>29</v>
      </c>
      <c r="B39" s="1" t="s">
        <v>3691</v>
      </c>
    </row>
    <row r="40" spans="1:2" x14ac:dyDescent="0.25">
      <c r="A40" s="1" t="s">
        <v>29</v>
      </c>
      <c r="B40" s="1" t="s">
        <v>3690</v>
      </c>
    </row>
    <row r="41" spans="1:2" hidden="1" x14ac:dyDescent="0.25">
      <c r="A41" s="1" t="s">
        <v>16</v>
      </c>
      <c r="B41" s="1" t="s">
        <v>3691</v>
      </c>
    </row>
    <row r="42" spans="1:2" hidden="1" x14ac:dyDescent="0.25">
      <c r="A42" s="1" t="s">
        <v>29</v>
      </c>
      <c r="B42" s="1" t="s">
        <v>3626</v>
      </c>
    </row>
    <row r="43" spans="1:2" hidden="1" x14ac:dyDescent="0.25">
      <c r="A43" s="1" t="s">
        <v>29</v>
      </c>
      <c r="B43" s="1" t="s">
        <v>3686</v>
      </c>
    </row>
    <row r="44" spans="1:2" hidden="1" x14ac:dyDescent="0.25">
      <c r="A44" s="1" t="s">
        <v>8</v>
      </c>
      <c r="B44" s="1" t="s">
        <v>3626</v>
      </c>
    </row>
    <row r="45" spans="1:2" hidden="1" x14ac:dyDescent="0.25">
      <c r="A45" s="1" t="s">
        <v>29</v>
      </c>
      <c r="B45" s="1" t="s">
        <v>3683</v>
      </c>
    </row>
    <row r="46" spans="1:2" hidden="1" x14ac:dyDescent="0.25">
      <c r="A46" s="1" t="s">
        <v>12</v>
      </c>
      <c r="B46" s="1" t="s">
        <v>3626</v>
      </c>
    </row>
    <row r="47" spans="1:2" x14ac:dyDescent="0.25">
      <c r="A47" s="1" t="s">
        <v>8</v>
      </c>
      <c r="B47" s="1" t="s">
        <v>3626</v>
      </c>
    </row>
    <row r="48" spans="1:2" hidden="1" x14ac:dyDescent="0.25">
      <c r="A48" s="1" t="s">
        <v>12</v>
      </c>
      <c r="B48" s="1" t="s">
        <v>3690</v>
      </c>
    </row>
    <row r="49" spans="1:2" hidden="1" x14ac:dyDescent="0.25">
      <c r="A49" s="1" t="s">
        <v>20</v>
      </c>
      <c r="B49" s="1" t="s">
        <v>3691</v>
      </c>
    </row>
    <row r="50" spans="1:2" hidden="1" x14ac:dyDescent="0.25">
      <c r="A50" s="1" t="s">
        <v>8</v>
      </c>
      <c r="B50" s="1" t="s">
        <v>3688</v>
      </c>
    </row>
    <row r="51" spans="1:2" hidden="1" x14ac:dyDescent="0.25">
      <c r="A51" s="1" t="s">
        <v>16</v>
      </c>
      <c r="B51" s="1" t="s">
        <v>3688</v>
      </c>
    </row>
    <row r="52" spans="1:2" hidden="1" x14ac:dyDescent="0.25">
      <c r="A52" s="1" t="s">
        <v>29</v>
      </c>
      <c r="B52" s="1" t="s">
        <v>3686</v>
      </c>
    </row>
    <row r="53" spans="1:2" x14ac:dyDescent="0.25">
      <c r="A53" s="1" t="s">
        <v>8</v>
      </c>
      <c r="B53" s="1" t="s">
        <v>3688</v>
      </c>
    </row>
    <row r="54" spans="1:2" x14ac:dyDescent="0.25">
      <c r="A54" s="1" t="s">
        <v>8</v>
      </c>
      <c r="B54" s="1" t="s">
        <v>3690</v>
      </c>
    </row>
    <row r="55" spans="1:2" x14ac:dyDescent="0.25">
      <c r="A55" s="1" t="s">
        <v>8</v>
      </c>
      <c r="B55" s="1" t="s">
        <v>3685</v>
      </c>
    </row>
    <row r="56" spans="1:2" hidden="1" x14ac:dyDescent="0.25">
      <c r="A56" s="1" t="s">
        <v>12</v>
      </c>
      <c r="B56" s="1" t="s">
        <v>3690</v>
      </c>
    </row>
    <row r="57" spans="1:2" hidden="1" x14ac:dyDescent="0.25">
      <c r="A57" s="1" t="s">
        <v>16</v>
      </c>
      <c r="B57" s="1" t="s">
        <v>3688</v>
      </c>
    </row>
    <row r="58" spans="1:2" x14ac:dyDescent="0.25">
      <c r="A58" s="1" t="s">
        <v>8</v>
      </c>
      <c r="B58" s="1" t="s">
        <v>3691</v>
      </c>
    </row>
    <row r="59" spans="1:2" hidden="1" x14ac:dyDescent="0.25">
      <c r="A59" s="1" t="s">
        <v>29</v>
      </c>
      <c r="B59" s="1" t="s">
        <v>3691</v>
      </c>
    </row>
    <row r="60" spans="1:2" hidden="1" x14ac:dyDescent="0.25">
      <c r="A60" s="1" t="s">
        <v>29</v>
      </c>
      <c r="B60" s="1" t="s">
        <v>3684</v>
      </c>
    </row>
    <row r="61" spans="1:2" hidden="1" x14ac:dyDescent="0.25">
      <c r="A61" s="1" t="s">
        <v>29</v>
      </c>
      <c r="B61" s="1" t="s">
        <v>3684</v>
      </c>
    </row>
    <row r="62" spans="1:2" hidden="1" x14ac:dyDescent="0.25">
      <c r="A62" s="1" t="s">
        <v>16</v>
      </c>
      <c r="B62" s="1" t="s">
        <v>3691</v>
      </c>
    </row>
    <row r="63" spans="1:2" hidden="1" x14ac:dyDescent="0.25">
      <c r="A63" s="1" t="s">
        <v>12</v>
      </c>
      <c r="B63" s="1" t="s">
        <v>3684</v>
      </c>
    </row>
    <row r="64" spans="1:2" x14ac:dyDescent="0.25">
      <c r="A64" s="1" t="s">
        <v>8</v>
      </c>
      <c r="B64" s="1" t="s">
        <v>3684</v>
      </c>
    </row>
    <row r="65" spans="1:2" hidden="1" x14ac:dyDescent="0.25">
      <c r="A65" s="1" t="s">
        <v>29</v>
      </c>
      <c r="B65" s="1" t="s">
        <v>3684</v>
      </c>
    </row>
    <row r="66" spans="1:2" hidden="1" x14ac:dyDescent="0.25">
      <c r="A66" s="1" t="s">
        <v>29</v>
      </c>
      <c r="B66" s="1" t="s">
        <v>3684</v>
      </c>
    </row>
    <row r="67" spans="1:2" hidden="1" x14ac:dyDescent="0.25">
      <c r="A67" s="1" t="s">
        <v>29</v>
      </c>
      <c r="B67" s="1" t="s">
        <v>3685</v>
      </c>
    </row>
    <row r="68" spans="1:2" hidden="1" x14ac:dyDescent="0.25">
      <c r="A68" s="1" t="s">
        <v>12</v>
      </c>
      <c r="B68" s="1" t="s">
        <v>3683</v>
      </c>
    </row>
    <row r="69" spans="1:2" hidden="1" x14ac:dyDescent="0.25">
      <c r="A69" s="1" t="s">
        <v>29</v>
      </c>
      <c r="B69" s="1" t="s">
        <v>3686</v>
      </c>
    </row>
    <row r="70" spans="1:2" hidden="1" x14ac:dyDescent="0.25">
      <c r="A70" s="1" t="s">
        <v>12</v>
      </c>
      <c r="B70" s="1" t="s">
        <v>3684</v>
      </c>
    </row>
    <row r="71" spans="1:2" hidden="1" x14ac:dyDescent="0.25">
      <c r="A71" s="1" t="s">
        <v>29</v>
      </c>
      <c r="B71" s="1" t="s">
        <v>3683</v>
      </c>
    </row>
    <row r="72" spans="1:2" hidden="1" x14ac:dyDescent="0.25">
      <c r="A72" s="1" t="s">
        <v>12</v>
      </c>
      <c r="B72" s="1" t="s">
        <v>3691</v>
      </c>
    </row>
    <row r="73" spans="1:2" hidden="1" x14ac:dyDescent="0.25">
      <c r="A73" s="1" t="s">
        <v>8</v>
      </c>
      <c r="B73" s="1" t="s">
        <v>3683</v>
      </c>
    </row>
    <row r="74" spans="1:2" hidden="1" x14ac:dyDescent="0.25">
      <c r="A74" s="1" t="s">
        <v>29</v>
      </c>
      <c r="B74" s="1" t="s">
        <v>3690</v>
      </c>
    </row>
    <row r="75" spans="1:2" hidden="1" x14ac:dyDescent="0.25">
      <c r="A75" s="1" t="s">
        <v>12</v>
      </c>
      <c r="B75" s="1" t="s">
        <v>3684</v>
      </c>
    </row>
    <row r="76" spans="1:2" x14ac:dyDescent="0.25">
      <c r="A76" s="1" t="s">
        <v>8</v>
      </c>
      <c r="B76" s="1" t="s">
        <v>3683</v>
      </c>
    </row>
    <row r="77" spans="1:2" hidden="1" x14ac:dyDescent="0.25">
      <c r="A77" s="1" t="s">
        <v>12</v>
      </c>
      <c r="B77" s="1" t="s">
        <v>3683</v>
      </c>
    </row>
    <row r="78" spans="1:2" hidden="1" x14ac:dyDescent="0.25">
      <c r="A78" s="1" t="s">
        <v>8</v>
      </c>
      <c r="B78" s="1" t="s">
        <v>3626</v>
      </c>
    </row>
    <row r="79" spans="1:2" hidden="1" x14ac:dyDescent="0.25">
      <c r="A79" s="1" t="s">
        <v>8</v>
      </c>
      <c r="B79" s="1" t="s">
        <v>3626</v>
      </c>
    </row>
    <row r="80" spans="1:2" hidden="1" x14ac:dyDescent="0.25">
      <c r="A80" s="1" t="s">
        <v>20</v>
      </c>
      <c r="B80" s="1" t="s">
        <v>3626</v>
      </c>
    </row>
    <row r="81" spans="1:2" hidden="1" x14ac:dyDescent="0.25">
      <c r="A81" s="1" t="s">
        <v>29</v>
      </c>
      <c r="B81" s="1" t="s">
        <v>3684</v>
      </c>
    </row>
    <row r="82" spans="1:2" x14ac:dyDescent="0.25">
      <c r="A82" s="1" t="s">
        <v>8</v>
      </c>
      <c r="B82" s="1" t="s">
        <v>3686</v>
      </c>
    </row>
    <row r="83" spans="1:2" x14ac:dyDescent="0.25">
      <c r="A83" s="1" t="s">
        <v>12</v>
      </c>
      <c r="B83" s="1" t="s">
        <v>3626</v>
      </c>
    </row>
    <row r="84" spans="1:2" hidden="1" x14ac:dyDescent="0.25">
      <c r="A84" s="1" t="s">
        <v>29</v>
      </c>
      <c r="B84" s="1" t="s">
        <v>3691</v>
      </c>
    </row>
    <row r="85" spans="1:2" hidden="1" x14ac:dyDescent="0.25">
      <c r="A85" s="1" t="s">
        <v>29</v>
      </c>
      <c r="B85" s="1" t="s">
        <v>3685</v>
      </c>
    </row>
    <row r="86" spans="1:2" hidden="1" x14ac:dyDescent="0.25">
      <c r="A86" s="1" t="s">
        <v>29</v>
      </c>
      <c r="B86" s="1" t="s">
        <v>3688</v>
      </c>
    </row>
    <row r="87" spans="1:2" hidden="1" x14ac:dyDescent="0.25">
      <c r="A87" s="1" t="s">
        <v>29</v>
      </c>
      <c r="B87" s="1" t="s">
        <v>3683</v>
      </c>
    </row>
    <row r="88" spans="1:2" hidden="1" x14ac:dyDescent="0.25">
      <c r="A88" s="1" t="s">
        <v>20</v>
      </c>
      <c r="B88" s="1" t="s">
        <v>3688</v>
      </c>
    </row>
    <row r="89" spans="1:2" x14ac:dyDescent="0.25">
      <c r="A89" s="1" t="s">
        <v>12</v>
      </c>
      <c r="B89" s="1" t="s">
        <v>3690</v>
      </c>
    </row>
    <row r="90" spans="1:2" hidden="1" x14ac:dyDescent="0.25">
      <c r="A90" s="1" t="s">
        <v>29</v>
      </c>
      <c r="B90" s="1" t="s">
        <v>3688</v>
      </c>
    </row>
    <row r="91" spans="1:2" hidden="1" x14ac:dyDescent="0.25">
      <c r="A91" s="1" t="s">
        <v>16</v>
      </c>
      <c r="B91" s="1" t="s">
        <v>3691</v>
      </c>
    </row>
    <row r="92" spans="1:2" hidden="1" x14ac:dyDescent="0.25">
      <c r="A92" s="1" t="s">
        <v>29</v>
      </c>
      <c r="B92" s="1" t="s">
        <v>3626</v>
      </c>
    </row>
    <row r="93" spans="1:2" hidden="1" x14ac:dyDescent="0.25">
      <c r="A93" s="1" t="s">
        <v>29</v>
      </c>
      <c r="B93" s="1" t="s">
        <v>3688</v>
      </c>
    </row>
    <row r="94" spans="1:2" hidden="1" x14ac:dyDescent="0.25">
      <c r="A94" s="1" t="s">
        <v>29</v>
      </c>
      <c r="B94" s="1" t="s">
        <v>3684</v>
      </c>
    </row>
    <row r="95" spans="1:2" hidden="1" x14ac:dyDescent="0.25">
      <c r="A95" s="1" t="s">
        <v>29</v>
      </c>
      <c r="B95" s="1" t="s">
        <v>3685</v>
      </c>
    </row>
    <row r="96" spans="1:2" hidden="1" x14ac:dyDescent="0.25">
      <c r="A96" s="1" t="s">
        <v>16</v>
      </c>
      <c r="B96" s="1" t="s">
        <v>3691</v>
      </c>
    </row>
    <row r="97" spans="1:2" hidden="1" x14ac:dyDescent="0.25">
      <c r="A97" s="1" t="s">
        <v>29</v>
      </c>
      <c r="B97" s="1" t="s">
        <v>3688</v>
      </c>
    </row>
    <row r="98" spans="1:2" hidden="1" x14ac:dyDescent="0.25">
      <c r="A98" s="1" t="s">
        <v>12</v>
      </c>
      <c r="B98" s="1" t="s">
        <v>3626</v>
      </c>
    </row>
    <row r="99" spans="1:2" x14ac:dyDescent="0.25">
      <c r="A99" s="1" t="s">
        <v>12</v>
      </c>
      <c r="B99" s="1" t="s">
        <v>3684</v>
      </c>
    </row>
    <row r="100" spans="1:2" hidden="1" x14ac:dyDescent="0.25">
      <c r="A100" s="1" t="s">
        <v>29</v>
      </c>
      <c r="B100" s="1" t="s">
        <v>3686</v>
      </c>
    </row>
    <row r="101" spans="1:2" hidden="1" x14ac:dyDescent="0.25">
      <c r="A101" s="1" t="s">
        <v>16</v>
      </c>
      <c r="B101" s="1" t="s">
        <v>3688</v>
      </c>
    </row>
    <row r="102" spans="1:2" hidden="1" x14ac:dyDescent="0.25">
      <c r="A102" s="1" t="s">
        <v>20</v>
      </c>
      <c r="B102" s="1" t="s">
        <v>3626</v>
      </c>
    </row>
    <row r="103" spans="1:2" x14ac:dyDescent="0.25">
      <c r="A103" s="1" t="s">
        <v>12</v>
      </c>
      <c r="B103" s="1" t="s">
        <v>3691</v>
      </c>
    </row>
    <row r="104" spans="1:2" hidden="1" x14ac:dyDescent="0.25">
      <c r="A104" s="1" t="s">
        <v>29</v>
      </c>
      <c r="B104" s="1" t="s">
        <v>3683</v>
      </c>
    </row>
    <row r="105" spans="1:2" hidden="1" x14ac:dyDescent="0.25">
      <c r="A105" s="1" t="s">
        <v>16</v>
      </c>
      <c r="B105" s="1" t="s">
        <v>3626</v>
      </c>
    </row>
    <row r="106" spans="1:2" hidden="1" x14ac:dyDescent="0.25">
      <c r="A106" s="1" t="s">
        <v>29</v>
      </c>
      <c r="B106" s="1" t="s">
        <v>3684</v>
      </c>
    </row>
    <row r="107" spans="1:2" x14ac:dyDescent="0.25">
      <c r="A107" s="1" t="s">
        <v>12</v>
      </c>
      <c r="B107" s="1" t="s">
        <v>3683</v>
      </c>
    </row>
    <row r="108" spans="1:2" hidden="1" x14ac:dyDescent="0.25">
      <c r="A108" s="1" t="s">
        <v>16</v>
      </c>
      <c r="B108" s="1" t="s">
        <v>3691</v>
      </c>
    </row>
    <row r="109" spans="1:2" hidden="1" x14ac:dyDescent="0.25">
      <c r="A109" s="1" t="s">
        <v>29</v>
      </c>
      <c r="B109" s="1" t="s">
        <v>3686</v>
      </c>
    </row>
    <row r="110" spans="1:2" hidden="1" x14ac:dyDescent="0.25">
      <c r="A110" s="1" t="s">
        <v>20</v>
      </c>
      <c r="B110" s="1" t="s">
        <v>3690</v>
      </c>
    </row>
    <row r="111" spans="1:2" hidden="1" x14ac:dyDescent="0.25">
      <c r="A111" s="1" t="s">
        <v>12</v>
      </c>
      <c r="B111" s="1" t="s">
        <v>3685</v>
      </c>
    </row>
    <row r="112" spans="1:2" hidden="1" x14ac:dyDescent="0.25">
      <c r="A112" s="1" t="s">
        <v>20</v>
      </c>
      <c r="B112" s="1" t="s">
        <v>3626</v>
      </c>
    </row>
    <row r="113" spans="1:2" hidden="1" x14ac:dyDescent="0.25">
      <c r="A113" s="1" t="s">
        <v>29</v>
      </c>
      <c r="B113" s="1" t="s">
        <v>3626</v>
      </c>
    </row>
    <row r="114" spans="1:2" hidden="1" x14ac:dyDescent="0.25">
      <c r="A114" s="1" t="s">
        <v>8</v>
      </c>
      <c r="B114" s="1" t="s">
        <v>3626</v>
      </c>
    </row>
    <row r="115" spans="1:2" hidden="1" x14ac:dyDescent="0.25">
      <c r="A115" s="1" t="s">
        <v>12</v>
      </c>
      <c r="B115" s="1" t="s">
        <v>3691</v>
      </c>
    </row>
    <row r="116" spans="1:2" hidden="1" x14ac:dyDescent="0.25">
      <c r="A116" s="1" t="s">
        <v>20</v>
      </c>
      <c r="B116" s="1" t="s">
        <v>3690</v>
      </c>
    </row>
    <row r="117" spans="1:2" hidden="1" x14ac:dyDescent="0.25">
      <c r="A117" s="1" t="s">
        <v>8</v>
      </c>
      <c r="B117" s="1" t="s">
        <v>3685</v>
      </c>
    </row>
    <row r="118" spans="1:2" hidden="1" x14ac:dyDescent="0.25">
      <c r="A118" s="1" t="s">
        <v>16</v>
      </c>
      <c r="B118" s="1" t="s">
        <v>3684</v>
      </c>
    </row>
    <row r="119" spans="1:2" hidden="1" x14ac:dyDescent="0.25">
      <c r="A119" s="1" t="s">
        <v>8</v>
      </c>
      <c r="B119" s="1" t="s">
        <v>3691</v>
      </c>
    </row>
    <row r="120" spans="1:2" hidden="1" x14ac:dyDescent="0.25">
      <c r="A120" s="1" t="s">
        <v>12</v>
      </c>
      <c r="B120" s="1" t="s">
        <v>3684</v>
      </c>
    </row>
    <row r="121" spans="1:2" hidden="1" x14ac:dyDescent="0.25">
      <c r="A121" s="1" t="s">
        <v>29</v>
      </c>
      <c r="B121" s="1" t="s">
        <v>3683</v>
      </c>
    </row>
    <row r="122" spans="1:2" hidden="1" x14ac:dyDescent="0.25">
      <c r="A122" s="1" t="s">
        <v>16</v>
      </c>
      <c r="B122" s="1" t="s">
        <v>3684</v>
      </c>
    </row>
    <row r="123" spans="1:2" hidden="1" x14ac:dyDescent="0.25">
      <c r="A123" s="1" t="s">
        <v>12</v>
      </c>
      <c r="B123" s="1" t="s">
        <v>3688</v>
      </c>
    </row>
    <row r="124" spans="1:2" hidden="1" x14ac:dyDescent="0.25">
      <c r="A124" s="1" t="s">
        <v>16</v>
      </c>
      <c r="B124" s="1" t="s">
        <v>3688</v>
      </c>
    </row>
    <row r="125" spans="1:2" hidden="1" x14ac:dyDescent="0.25">
      <c r="A125" s="1" t="s">
        <v>29</v>
      </c>
      <c r="B125" s="1" t="s">
        <v>3686</v>
      </c>
    </row>
    <row r="126" spans="1:2" hidden="1" x14ac:dyDescent="0.25">
      <c r="A126" s="1" t="s">
        <v>29</v>
      </c>
      <c r="B126" s="1" t="s">
        <v>3691</v>
      </c>
    </row>
    <row r="127" spans="1:2" hidden="1" x14ac:dyDescent="0.25">
      <c r="A127" s="1" t="s">
        <v>8</v>
      </c>
      <c r="B127" s="1" t="s">
        <v>3690</v>
      </c>
    </row>
    <row r="128" spans="1:2" hidden="1" x14ac:dyDescent="0.25">
      <c r="A128" s="1" t="s">
        <v>29</v>
      </c>
      <c r="B128" s="1" t="s">
        <v>3683</v>
      </c>
    </row>
    <row r="129" spans="1:2" hidden="1" x14ac:dyDescent="0.25">
      <c r="A129" s="1" t="s">
        <v>8</v>
      </c>
      <c r="B129" s="1" t="s">
        <v>3626</v>
      </c>
    </row>
    <row r="130" spans="1:2" hidden="1" x14ac:dyDescent="0.25">
      <c r="A130" s="1" t="s">
        <v>16</v>
      </c>
      <c r="B130" s="1" t="s">
        <v>3683</v>
      </c>
    </row>
    <row r="131" spans="1:2" hidden="1" x14ac:dyDescent="0.25">
      <c r="A131" s="1" t="s">
        <v>29</v>
      </c>
      <c r="B131" s="1" t="s">
        <v>3685</v>
      </c>
    </row>
    <row r="132" spans="1:2" hidden="1" x14ac:dyDescent="0.25">
      <c r="A132" s="1" t="s">
        <v>8</v>
      </c>
      <c r="B132" s="1" t="s">
        <v>3684</v>
      </c>
    </row>
    <row r="133" spans="1:2" hidden="1" x14ac:dyDescent="0.25">
      <c r="A133" s="1" t="s">
        <v>16</v>
      </c>
      <c r="B133" s="1" t="s">
        <v>3690</v>
      </c>
    </row>
    <row r="134" spans="1:2" hidden="1" x14ac:dyDescent="0.25">
      <c r="A134" s="1" t="s">
        <v>29</v>
      </c>
      <c r="B134" s="1" t="s">
        <v>3690</v>
      </c>
    </row>
    <row r="135" spans="1:2" hidden="1" x14ac:dyDescent="0.25">
      <c r="A135" s="1" t="s">
        <v>20</v>
      </c>
      <c r="B135" s="1" t="s">
        <v>3684</v>
      </c>
    </row>
    <row r="136" spans="1:2" hidden="1" x14ac:dyDescent="0.25">
      <c r="A136" s="1" t="s">
        <v>29</v>
      </c>
      <c r="B136" s="1" t="s">
        <v>3688</v>
      </c>
    </row>
    <row r="137" spans="1:2" hidden="1" x14ac:dyDescent="0.25">
      <c r="A137" s="1" t="s">
        <v>29</v>
      </c>
      <c r="B137" s="1" t="s">
        <v>3688</v>
      </c>
    </row>
    <row r="138" spans="1:2" hidden="1" x14ac:dyDescent="0.25">
      <c r="A138" s="1" t="s">
        <v>29</v>
      </c>
      <c r="B138" s="1" t="s">
        <v>3626</v>
      </c>
    </row>
    <row r="139" spans="1:2" hidden="1" x14ac:dyDescent="0.25">
      <c r="A139" s="1" t="s">
        <v>29</v>
      </c>
      <c r="B139" s="1" t="s">
        <v>3683</v>
      </c>
    </row>
    <row r="140" spans="1:2" hidden="1" x14ac:dyDescent="0.25">
      <c r="A140" s="1" t="s">
        <v>29</v>
      </c>
      <c r="B140" s="1" t="s">
        <v>3691</v>
      </c>
    </row>
    <row r="141" spans="1:2" hidden="1" x14ac:dyDescent="0.25">
      <c r="A141" s="1" t="s">
        <v>16</v>
      </c>
      <c r="B141" s="1" t="s">
        <v>3686</v>
      </c>
    </row>
    <row r="142" spans="1:2" hidden="1" x14ac:dyDescent="0.25">
      <c r="A142" s="1" t="s">
        <v>29</v>
      </c>
      <c r="B142" s="1" t="s">
        <v>3626</v>
      </c>
    </row>
    <row r="143" spans="1:2" hidden="1" x14ac:dyDescent="0.25">
      <c r="A143" s="1" t="s">
        <v>16</v>
      </c>
      <c r="B143" s="1" t="s">
        <v>3684</v>
      </c>
    </row>
    <row r="144" spans="1:2" hidden="1" x14ac:dyDescent="0.25">
      <c r="A144" s="1" t="s">
        <v>8</v>
      </c>
      <c r="B144" s="1" t="s">
        <v>3688</v>
      </c>
    </row>
    <row r="145" spans="1:2" hidden="1" x14ac:dyDescent="0.25">
      <c r="A145" s="1" t="s">
        <v>20</v>
      </c>
      <c r="B145" s="1" t="s">
        <v>3683</v>
      </c>
    </row>
    <row r="146" spans="1:2" hidden="1" x14ac:dyDescent="0.25">
      <c r="A146" s="1" t="s">
        <v>20</v>
      </c>
      <c r="B146" s="1" t="s">
        <v>3683</v>
      </c>
    </row>
    <row r="147" spans="1:2" hidden="1" x14ac:dyDescent="0.25">
      <c r="A147" s="1" t="s">
        <v>12</v>
      </c>
      <c r="B147" s="1" t="s">
        <v>3685</v>
      </c>
    </row>
    <row r="148" spans="1:2" hidden="1" x14ac:dyDescent="0.25">
      <c r="A148" s="1" t="s">
        <v>16</v>
      </c>
      <c r="B148" s="1" t="s">
        <v>3690</v>
      </c>
    </row>
    <row r="149" spans="1:2" hidden="1" x14ac:dyDescent="0.25">
      <c r="A149" s="1" t="s">
        <v>8</v>
      </c>
      <c r="B149" s="1" t="s">
        <v>3691</v>
      </c>
    </row>
    <row r="150" spans="1:2" hidden="1" x14ac:dyDescent="0.25">
      <c r="A150" s="1" t="s">
        <v>8</v>
      </c>
      <c r="B150" s="1" t="s">
        <v>3685</v>
      </c>
    </row>
    <row r="151" spans="1:2" x14ac:dyDescent="0.25">
      <c r="A151" s="1" t="s">
        <v>12</v>
      </c>
      <c r="B151" s="1" t="s">
        <v>3688</v>
      </c>
    </row>
    <row r="152" spans="1:2" hidden="1" x14ac:dyDescent="0.25">
      <c r="A152" s="1" t="s">
        <v>29</v>
      </c>
      <c r="B152" s="1" t="s">
        <v>3686</v>
      </c>
    </row>
    <row r="153" spans="1:2" hidden="1" x14ac:dyDescent="0.25">
      <c r="A153" s="1" t="s">
        <v>20</v>
      </c>
      <c r="B153" s="1" t="s">
        <v>3691</v>
      </c>
    </row>
    <row r="154" spans="1:2" hidden="1" x14ac:dyDescent="0.25">
      <c r="A154" s="1" t="s">
        <v>29</v>
      </c>
      <c r="B154" s="1" t="s">
        <v>3686</v>
      </c>
    </row>
    <row r="155" spans="1:2" hidden="1" x14ac:dyDescent="0.25">
      <c r="A155" s="1" t="s">
        <v>20</v>
      </c>
      <c r="B155" s="1" t="s">
        <v>3685</v>
      </c>
    </row>
    <row r="156" spans="1:2" hidden="1" x14ac:dyDescent="0.25">
      <c r="A156" s="1" t="s">
        <v>29</v>
      </c>
      <c r="B156" s="1" t="s">
        <v>3686</v>
      </c>
    </row>
    <row r="157" spans="1:2" hidden="1" x14ac:dyDescent="0.25">
      <c r="A157" s="1" t="s">
        <v>16</v>
      </c>
      <c r="B157" s="1" t="s">
        <v>3683</v>
      </c>
    </row>
    <row r="158" spans="1:2" hidden="1" x14ac:dyDescent="0.25">
      <c r="A158" s="1" t="s">
        <v>16</v>
      </c>
      <c r="B158" s="1" t="s">
        <v>3685</v>
      </c>
    </row>
    <row r="159" spans="1:2" hidden="1" x14ac:dyDescent="0.25">
      <c r="A159" s="1" t="s">
        <v>29</v>
      </c>
      <c r="B159" s="1" t="s">
        <v>3685</v>
      </c>
    </row>
    <row r="160" spans="1:2" hidden="1" x14ac:dyDescent="0.25">
      <c r="A160" s="1" t="s">
        <v>8</v>
      </c>
      <c r="B160" s="1" t="s">
        <v>3683</v>
      </c>
    </row>
    <row r="161" spans="1:2" hidden="1" x14ac:dyDescent="0.25">
      <c r="A161" s="1" t="s">
        <v>29</v>
      </c>
      <c r="B161" s="1" t="s">
        <v>3685</v>
      </c>
    </row>
    <row r="162" spans="1:2" hidden="1" x14ac:dyDescent="0.25">
      <c r="A162" s="1" t="s">
        <v>29</v>
      </c>
      <c r="B162" s="1" t="s">
        <v>3626</v>
      </c>
    </row>
    <row r="163" spans="1:2" hidden="1" x14ac:dyDescent="0.25">
      <c r="A163" s="1" t="s">
        <v>20</v>
      </c>
      <c r="B163" s="1" t="s">
        <v>3690</v>
      </c>
    </row>
    <row r="164" spans="1:2" hidden="1" x14ac:dyDescent="0.25">
      <c r="A164" s="1" t="s">
        <v>16</v>
      </c>
      <c r="B164" s="1" t="s">
        <v>3685</v>
      </c>
    </row>
    <row r="165" spans="1:2" hidden="1" x14ac:dyDescent="0.25">
      <c r="A165" s="1" t="s">
        <v>8</v>
      </c>
      <c r="B165" s="1" t="s">
        <v>3691</v>
      </c>
    </row>
    <row r="166" spans="1:2" hidden="1" x14ac:dyDescent="0.25">
      <c r="A166" s="1" t="s">
        <v>29</v>
      </c>
      <c r="B166" s="1" t="s">
        <v>3690</v>
      </c>
    </row>
    <row r="167" spans="1:2" hidden="1" x14ac:dyDescent="0.25">
      <c r="A167" s="1" t="s">
        <v>12</v>
      </c>
      <c r="B167" s="1" t="s">
        <v>3688</v>
      </c>
    </row>
    <row r="168" spans="1:2" hidden="1" x14ac:dyDescent="0.25">
      <c r="A168" s="1" t="s">
        <v>16</v>
      </c>
      <c r="B168" s="1" t="s">
        <v>3683</v>
      </c>
    </row>
    <row r="169" spans="1:2" hidden="1" x14ac:dyDescent="0.25">
      <c r="A169" s="1" t="s">
        <v>20</v>
      </c>
      <c r="B169" s="1" t="s">
        <v>3684</v>
      </c>
    </row>
    <row r="170" spans="1:2" hidden="1" x14ac:dyDescent="0.25">
      <c r="A170" s="1" t="s">
        <v>29</v>
      </c>
      <c r="B170" s="1" t="s">
        <v>3688</v>
      </c>
    </row>
    <row r="171" spans="1:2" hidden="1" x14ac:dyDescent="0.25">
      <c r="A171" s="1" t="s">
        <v>12</v>
      </c>
      <c r="B171" s="1" t="s">
        <v>3685</v>
      </c>
    </row>
    <row r="172" spans="1:2" hidden="1" x14ac:dyDescent="0.25">
      <c r="A172" s="1" t="s">
        <v>12</v>
      </c>
      <c r="B172" s="1" t="s">
        <v>3688</v>
      </c>
    </row>
    <row r="173" spans="1:2" hidden="1" x14ac:dyDescent="0.25">
      <c r="A173" s="1" t="s">
        <v>8</v>
      </c>
      <c r="B173" s="1" t="s">
        <v>3683</v>
      </c>
    </row>
    <row r="174" spans="1:2" hidden="1" x14ac:dyDescent="0.25">
      <c r="A174" s="1" t="s">
        <v>29</v>
      </c>
      <c r="B174" s="1" t="s">
        <v>3685</v>
      </c>
    </row>
    <row r="175" spans="1:2" hidden="1" x14ac:dyDescent="0.25">
      <c r="A175" s="1" t="s">
        <v>29</v>
      </c>
      <c r="B175" s="1" t="s">
        <v>3626</v>
      </c>
    </row>
    <row r="176" spans="1:2" hidden="1" x14ac:dyDescent="0.25">
      <c r="A176" s="1" t="s">
        <v>8</v>
      </c>
      <c r="B176" s="1" t="s">
        <v>3686</v>
      </c>
    </row>
    <row r="177" spans="1:2" hidden="1" x14ac:dyDescent="0.25">
      <c r="A177" s="1" t="s">
        <v>29</v>
      </c>
      <c r="B177" s="1" t="s">
        <v>3684</v>
      </c>
    </row>
    <row r="178" spans="1:2" hidden="1" x14ac:dyDescent="0.25">
      <c r="A178" s="1" t="s">
        <v>20</v>
      </c>
      <c r="B178" s="1" t="s">
        <v>3683</v>
      </c>
    </row>
    <row r="179" spans="1:2" hidden="1" x14ac:dyDescent="0.25">
      <c r="A179" s="1" t="s">
        <v>29</v>
      </c>
      <c r="B179" s="1" t="s">
        <v>3690</v>
      </c>
    </row>
    <row r="180" spans="1:2" hidden="1" x14ac:dyDescent="0.25">
      <c r="A180" s="1" t="s">
        <v>29</v>
      </c>
      <c r="B180" s="1" t="s">
        <v>3683</v>
      </c>
    </row>
    <row r="181" spans="1:2" hidden="1" x14ac:dyDescent="0.25">
      <c r="A181" s="1" t="s">
        <v>20</v>
      </c>
      <c r="B181" s="1" t="s">
        <v>3684</v>
      </c>
    </row>
    <row r="182" spans="1:2" hidden="1" x14ac:dyDescent="0.25">
      <c r="A182" s="1" t="s">
        <v>8</v>
      </c>
      <c r="B182" s="1" t="s">
        <v>3683</v>
      </c>
    </row>
    <row r="183" spans="1:2" hidden="1" x14ac:dyDescent="0.25">
      <c r="A183" s="1" t="s">
        <v>29</v>
      </c>
      <c r="B183" s="1" t="s">
        <v>3626</v>
      </c>
    </row>
    <row r="184" spans="1:2" hidden="1" x14ac:dyDescent="0.25">
      <c r="A184" s="1" t="s">
        <v>29</v>
      </c>
      <c r="B184" s="1" t="s">
        <v>3683</v>
      </c>
    </row>
    <row r="185" spans="1:2" hidden="1" x14ac:dyDescent="0.25">
      <c r="A185" s="1" t="s">
        <v>29</v>
      </c>
      <c r="B185" s="1" t="s">
        <v>3691</v>
      </c>
    </row>
    <row r="186" spans="1:2" hidden="1" x14ac:dyDescent="0.25">
      <c r="A186" s="1" t="s">
        <v>20</v>
      </c>
      <c r="B186" s="1" t="s">
        <v>3685</v>
      </c>
    </row>
    <row r="187" spans="1:2" hidden="1" x14ac:dyDescent="0.25">
      <c r="A187" s="1" t="s">
        <v>20</v>
      </c>
      <c r="B187" s="1" t="s">
        <v>3691</v>
      </c>
    </row>
    <row r="188" spans="1:2" hidden="1" x14ac:dyDescent="0.25">
      <c r="A188" s="1" t="s">
        <v>12</v>
      </c>
      <c r="B188" s="1" t="s">
        <v>3683</v>
      </c>
    </row>
    <row r="189" spans="1:2" hidden="1" x14ac:dyDescent="0.25">
      <c r="A189" s="1" t="s">
        <v>29</v>
      </c>
      <c r="B189" s="1" t="s">
        <v>3690</v>
      </c>
    </row>
    <row r="190" spans="1:2" hidden="1" x14ac:dyDescent="0.25">
      <c r="A190" s="1" t="s">
        <v>16</v>
      </c>
      <c r="B190" s="1" t="s">
        <v>3690</v>
      </c>
    </row>
    <row r="191" spans="1:2" hidden="1" x14ac:dyDescent="0.25">
      <c r="A191" s="1" t="s">
        <v>20</v>
      </c>
      <c r="B191" s="1" t="s">
        <v>3688</v>
      </c>
    </row>
    <row r="192" spans="1:2" hidden="1" x14ac:dyDescent="0.25">
      <c r="A192" s="1" t="s">
        <v>8</v>
      </c>
      <c r="B192" s="1" t="s">
        <v>3690</v>
      </c>
    </row>
    <row r="193" spans="1:2" hidden="1" x14ac:dyDescent="0.25">
      <c r="A193" s="1" t="s">
        <v>8</v>
      </c>
      <c r="B193" s="1" t="s">
        <v>3626</v>
      </c>
    </row>
    <row r="194" spans="1:2" hidden="1" x14ac:dyDescent="0.25">
      <c r="A194" s="1" t="s">
        <v>16</v>
      </c>
      <c r="B194" s="1" t="s">
        <v>3684</v>
      </c>
    </row>
    <row r="195" spans="1:2" hidden="1" x14ac:dyDescent="0.25">
      <c r="A195" s="1" t="s">
        <v>29</v>
      </c>
      <c r="B195" s="1" t="s">
        <v>3691</v>
      </c>
    </row>
    <row r="196" spans="1:2" hidden="1" x14ac:dyDescent="0.25">
      <c r="A196" s="1" t="s">
        <v>29</v>
      </c>
      <c r="B196" s="1" t="s">
        <v>3626</v>
      </c>
    </row>
    <row r="197" spans="1:2" hidden="1" x14ac:dyDescent="0.25">
      <c r="A197" s="1" t="s">
        <v>29</v>
      </c>
      <c r="B197" s="1" t="s">
        <v>3691</v>
      </c>
    </row>
    <row r="198" spans="1:2" hidden="1" x14ac:dyDescent="0.25">
      <c r="A198" s="1" t="s">
        <v>29</v>
      </c>
      <c r="B198" s="1" t="s">
        <v>3686</v>
      </c>
    </row>
    <row r="199" spans="1:2" hidden="1" x14ac:dyDescent="0.25">
      <c r="A199" s="1" t="s">
        <v>29</v>
      </c>
      <c r="B199" s="1" t="s">
        <v>3626</v>
      </c>
    </row>
    <row r="200" spans="1:2" hidden="1" x14ac:dyDescent="0.25">
      <c r="A200" s="1" t="s">
        <v>12</v>
      </c>
      <c r="B200" s="1" t="s">
        <v>3626</v>
      </c>
    </row>
    <row r="201" spans="1:2" hidden="1" x14ac:dyDescent="0.25">
      <c r="A201" s="1" t="s">
        <v>16</v>
      </c>
      <c r="B201" s="1" t="s">
        <v>3688</v>
      </c>
    </row>
    <row r="202" spans="1:2" hidden="1" x14ac:dyDescent="0.25">
      <c r="A202" s="1" t="s">
        <v>12</v>
      </c>
      <c r="B202" s="1" t="s">
        <v>3683</v>
      </c>
    </row>
    <row r="203" spans="1:2" hidden="1" x14ac:dyDescent="0.25">
      <c r="A203" s="1" t="s">
        <v>12</v>
      </c>
      <c r="B203" s="1" t="s">
        <v>3688</v>
      </c>
    </row>
    <row r="204" spans="1:2" hidden="1" x14ac:dyDescent="0.25">
      <c r="A204" s="1" t="s">
        <v>12</v>
      </c>
      <c r="B204" s="1" t="s">
        <v>3690</v>
      </c>
    </row>
    <row r="205" spans="1:2" hidden="1" x14ac:dyDescent="0.25">
      <c r="A205" s="1" t="s">
        <v>29</v>
      </c>
      <c r="B205" s="1" t="s">
        <v>3684</v>
      </c>
    </row>
    <row r="206" spans="1:2" x14ac:dyDescent="0.25">
      <c r="A206" s="1" t="s">
        <v>12</v>
      </c>
      <c r="B206" s="1" t="s">
        <v>3685</v>
      </c>
    </row>
    <row r="207" spans="1:2" hidden="1" x14ac:dyDescent="0.25">
      <c r="A207" s="1" t="s">
        <v>8</v>
      </c>
      <c r="B207" s="1" t="s">
        <v>3690</v>
      </c>
    </row>
    <row r="208" spans="1:2" hidden="1" x14ac:dyDescent="0.25">
      <c r="A208" s="1" t="s">
        <v>29</v>
      </c>
      <c r="B208" s="1" t="s">
        <v>3626</v>
      </c>
    </row>
    <row r="209" spans="1:2" hidden="1" x14ac:dyDescent="0.25">
      <c r="A209" s="1" t="s">
        <v>12</v>
      </c>
      <c r="B209" s="1" t="s">
        <v>3626</v>
      </c>
    </row>
    <row r="210" spans="1:2" hidden="1" x14ac:dyDescent="0.25">
      <c r="A210" s="1" t="s">
        <v>29</v>
      </c>
      <c r="B210" s="1" t="s">
        <v>3684</v>
      </c>
    </row>
    <row r="211" spans="1:2" hidden="1" x14ac:dyDescent="0.25">
      <c r="A211" s="1" t="s">
        <v>20</v>
      </c>
      <c r="B211" s="1" t="s">
        <v>3626</v>
      </c>
    </row>
    <row r="212" spans="1:2" hidden="1" x14ac:dyDescent="0.25">
      <c r="A212" s="1" t="s">
        <v>29</v>
      </c>
      <c r="B212" s="1" t="s">
        <v>3683</v>
      </c>
    </row>
    <row r="213" spans="1:2" hidden="1" x14ac:dyDescent="0.25">
      <c r="A213" s="1" t="s">
        <v>20</v>
      </c>
      <c r="B213" s="1" t="s">
        <v>3690</v>
      </c>
    </row>
    <row r="214" spans="1:2" hidden="1" x14ac:dyDescent="0.25">
      <c r="A214" s="1" t="s">
        <v>29</v>
      </c>
      <c r="B214" s="1" t="s">
        <v>3686</v>
      </c>
    </row>
    <row r="215" spans="1:2" hidden="1" x14ac:dyDescent="0.25">
      <c r="A215" s="1" t="s">
        <v>20</v>
      </c>
      <c r="B215" s="1" t="s">
        <v>3684</v>
      </c>
    </row>
    <row r="216" spans="1:2" hidden="1" x14ac:dyDescent="0.25">
      <c r="A216" s="1" t="s">
        <v>29</v>
      </c>
      <c r="B216" s="1" t="s">
        <v>3691</v>
      </c>
    </row>
    <row r="217" spans="1:2" hidden="1" x14ac:dyDescent="0.25">
      <c r="A217" s="1" t="s">
        <v>16</v>
      </c>
      <c r="B217" s="1" t="s">
        <v>3626</v>
      </c>
    </row>
    <row r="218" spans="1:2" hidden="1" x14ac:dyDescent="0.25">
      <c r="A218" s="1" t="s">
        <v>16</v>
      </c>
      <c r="B218" s="1" t="s">
        <v>3691</v>
      </c>
    </row>
    <row r="219" spans="1:2" hidden="1" x14ac:dyDescent="0.25">
      <c r="A219" s="1" t="s">
        <v>29</v>
      </c>
      <c r="B219" s="1" t="s">
        <v>3690</v>
      </c>
    </row>
    <row r="220" spans="1:2" hidden="1" x14ac:dyDescent="0.25">
      <c r="A220" s="1" t="s">
        <v>20</v>
      </c>
      <c r="B220" s="1" t="s">
        <v>3683</v>
      </c>
    </row>
    <row r="221" spans="1:2" hidden="1" x14ac:dyDescent="0.25">
      <c r="A221" s="1" t="s">
        <v>8</v>
      </c>
      <c r="B221" s="1" t="s">
        <v>3686</v>
      </c>
    </row>
    <row r="222" spans="1:2" hidden="1" x14ac:dyDescent="0.25">
      <c r="A222" s="1" t="s">
        <v>8</v>
      </c>
      <c r="B222" s="1" t="s">
        <v>3626</v>
      </c>
    </row>
    <row r="223" spans="1:2" hidden="1" x14ac:dyDescent="0.25">
      <c r="A223" s="1" t="s">
        <v>12</v>
      </c>
      <c r="B223" s="1" t="s">
        <v>3690</v>
      </c>
    </row>
    <row r="224" spans="1:2" hidden="1" x14ac:dyDescent="0.25">
      <c r="A224" s="1" t="s">
        <v>29</v>
      </c>
      <c r="B224" s="1" t="s">
        <v>3686</v>
      </c>
    </row>
    <row r="225" spans="1:2" hidden="1" x14ac:dyDescent="0.25">
      <c r="A225" s="1" t="s">
        <v>16</v>
      </c>
      <c r="B225" s="1" t="s">
        <v>3626</v>
      </c>
    </row>
    <row r="226" spans="1:2" hidden="1" x14ac:dyDescent="0.25">
      <c r="A226" s="1" t="s">
        <v>20</v>
      </c>
      <c r="B226" s="1" t="s">
        <v>3688</v>
      </c>
    </row>
    <row r="227" spans="1:2" hidden="1" x14ac:dyDescent="0.25">
      <c r="A227" s="1" t="s">
        <v>20</v>
      </c>
      <c r="B227" s="1" t="s">
        <v>3686</v>
      </c>
    </row>
    <row r="228" spans="1:2" hidden="1" x14ac:dyDescent="0.25">
      <c r="A228" s="1" t="s">
        <v>16</v>
      </c>
      <c r="B228" s="1" t="s">
        <v>3683</v>
      </c>
    </row>
    <row r="229" spans="1:2" hidden="1" x14ac:dyDescent="0.25">
      <c r="A229" s="1" t="s">
        <v>29</v>
      </c>
      <c r="B229" s="1" t="s">
        <v>3686</v>
      </c>
    </row>
    <row r="230" spans="1:2" hidden="1" x14ac:dyDescent="0.25">
      <c r="A230" s="1" t="s">
        <v>8</v>
      </c>
      <c r="B230" s="1" t="s">
        <v>3684</v>
      </c>
    </row>
    <row r="231" spans="1:2" hidden="1" x14ac:dyDescent="0.25">
      <c r="A231" s="1" t="s">
        <v>29</v>
      </c>
      <c r="B231" s="1" t="s">
        <v>3688</v>
      </c>
    </row>
    <row r="232" spans="1:2" hidden="1" x14ac:dyDescent="0.25">
      <c r="A232" s="1" t="s">
        <v>20</v>
      </c>
      <c r="B232" s="1" t="s">
        <v>3685</v>
      </c>
    </row>
    <row r="233" spans="1:2" hidden="1" x14ac:dyDescent="0.25">
      <c r="A233" s="1" t="s">
        <v>20</v>
      </c>
      <c r="B233" s="1" t="s">
        <v>3683</v>
      </c>
    </row>
    <row r="234" spans="1:2" hidden="1" x14ac:dyDescent="0.25">
      <c r="A234" s="1" t="s">
        <v>20</v>
      </c>
      <c r="B234" s="1" t="s">
        <v>3683</v>
      </c>
    </row>
    <row r="235" spans="1:2" hidden="1" x14ac:dyDescent="0.25">
      <c r="A235" s="1" t="s">
        <v>29</v>
      </c>
      <c r="B235" s="1" t="s">
        <v>3686</v>
      </c>
    </row>
    <row r="236" spans="1:2" x14ac:dyDescent="0.25">
      <c r="A236" s="1" t="s">
        <v>12</v>
      </c>
      <c r="B236" s="1" t="s">
        <v>3686</v>
      </c>
    </row>
    <row r="237" spans="1:2" hidden="1" x14ac:dyDescent="0.25">
      <c r="A237" s="1" t="s">
        <v>20</v>
      </c>
      <c r="B237" s="1" t="s">
        <v>3688</v>
      </c>
    </row>
    <row r="238" spans="1:2" hidden="1" x14ac:dyDescent="0.25">
      <c r="A238" s="1" t="s">
        <v>29</v>
      </c>
      <c r="B238" s="1" t="s">
        <v>3686</v>
      </c>
    </row>
    <row r="239" spans="1:2" hidden="1" x14ac:dyDescent="0.25">
      <c r="A239" s="1" t="s">
        <v>29</v>
      </c>
      <c r="B239" s="1" t="s">
        <v>3684</v>
      </c>
    </row>
    <row r="240" spans="1:2" hidden="1" x14ac:dyDescent="0.25">
      <c r="A240" s="1" t="s">
        <v>20</v>
      </c>
      <c r="B240" s="1" t="s">
        <v>3685</v>
      </c>
    </row>
    <row r="241" spans="1:2" hidden="1" x14ac:dyDescent="0.25">
      <c r="A241" s="1" t="s">
        <v>29</v>
      </c>
      <c r="B241" s="1" t="s">
        <v>3690</v>
      </c>
    </row>
    <row r="242" spans="1:2" hidden="1" x14ac:dyDescent="0.25">
      <c r="A242" s="1" t="s">
        <v>29</v>
      </c>
      <c r="B242" s="1" t="s">
        <v>3686</v>
      </c>
    </row>
    <row r="243" spans="1:2" hidden="1" x14ac:dyDescent="0.25">
      <c r="A243" s="1" t="s">
        <v>29</v>
      </c>
      <c r="B243" s="1" t="s">
        <v>3685</v>
      </c>
    </row>
    <row r="244" spans="1:2" hidden="1" x14ac:dyDescent="0.25">
      <c r="A244" s="1" t="s">
        <v>16</v>
      </c>
      <c r="B244" s="1" t="s">
        <v>3690</v>
      </c>
    </row>
    <row r="245" spans="1:2" hidden="1" x14ac:dyDescent="0.25">
      <c r="A245" s="1" t="s">
        <v>29</v>
      </c>
      <c r="B245" s="1" t="s">
        <v>3690</v>
      </c>
    </row>
    <row r="246" spans="1:2" hidden="1" x14ac:dyDescent="0.25">
      <c r="A246" s="1" t="s">
        <v>12</v>
      </c>
      <c r="B246" s="1" t="s">
        <v>3683</v>
      </c>
    </row>
    <row r="247" spans="1:2" hidden="1" x14ac:dyDescent="0.25">
      <c r="A247" s="1" t="s">
        <v>8</v>
      </c>
      <c r="B247" s="1" t="s">
        <v>3691</v>
      </c>
    </row>
    <row r="248" spans="1:2" hidden="1" x14ac:dyDescent="0.25">
      <c r="A248" s="1" t="s">
        <v>16</v>
      </c>
      <c r="B248" s="1" t="s">
        <v>3690</v>
      </c>
    </row>
    <row r="249" spans="1:2" hidden="1" x14ac:dyDescent="0.25">
      <c r="A249" s="1" t="s">
        <v>20</v>
      </c>
      <c r="B249" s="1" t="s">
        <v>3684</v>
      </c>
    </row>
    <row r="250" spans="1:2" hidden="1" x14ac:dyDescent="0.25">
      <c r="A250" s="1" t="s">
        <v>8</v>
      </c>
      <c r="B250" s="1" t="s">
        <v>3690</v>
      </c>
    </row>
    <row r="251" spans="1:2" hidden="1" x14ac:dyDescent="0.25">
      <c r="A251" s="1" t="s">
        <v>16</v>
      </c>
      <c r="B251" s="1" t="s">
        <v>3686</v>
      </c>
    </row>
    <row r="252" spans="1:2" hidden="1" x14ac:dyDescent="0.25">
      <c r="A252" s="1" t="s">
        <v>8</v>
      </c>
      <c r="B252" s="1" t="s">
        <v>3688</v>
      </c>
    </row>
    <row r="253" spans="1:2" hidden="1" x14ac:dyDescent="0.25">
      <c r="A253" s="1" t="s">
        <v>16</v>
      </c>
      <c r="B253" s="1" t="s">
        <v>3686</v>
      </c>
    </row>
    <row r="254" spans="1:2" hidden="1" x14ac:dyDescent="0.25">
      <c r="A254" s="1" t="s">
        <v>29</v>
      </c>
      <c r="B254" s="1" t="s">
        <v>3685</v>
      </c>
    </row>
    <row r="255" spans="1:2" hidden="1" x14ac:dyDescent="0.25">
      <c r="A255" s="1" t="s">
        <v>20</v>
      </c>
      <c r="B255" s="1" t="s">
        <v>3685</v>
      </c>
    </row>
    <row r="256" spans="1:2" hidden="1" x14ac:dyDescent="0.25">
      <c r="A256" s="1" t="s">
        <v>20</v>
      </c>
      <c r="B256" s="1" t="s">
        <v>3688</v>
      </c>
    </row>
    <row r="257" spans="1:2" hidden="1" x14ac:dyDescent="0.25">
      <c r="A257" s="1" t="s">
        <v>29</v>
      </c>
      <c r="B257" s="1" t="s">
        <v>3684</v>
      </c>
    </row>
    <row r="258" spans="1:2" hidden="1" x14ac:dyDescent="0.25">
      <c r="A258" s="1" t="s">
        <v>8</v>
      </c>
      <c r="B258" s="1" t="s">
        <v>3685</v>
      </c>
    </row>
    <row r="259" spans="1:2" hidden="1" x14ac:dyDescent="0.25">
      <c r="A259" s="1" t="s">
        <v>8</v>
      </c>
      <c r="B259" s="1" t="s">
        <v>3683</v>
      </c>
    </row>
    <row r="260" spans="1:2" hidden="1" x14ac:dyDescent="0.25">
      <c r="A260" s="1" t="s">
        <v>29</v>
      </c>
      <c r="B260" s="1" t="s">
        <v>3686</v>
      </c>
    </row>
    <row r="261" spans="1:2" hidden="1" x14ac:dyDescent="0.25">
      <c r="A261" s="1" t="s">
        <v>16</v>
      </c>
      <c r="B261" s="1" t="s">
        <v>3684</v>
      </c>
    </row>
    <row r="262" spans="1:2" hidden="1" x14ac:dyDescent="0.25">
      <c r="A262" s="1" t="s">
        <v>29</v>
      </c>
      <c r="B262" s="1" t="s">
        <v>3626</v>
      </c>
    </row>
    <row r="263" spans="1:2" hidden="1" x14ac:dyDescent="0.25">
      <c r="A263" s="1" t="s">
        <v>8</v>
      </c>
      <c r="B263" s="1" t="s">
        <v>3626</v>
      </c>
    </row>
    <row r="264" spans="1:2" hidden="1" x14ac:dyDescent="0.25">
      <c r="A264" s="1" t="s">
        <v>29</v>
      </c>
      <c r="B264" s="1" t="s">
        <v>3690</v>
      </c>
    </row>
    <row r="265" spans="1:2" hidden="1" x14ac:dyDescent="0.25">
      <c r="A265" s="1" t="s">
        <v>20</v>
      </c>
      <c r="B265" s="1" t="s">
        <v>3684</v>
      </c>
    </row>
    <row r="266" spans="1:2" hidden="1" x14ac:dyDescent="0.25">
      <c r="A266" s="1" t="s">
        <v>8</v>
      </c>
      <c r="B266" s="1" t="s">
        <v>3691</v>
      </c>
    </row>
    <row r="267" spans="1:2" hidden="1" x14ac:dyDescent="0.25">
      <c r="A267" s="1" t="s">
        <v>12</v>
      </c>
      <c r="B267" s="1" t="s">
        <v>3684</v>
      </c>
    </row>
    <row r="268" spans="1:2" hidden="1" x14ac:dyDescent="0.25">
      <c r="A268" s="1" t="s">
        <v>20</v>
      </c>
      <c r="B268" s="1" t="s">
        <v>3626</v>
      </c>
    </row>
    <row r="269" spans="1:2" hidden="1" x14ac:dyDescent="0.25">
      <c r="A269" s="1" t="s">
        <v>12</v>
      </c>
      <c r="B269" s="1" t="s">
        <v>3686</v>
      </c>
    </row>
    <row r="270" spans="1:2" hidden="1" x14ac:dyDescent="0.25">
      <c r="A270" s="1" t="s">
        <v>16</v>
      </c>
      <c r="B270" s="1" t="s">
        <v>3688</v>
      </c>
    </row>
    <row r="271" spans="1:2" hidden="1" x14ac:dyDescent="0.25">
      <c r="A271" s="1" t="s">
        <v>8</v>
      </c>
      <c r="B271" s="1" t="s">
        <v>3684</v>
      </c>
    </row>
    <row r="272" spans="1:2" hidden="1" x14ac:dyDescent="0.25">
      <c r="A272" s="1" t="s">
        <v>29</v>
      </c>
      <c r="B272" s="1" t="s">
        <v>3691</v>
      </c>
    </row>
    <row r="273" spans="1:2" hidden="1" x14ac:dyDescent="0.25">
      <c r="A273" s="1" t="s">
        <v>12</v>
      </c>
      <c r="B273" s="1" t="s">
        <v>3684</v>
      </c>
    </row>
    <row r="274" spans="1:2" hidden="1" x14ac:dyDescent="0.25">
      <c r="A274" s="1" t="s">
        <v>29</v>
      </c>
      <c r="B274" s="1" t="s">
        <v>3686</v>
      </c>
    </row>
    <row r="275" spans="1:2" hidden="1" x14ac:dyDescent="0.25">
      <c r="A275" s="1" t="s">
        <v>20</v>
      </c>
      <c r="B275" s="1" t="s">
        <v>3691</v>
      </c>
    </row>
    <row r="276" spans="1:2" hidden="1" x14ac:dyDescent="0.25">
      <c r="A276" s="1" t="s">
        <v>16</v>
      </c>
      <c r="B276" s="1" t="s">
        <v>3685</v>
      </c>
    </row>
    <row r="277" spans="1:2" hidden="1" x14ac:dyDescent="0.25">
      <c r="A277" s="1" t="s">
        <v>12</v>
      </c>
      <c r="B277" s="1" t="s">
        <v>3691</v>
      </c>
    </row>
    <row r="278" spans="1:2" hidden="1" x14ac:dyDescent="0.25">
      <c r="A278" s="1" t="s">
        <v>29</v>
      </c>
      <c r="B278" s="1" t="s">
        <v>3686</v>
      </c>
    </row>
    <row r="279" spans="1:2" hidden="1" x14ac:dyDescent="0.25">
      <c r="A279" s="1" t="s">
        <v>29</v>
      </c>
      <c r="B279" s="1" t="s">
        <v>3626</v>
      </c>
    </row>
    <row r="280" spans="1:2" hidden="1" x14ac:dyDescent="0.25">
      <c r="A280" s="1" t="s">
        <v>16</v>
      </c>
      <c r="B280" s="1" t="s">
        <v>3626</v>
      </c>
    </row>
    <row r="281" spans="1:2" hidden="1" x14ac:dyDescent="0.25">
      <c r="A281" s="1" t="s">
        <v>29</v>
      </c>
      <c r="B281" s="1" t="s">
        <v>3685</v>
      </c>
    </row>
    <row r="282" spans="1:2" hidden="1" x14ac:dyDescent="0.25">
      <c r="A282" s="1" t="s">
        <v>12</v>
      </c>
      <c r="B282" s="1" t="s">
        <v>3685</v>
      </c>
    </row>
    <row r="283" spans="1:2" hidden="1" x14ac:dyDescent="0.25">
      <c r="A283" s="1" t="s">
        <v>29</v>
      </c>
      <c r="B283" s="1" t="s">
        <v>3685</v>
      </c>
    </row>
    <row r="284" spans="1:2" hidden="1" x14ac:dyDescent="0.25">
      <c r="A284" s="1" t="s">
        <v>29</v>
      </c>
      <c r="B284" s="1" t="s">
        <v>3683</v>
      </c>
    </row>
    <row r="285" spans="1:2" hidden="1" x14ac:dyDescent="0.25">
      <c r="A285" s="1" t="s">
        <v>20</v>
      </c>
      <c r="B285" s="1" t="s">
        <v>3691</v>
      </c>
    </row>
    <row r="286" spans="1:2" hidden="1" x14ac:dyDescent="0.25">
      <c r="A286" s="1" t="s">
        <v>12</v>
      </c>
      <c r="B286" s="1" t="s">
        <v>3688</v>
      </c>
    </row>
    <row r="287" spans="1:2" hidden="1" x14ac:dyDescent="0.25">
      <c r="A287" s="1" t="s">
        <v>8</v>
      </c>
      <c r="B287" s="1" t="s">
        <v>3626</v>
      </c>
    </row>
    <row r="288" spans="1:2" hidden="1" x14ac:dyDescent="0.25">
      <c r="A288" s="1" t="s">
        <v>16</v>
      </c>
      <c r="B288" s="1" t="s">
        <v>3684</v>
      </c>
    </row>
    <row r="289" spans="1:2" hidden="1" x14ac:dyDescent="0.25">
      <c r="A289" s="1" t="s">
        <v>16</v>
      </c>
      <c r="B289" s="1" t="s">
        <v>3685</v>
      </c>
    </row>
    <row r="290" spans="1:2" hidden="1" x14ac:dyDescent="0.25">
      <c r="A290" s="1" t="s">
        <v>29</v>
      </c>
      <c r="B290" s="1" t="s">
        <v>3684</v>
      </c>
    </row>
    <row r="291" spans="1:2" hidden="1" x14ac:dyDescent="0.25">
      <c r="A291" s="1" t="s">
        <v>29</v>
      </c>
      <c r="B291" s="1" t="s">
        <v>3691</v>
      </c>
    </row>
    <row r="292" spans="1:2" hidden="1" x14ac:dyDescent="0.25">
      <c r="A292" s="1" t="s">
        <v>12</v>
      </c>
      <c r="B292" s="1" t="s">
        <v>3691</v>
      </c>
    </row>
    <row r="293" spans="1:2" hidden="1" x14ac:dyDescent="0.25">
      <c r="A293" s="1" t="s">
        <v>12</v>
      </c>
      <c r="B293" s="1" t="s">
        <v>3685</v>
      </c>
    </row>
    <row r="294" spans="1:2" hidden="1" x14ac:dyDescent="0.25">
      <c r="A294" s="1" t="s">
        <v>29</v>
      </c>
      <c r="B294" s="1" t="s">
        <v>3688</v>
      </c>
    </row>
    <row r="295" spans="1:2" hidden="1" x14ac:dyDescent="0.25">
      <c r="A295" s="1" t="s">
        <v>16</v>
      </c>
      <c r="B295" s="1" t="s">
        <v>3688</v>
      </c>
    </row>
    <row r="296" spans="1:2" hidden="1" x14ac:dyDescent="0.25">
      <c r="A296" s="1" t="s">
        <v>29</v>
      </c>
      <c r="B296" s="1" t="s">
        <v>3686</v>
      </c>
    </row>
    <row r="297" spans="1:2" hidden="1" x14ac:dyDescent="0.25">
      <c r="A297" s="1" t="s">
        <v>20</v>
      </c>
      <c r="B297" s="1" t="s">
        <v>3686</v>
      </c>
    </row>
    <row r="298" spans="1:2" hidden="1" x14ac:dyDescent="0.25">
      <c r="A298" s="1" t="s">
        <v>16</v>
      </c>
      <c r="B298" s="1" t="s">
        <v>3683</v>
      </c>
    </row>
    <row r="299" spans="1:2" hidden="1" x14ac:dyDescent="0.25">
      <c r="A299" s="1" t="s">
        <v>16</v>
      </c>
      <c r="B299" s="1" t="s">
        <v>3685</v>
      </c>
    </row>
    <row r="300" spans="1:2" hidden="1" x14ac:dyDescent="0.25">
      <c r="A300" s="1" t="s">
        <v>29</v>
      </c>
      <c r="B300" s="1" t="s">
        <v>3688</v>
      </c>
    </row>
    <row r="301" spans="1:2" hidden="1" x14ac:dyDescent="0.25">
      <c r="A301" s="1" t="s">
        <v>20</v>
      </c>
      <c r="B301" s="1" t="s">
        <v>3690</v>
      </c>
    </row>
    <row r="302" spans="1:2" hidden="1" x14ac:dyDescent="0.25">
      <c r="A302" s="1" t="s">
        <v>20</v>
      </c>
      <c r="B302" s="1" t="s">
        <v>3626</v>
      </c>
    </row>
    <row r="303" spans="1:2" hidden="1" x14ac:dyDescent="0.25">
      <c r="A303" s="1" t="s">
        <v>16</v>
      </c>
      <c r="B303" s="1" t="s">
        <v>3691</v>
      </c>
    </row>
    <row r="304" spans="1:2" hidden="1" x14ac:dyDescent="0.25">
      <c r="A304" s="1" t="s">
        <v>29</v>
      </c>
      <c r="B304" s="1" t="s">
        <v>3691</v>
      </c>
    </row>
    <row r="305" spans="1:2" hidden="1" x14ac:dyDescent="0.25">
      <c r="A305" s="1" t="s">
        <v>16</v>
      </c>
      <c r="B305" s="1" t="s">
        <v>3685</v>
      </c>
    </row>
    <row r="306" spans="1:2" hidden="1" x14ac:dyDescent="0.25">
      <c r="A306" s="1" t="s">
        <v>8</v>
      </c>
      <c r="B306" s="1" t="s">
        <v>3626</v>
      </c>
    </row>
    <row r="307" spans="1:2" hidden="1" x14ac:dyDescent="0.25">
      <c r="A307" s="1" t="s">
        <v>20</v>
      </c>
      <c r="B307" s="1" t="s">
        <v>3686</v>
      </c>
    </row>
    <row r="308" spans="1:2" hidden="1" x14ac:dyDescent="0.25">
      <c r="A308" s="1" t="s">
        <v>20</v>
      </c>
      <c r="B308" s="1" t="s">
        <v>3691</v>
      </c>
    </row>
    <row r="309" spans="1:2" hidden="1" x14ac:dyDescent="0.25">
      <c r="A309" s="1" t="s">
        <v>16</v>
      </c>
      <c r="B309" s="1" t="s">
        <v>3690</v>
      </c>
    </row>
    <row r="310" spans="1:2" hidden="1" x14ac:dyDescent="0.25">
      <c r="A310" s="1" t="s">
        <v>16</v>
      </c>
      <c r="B310" s="1" t="s">
        <v>3685</v>
      </c>
    </row>
    <row r="311" spans="1:2" hidden="1" x14ac:dyDescent="0.25">
      <c r="A311" s="1" t="s">
        <v>29</v>
      </c>
      <c r="B311" s="1" t="s">
        <v>3683</v>
      </c>
    </row>
    <row r="312" spans="1:2" hidden="1" x14ac:dyDescent="0.25">
      <c r="A312" s="1" t="s">
        <v>16</v>
      </c>
      <c r="B312" s="1" t="s">
        <v>3684</v>
      </c>
    </row>
    <row r="313" spans="1:2" hidden="1" x14ac:dyDescent="0.25">
      <c r="A313" s="1" t="s">
        <v>8</v>
      </c>
      <c r="B313" s="1" t="s">
        <v>3684</v>
      </c>
    </row>
    <row r="314" spans="1:2" hidden="1" x14ac:dyDescent="0.25">
      <c r="A314" s="1" t="s">
        <v>29</v>
      </c>
      <c r="B314" s="1" t="s">
        <v>3685</v>
      </c>
    </row>
    <row r="315" spans="1:2" hidden="1" x14ac:dyDescent="0.25">
      <c r="A315" s="1" t="s">
        <v>12</v>
      </c>
      <c r="B315" s="1" t="s">
        <v>3626</v>
      </c>
    </row>
    <row r="316" spans="1:2" hidden="1" x14ac:dyDescent="0.25">
      <c r="A316" s="1" t="s">
        <v>29</v>
      </c>
      <c r="B316" s="1" t="s">
        <v>3685</v>
      </c>
    </row>
    <row r="317" spans="1:2" hidden="1" x14ac:dyDescent="0.25">
      <c r="A317" s="1" t="s">
        <v>8</v>
      </c>
      <c r="B317" s="1" t="s">
        <v>3626</v>
      </c>
    </row>
    <row r="318" spans="1:2" hidden="1" x14ac:dyDescent="0.25">
      <c r="A318" s="1" t="s">
        <v>8</v>
      </c>
      <c r="B318" s="1" t="s">
        <v>3686</v>
      </c>
    </row>
    <row r="319" spans="1:2" hidden="1" x14ac:dyDescent="0.25">
      <c r="A319" s="1" t="s">
        <v>29</v>
      </c>
      <c r="B319" s="1" t="s">
        <v>3688</v>
      </c>
    </row>
    <row r="320" spans="1:2" hidden="1" x14ac:dyDescent="0.25">
      <c r="A320" s="1" t="s">
        <v>12</v>
      </c>
      <c r="B320" s="1" t="s">
        <v>3683</v>
      </c>
    </row>
    <row r="321" spans="1:2" hidden="1" x14ac:dyDescent="0.25">
      <c r="A321" s="1" t="s">
        <v>29</v>
      </c>
      <c r="B321" s="1" t="s">
        <v>3684</v>
      </c>
    </row>
    <row r="322" spans="1:2" hidden="1" x14ac:dyDescent="0.25">
      <c r="A322" s="1" t="s">
        <v>12</v>
      </c>
      <c r="B322" s="1" t="s">
        <v>3688</v>
      </c>
    </row>
    <row r="323" spans="1:2" hidden="1" x14ac:dyDescent="0.25">
      <c r="A323" s="1" t="s">
        <v>12</v>
      </c>
      <c r="B323" s="1" t="s">
        <v>3684</v>
      </c>
    </row>
    <row r="324" spans="1:2" hidden="1" x14ac:dyDescent="0.25">
      <c r="A324" s="1" t="s">
        <v>12</v>
      </c>
      <c r="B324" s="1" t="s">
        <v>3683</v>
      </c>
    </row>
    <row r="325" spans="1:2" hidden="1" x14ac:dyDescent="0.25">
      <c r="A325" s="1" t="s">
        <v>16</v>
      </c>
      <c r="B325" s="1" t="s">
        <v>3686</v>
      </c>
    </row>
    <row r="326" spans="1:2" hidden="1" x14ac:dyDescent="0.25">
      <c r="A326" s="1" t="s">
        <v>8</v>
      </c>
      <c r="B326" s="1" t="s">
        <v>3683</v>
      </c>
    </row>
    <row r="327" spans="1:2" hidden="1" x14ac:dyDescent="0.25">
      <c r="A327" s="1" t="s">
        <v>12</v>
      </c>
      <c r="B327" s="1" t="s">
        <v>3626</v>
      </c>
    </row>
    <row r="328" spans="1:2" hidden="1" x14ac:dyDescent="0.25">
      <c r="A328" s="1" t="s">
        <v>12</v>
      </c>
      <c r="B328" s="1" t="s">
        <v>3684</v>
      </c>
    </row>
    <row r="329" spans="1:2" hidden="1" x14ac:dyDescent="0.25">
      <c r="A329" s="1" t="s">
        <v>29</v>
      </c>
      <c r="B329" s="1" t="s">
        <v>3686</v>
      </c>
    </row>
    <row r="330" spans="1:2" hidden="1" x14ac:dyDescent="0.25">
      <c r="A330" s="1" t="s">
        <v>20</v>
      </c>
      <c r="B330" s="1" t="s">
        <v>3626</v>
      </c>
    </row>
    <row r="331" spans="1:2" hidden="1" x14ac:dyDescent="0.25">
      <c r="A331" s="1" t="s">
        <v>16</v>
      </c>
      <c r="B331" s="1" t="s">
        <v>3685</v>
      </c>
    </row>
    <row r="332" spans="1:2" hidden="1" x14ac:dyDescent="0.25">
      <c r="A332" s="1" t="s">
        <v>12</v>
      </c>
      <c r="B332" s="1" t="s">
        <v>3683</v>
      </c>
    </row>
    <row r="333" spans="1:2" hidden="1" x14ac:dyDescent="0.25">
      <c r="A333" s="1" t="s">
        <v>20</v>
      </c>
      <c r="B333" s="1" t="s">
        <v>3685</v>
      </c>
    </row>
    <row r="334" spans="1:2" hidden="1" x14ac:dyDescent="0.25">
      <c r="A334" s="1" t="s">
        <v>29</v>
      </c>
      <c r="B334" s="1" t="s">
        <v>3688</v>
      </c>
    </row>
    <row r="335" spans="1:2" hidden="1" x14ac:dyDescent="0.25">
      <c r="A335" s="1" t="s">
        <v>16</v>
      </c>
      <c r="B335" s="1" t="s">
        <v>3626</v>
      </c>
    </row>
    <row r="336" spans="1:2" hidden="1" x14ac:dyDescent="0.25">
      <c r="A336" s="1" t="s">
        <v>12</v>
      </c>
      <c r="B336" s="1" t="s">
        <v>3686</v>
      </c>
    </row>
    <row r="337" spans="1:2" hidden="1" x14ac:dyDescent="0.25">
      <c r="A337" s="1" t="s">
        <v>29</v>
      </c>
      <c r="B337" s="1" t="s">
        <v>3626</v>
      </c>
    </row>
    <row r="338" spans="1:2" hidden="1" x14ac:dyDescent="0.25">
      <c r="A338" s="1" t="s">
        <v>20</v>
      </c>
      <c r="B338" s="1" t="s">
        <v>3684</v>
      </c>
    </row>
    <row r="339" spans="1:2" hidden="1" x14ac:dyDescent="0.25">
      <c r="A339" s="1" t="s">
        <v>29</v>
      </c>
      <c r="B339" s="1" t="s">
        <v>3626</v>
      </c>
    </row>
    <row r="340" spans="1:2" hidden="1" x14ac:dyDescent="0.25">
      <c r="A340" s="1" t="s">
        <v>29</v>
      </c>
      <c r="B340" s="1" t="s">
        <v>3683</v>
      </c>
    </row>
    <row r="341" spans="1:2" hidden="1" x14ac:dyDescent="0.25">
      <c r="A341" s="1" t="s">
        <v>29</v>
      </c>
      <c r="B341" s="1" t="s">
        <v>3683</v>
      </c>
    </row>
    <row r="342" spans="1:2" hidden="1" x14ac:dyDescent="0.25">
      <c r="A342" s="1" t="s">
        <v>29</v>
      </c>
      <c r="B342" s="1" t="s">
        <v>3690</v>
      </c>
    </row>
    <row r="343" spans="1:2" hidden="1" x14ac:dyDescent="0.25">
      <c r="A343" s="1" t="s">
        <v>8</v>
      </c>
      <c r="B343" s="1" t="s">
        <v>3684</v>
      </c>
    </row>
    <row r="344" spans="1:2" hidden="1" x14ac:dyDescent="0.25">
      <c r="A344" s="1" t="s">
        <v>29</v>
      </c>
      <c r="B344" s="1" t="s">
        <v>3626</v>
      </c>
    </row>
    <row r="345" spans="1:2" hidden="1" x14ac:dyDescent="0.25">
      <c r="A345" s="1" t="s">
        <v>29</v>
      </c>
      <c r="B345" s="1" t="s">
        <v>3686</v>
      </c>
    </row>
    <row r="346" spans="1:2" hidden="1" x14ac:dyDescent="0.25">
      <c r="A346" s="1" t="s">
        <v>29</v>
      </c>
      <c r="B346" s="1" t="s">
        <v>3690</v>
      </c>
    </row>
    <row r="347" spans="1:2" hidden="1" x14ac:dyDescent="0.25">
      <c r="A347" s="1" t="s">
        <v>16</v>
      </c>
      <c r="B347" s="1" t="s">
        <v>3688</v>
      </c>
    </row>
    <row r="348" spans="1:2" hidden="1" x14ac:dyDescent="0.25">
      <c r="A348" s="1" t="s">
        <v>16</v>
      </c>
      <c r="B348" s="1" t="s">
        <v>3690</v>
      </c>
    </row>
    <row r="349" spans="1:2" hidden="1" x14ac:dyDescent="0.25">
      <c r="A349" s="1" t="s">
        <v>8</v>
      </c>
      <c r="B349" s="1" t="s">
        <v>3691</v>
      </c>
    </row>
    <row r="350" spans="1:2" hidden="1" x14ac:dyDescent="0.25">
      <c r="A350" s="1" t="s">
        <v>20</v>
      </c>
      <c r="B350" s="1" t="s">
        <v>3626</v>
      </c>
    </row>
    <row r="351" spans="1:2" hidden="1" x14ac:dyDescent="0.25">
      <c r="A351" s="1" t="s">
        <v>16</v>
      </c>
      <c r="B351" s="1" t="s">
        <v>3686</v>
      </c>
    </row>
    <row r="352" spans="1:2" hidden="1" x14ac:dyDescent="0.25">
      <c r="A352" s="1" t="s">
        <v>20</v>
      </c>
      <c r="B352" s="1" t="s">
        <v>3691</v>
      </c>
    </row>
    <row r="353" spans="1:2" hidden="1" x14ac:dyDescent="0.25">
      <c r="A353" s="1" t="s">
        <v>8</v>
      </c>
      <c r="B353" s="1" t="s">
        <v>3688</v>
      </c>
    </row>
    <row r="354" spans="1:2" hidden="1" x14ac:dyDescent="0.25">
      <c r="A354" s="1" t="s">
        <v>29</v>
      </c>
      <c r="B354" s="1" t="s">
        <v>3685</v>
      </c>
    </row>
    <row r="355" spans="1:2" hidden="1" x14ac:dyDescent="0.25">
      <c r="A355" s="1" t="s">
        <v>12</v>
      </c>
      <c r="B355" s="1" t="s">
        <v>3684</v>
      </c>
    </row>
    <row r="356" spans="1:2" hidden="1" x14ac:dyDescent="0.25">
      <c r="A356" s="1" t="s">
        <v>8</v>
      </c>
      <c r="B356" s="1" t="s">
        <v>3688</v>
      </c>
    </row>
    <row r="357" spans="1:2" hidden="1" x14ac:dyDescent="0.25">
      <c r="A357" s="1" t="s">
        <v>12</v>
      </c>
      <c r="B357" s="1" t="s">
        <v>3690</v>
      </c>
    </row>
    <row r="358" spans="1:2" hidden="1" x14ac:dyDescent="0.25">
      <c r="A358" s="1" t="s">
        <v>29</v>
      </c>
      <c r="B358" s="1" t="s">
        <v>3684</v>
      </c>
    </row>
    <row r="359" spans="1:2" hidden="1" x14ac:dyDescent="0.25">
      <c r="A359" s="1" t="s">
        <v>29</v>
      </c>
      <c r="B359" s="1" t="s">
        <v>3688</v>
      </c>
    </row>
    <row r="360" spans="1:2" hidden="1" x14ac:dyDescent="0.25">
      <c r="A360" s="1" t="s">
        <v>8</v>
      </c>
      <c r="B360" s="1" t="s">
        <v>3626</v>
      </c>
    </row>
    <row r="361" spans="1:2" hidden="1" x14ac:dyDescent="0.25">
      <c r="A361" s="1" t="s">
        <v>20</v>
      </c>
      <c r="B361" s="1" t="s">
        <v>3683</v>
      </c>
    </row>
    <row r="362" spans="1:2" hidden="1" x14ac:dyDescent="0.25">
      <c r="A362" s="1" t="s">
        <v>20</v>
      </c>
      <c r="B362" s="1" t="s">
        <v>3690</v>
      </c>
    </row>
    <row r="363" spans="1:2" hidden="1" x14ac:dyDescent="0.25">
      <c r="A363" s="1" t="s">
        <v>20</v>
      </c>
      <c r="B363" s="1" t="s">
        <v>3688</v>
      </c>
    </row>
    <row r="364" spans="1:2" hidden="1" x14ac:dyDescent="0.25">
      <c r="A364" s="1" t="s">
        <v>29</v>
      </c>
      <c r="B364" s="1" t="s">
        <v>3688</v>
      </c>
    </row>
    <row r="365" spans="1:2" hidden="1" x14ac:dyDescent="0.25">
      <c r="A365" s="1" t="s">
        <v>20</v>
      </c>
      <c r="B365" s="1" t="s">
        <v>3691</v>
      </c>
    </row>
    <row r="366" spans="1:2" hidden="1" x14ac:dyDescent="0.25">
      <c r="A366" s="1" t="s">
        <v>12</v>
      </c>
      <c r="B366" s="1" t="s">
        <v>3691</v>
      </c>
    </row>
    <row r="367" spans="1:2" hidden="1" x14ac:dyDescent="0.25">
      <c r="A367" s="1" t="s">
        <v>29</v>
      </c>
      <c r="B367" s="1" t="s">
        <v>3684</v>
      </c>
    </row>
    <row r="368" spans="1:2" hidden="1" x14ac:dyDescent="0.25">
      <c r="A368" s="1" t="s">
        <v>16</v>
      </c>
      <c r="B368" s="1" t="s">
        <v>3691</v>
      </c>
    </row>
    <row r="369" spans="1:2" hidden="1" x14ac:dyDescent="0.25">
      <c r="A369" s="1" t="s">
        <v>20</v>
      </c>
      <c r="B369" s="1" t="s">
        <v>3626</v>
      </c>
    </row>
    <row r="370" spans="1:2" hidden="1" x14ac:dyDescent="0.25">
      <c r="A370" s="1" t="s">
        <v>8</v>
      </c>
      <c r="B370" s="1" t="s">
        <v>3626</v>
      </c>
    </row>
    <row r="371" spans="1:2" hidden="1" x14ac:dyDescent="0.25">
      <c r="A371" s="1" t="s">
        <v>20</v>
      </c>
      <c r="B371" s="1" t="s">
        <v>3683</v>
      </c>
    </row>
    <row r="372" spans="1:2" hidden="1" x14ac:dyDescent="0.25">
      <c r="A372" s="1" t="s">
        <v>29</v>
      </c>
      <c r="B372" s="1" t="s">
        <v>3684</v>
      </c>
    </row>
    <row r="373" spans="1:2" hidden="1" x14ac:dyDescent="0.25">
      <c r="A373" s="1" t="s">
        <v>16</v>
      </c>
      <c r="B373" s="1" t="s">
        <v>3626</v>
      </c>
    </row>
    <row r="374" spans="1:2" hidden="1" x14ac:dyDescent="0.25">
      <c r="A374" s="1" t="s">
        <v>20</v>
      </c>
      <c r="B374" s="1" t="s">
        <v>3626</v>
      </c>
    </row>
    <row r="375" spans="1:2" hidden="1" x14ac:dyDescent="0.25">
      <c r="A375" s="1" t="s">
        <v>12</v>
      </c>
      <c r="B375" s="1" t="s">
        <v>3684</v>
      </c>
    </row>
    <row r="376" spans="1:2" hidden="1" x14ac:dyDescent="0.25">
      <c r="A376" s="1" t="s">
        <v>29</v>
      </c>
      <c r="B376" s="1" t="s">
        <v>3626</v>
      </c>
    </row>
    <row r="377" spans="1:2" hidden="1" x14ac:dyDescent="0.25">
      <c r="A377" s="1" t="s">
        <v>29</v>
      </c>
      <c r="B377" s="1" t="s">
        <v>3685</v>
      </c>
    </row>
    <row r="378" spans="1:2" hidden="1" x14ac:dyDescent="0.25">
      <c r="A378" s="1" t="s">
        <v>8</v>
      </c>
      <c r="B378" s="1" t="s">
        <v>3626</v>
      </c>
    </row>
    <row r="379" spans="1:2" hidden="1" x14ac:dyDescent="0.25">
      <c r="A379" s="1" t="s">
        <v>20</v>
      </c>
      <c r="B379" s="1" t="s">
        <v>3684</v>
      </c>
    </row>
    <row r="380" spans="1:2" hidden="1" x14ac:dyDescent="0.25">
      <c r="A380" s="1" t="s">
        <v>29</v>
      </c>
      <c r="B380" s="1" t="s">
        <v>3684</v>
      </c>
    </row>
    <row r="381" spans="1:2" hidden="1" x14ac:dyDescent="0.25">
      <c r="A381" s="1" t="s">
        <v>29</v>
      </c>
      <c r="B381" s="1" t="s">
        <v>3688</v>
      </c>
    </row>
    <row r="382" spans="1:2" hidden="1" x14ac:dyDescent="0.25">
      <c r="A382" s="1" t="s">
        <v>29</v>
      </c>
      <c r="B382" s="1" t="s">
        <v>3690</v>
      </c>
    </row>
    <row r="383" spans="1:2" hidden="1" x14ac:dyDescent="0.25">
      <c r="A383" s="1" t="s">
        <v>12</v>
      </c>
      <c r="B383" s="1" t="s">
        <v>3684</v>
      </c>
    </row>
    <row r="384" spans="1:2" hidden="1" x14ac:dyDescent="0.25">
      <c r="A384" s="1" t="s">
        <v>8</v>
      </c>
      <c r="B384" s="1" t="s">
        <v>3686</v>
      </c>
    </row>
    <row r="385" spans="1:2" hidden="1" x14ac:dyDescent="0.25">
      <c r="A385" s="1" t="s">
        <v>29</v>
      </c>
      <c r="B385" s="1" t="s">
        <v>3685</v>
      </c>
    </row>
    <row r="386" spans="1:2" hidden="1" x14ac:dyDescent="0.25">
      <c r="A386" s="1" t="s">
        <v>16</v>
      </c>
      <c r="B386" s="1" t="s">
        <v>3691</v>
      </c>
    </row>
    <row r="387" spans="1:2" hidden="1" x14ac:dyDescent="0.25">
      <c r="A387" s="1" t="s">
        <v>12</v>
      </c>
      <c r="B387" s="1" t="s">
        <v>3684</v>
      </c>
    </row>
    <row r="388" spans="1:2" hidden="1" x14ac:dyDescent="0.25">
      <c r="A388" s="1" t="s">
        <v>8</v>
      </c>
      <c r="B388" s="1" t="s">
        <v>3686</v>
      </c>
    </row>
    <row r="389" spans="1:2" hidden="1" x14ac:dyDescent="0.25">
      <c r="A389" s="1" t="s">
        <v>8</v>
      </c>
      <c r="B389" s="1" t="s">
        <v>3684</v>
      </c>
    </row>
    <row r="390" spans="1:2" hidden="1" x14ac:dyDescent="0.25">
      <c r="A390" s="1" t="s">
        <v>20</v>
      </c>
      <c r="B390" s="1" t="s">
        <v>3626</v>
      </c>
    </row>
    <row r="391" spans="1:2" hidden="1" x14ac:dyDescent="0.25">
      <c r="A391" s="1" t="s">
        <v>20</v>
      </c>
      <c r="B391" s="1" t="s">
        <v>3691</v>
      </c>
    </row>
    <row r="392" spans="1:2" hidden="1" x14ac:dyDescent="0.25">
      <c r="A392" s="1" t="s">
        <v>29</v>
      </c>
      <c r="B392" s="1" t="s">
        <v>3626</v>
      </c>
    </row>
    <row r="393" spans="1:2" hidden="1" x14ac:dyDescent="0.25">
      <c r="A393" s="1" t="s">
        <v>16</v>
      </c>
      <c r="B393" s="1" t="s">
        <v>3685</v>
      </c>
    </row>
    <row r="394" spans="1:2" hidden="1" x14ac:dyDescent="0.25">
      <c r="A394" s="1" t="s">
        <v>8</v>
      </c>
      <c r="B394" s="1" t="s">
        <v>3683</v>
      </c>
    </row>
    <row r="395" spans="1:2" hidden="1" x14ac:dyDescent="0.25">
      <c r="A395" s="1" t="s">
        <v>16</v>
      </c>
      <c r="B395" s="1" t="s">
        <v>3685</v>
      </c>
    </row>
    <row r="396" spans="1:2" hidden="1" x14ac:dyDescent="0.25">
      <c r="A396" s="1" t="s">
        <v>8</v>
      </c>
      <c r="B396" s="1" t="s">
        <v>3684</v>
      </c>
    </row>
    <row r="397" spans="1:2" hidden="1" x14ac:dyDescent="0.25">
      <c r="A397" s="1" t="s">
        <v>8</v>
      </c>
      <c r="B397" s="1" t="s">
        <v>3688</v>
      </c>
    </row>
    <row r="398" spans="1:2" hidden="1" x14ac:dyDescent="0.25">
      <c r="A398" s="1" t="s">
        <v>12</v>
      </c>
      <c r="B398" s="1" t="s">
        <v>3683</v>
      </c>
    </row>
    <row r="399" spans="1:2" hidden="1" x14ac:dyDescent="0.25">
      <c r="A399" s="1" t="s">
        <v>29</v>
      </c>
      <c r="B399" s="1" t="s">
        <v>3688</v>
      </c>
    </row>
    <row r="400" spans="1:2" hidden="1" x14ac:dyDescent="0.25">
      <c r="A400" s="1" t="s">
        <v>29</v>
      </c>
      <c r="B400" s="1" t="s">
        <v>3686</v>
      </c>
    </row>
    <row r="401" spans="1:2" hidden="1" x14ac:dyDescent="0.25">
      <c r="A401" s="1" t="s">
        <v>20</v>
      </c>
      <c r="B401" s="1" t="s">
        <v>3685</v>
      </c>
    </row>
    <row r="402" spans="1:2" hidden="1" x14ac:dyDescent="0.25">
      <c r="A402" s="1" t="s">
        <v>16</v>
      </c>
      <c r="B402" s="1" t="s">
        <v>3683</v>
      </c>
    </row>
    <row r="403" spans="1:2" hidden="1" x14ac:dyDescent="0.25">
      <c r="A403" s="1" t="s">
        <v>8</v>
      </c>
      <c r="B403" s="1" t="s">
        <v>3685</v>
      </c>
    </row>
    <row r="404" spans="1:2" hidden="1" x14ac:dyDescent="0.25">
      <c r="A404" s="1" t="s">
        <v>29</v>
      </c>
      <c r="B404" s="1" t="s">
        <v>3684</v>
      </c>
    </row>
    <row r="405" spans="1:2" hidden="1" x14ac:dyDescent="0.25">
      <c r="A405" s="1" t="s">
        <v>29</v>
      </c>
      <c r="B405" s="1" t="s">
        <v>3684</v>
      </c>
    </row>
    <row r="406" spans="1:2" hidden="1" x14ac:dyDescent="0.25">
      <c r="A406" s="1" t="s">
        <v>16</v>
      </c>
      <c r="B406" s="1" t="s">
        <v>3686</v>
      </c>
    </row>
    <row r="407" spans="1:2" hidden="1" x14ac:dyDescent="0.25">
      <c r="A407" s="1" t="s">
        <v>29</v>
      </c>
      <c r="B407" s="1" t="s">
        <v>3688</v>
      </c>
    </row>
    <row r="408" spans="1:2" hidden="1" x14ac:dyDescent="0.25">
      <c r="A408" s="1" t="s">
        <v>16</v>
      </c>
      <c r="B408" s="1" t="s">
        <v>3683</v>
      </c>
    </row>
    <row r="409" spans="1:2" hidden="1" x14ac:dyDescent="0.25">
      <c r="A409" s="1" t="s">
        <v>16</v>
      </c>
      <c r="B409" s="1" t="s">
        <v>3683</v>
      </c>
    </row>
    <row r="410" spans="1:2" hidden="1" x14ac:dyDescent="0.25">
      <c r="A410" s="1" t="s">
        <v>29</v>
      </c>
      <c r="B410" s="1" t="s">
        <v>3684</v>
      </c>
    </row>
    <row r="411" spans="1:2" hidden="1" x14ac:dyDescent="0.25">
      <c r="A411" s="1" t="s">
        <v>29</v>
      </c>
      <c r="B411" s="1" t="s">
        <v>3685</v>
      </c>
    </row>
    <row r="412" spans="1:2" hidden="1" x14ac:dyDescent="0.25">
      <c r="A412" s="1" t="s">
        <v>29</v>
      </c>
      <c r="B412" s="1" t="s">
        <v>3626</v>
      </c>
    </row>
    <row r="413" spans="1:2" hidden="1" x14ac:dyDescent="0.25">
      <c r="A413" s="1" t="s">
        <v>29</v>
      </c>
      <c r="B413" s="1" t="s">
        <v>3683</v>
      </c>
    </row>
    <row r="414" spans="1:2" hidden="1" x14ac:dyDescent="0.25">
      <c r="A414" s="1" t="s">
        <v>29</v>
      </c>
      <c r="B414" s="1" t="s">
        <v>3626</v>
      </c>
    </row>
    <row r="415" spans="1:2" hidden="1" x14ac:dyDescent="0.25">
      <c r="A415" s="1" t="s">
        <v>8</v>
      </c>
      <c r="B415" s="1" t="s">
        <v>3691</v>
      </c>
    </row>
    <row r="416" spans="1:2" hidden="1" x14ac:dyDescent="0.25">
      <c r="A416" s="1" t="s">
        <v>20</v>
      </c>
      <c r="B416" s="1" t="s">
        <v>3686</v>
      </c>
    </row>
    <row r="417" spans="1:2" hidden="1" x14ac:dyDescent="0.25">
      <c r="A417" s="1" t="s">
        <v>16</v>
      </c>
      <c r="B417" s="1" t="s">
        <v>3626</v>
      </c>
    </row>
    <row r="418" spans="1:2" hidden="1" x14ac:dyDescent="0.25">
      <c r="A418" s="1" t="s">
        <v>20</v>
      </c>
      <c r="B418" s="1" t="s">
        <v>3626</v>
      </c>
    </row>
    <row r="419" spans="1:2" hidden="1" x14ac:dyDescent="0.25">
      <c r="A419" s="1" t="s">
        <v>20</v>
      </c>
      <c r="B419" s="1" t="s">
        <v>3688</v>
      </c>
    </row>
    <row r="420" spans="1:2" hidden="1" x14ac:dyDescent="0.25">
      <c r="A420" s="1" t="s">
        <v>29</v>
      </c>
      <c r="B420" s="1" t="s">
        <v>3685</v>
      </c>
    </row>
    <row r="421" spans="1:2" hidden="1" x14ac:dyDescent="0.25">
      <c r="A421" s="1" t="s">
        <v>16</v>
      </c>
      <c r="B421" s="1" t="s">
        <v>3690</v>
      </c>
    </row>
    <row r="422" spans="1:2" hidden="1" x14ac:dyDescent="0.25">
      <c r="A422" s="1" t="s">
        <v>20</v>
      </c>
      <c r="B422" s="1" t="s">
        <v>3684</v>
      </c>
    </row>
    <row r="423" spans="1:2" hidden="1" x14ac:dyDescent="0.25">
      <c r="A423" s="1" t="s">
        <v>12</v>
      </c>
      <c r="B423" s="1" t="s">
        <v>3688</v>
      </c>
    </row>
    <row r="424" spans="1:2" hidden="1" x14ac:dyDescent="0.25">
      <c r="A424" s="1" t="s">
        <v>8</v>
      </c>
      <c r="B424" s="1" t="s">
        <v>3686</v>
      </c>
    </row>
    <row r="425" spans="1:2" hidden="1" x14ac:dyDescent="0.25">
      <c r="A425" s="1" t="s">
        <v>29</v>
      </c>
      <c r="B425" s="1" t="s">
        <v>3688</v>
      </c>
    </row>
    <row r="426" spans="1:2" hidden="1" x14ac:dyDescent="0.25">
      <c r="A426" s="1" t="s">
        <v>12</v>
      </c>
      <c r="B426" s="1" t="s">
        <v>3683</v>
      </c>
    </row>
    <row r="427" spans="1:2" hidden="1" x14ac:dyDescent="0.25">
      <c r="A427" s="1" t="s">
        <v>16</v>
      </c>
      <c r="B427" s="1" t="s">
        <v>3683</v>
      </c>
    </row>
    <row r="428" spans="1:2" hidden="1" x14ac:dyDescent="0.25">
      <c r="A428" s="1" t="s">
        <v>16</v>
      </c>
      <c r="B428" s="1" t="s">
        <v>3684</v>
      </c>
    </row>
    <row r="429" spans="1:2" hidden="1" x14ac:dyDescent="0.25">
      <c r="A429" s="1" t="s">
        <v>12</v>
      </c>
      <c r="B429" s="1" t="s">
        <v>3690</v>
      </c>
    </row>
    <row r="430" spans="1:2" hidden="1" x14ac:dyDescent="0.25">
      <c r="A430" s="1" t="s">
        <v>12</v>
      </c>
      <c r="B430" s="1" t="s">
        <v>3690</v>
      </c>
    </row>
    <row r="431" spans="1:2" hidden="1" x14ac:dyDescent="0.25">
      <c r="A431" s="1" t="s">
        <v>16</v>
      </c>
      <c r="B431" s="1" t="s">
        <v>3683</v>
      </c>
    </row>
    <row r="432" spans="1:2" hidden="1" x14ac:dyDescent="0.25">
      <c r="A432" s="1" t="s">
        <v>12</v>
      </c>
      <c r="B432" s="1" t="s">
        <v>3688</v>
      </c>
    </row>
    <row r="433" spans="1:2" hidden="1" x14ac:dyDescent="0.25">
      <c r="A433" s="1" t="s">
        <v>20</v>
      </c>
      <c r="B433" s="1" t="s">
        <v>3685</v>
      </c>
    </row>
    <row r="434" spans="1:2" hidden="1" x14ac:dyDescent="0.25">
      <c r="A434" s="1" t="s">
        <v>20</v>
      </c>
      <c r="B434" s="1" t="s">
        <v>3684</v>
      </c>
    </row>
    <row r="435" spans="1:2" hidden="1" x14ac:dyDescent="0.25">
      <c r="A435" s="1" t="s">
        <v>8</v>
      </c>
      <c r="B435" s="1" t="s">
        <v>3685</v>
      </c>
    </row>
    <row r="436" spans="1:2" hidden="1" x14ac:dyDescent="0.25">
      <c r="A436" s="1" t="s">
        <v>29</v>
      </c>
      <c r="B436" s="1" t="s">
        <v>3691</v>
      </c>
    </row>
    <row r="437" spans="1:2" hidden="1" x14ac:dyDescent="0.25">
      <c r="A437" s="1" t="s">
        <v>16</v>
      </c>
      <c r="B437" s="1" t="s">
        <v>3690</v>
      </c>
    </row>
    <row r="438" spans="1:2" hidden="1" x14ac:dyDescent="0.25">
      <c r="A438" s="1" t="s">
        <v>16</v>
      </c>
      <c r="B438" s="1" t="s">
        <v>3691</v>
      </c>
    </row>
    <row r="439" spans="1:2" hidden="1" x14ac:dyDescent="0.25">
      <c r="A439" s="1" t="s">
        <v>20</v>
      </c>
      <c r="B439" s="1" t="s">
        <v>3684</v>
      </c>
    </row>
    <row r="440" spans="1:2" hidden="1" x14ac:dyDescent="0.25">
      <c r="A440" s="1" t="s">
        <v>16</v>
      </c>
      <c r="B440" s="1" t="s">
        <v>3686</v>
      </c>
    </row>
    <row r="441" spans="1:2" hidden="1" x14ac:dyDescent="0.25">
      <c r="A441" s="1" t="s">
        <v>20</v>
      </c>
      <c r="B441" s="1" t="s">
        <v>3691</v>
      </c>
    </row>
    <row r="442" spans="1:2" hidden="1" x14ac:dyDescent="0.25">
      <c r="A442" s="1" t="s">
        <v>29</v>
      </c>
      <c r="B442" s="1" t="s">
        <v>3691</v>
      </c>
    </row>
    <row r="443" spans="1:2" hidden="1" x14ac:dyDescent="0.25">
      <c r="A443" s="1" t="s">
        <v>12</v>
      </c>
      <c r="B443" s="1" t="s">
        <v>3684</v>
      </c>
    </row>
    <row r="444" spans="1:2" hidden="1" x14ac:dyDescent="0.25">
      <c r="A444" s="1" t="s">
        <v>29</v>
      </c>
      <c r="B444" s="1" t="s">
        <v>3690</v>
      </c>
    </row>
    <row r="445" spans="1:2" hidden="1" x14ac:dyDescent="0.25">
      <c r="A445" s="1" t="s">
        <v>12</v>
      </c>
      <c r="B445" s="1" t="s">
        <v>3688</v>
      </c>
    </row>
    <row r="446" spans="1:2" hidden="1" x14ac:dyDescent="0.25">
      <c r="A446" s="1" t="s">
        <v>20</v>
      </c>
      <c r="B446" s="1" t="s">
        <v>3684</v>
      </c>
    </row>
    <row r="447" spans="1:2" hidden="1" x14ac:dyDescent="0.25">
      <c r="A447" s="1" t="s">
        <v>16</v>
      </c>
      <c r="B447" s="1" t="s">
        <v>3683</v>
      </c>
    </row>
    <row r="448" spans="1:2" hidden="1" x14ac:dyDescent="0.25">
      <c r="A448" s="1" t="s">
        <v>8</v>
      </c>
      <c r="B448" s="1" t="s">
        <v>3684</v>
      </c>
    </row>
    <row r="449" spans="1:2" hidden="1" x14ac:dyDescent="0.25">
      <c r="A449" s="1" t="s">
        <v>20</v>
      </c>
      <c r="B449" s="1" t="s">
        <v>3691</v>
      </c>
    </row>
    <row r="450" spans="1:2" hidden="1" x14ac:dyDescent="0.25">
      <c r="A450" s="1" t="s">
        <v>29</v>
      </c>
      <c r="B450" s="1" t="s">
        <v>3683</v>
      </c>
    </row>
    <row r="451" spans="1:2" hidden="1" x14ac:dyDescent="0.25">
      <c r="A451" s="1" t="s">
        <v>29</v>
      </c>
      <c r="B451" s="1" t="s">
        <v>3690</v>
      </c>
    </row>
    <row r="452" spans="1:2" hidden="1" x14ac:dyDescent="0.25">
      <c r="A452" s="1" t="s">
        <v>29</v>
      </c>
      <c r="B452" s="1" t="s">
        <v>3690</v>
      </c>
    </row>
    <row r="453" spans="1:2" hidden="1" x14ac:dyDescent="0.25">
      <c r="A453" s="1" t="s">
        <v>16</v>
      </c>
      <c r="B453" s="1" t="s">
        <v>3684</v>
      </c>
    </row>
    <row r="454" spans="1:2" hidden="1" x14ac:dyDescent="0.25">
      <c r="A454" s="1" t="s">
        <v>29</v>
      </c>
      <c r="B454" s="1" t="s">
        <v>3685</v>
      </c>
    </row>
    <row r="455" spans="1:2" hidden="1" x14ac:dyDescent="0.25">
      <c r="A455" s="1" t="s">
        <v>12</v>
      </c>
      <c r="B455" s="1" t="s">
        <v>3684</v>
      </c>
    </row>
    <row r="456" spans="1:2" hidden="1" x14ac:dyDescent="0.25">
      <c r="A456" s="1" t="s">
        <v>8</v>
      </c>
      <c r="B456" s="1" t="s">
        <v>3690</v>
      </c>
    </row>
    <row r="457" spans="1:2" hidden="1" x14ac:dyDescent="0.25">
      <c r="A457" s="1" t="s">
        <v>16</v>
      </c>
      <c r="B457" s="1" t="s">
        <v>3683</v>
      </c>
    </row>
    <row r="458" spans="1:2" hidden="1" x14ac:dyDescent="0.25">
      <c r="A458" s="1" t="s">
        <v>29</v>
      </c>
      <c r="B458" s="1" t="s">
        <v>3626</v>
      </c>
    </row>
    <row r="459" spans="1:2" hidden="1" x14ac:dyDescent="0.25">
      <c r="A459" s="1" t="s">
        <v>12</v>
      </c>
      <c r="B459" s="1" t="s">
        <v>3684</v>
      </c>
    </row>
    <row r="460" spans="1:2" hidden="1" x14ac:dyDescent="0.25">
      <c r="A460" s="1" t="s">
        <v>12</v>
      </c>
      <c r="B460" s="1" t="s">
        <v>3690</v>
      </c>
    </row>
    <row r="461" spans="1:2" hidden="1" x14ac:dyDescent="0.25">
      <c r="A461" s="1" t="s">
        <v>16</v>
      </c>
      <c r="B461" s="1" t="s">
        <v>3626</v>
      </c>
    </row>
    <row r="462" spans="1:2" hidden="1" x14ac:dyDescent="0.25">
      <c r="A462" s="1" t="s">
        <v>29</v>
      </c>
      <c r="B462" s="1" t="s">
        <v>3685</v>
      </c>
    </row>
    <row r="463" spans="1:2" hidden="1" x14ac:dyDescent="0.25">
      <c r="A463" s="1" t="s">
        <v>29</v>
      </c>
      <c r="B463" s="1" t="s">
        <v>3691</v>
      </c>
    </row>
    <row r="464" spans="1:2" hidden="1" x14ac:dyDescent="0.25">
      <c r="A464" s="1" t="s">
        <v>29</v>
      </c>
      <c r="B464" s="1" t="s">
        <v>3683</v>
      </c>
    </row>
    <row r="465" spans="1:2" hidden="1" x14ac:dyDescent="0.25">
      <c r="A465" s="1" t="s">
        <v>29</v>
      </c>
      <c r="B465" s="1" t="s">
        <v>3686</v>
      </c>
    </row>
    <row r="466" spans="1:2" hidden="1" x14ac:dyDescent="0.25">
      <c r="A466" s="1" t="s">
        <v>16</v>
      </c>
      <c r="B466" s="1" t="s">
        <v>3688</v>
      </c>
    </row>
    <row r="467" spans="1:2" hidden="1" x14ac:dyDescent="0.25">
      <c r="A467" s="1" t="s">
        <v>29</v>
      </c>
      <c r="B467" s="1" t="s">
        <v>3685</v>
      </c>
    </row>
    <row r="468" spans="1:2" hidden="1" x14ac:dyDescent="0.25">
      <c r="A468" s="1" t="s">
        <v>16</v>
      </c>
      <c r="B468" s="1" t="s">
        <v>3685</v>
      </c>
    </row>
    <row r="469" spans="1:2" hidden="1" x14ac:dyDescent="0.25">
      <c r="A469" s="1" t="s">
        <v>8</v>
      </c>
      <c r="B469" s="1" t="s">
        <v>3685</v>
      </c>
    </row>
    <row r="470" spans="1:2" hidden="1" x14ac:dyDescent="0.25">
      <c r="A470" s="1" t="s">
        <v>29</v>
      </c>
      <c r="B470" s="1" t="s">
        <v>3688</v>
      </c>
    </row>
    <row r="471" spans="1:2" hidden="1" x14ac:dyDescent="0.25">
      <c r="A471" s="1" t="s">
        <v>29</v>
      </c>
      <c r="B471" s="1" t="s">
        <v>3626</v>
      </c>
    </row>
    <row r="472" spans="1:2" hidden="1" x14ac:dyDescent="0.25">
      <c r="A472" s="1" t="s">
        <v>29</v>
      </c>
      <c r="B472" s="1" t="s">
        <v>3626</v>
      </c>
    </row>
    <row r="473" spans="1:2" hidden="1" x14ac:dyDescent="0.25">
      <c r="A473" s="1" t="s">
        <v>12</v>
      </c>
      <c r="B473" s="1" t="s">
        <v>3688</v>
      </c>
    </row>
    <row r="474" spans="1:2" hidden="1" x14ac:dyDescent="0.25">
      <c r="A474" s="1" t="s">
        <v>20</v>
      </c>
      <c r="B474" s="1" t="s">
        <v>3690</v>
      </c>
    </row>
    <row r="475" spans="1:2" hidden="1" x14ac:dyDescent="0.25">
      <c r="A475" s="1" t="s">
        <v>8</v>
      </c>
      <c r="B475" s="1" t="s">
        <v>3690</v>
      </c>
    </row>
    <row r="476" spans="1:2" hidden="1" x14ac:dyDescent="0.25">
      <c r="A476" s="1" t="s">
        <v>29</v>
      </c>
      <c r="B476" s="1" t="s">
        <v>3685</v>
      </c>
    </row>
    <row r="477" spans="1:2" hidden="1" x14ac:dyDescent="0.25">
      <c r="A477" s="1" t="s">
        <v>29</v>
      </c>
      <c r="B477" s="1" t="s">
        <v>3686</v>
      </c>
    </row>
    <row r="478" spans="1:2" hidden="1" x14ac:dyDescent="0.25">
      <c r="A478" s="1" t="s">
        <v>29</v>
      </c>
      <c r="B478" s="1" t="s">
        <v>3686</v>
      </c>
    </row>
    <row r="479" spans="1:2" hidden="1" x14ac:dyDescent="0.25">
      <c r="A479" s="1" t="s">
        <v>29</v>
      </c>
      <c r="B479" s="1" t="s">
        <v>3685</v>
      </c>
    </row>
    <row r="480" spans="1:2" hidden="1" x14ac:dyDescent="0.25">
      <c r="A480" s="1" t="s">
        <v>12</v>
      </c>
      <c r="B480" s="1" t="s">
        <v>3691</v>
      </c>
    </row>
    <row r="481" spans="1:2" hidden="1" x14ac:dyDescent="0.25">
      <c r="A481" s="1" t="s">
        <v>29</v>
      </c>
      <c r="B481" s="1" t="s">
        <v>3683</v>
      </c>
    </row>
    <row r="482" spans="1:2" hidden="1" x14ac:dyDescent="0.25">
      <c r="A482" s="1" t="s">
        <v>8</v>
      </c>
      <c r="B482" s="1" t="s">
        <v>3686</v>
      </c>
    </row>
    <row r="483" spans="1:2" hidden="1" x14ac:dyDescent="0.25">
      <c r="A483" s="1" t="s">
        <v>20</v>
      </c>
      <c r="B483" s="1" t="s">
        <v>3626</v>
      </c>
    </row>
    <row r="484" spans="1:2" hidden="1" x14ac:dyDescent="0.25">
      <c r="A484" s="1" t="s">
        <v>16</v>
      </c>
      <c r="B484" s="1" t="s">
        <v>3686</v>
      </c>
    </row>
    <row r="485" spans="1:2" hidden="1" x14ac:dyDescent="0.25">
      <c r="A485" s="1" t="s">
        <v>20</v>
      </c>
      <c r="B485" s="1" t="s">
        <v>3626</v>
      </c>
    </row>
    <row r="486" spans="1:2" hidden="1" x14ac:dyDescent="0.25">
      <c r="A486" s="1" t="s">
        <v>8</v>
      </c>
      <c r="B486" s="1" t="s">
        <v>3691</v>
      </c>
    </row>
    <row r="487" spans="1:2" hidden="1" x14ac:dyDescent="0.25">
      <c r="A487" s="1" t="s">
        <v>12</v>
      </c>
      <c r="B487" s="1" t="s">
        <v>3688</v>
      </c>
    </row>
    <row r="488" spans="1:2" hidden="1" x14ac:dyDescent="0.25">
      <c r="A488" s="1" t="s">
        <v>16</v>
      </c>
      <c r="B488" s="1" t="s">
        <v>3688</v>
      </c>
    </row>
    <row r="489" spans="1:2" hidden="1" x14ac:dyDescent="0.25">
      <c r="A489" s="1" t="s">
        <v>29</v>
      </c>
      <c r="B489" s="1" t="s">
        <v>3626</v>
      </c>
    </row>
    <row r="490" spans="1:2" hidden="1" x14ac:dyDescent="0.25">
      <c r="A490" s="1" t="s">
        <v>29</v>
      </c>
      <c r="B490" s="1" t="s">
        <v>3626</v>
      </c>
    </row>
    <row r="491" spans="1:2" hidden="1" x14ac:dyDescent="0.25">
      <c r="A491" s="1" t="s">
        <v>16</v>
      </c>
      <c r="B491" s="1" t="s">
        <v>3685</v>
      </c>
    </row>
    <row r="492" spans="1:2" hidden="1" x14ac:dyDescent="0.25">
      <c r="A492" s="1" t="s">
        <v>8</v>
      </c>
      <c r="B492" s="1" t="s">
        <v>3684</v>
      </c>
    </row>
    <row r="493" spans="1:2" hidden="1" x14ac:dyDescent="0.25">
      <c r="A493" s="1" t="s">
        <v>20</v>
      </c>
      <c r="B493" s="1" t="s">
        <v>3686</v>
      </c>
    </row>
    <row r="494" spans="1:2" hidden="1" x14ac:dyDescent="0.25">
      <c r="A494" s="1" t="s">
        <v>29</v>
      </c>
      <c r="B494" s="1" t="s">
        <v>3691</v>
      </c>
    </row>
    <row r="495" spans="1:2" hidden="1" x14ac:dyDescent="0.25">
      <c r="A495" s="1" t="s">
        <v>8</v>
      </c>
      <c r="B495" s="1" t="s">
        <v>3686</v>
      </c>
    </row>
    <row r="496" spans="1:2" hidden="1" x14ac:dyDescent="0.25">
      <c r="A496" s="1" t="s">
        <v>20</v>
      </c>
      <c r="B496" s="1" t="s">
        <v>3626</v>
      </c>
    </row>
    <row r="497" spans="1:2" hidden="1" x14ac:dyDescent="0.25">
      <c r="A497" s="1" t="s">
        <v>8</v>
      </c>
      <c r="B497" s="1" t="s">
        <v>3683</v>
      </c>
    </row>
    <row r="498" spans="1:2" hidden="1" x14ac:dyDescent="0.25">
      <c r="A498" s="1" t="s">
        <v>20</v>
      </c>
      <c r="B498" s="1" t="s">
        <v>3690</v>
      </c>
    </row>
    <row r="499" spans="1:2" hidden="1" x14ac:dyDescent="0.25">
      <c r="A499" s="1" t="s">
        <v>16</v>
      </c>
      <c r="B499" s="1" t="s">
        <v>3683</v>
      </c>
    </row>
    <row r="500" spans="1:2" hidden="1" x14ac:dyDescent="0.25">
      <c r="A500" s="1" t="s">
        <v>29</v>
      </c>
      <c r="B500" s="1" t="s">
        <v>3684</v>
      </c>
    </row>
    <row r="501" spans="1:2" hidden="1" x14ac:dyDescent="0.25">
      <c r="A501" s="1" t="s">
        <v>8</v>
      </c>
      <c r="B501" s="1" t="s">
        <v>3686</v>
      </c>
    </row>
    <row r="502" spans="1:2" hidden="1" x14ac:dyDescent="0.25">
      <c r="A502" s="1" t="s">
        <v>20</v>
      </c>
      <c r="B502" s="1" t="s">
        <v>3684</v>
      </c>
    </row>
    <row r="503" spans="1:2" hidden="1" x14ac:dyDescent="0.25">
      <c r="A503" s="1" t="s">
        <v>12</v>
      </c>
      <c r="B503" s="1" t="s">
        <v>3684</v>
      </c>
    </row>
    <row r="504" spans="1:2" hidden="1" x14ac:dyDescent="0.25">
      <c r="A504" s="1" t="s">
        <v>12</v>
      </c>
      <c r="B504" s="1" t="s">
        <v>3688</v>
      </c>
    </row>
    <row r="505" spans="1:2" hidden="1" x14ac:dyDescent="0.25">
      <c r="A505" s="1" t="s">
        <v>29</v>
      </c>
      <c r="B505" s="1" t="s">
        <v>3683</v>
      </c>
    </row>
    <row r="506" spans="1:2" hidden="1" x14ac:dyDescent="0.25">
      <c r="A506" s="1" t="s">
        <v>29</v>
      </c>
      <c r="B506" s="1" t="s">
        <v>3626</v>
      </c>
    </row>
    <row r="507" spans="1:2" hidden="1" x14ac:dyDescent="0.25">
      <c r="A507" s="1" t="s">
        <v>16</v>
      </c>
      <c r="B507" s="1" t="s">
        <v>3626</v>
      </c>
    </row>
    <row r="508" spans="1:2" hidden="1" x14ac:dyDescent="0.25">
      <c r="A508" s="1" t="s">
        <v>12</v>
      </c>
      <c r="B508" s="1" t="s">
        <v>3683</v>
      </c>
    </row>
    <row r="509" spans="1:2" hidden="1" x14ac:dyDescent="0.25">
      <c r="A509" s="1" t="s">
        <v>20</v>
      </c>
      <c r="B509" s="1" t="s">
        <v>3686</v>
      </c>
    </row>
    <row r="510" spans="1:2" hidden="1" x14ac:dyDescent="0.25">
      <c r="A510" s="1" t="s">
        <v>12</v>
      </c>
      <c r="B510" s="1" t="s">
        <v>3686</v>
      </c>
    </row>
    <row r="511" spans="1:2" hidden="1" x14ac:dyDescent="0.25">
      <c r="A511" s="1" t="s">
        <v>20</v>
      </c>
      <c r="B511" s="1" t="s">
        <v>3690</v>
      </c>
    </row>
    <row r="512" spans="1:2" hidden="1" x14ac:dyDescent="0.25">
      <c r="A512" s="1" t="s">
        <v>16</v>
      </c>
      <c r="B512" s="1" t="s">
        <v>3686</v>
      </c>
    </row>
    <row r="513" spans="1:2" hidden="1" x14ac:dyDescent="0.25">
      <c r="A513" s="1" t="s">
        <v>20</v>
      </c>
      <c r="B513" s="1" t="s">
        <v>3626</v>
      </c>
    </row>
    <row r="514" spans="1:2" hidden="1" x14ac:dyDescent="0.25">
      <c r="A514" s="1" t="s">
        <v>12</v>
      </c>
      <c r="B514" s="1" t="s">
        <v>3691</v>
      </c>
    </row>
    <row r="515" spans="1:2" hidden="1" x14ac:dyDescent="0.25">
      <c r="A515" s="1" t="s">
        <v>16</v>
      </c>
      <c r="B515" s="1" t="s">
        <v>3686</v>
      </c>
    </row>
    <row r="516" spans="1:2" hidden="1" x14ac:dyDescent="0.25">
      <c r="A516" s="1" t="s">
        <v>29</v>
      </c>
      <c r="B516" s="1" t="s">
        <v>3688</v>
      </c>
    </row>
    <row r="517" spans="1:2" hidden="1" x14ac:dyDescent="0.25">
      <c r="A517" s="1" t="s">
        <v>12</v>
      </c>
      <c r="B517" s="1" t="s">
        <v>3685</v>
      </c>
    </row>
    <row r="518" spans="1:2" hidden="1" x14ac:dyDescent="0.25">
      <c r="A518" s="1" t="s">
        <v>29</v>
      </c>
      <c r="B518" s="1" t="s">
        <v>3691</v>
      </c>
    </row>
    <row r="519" spans="1:2" hidden="1" x14ac:dyDescent="0.25">
      <c r="A519" s="1" t="s">
        <v>29</v>
      </c>
      <c r="B519" s="1" t="s">
        <v>3691</v>
      </c>
    </row>
    <row r="520" spans="1:2" hidden="1" x14ac:dyDescent="0.25">
      <c r="A520" s="1" t="s">
        <v>29</v>
      </c>
      <c r="B520" s="1" t="s">
        <v>3688</v>
      </c>
    </row>
    <row r="521" spans="1:2" hidden="1" x14ac:dyDescent="0.25">
      <c r="A521" s="1" t="s">
        <v>29</v>
      </c>
      <c r="B521" s="1" t="s">
        <v>3685</v>
      </c>
    </row>
    <row r="522" spans="1:2" hidden="1" x14ac:dyDescent="0.25">
      <c r="A522" s="1" t="s">
        <v>20</v>
      </c>
      <c r="B522" s="1" t="s">
        <v>3690</v>
      </c>
    </row>
    <row r="523" spans="1:2" hidden="1" x14ac:dyDescent="0.25">
      <c r="A523" s="1" t="s">
        <v>8</v>
      </c>
      <c r="B523" s="1" t="s">
        <v>3688</v>
      </c>
    </row>
    <row r="524" spans="1:2" hidden="1" x14ac:dyDescent="0.25">
      <c r="A524" s="1" t="s">
        <v>8</v>
      </c>
      <c r="B524" s="1" t="s">
        <v>3683</v>
      </c>
    </row>
    <row r="525" spans="1:2" hidden="1" x14ac:dyDescent="0.25">
      <c r="A525" s="1" t="s">
        <v>29</v>
      </c>
      <c r="B525" s="1" t="s">
        <v>3686</v>
      </c>
    </row>
    <row r="526" spans="1:2" hidden="1" x14ac:dyDescent="0.25">
      <c r="A526" s="1" t="s">
        <v>12</v>
      </c>
      <c r="B526" s="1" t="s">
        <v>3683</v>
      </c>
    </row>
    <row r="527" spans="1:2" hidden="1" x14ac:dyDescent="0.25">
      <c r="A527" s="1" t="s">
        <v>29</v>
      </c>
      <c r="B527" s="1" t="s">
        <v>3626</v>
      </c>
    </row>
    <row r="528" spans="1:2" hidden="1" x14ac:dyDescent="0.25">
      <c r="A528" s="1" t="s">
        <v>29</v>
      </c>
      <c r="B528" s="1" t="s">
        <v>3685</v>
      </c>
    </row>
    <row r="529" spans="1:2" hidden="1" x14ac:dyDescent="0.25">
      <c r="A529" s="1" t="s">
        <v>12</v>
      </c>
      <c r="B529" s="1" t="s">
        <v>3690</v>
      </c>
    </row>
    <row r="530" spans="1:2" hidden="1" x14ac:dyDescent="0.25">
      <c r="A530" s="1" t="s">
        <v>8</v>
      </c>
      <c r="B530" s="1" t="s">
        <v>3683</v>
      </c>
    </row>
    <row r="531" spans="1:2" hidden="1" x14ac:dyDescent="0.25">
      <c r="A531" s="1" t="s">
        <v>8</v>
      </c>
      <c r="B531" s="1" t="s">
        <v>3683</v>
      </c>
    </row>
    <row r="532" spans="1:2" hidden="1" x14ac:dyDescent="0.25">
      <c r="A532" s="1" t="s">
        <v>8</v>
      </c>
      <c r="B532" s="1" t="s">
        <v>3684</v>
      </c>
    </row>
    <row r="533" spans="1:2" hidden="1" x14ac:dyDescent="0.25">
      <c r="A533" s="1" t="s">
        <v>29</v>
      </c>
      <c r="B533" s="1" t="s">
        <v>3690</v>
      </c>
    </row>
    <row r="534" spans="1:2" hidden="1" x14ac:dyDescent="0.25">
      <c r="A534" s="1" t="s">
        <v>29</v>
      </c>
      <c r="B534" s="1" t="s">
        <v>3684</v>
      </c>
    </row>
    <row r="535" spans="1:2" hidden="1" x14ac:dyDescent="0.25">
      <c r="A535" s="1" t="s">
        <v>20</v>
      </c>
      <c r="B535" s="1" t="s">
        <v>3691</v>
      </c>
    </row>
    <row r="536" spans="1:2" hidden="1" x14ac:dyDescent="0.25">
      <c r="A536" s="1" t="s">
        <v>12</v>
      </c>
      <c r="B536" s="1" t="s">
        <v>3688</v>
      </c>
    </row>
    <row r="537" spans="1:2" hidden="1" x14ac:dyDescent="0.25">
      <c r="A537" s="1" t="s">
        <v>8</v>
      </c>
      <c r="B537" s="1" t="s">
        <v>3626</v>
      </c>
    </row>
    <row r="538" spans="1:2" hidden="1" x14ac:dyDescent="0.25">
      <c r="A538" s="1" t="s">
        <v>29</v>
      </c>
      <c r="B538" s="1" t="s">
        <v>3683</v>
      </c>
    </row>
    <row r="539" spans="1:2" hidden="1" x14ac:dyDescent="0.25">
      <c r="A539" s="1" t="s">
        <v>16</v>
      </c>
      <c r="B539" s="1" t="s">
        <v>3626</v>
      </c>
    </row>
    <row r="540" spans="1:2" hidden="1" x14ac:dyDescent="0.25">
      <c r="A540" s="1" t="s">
        <v>8</v>
      </c>
      <c r="B540" s="1" t="s">
        <v>3684</v>
      </c>
    </row>
    <row r="541" spans="1:2" hidden="1" x14ac:dyDescent="0.25">
      <c r="A541" s="1" t="s">
        <v>29</v>
      </c>
      <c r="B541" s="1" t="s">
        <v>3688</v>
      </c>
    </row>
    <row r="542" spans="1:2" hidden="1" x14ac:dyDescent="0.25">
      <c r="A542" s="1" t="s">
        <v>8</v>
      </c>
      <c r="B542" s="1" t="s">
        <v>3684</v>
      </c>
    </row>
    <row r="543" spans="1:2" hidden="1" x14ac:dyDescent="0.25">
      <c r="A543" s="1" t="s">
        <v>16</v>
      </c>
      <c r="B543" s="1" t="s">
        <v>3686</v>
      </c>
    </row>
    <row r="544" spans="1:2" hidden="1" x14ac:dyDescent="0.25">
      <c r="A544" s="1" t="s">
        <v>29</v>
      </c>
      <c r="B544" s="1" t="s">
        <v>3683</v>
      </c>
    </row>
    <row r="545" spans="1:2" hidden="1" x14ac:dyDescent="0.25">
      <c r="A545" s="1" t="s">
        <v>29</v>
      </c>
      <c r="B545" s="1" t="s">
        <v>3684</v>
      </c>
    </row>
    <row r="546" spans="1:2" hidden="1" x14ac:dyDescent="0.25">
      <c r="A546" s="1" t="s">
        <v>20</v>
      </c>
      <c r="B546" s="1" t="s">
        <v>3686</v>
      </c>
    </row>
    <row r="547" spans="1:2" hidden="1" x14ac:dyDescent="0.25">
      <c r="A547" s="1" t="s">
        <v>29</v>
      </c>
      <c r="B547" s="1" t="s">
        <v>3685</v>
      </c>
    </row>
    <row r="548" spans="1:2" hidden="1" x14ac:dyDescent="0.25">
      <c r="A548" s="1" t="s">
        <v>29</v>
      </c>
      <c r="B548" s="1" t="s">
        <v>3686</v>
      </c>
    </row>
    <row r="549" spans="1:2" hidden="1" x14ac:dyDescent="0.25">
      <c r="A549" s="1" t="s">
        <v>29</v>
      </c>
      <c r="B549" s="1" t="s">
        <v>3691</v>
      </c>
    </row>
    <row r="550" spans="1:2" hidden="1" x14ac:dyDescent="0.25">
      <c r="A550" s="1" t="s">
        <v>29</v>
      </c>
      <c r="B550" s="1" t="s">
        <v>3688</v>
      </c>
    </row>
    <row r="551" spans="1:2" hidden="1" x14ac:dyDescent="0.25">
      <c r="A551" s="1" t="s">
        <v>16</v>
      </c>
      <c r="B551" s="1" t="s">
        <v>3686</v>
      </c>
    </row>
    <row r="552" spans="1:2" hidden="1" x14ac:dyDescent="0.25">
      <c r="A552" s="1" t="s">
        <v>16</v>
      </c>
      <c r="B552" s="1" t="s">
        <v>3685</v>
      </c>
    </row>
    <row r="553" spans="1:2" hidden="1" x14ac:dyDescent="0.25">
      <c r="A553" s="1" t="s">
        <v>12</v>
      </c>
      <c r="B553" s="1" t="s">
        <v>3683</v>
      </c>
    </row>
    <row r="554" spans="1:2" hidden="1" x14ac:dyDescent="0.25">
      <c r="A554" s="1" t="s">
        <v>29</v>
      </c>
      <c r="B554" s="1" t="s">
        <v>3686</v>
      </c>
    </row>
    <row r="555" spans="1:2" hidden="1" x14ac:dyDescent="0.25">
      <c r="A555" s="1" t="s">
        <v>8</v>
      </c>
      <c r="B555" s="1" t="s">
        <v>3683</v>
      </c>
    </row>
    <row r="556" spans="1:2" hidden="1" x14ac:dyDescent="0.25">
      <c r="A556" s="1" t="s">
        <v>29</v>
      </c>
      <c r="B556" s="1" t="s">
        <v>3690</v>
      </c>
    </row>
    <row r="557" spans="1:2" hidden="1" x14ac:dyDescent="0.25">
      <c r="A557" s="1" t="s">
        <v>8</v>
      </c>
      <c r="B557" s="1" t="s">
        <v>3686</v>
      </c>
    </row>
    <row r="558" spans="1:2" hidden="1" x14ac:dyDescent="0.25">
      <c r="A558" s="1" t="s">
        <v>29</v>
      </c>
      <c r="B558" s="1" t="s">
        <v>3685</v>
      </c>
    </row>
    <row r="559" spans="1:2" hidden="1" x14ac:dyDescent="0.25">
      <c r="A559" s="1" t="s">
        <v>16</v>
      </c>
      <c r="B559" s="1" t="s">
        <v>3626</v>
      </c>
    </row>
    <row r="560" spans="1:2" hidden="1" x14ac:dyDescent="0.25">
      <c r="A560" s="1" t="s">
        <v>8</v>
      </c>
      <c r="B560" s="1" t="s">
        <v>3690</v>
      </c>
    </row>
    <row r="561" spans="1:2" hidden="1" x14ac:dyDescent="0.25">
      <c r="A561" s="1" t="s">
        <v>29</v>
      </c>
      <c r="B561" s="1" t="s">
        <v>3685</v>
      </c>
    </row>
    <row r="562" spans="1:2" hidden="1" x14ac:dyDescent="0.25">
      <c r="A562" s="1" t="s">
        <v>16</v>
      </c>
      <c r="B562" s="1" t="s">
        <v>3685</v>
      </c>
    </row>
    <row r="563" spans="1:2" hidden="1" x14ac:dyDescent="0.25">
      <c r="A563" s="1" t="s">
        <v>29</v>
      </c>
      <c r="B563" s="1" t="s">
        <v>3690</v>
      </c>
    </row>
    <row r="564" spans="1:2" hidden="1" x14ac:dyDescent="0.25">
      <c r="A564" s="1" t="s">
        <v>8</v>
      </c>
      <c r="B564" s="1" t="s">
        <v>3691</v>
      </c>
    </row>
    <row r="565" spans="1:2" hidden="1" x14ac:dyDescent="0.25">
      <c r="A565" s="1" t="s">
        <v>8</v>
      </c>
      <c r="B565" s="1" t="s">
        <v>3690</v>
      </c>
    </row>
    <row r="566" spans="1:2" hidden="1" x14ac:dyDescent="0.25">
      <c r="A566" s="1" t="s">
        <v>16</v>
      </c>
      <c r="B566" s="1" t="s">
        <v>3683</v>
      </c>
    </row>
    <row r="567" spans="1:2" hidden="1" x14ac:dyDescent="0.25">
      <c r="A567" s="1" t="s">
        <v>20</v>
      </c>
      <c r="B567" s="1" t="s">
        <v>3684</v>
      </c>
    </row>
    <row r="568" spans="1:2" hidden="1" x14ac:dyDescent="0.25">
      <c r="A568" s="1" t="s">
        <v>16</v>
      </c>
      <c r="B568" s="1" t="s">
        <v>3686</v>
      </c>
    </row>
    <row r="569" spans="1:2" hidden="1" x14ac:dyDescent="0.25">
      <c r="A569" s="1" t="s">
        <v>20</v>
      </c>
      <c r="B569" s="1" t="s">
        <v>3683</v>
      </c>
    </row>
    <row r="570" spans="1:2" hidden="1" x14ac:dyDescent="0.25">
      <c r="A570" s="1" t="s">
        <v>16</v>
      </c>
      <c r="B570" s="1" t="s">
        <v>3686</v>
      </c>
    </row>
    <row r="571" spans="1:2" hidden="1" x14ac:dyDescent="0.25">
      <c r="A571" s="1" t="s">
        <v>29</v>
      </c>
      <c r="B571" s="1" t="s">
        <v>3685</v>
      </c>
    </row>
    <row r="572" spans="1:2" hidden="1" x14ac:dyDescent="0.25">
      <c r="A572" s="1" t="s">
        <v>20</v>
      </c>
      <c r="B572" s="1" t="s">
        <v>3626</v>
      </c>
    </row>
    <row r="573" spans="1:2" hidden="1" x14ac:dyDescent="0.25">
      <c r="A573" s="1" t="s">
        <v>8</v>
      </c>
      <c r="B573" s="1" t="s">
        <v>3691</v>
      </c>
    </row>
    <row r="574" spans="1:2" hidden="1" x14ac:dyDescent="0.25">
      <c r="A574" s="1" t="s">
        <v>29</v>
      </c>
      <c r="B574" s="1" t="s">
        <v>3688</v>
      </c>
    </row>
    <row r="575" spans="1:2" hidden="1" x14ac:dyDescent="0.25">
      <c r="A575" s="1" t="s">
        <v>29</v>
      </c>
      <c r="B575" s="1" t="s">
        <v>3690</v>
      </c>
    </row>
    <row r="576" spans="1:2" hidden="1" x14ac:dyDescent="0.25">
      <c r="A576" s="1" t="s">
        <v>16</v>
      </c>
      <c r="B576" s="1" t="s">
        <v>3691</v>
      </c>
    </row>
    <row r="577" spans="1:2" hidden="1" x14ac:dyDescent="0.25">
      <c r="A577" s="1" t="s">
        <v>29</v>
      </c>
      <c r="B577" s="1" t="s">
        <v>3684</v>
      </c>
    </row>
    <row r="578" spans="1:2" hidden="1" x14ac:dyDescent="0.25">
      <c r="A578" s="1" t="s">
        <v>12</v>
      </c>
      <c r="B578" s="1" t="s">
        <v>3684</v>
      </c>
    </row>
    <row r="579" spans="1:2" hidden="1" x14ac:dyDescent="0.25">
      <c r="A579" s="1" t="s">
        <v>20</v>
      </c>
      <c r="B579" s="1" t="s">
        <v>3688</v>
      </c>
    </row>
    <row r="580" spans="1:2" hidden="1" x14ac:dyDescent="0.25">
      <c r="A580" s="1" t="s">
        <v>29</v>
      </c>
      <c r="B580" s="1" t="s">
        <v>3691</v>
      </c>
    </row>
    <row r="581" spans="1:2" hidden="1" x14ac:dyDescent="0.25">
      <c r="A581" s="1" t="s">
        <v>12</v>
      </c>
      <c r="B581" s="1" t="s">
        <v>3683</v>
      </c>
    </row>
    <row r="582" spans="1:2" hidden="1" x14ac:dyDescent="0.25">
      <c r="A582" s="1" t="s">
        <v>12</v>
      </c>
      <c r="B582" s="1" t="s">
        <v>3685</v>
      </c>
    </row>
    <row r="583" spans="1:2" hidden="1" x14ac:dyDescent="0.25">
      <c r="A583" s="1" t="s">
        <v>16</v>
      </c>
      <c r="B583" s="1" t="s">
        <v>3685</v>
      </c>
    </row>
    <row r="584" spans="1:2" hidden="1" x14ac:dyDescent="0.25">
      <c r="A584" s="1" t="s">
        <v>12</v>
      </c>
      <c r="B584" s="1" t="s">
        <v>3684</v>
      </c>
    </row>
    <row r="585" spans="1:2" hidden="1" x14ac:dyDescent="0.25">
      <c r="A585" s="1" t="s">
        <v>29</v>
      </c>
      <c r="B585" s="1" t="s">
        <v>3690</v>
      </c>
    </row>
    <row r="586" spans="1:2" hidden="1" x14ac:dyDescent="0.25">
      <c r="A586" s="1" t="s">
        <v>16</v>
      </c>
      <c r="B586" s="1" t="s">
        <v>3626</v>
      </c>
    </row>
    <row r="587" spans="1:2" hidden="1" x14ac:dyDescent="0.25">
      <c r="A587" s="1" t="s">
        <v>16</v>
      </c>
      <c r="B587" s="1" t="s">
        <v>3685</v>
      </c>
    </row>
    <row r="588" spans="1:2" hidden="1" x14ac:dyDescent="0.25">
      <c r="A588" s="1" t="s">
        <v>29</v>
      </c>
      <c r="B588" s="1" t="s">
        <v>3684</v>
      </c>
    </row>
    <row r="589" spans="1:2" hidden="1" x14ac:dyDescent="0.25">
      <c r="A589" s="1" t="s">
        <v>16</v>
      </c>
      <c r="B589" s="1" t="s">
        <v>3683</v>
      </c>
    </row>
    <row r="590" spans="1:2" hidden="1" x14ac:dyDescent="0.25">
      <c r="A590" s="1" t="s">
        <v>29</v>
      </c>
      <c r="B590" s="1" t="s">
        <v>3688</v>
      </c>
    </row>
    <row r="591" spans="1:2" hidden="1" x14ac:dyDescent="0.25">
      <c r="A591" s="1" t="s">
        <v>29</v>
      </c>
      <c r="B591" s="1" t="s">
        <v>3686</v>
      </c>
    </row>
    <row r="592" spans="1:2" hidden="1" x14ac:dyDescent="0.25">
      <c r="A592" s="1" t="s">
        <v>29</v>
      </c>
      <c r="B592" s="1" t="s">
        <v>3626</v>
      </c>
    </row>
    <row r="593" spans="1:2" hidden="1" x14ac:dyDescent="0.25">
      <c r="A593" s="1" t="s">
        <v>29</v>
      </c>
      <c r="B593" s="1" t="s">
        <v>3688</v>
      </c>
    </row>
    <row r="594" spans="1:2" hidden="1" x14ac:dyDescent="0.25">
      <c r="A594" s="1" t="s">
        <v>16</v>
      </c>
      <c r="B594" s="1" t="s">
        <v>3686</v>
      </c>
    </row>
    <row r="595" spans="1:2" hidden="1" x14ac:dyDescent="0.25">
      <c r="A595" s="1" t="s">
        <v>20</v>
      </c>
      <c r="B595" s="1" t="s">
        <v>3691</v>
      </c>
    </row>
    <row r="596" spans="1:2" hidden="1" x14ac:dyDescent="0.25">
      <c r="A596" s="1" t="s">
        <v>29</v>
      </c>
      <c r="B596" s="1" t="s">
        <v>3686</v>
      </c>
    </row>
    <row r="597" spans="1:2" hidden="1" x14ac:dyDescent="0.25">
      <c r="A597" s="1" t="s">
        <v>16</v>
      </c>
      <c r="B597" s="1" t="s">
        <v>3684</v>
      </c>
    </row>
    <row r="598" spans="1:2" hidden="1" x14ac:dyDescent="0.25">
      <c r="A598" s="1" t="s">
        <v>16</v>
      </c>
      <c r="B598" s="1" t="s">
        <v>3686</v>
      </c>
    </row>
    <row r="599" spans="1:2" hidden="1" x14ac:dyDescent="0.25">
      <c r="A599" s="1" t="s">
        <v>12</v>
      </c>
      <c r="B599" s="1" t="s">
        <v>3686</v>
      </c>
    </row>
    <row r="600" spans="1:2" hidden="1" x14ac:dyDescent="0.25">
      <c r="A600" s="1" t="s">
        <v>8</v>
      </c>
      <c r="B600" s="1" t="s">
        <v>3626</v>
      </c>
    </row>
    <row r="601" spans="1:2" hidden="1" x14ac:dyDescent="0.25">
      <c r="A601" s="1" t="s">
        <v>16</v>
      </c>
      <c r="B601" s="1" t="s">
        <v>3686</v>
      </c>
    </row>
    <row r="602" spans="1:2" hidden="1" x14ac:dyDescent="0.25">
      <c r="A602" s="1" t="s">
        <v>29</v>
      </c>
      <c r="B602" s="1" t="s">
        <v>3688</v>
      </c>
    </row>
    <row r="603" spans="1:2" hidden="1" x14ac:dyDescent="0.25">
      <c r="A603" s="1" t="s">
        <v>29</v>
      </c>
      <c r="B603" s="1" t="s">
        <v>3626</v>
      </c>
    </row>
    <row r="604" spans="1:2" hidden="1" x14ac:dyDescent="0.25">
      <c r="A604" s="1" t="s">
        <v>20</v>
      </c>
      <c r="B604" s="1" t="s">
        <v>3688</v>
      </c>
    </row>
    <row r="605" spans="1:2" hidden="1" x14ac:dyDescent="0.25">
      <c r="A605" s="1" t="s">
        <v>29</v>
      </c>
      <c r="B605" s="1" t="s">
        <v>3688</v>
      </c>
    </row>
    <row r="606" spans="1:2" hidden="1" x14ac:dyDescent="0.25">
      <c r="A606" s="1" t="s">
        <v>29</v>
      </c>
      <c r="B606" s="1" t="s">
        <v>3683</v>
      </c>
    </row>
    <row r="607" spans="1:2" hidden="1" x14ac:dyDescent="0.25">
      <c r="A607" s="1" t="s">
        <v>8</v>
      </c>
      <c r="B607" s="1" t="s">
        <v>3686</v>
      </c>
    </row>
    <row r="608" spans="1:2" hidden="1" x14ac:dyDescent="0.25">
      <c r="A608" s="1" t="s">
        <v>8</v>
      </c>
      <c r="B608" s="1" t="s">
        <v>3626</v>
      </c>
    </row>
    <row r="609" spans="1:2" hidden="1" x14ac:dyDescent="0.25">
      <c r="A609" s="1" t="s">
        <v>29</v>
      </c>
      <c r="B609" s="1" t="s">
        <v>3684</v>
      </c>
    </row>
    <row r="610" spans="1:2" hidden="1" x14ac:dyDescent="0.25">
      <c r="A610" s="1" t="s">
        <v>29</v>
      </c>
      <c r="B610" s="1" t="s">
        <v>3690</v>
      </c>
    </row>
    <row r="611" spans="1:2" hidden="1" x14ac:dyDescent="0.25">
      <c r="A611" s="1" t="s">
        <v>20</v>
      </c>
      <c r="B611" s="1" t="s">
        <v>3688</v>
      </c>
    </row>
    <row r="612" spans="1:2" hidden="1" x14ac:dyDescent="0.25">
      <c r="A612" s="1" t="s">
        <v>29</v>
      </c>
      <c r="B612" s="1" t="s">
        <v>3691</v>
      </c>
    </row>
    <row r="613" spans="1:2" hidden="1" x14ac:dyDescent="0.25">
      <c r="A613" s="1" t="s">
        <v>16</v>
      </c>
      <c r="B613" s="1" t="s">
        <v>3686</v>
      </c>
    </row>
    <row r="614" spans="1:2" hidden="1" x14ac:dyDescent="0.25">
      <c r="A614" s="1" t="s">
        <v>16</v>
      </c>
      <c r="B614" s="1" t="s">
        <v>3683</v>
      </c>
    </row>
    <row r="615" spans="1:2" hidden="1" x14ac:dyDescent="0.25">
      <c r="A615" s="1" t="s">
        <v>12</v>
      </c>
      <c r="B615" s="1" t="s">
        <v>3626</v>
      </c>
    </row>
    <row r="616" spans="1:2" hidden="1" x14ac:dyDescent="0.25">
      <c r="A616" s="1" t="s">
        <v>16</v>
      </c>
      <c r="B616" s="1" t="s">
        <v>3683</v>
      </c>
    </row>
    <row r="617" spans="1:2" hidden="1" x14ac:dyDescent="0.25">
      <c r="A617" s="1" t="s">
        <v>8</v>
      </c>
      <c r="B617" s="1" t="s">
        <v>3691</v>
      </c>
    </row>
    <row r="618" spans="1:2" hidden="1" x14ac:dyDescent="0.25">
      <c r="A618" s="1" t="s">
        <v>20</v>
      </c>
      <c r="B618" s="1" t="s">
        <v>3690</v>
      </c>
    </row>
    <row r="619" spans="1:2" hidden="1" x14ac:dyDescent="0.25">
      <c r="A619" s="1" t="s">
        <v>20</v>
      </c>
      <c r="B619" s="1" t="s">
        <v>3626</v>
      </c>
    </row>
    <row r="620" spans="1:2" hidden="1" x14ac:dyDescent="0.25">
      <c r="A620" s="1" t="s">
        <v>16</v>
      </c>
      <c r="B620" s="1" t="s">
        <v>3686</v>
      </c>
    </row>
    <row r="621" spans="1:2" hidden="1" x14ac:dyDescent="0.25">
      <c r="A621" s="1" t="s">
        <v>12</v>
      </c>
      <c r="B621" s="1" t="s">
        <v>3691</v>
      </c>
    </row>
    <row r="622" spans="1:2" hidden="1" x14ac:dyDescent="0.25">
      <c r="A622" s="1" t="s">
        <v>12</v>
      </c>
      <c r="B622" s="1" t="s">
        <v>3685</v>
      </c>
    </row>
    <row r="623" spans="1:2" hidden="1" x14ac:dyDescent="0.25">
      <c r="A623" s="1" t="s">
        <v>16</v>
      </c>
      <c r="B623" s="1" t="s">
        <v>3684</v>
      </c>
    </row>
    <row r="624" spans="1:2" hidden="1" x14ac:dyDescent="0.25">
      <c r="A624" s="1" t="s">
        <v>8</v>
      </c>
      <c r="B624" s="1" t="s">
        <v>3690</v>
      </c>
    </row>
    <row r="625" spans="1:2" hidden="1" x14ac:dyDescent="0.25">
      <c r="A625" s="1" t="s">
        <v>29</v>
      </c>
      <c r="B625" s="1" t="s">
        <v>3684</v>
      </c>
    </row>
    <row r="626" spans="1:2" hidden="1" x14ac:dyDescent="0.25">
      <c r="A626" s="1" t="s">
        <v>16</v>
      </c>
      <c r="B626" s="1" t="s">
        <v>3688</v>
      </c>
    </row>
    <row r="627" spans="1:2" hidden="1" x14ac:dyDescent="0.25">
      <c r="A627" s="1" t="s">
        <v>29</v>
      </c>
      <c r="B627" s="1" t="s">
        <v>3686</v>
      </c>
    </row>
    <row r="628" spans="1:2" hidden="1" x14ac:dyDescent="0.25">
      <c r="A628" s="1" t="s">
        <v>20</v>
      </c>
      <c r="B628" s="1" t="s">
        <v>3688</v>
      </c>
    </row>
    <row r="629" spans="1:2" hidden="1" x14ac:dyDescent="0.25">
      <c r="A629" s="1" t="s">
        <v>8</v>
      </c>
      <c r="B629" s="1" t="s">
        <v>3684</v>
      </c>
    </row>
    <row r="630" spans="1:2" hidden="1" x14ac:dyDescent="0.25">
      <c r="A630" s="1" t="s">
        <v>20</v>
      </c>
      <c r="B630" s="1" t="s">
        <v>3685</v>
      </c>
    </row>
    <row r="631" spans="1:2" hidden="1" x14ac:dyDescent="0.25">
      <c r="A631" s="1" t="s">
        <v>16</v>
      </c>
      <c r="B631" s="1" t="s">
        <v>3683</v>
      </c>
    </row>
    <row r="632" spans="1:2" hidden="1" x14ac:dyDescent="0.25">
      <c r="A632" s="1" t="s">
        <v>12</v>
      </c>
      <c r="B632" s="1" t="s">
        <v>3626</v>
      </c>
    </row>
    <row r="633" spans="1:2" hidden="1" x14ac:dyDescent="0.25">
      <c r="A633" s="1" t="s">
        <v>12</v>
      </c>
      <c r="B633" s="1" t="s">
        <v>3688</v>
      </c>
    </row>
    <row r="634" spans="1:2" hidden="1" x14ac:dyDescent="0.25">
      <c r="A634" s="1" t="s">
        <v>8</v>
      </c>
      <c r="B634" s="1" t="s">
        <v>3688</v>
      </c>
    </row>
    <row r="635" spans="1:2" hidden="1" x14ac:dyDescent="0.25">
      <c r="A635" s="1" t="s">
        <v>12</v>
      </c>
      <c r="B635" s="1" t="s">
        <v>3686</v>
      </c>
    </row>
    <row r="636" spans="1:2" hidden="1" x14ac:dyDescent="0.25">
      <c r="A636" s="1" t="s">
        <v>29</v>
      </c>
      <c r="B636" s="1" t="s">
        <v>3683</v>
      </c>
    </row>
    <row r="637" spans="1:2" hidden="1" x14ac:dyDescent="0.25">
      <c r="A637" s="1" t="s">
        <v>8</v>
      </c>
      <c r="B637" s="1" t="s">
        <v>3691</v>
      </c>
    </row>
    <row r="638" spans="1:2" hidden="1" x14ac:dyDescent="0.25">
      <c r="A638" s="1" t="s">
        <v>29</v>
      </c>
      <c r="B638" s="1" t="s">
        <v>3686</v>
      </c>
    </row>
    <row r="639" spans="1:2" hidden="1" x14ac:dyDescent="0.25">
      <c r="A639" s="1" t="s">
        <v>29</v>
      </c>
      <c r="B639" s="1" t="s">
        <v>3691</v>
      </c>
    </row>
    <row r="640" spans="1:2" hidden="1" x14ac:dyDescent="0.25">
      <c r="A640" s="1" t="s">
        <v>8</v>
      </c>
      <c r="B640" s="1" t="s">
        <v>3688</v>
      </c>
    </row>
    <row r="641" spans="1:2" hidden="1" x14ac:dyDescent="0.25">
      <c r="A641" s="1" t="s">
        <v>20</v>
      </c>
      <c r="B641" s="1" t="s">
        <v>3683</v>
      </c>
    </row>
    <row r="642" spans="1:2" hidden="1" x14ac:dyDescent="0.25">
      <c r="A642" s="1" t="s">
        <v>20</v>
      </c>
      <c r="B642" s="1" t="s">
        <v>3626</v>
      </c>
    </row>
    <row r="643" spans="1:2" hidden="1" x14ac:dyDescent="0.25">
      <c r="A643" s="1" t="s">
        <v>20</v>
      </c>
      <c r="B643" s="1" t="s">
        <v>3686</v>
      </c>
    </row>
    <row r="644" spans="1:2" hidden="1" x14ac:dyDescent="0.25">
      <c r="A644" s="1" t="s">
        <v>20</v>
      </c>
      <c r="B644" s="1" t="s">
        <v>3691</v>
      </c>
    </row>
    <row r="645" spans="1:2" hidden="1" x14ac:dyDescent="0.25">
      <c r="A645" s="1" t="s">
        <v>20</v>
      </c>
      <c r="B645" s="1" t="s">
        <v>3686</v>
      </c>
    </row>
    <row r="646" spans="1:2" hidden="1" x14ac:dyDescent="0.25">
      <c r="A646" s="1" t="s">
        <v>29</v>
      </c>
      <c r="B646" s="1" t="s">
        <v>3690</v>
      </c>
    </row>
    <row r="647" spans="1:2" hidden="1" x14ac:dyDescent="0.25">
      <c r="A647" s="1" t="s">
        <v>29</v>
      </c>
      <c r="B647" s="1" t="s">
        <v>3690</v>
      </c>
    </row>
    <row r="648" spans="1:2" hidden="1" x14ac:dyDescent="0.25">
      <c r="A648" s="1" t="s">
        <v>12</v>
      </c>
      <c r="B648" s="1" t="s">
        <v>3688</v>
      </c>
    </row>
    <row r="649" spans="1:2" hidden="1" x14ac:dyDescent="0.25">
      <c r="A649" s="1" t="s">
        <v>29</v>
      </c>
      <c r="B649" s="1" t="s">
        <v>3684</v>
      </c>
    </row>
    <row r="650" spans="1:2" hidden="1" x14ac:dyDescent="0.25">
      <c r="A650" s="1" t="s">
        <v>12</v>
      </c>
      <c r="B650" s="1" t="s">
        <v>3691</v>
      </c>
    </row>
    <row r="651" spans="1:2" hidden="1" x14ac:dyDescent="0.25">
      <c r="A651" s="1" t="s">
        <v>8</v>
      </c>
      <c r="B651" s="1" t="s">
        <v>3686</v>
      </c>
    </row>
    <row r="652" spans="1:2" hidden="1" x14ac:dyDescent="0.25">
      <c r="A652" s="1" t="s">
        <v>29</v>
      </c>
      <c r="B652" s="1" t="s">
        <v>3683</v>
      </c>
    </row>
    <row r="653" spans="1:2" hidden="1" x14ac:dyDescent="0.25">
      <c r="A653" s="1" t="s">
        <v>29</v>
      </c>
      <c r="B653" s="1" t="s">
        <v>3690</v>
      </c>
    </row>
    <row r="654" spans="1:2" hidden="1" x14ac:dyDescent="0.25">
      <c r="A654" s="1" t="s">
        <v>29</v>
      </c>
      <c r="B654" s="1" t="s">
        <v>3626</v>
      </c>
    </row>
    <row r="655" spans="1:2" hidden="1" x14ac:dyDescent="0.25">
      <c r="A655" s="1" t="s">
        <v>8</v>
      </c>
      <c r="B655" s="1" t="s">
        <v>3684</v>
      </c>
    </row>
    <row r="656" spans="1:2" hidden="1" x14ac:dyDescent="0.25">
      <c r="A656" s="1" t="s">
        <v>16</v>
      </c>
      <c r="B656" s="1" t="s">
        <v>3626</v>
      </c>
    </row>
    <row r="657" spans="1:2" hidden="1" x14ac:dyDescent="0.25">
      <c r="A657" s="1" t="s">
        <v>12</v>
      </c>
      <c r="B657" s="1" t="s">
        <v>3691</v>
      </c>
    </row>
    <row r="658" spans="1:2" hidden="1" x14ac:dyDescent="0.25">
      <c r="A658" s="1" t="s">
        <v>8</v>
      </c>
      <c r="B658" s="1" t="s">
        <v>3626</v>
      </c>
    </row>
    <row r="659" spans="1:2" hidden="1" x14ac:dyDescent="0.25">
      <c r="A659" s="1" t="s">
        <v>12</v>
      </c>
      <c r="B659" s="1" t="s">
        <v>3691</v>
      </c>
    </row>
    <row r="660" spans="1:2" hidden="1" x14ac:dyDescent="0.25">
      <c r="A660" s="1" t="s">
        <v>16</v>
      </c>
      <c r="B660" s="1" t="s">
        <v>3626</v>
      </c>
    </row>
    <row r="661" spans="1:2" hidden="1" x14ac:dyDescent="0.25">
      <c r="A661" s="1" t="s">
        <v>29</v>
      </c>
      <c r="B661" s="1" t="s">
        <v>3690</v>
      </c>
    </row>
    <row r="662" spans="1:2" hidden="1" x14ac:dyDescent="0.25">
      <c r="A662" s="1" t="s">
        <v>8</v>
      </c>
      <c r="B662" s="1" t="s">
        <v>3690</v>
      </c>
    </row>
    <row r="663" spans="1:2" hidden="1" x14ac:dyDescent="0.25">
      <c r="A663" s="1" t="s">
        <v>29</v>
      </c>
      <c r="B663" s="1" t="s">
        <v>3684</v>
      </c>
    </row>
    <row r="664" spans="1:2" hidden="1" x14ac:dyDescent="0.25">
      <c r="A664" s="1" t="s">
        <v>20</v>
      </c>
      <c r="B664" s="1" t="s">
        <v>3683</v>
      </c>
    </row>
    <row r="665" spans="1:2" hidden="1" x14ac:dyDescent="0.25">
      <c r="A665" s="1" t="s">
        <v>16</v>
      </c>
      <c r="B665" s="1" t="s">
        <v>3686</v>
      </c>
    </row>
    <row r="666" spans="1:2" hidden="1" x14ac:dyDescent="0.25">
      <c r="A666" s="1" t="s">
        <v>12</v>
      </c>
      <c r="B666" s="1" t="s">
        <v>3626</v>
      </c>
    </row>
    <row r="667" spans="1:2" hidden="1" x14ac:dyDescent="0.25">
      <c r="A667" s="1" t="s">
        <v>29</v>
      </c>
      <c r="B667" s="1" t="s">
        <v>3686</v>
      </c>
    </row>
    <row r="668" spans="1:2" hidden="1" x14ac:dyDescent="0.25">
      <c r="A668" s="1" t="s">
        <v>29</v>
      </c>
      <c r="B668" s="1" t="s">
        <v>3683</v>
      </c>
    </row>
    <row r="669" spans="1:2" hidden="1" x14ac:dyDescent="0.25">
      <c r="A669" s="1" t="s">
        <v>16</v>
      </c>
      <c r="B669" s="1" t="s">
        <v>3685</v>
      </c>
    </row>
    <row r="670" spans="1:2" hidden="1" x14ac:dyDescent="0.25">
      <c r="A670" s="1" t="s">
        <v>29</v>
      </c>
      <c r="B670" s="1" t="s">
        <v>3691</v>
      </c>
    </row>
    <row r="671" spans="1:2" hidden="1" x14ac:dyDescent="0.25">
      <c r="A671" s="1" t="s">
        <v>8</v>
      </c>
      <c r="B671" s="1" t="s">
        <v>3685</v>
      </c>
    </row>
    <row r="672" spans="1:2" hidden="1" x14ac:dyDescent="0.25">
      <c r="A672" s="1" t="s">
        <v>12</v>
      </c>
      <c r="B672" s="1" t="s">
        <v>3684</v>
      </c>
    </row>
    <row r="673" spans="1:2" hidden="1" x14ac:dyDescent="0.25">
      <c r="A673" s="1" t="s">
        <v>29</v>
      </c>
      <c r="B673" s="1" t="s">
        <v>3686</v>
      </c>
    </row>
    <row r="674" spans="1:2" hidden="1" x14ac:dyDescent="0.25">
      <c r="A674" s="1" t="s">
        <v>16</v>
      </c>
      <c r="B674" s="1" t="s">
        <v>3685</v>
      </c>
    </row>
    <row r="675" spans="1:2" hidden="1" x14ac:dyDescent="0.25">
      <c r="A675" s="1" t="s">
        <v>12</v>
      </c>
      <c r="B675" s="1" t="s">
        <v>3626</v>
      </c>
    </row>
    <row r="676" spans="1:2" hidden="1" x14ac:dyDescent="0.25">
      <c r="A676" s="1" t="s">
        <v>20</v>
      </c>
      <c r="B676" s="1" t="s">
        <v>3685</v>
      </c>
    </row>
    <row r="677" spans="1:2" hidden="1" x14ac:dyDescent="0.25">
      <c r="A677" s="1" t="s">
        <v>12</v>
      </c>
      <c r="B677" s="1" t="s">
        <v>3685</v>
      </c>
    </row>
    <row r="678" spans="1:2" hidden="1" x14ac:dyDescent="0.25">
      <c r="A678" s="1" t="s">
        <v>29</v>
      </c>
      <c r="B678" s="1" t="s">
        <v>3684</v>
      </c>
    </row>
    <row r="679" spans="1:2" hidden="1" x14ac:dyDescent="0.25">
      <c r="A679" s="1" t="s">
        <v>8</v>
      </c>
      <c r="B679" s="1" t="s">
        <v>3691</v>
      </c>
    </row>
    <row r="680" spans="1:2" hidden="1" x14ac:dyDescent="0.25">
      <c r="A680" s="1" t="s">
        <v>8</v>
      </c>
      <c r="B680" s="1" t="s">
        <v>3684</v>
      </c>
    </row>
    <row r="681" spans="1:2" hidden="1" x14ac:dyDescent="0.25">
      <c r="A681" s="1" t="s">
        <v>12</v>
      </c>
      <c r="B681" s="1" t="s">
        <v>3683</v>
      </c>
    </row>
    <row r="682" spans="1:2" hidden="1" x14ac:dyDescent="0.25">
      <c r="A682" s="1" t="s">
        <v>8</v>
      </c>
      <c r="B682" s="1" t="s">
        <v>3683</v>
      </c>
    </row>
    <row r="683" spans="1:2" hidden="1" x14ac:dyDescent="0.25">
      <c r="A683" s="1" t="s">
        <v>16</v>
      </c>
      <c r="B683" s="1" t="s">
        <v>3626</v>
      </c>
    </row>
    <row r="684" spans="1:2" hidden="1" x14ac:dyDescent="0.25">
      <c r="A684" s="1" t="s">
        <v>8</v>
      </c>
      <c r="B684" s="1" t="s">
        <v>3683</v>
      </c>
    </row>
    <row r="685" spans="1:2" hidden="1" x14ac:dyDescent="0.25">
      <c r="A685" s="1" t="s">
        <v>12</v>
      </c>
      <c r="B685" s="1" t="s">
        <v>3626</v>
      </c>
    </row>
    <row r="686" spans="1:2" hidden="1" x14ac:dyDescent="0.25">
      <c r="A686" s="1" t="s">
        <v>8</v>
      </c>
      <c r="B686" s="1" t="s">
        <v>3688</v>
      </c>
    </row>
    <row r="687" spans="1:2" hidden="1" x14ac:dyDescent="0.25">
      <c r="A687" s="1" t="s">
        <v>12</v>
      </c>
      <c r="B687" s="1" t="s">
        <v>3690</v>
      </c>
    </row>
    <row r="688" spans="1:2" hidden="1" x14ac:dyDescent="0.25">
      <c r="A688" s="1" t="s">
        <v>16</v>
      </c>
      <c r="B688" s="1" t="s">
        <v>3683</v>
      </c>
    </row>
    <row r="689" spans="1:2" hidden="1" x14ac:dyDescent="0.25">
      <c r="A689" s="1" t="s">
        <v>16</v>
      </c>
      <c r="B689" s="1" t="s">
        <v>3690</v>
      </c>
    </row>
    <row r="690" spans="1:2" hidden="1" x14ac:dyDescent="0.25">
      <c r="A690" s="1" t="s">
        <v>20</v>
      </c>
      <c r="B690" s="1" t="s">
        <v>3626</v>
      </c>
    </row>
    <row r="691" spans="1:2" hidden="1" x14ac:dyDescent="0.25">
      <c r="A691" s="1" t="s">
        <v>29</v>
      </c>
      <c r="B691" s="1" t="s">
        <v>3685</v>
      </c>
    </row>
    <row r="692" spans="1:2" hidden="1" x14ac:dyDescent="0.25">
      <c r="A692" s="1" t="s">
        <v>29</v>
      </c>
      <c r="B692" s="1" t="s">
        <v>3626</v>
      </c>
    </row>
    <row r="693" spans="1:2" hidden="1" x14ac:dyDescent="0.25">
      <c r="A693" s="1" t="s">
        <v>8</v>
      </c>
      <c r="B693" s="1" t="s">
        <v>3691</v>
      </c>
    </row>
    <row r="694" spans="1:2" hidden="1" x14ac:dyDescent="0.25">
      <c r="A694" s="1" t="s">
        <v>12</v>
      </c>
      <c r="B694" s="1" t="s">
        <v>3690</v>
      </c>
    </row>
    <row r="695" spans="1:2" hidden="1" x14ac:dyDescent="0.25">
      <c r="A695" s="1" t="s">
        <v>12</v>
      </c>
      <c r="B695" s="1" t="s">
        <v>3690</v>
      </c>
    </row>
    <row r="696" spans="1:2" hidden="1" x14ac:dyDescent="0.25">
      <c r="A696" s="1" t="s">
        <v>16</v>
      </c>
      <c r="B696" s="1" t="s">
        <v>3626</v>
      </c>
    </row>
    <row r="697" spans="1:2" hidden="1" x14ac:dyDescent="0.25">
      <c r="A697" s="1" t="s">
        <v>8</v>
      </c>
      <c r="B697" s="1" t="s">
        <v>3690</v>
      </c>
    </row>
    <row r="698" spans="1:2" hidden="1" x14ac:dyDescent="0.25">
      <c r="A698" s="1" t="s">
        <v>8</v>
      </c>
      <c r="B698" s="1" t="s">
        <v>3688</v>
      </c>
    </row>
    <row r="699" spans="1:2" hidden="1" x14ac:dyDescent="0.25">
      <c r="A699" s="1" t="s">
        <v>29</v>
      </c>
      <c r="B699" s="1" t="s">
        <v>3684</v>
      </c>
    </row>
    <row r="700" spans="1:2" hidden="1" x14ac:dyDescent="0.25">
      <c r="A700" s="1" t="s">
        <v>29</v>
      </c>
      <c r="B700" s="1" t="s">
        <v>3688</v>
      </c>
    </row>
    <row r="701" spans="1:2" hidden="1" x14ac:dyDescent="0.25">
      <c r="A701" s="1" t="s">
        <v>16</v>
      </c>
      <c r="B701" s="1" t="s">
        <v>3685</v>
      </c>
    </row>
    <row r="702" spans="1:2" hidden="1" x14ac:dyDescent="0.25">
      <c r="A702" s="1" t="s">
        <v>20</v>
      </c>
      <c r="B702" s="1" t="s">
        <v>3683</v>
      </c>
    </row>
    <row r="703" spans="1:2" hidden="1" x14ac:dyDescent="0.25">
      <c r="A703" s="1" t="s">
        <v>29</v>
      </c>
      <c r="B703" s="1" t="s">
        <v>3626</v>
      </c>
    </row>
    <row r="704" spans="1:2" hidden="1" x14ac:dyDescent="0.25">
      <c r="A704" s="1" t="s">
        <v>12</v>
      </c>
      <c r="B704" s="1" t="s">
        <v>3690</v>
      </c>
    </row>
    <row r="705" spans="1:2" hidden="1" x14ac:dyDescent="0.25">
      <c r="A705" s="1" t="s">
        <v>20</v>
      </c>
      <c r="B705" s="1" t="s">
        <v>3685</v>
      </c>
    </row>
    <row r="706" spans="1:2" hidden="1" x14ac:dyDescent="0.25">
      <c r="A706" s="1" t="s">
        <v>8</v>
      </c>
      <c r="B706" s="1" t="s">
        <v>3691</v>
      </c>
    </row>
    <row r="707" spans="1:2" hidden="1" x14ac:dyDescent="0.25">
      <c r="A707" s="1" t="s">
        <v>29</v>
      </c>
      <c r="B707" s="1" t="s">
        <v>3685</v>
      </c>
    </row>
    <row r="708" spans="1:2" hidden="1" x14ac:dyDescent="0.25">
      <c r="A708" s="1" t="s">
        <v>20</v>
      </c>
      <c r="B708" s="1" t="s">
        <v>3686</v>
      </c>
    </row>
    <row r="709" spans="1:2" hidden="1" x14ac:dyDescent="0.25">
      <c r="A709" s="1" t="s">
        <v>29</v>
      </c>
      <c r="B709" s="1" t="s">
        <v>3684</v>
      </c>
    </row>
    <row r="710" spans="1:2" hidden="1" x14ac:dyDescent="0.25">
      <c r="A710" s="1" t="s">
        <v>20</v>
      </c>
      <c r="B710" s="1" t="s">
        <v>3626</v>
      </c>
    </row>
    <row r="711" spans="1:2" hidden="1" x14ac:dyDescent="0.25">
      <c r="A711" s="1" t="s">
        <v>29</v>
      </c>
      <c r="B711" s="1" t="s">
        <v>3686</v>
      </c>
    </row>
    <row r="712" spans="1:2" hidden="1" x14ac:dyDescent="0.25">
      <c r="A712" s="1" t="s">
        <v>20</v>
      </c>
      <c r="B712" s="1" t="s">
        <v>3683</v>
      </c>
    </row>
    <row r="713" spans="1:2" hidden="1" x14ac:dyDescent="0.25">
      <c r="A713" s="1" t="s">
        <v>16</v>
      </c>
      <c r="B713" s="1" t="s">
        <v>3685</v>
      </c>
    </row>
    <row r="714" spans="1:2" hidden="1" x14ac:dyDescent="0.25">
      <c r="A714" s="1" t="s">
        <v>20</v>
      </c>
      <c r="B714" s="1" t="s">
        <v>3690</v>
      </c>
    </row>
    <row r="715" spans="1:2" hidden="1" x14ac:dyDescent="0.25">
      <c r="A715" s="1" t="s">
        <v>16</v>
      </c>
      <c r="B715" s="1" t="s">
        <v>3626</v>
      </c>
    </row>
    <row r="716" spans="1:2" hidden="1" x14ac:dyDescent="0.25">
      <c r="A716" s="1" t="s">
        <v>29</v>
      </c>
      <c r="B716" s="1" t="s">
        <v>3684</v>
      </c>
    </row>
    <row r="717" spans="1:2" hidden="1" x14ac:dyDescent="0.25">
      <c r="A717" s="1" t="s">
        <v>16</v>
      </c>
      <c r="B717" s="1" t="s">
        <v>3686</v>
      </c>
    </row>
    <row r="718" spans="1:2" hidden="1" x14ac:dyDescent="0.25">
      <c r="A718" s="1" t="s">
        <v>29</v>
      </c>
      <c r="B718" s="1" t="s">
        <v>3688</v>
      </c>
    </row>
    <row r="719" spans="1:2" hidden="1" x14ac:dyDescent="0.25">
      <c r="A719" s="1" t="s">
        <v>8</v>
      </c>
      <c r="B719" s="1" t="s">
        <v>3626</v>
      </c>
    </row>
    <row r="720" spans="1:2" hidden="1" x14ac:dyDescent="0.25">
      <c r="A720" s="1" t="s">
        <v>29</v>
      </c>
      <c r="B720" s="1" t="s">
        <v>3685</v>
      </c>
    </row>
    <row r="721" spans="1:2" hidden="1" x14ac:dyDescent="0.25">
      <c r="A721" s="1" t="s">
        <v>20</v>
      </c>
      <c r="B721" s="1" t="s">
        <v>3684</v>
      </c>
    </row>
    <row r="722" spans="1:2" hidden="1" x14ac:dyDescent="0.25">
      <c r="A722" s="1" t="s">
        <v>20</v>
      </c>
      <c r="B722" s="1" t="s">
        <v>3691</v>
      </c>
    </row>
    <row r="723" spans="1:2" hidden="1" x14ac:dyDescent="0.25">
      <c r="A723" s="1" t="s">
        <v>20</v>
      </c>
      <c r="B723" s="1" t="s">
        <v>3684</v>
      </c>
    </row>
    <row r="724" spans="1:2" hidden="1" x14ac:dyDescent="0.25">
      <c r="A724" s="1" t="s">
        <v>16</v>
      </c>
      <c r="B724" s="1" t="s">
        <v>3685</v>
      </c>
    </row>
    <row r="725" spans="1:2" hidden="1" x14ac:dyDescent="0.25">
      <c r="A725" s="1" t="s">
        <v>29</v>
      </c>
      <c r="B725" s="1" t="s">
        <v>3690</v>
      </c>
    </row>
    <row r="726" spans="1:2" hidden="1" x14ac:dyDescent="0.25">
      <c r="A726" s="1" t="s">
        <v>20</v>
      </c>
      <c r="B726" s="1" t="s">
        <v>3684</v>
      </c>
    </row>
    <row r="727" spans="1:2" hidden="1" x14ac:dyDescent="0.25">
      <c r="A727" s="1" t="s">
        <v>16</v>
      </c>
      <c r="B727" s="1" t="s">
        <v>3684</v>
      </c>
    </row>
    <row r="728" spans="1:2" hidden="1" x14ac:dyDescent="0.25">
      <c r="A728" s="1" t="s">
        <v>20</v>
      </c>
      <c r="B728" s="1" t="s">
        <v>3626</v>
      </c>
    </row>
    <row r="729" spans="1:2" hidden="1" x14ac:dyDescent="0.25">
      <c r="A729" s="1" t="s">
        <v>16</v>
      </c>
      <c r="B729" s="1" t="s">
        <v>3691</v>
      </c>
    </row>
    <row r="730" spans="1:2" hidden="1" x14ac:dyDescent="0.25">
      <c r="A730" s="1" t="s">
        <v>8</v>
      </c>
      <c r="B730" s="1" t="s">
        <v>3683</v>
      </c>
    </row>
    <row r="731" spans="1:2" hidden="1" x14ac:dyDescent="0.25">
      <c r="A731" s="1" t="s">
        <v>29</v>
      </c>
      <c r="B731" s="1" t="s">
        <v>3684</v>
      </c>
    </row>
    <row r="732" spans="1:2" hidden="1" x14ac:dyDescent="0.25">
      <c r="A732" s="1" t="s">
        <v>8</v>
      </c>
      <c r="B732" s="1" t="s">
        <v>3688</v>
      </c>
    </row>
    <row r="733" spans="1:2" hidden="1" x14ac:dyDescent="0.25">
      <c r="A733" s="1" t="s">
        <v>16</v>
      </c>
      <c r="B733" s="1" t="s">
        <v>3683</v>
      </c>
    </row>
    <row r="734" spans="1:2" hidden="1" x14ac:dyDescent="0.25">
      <c r="A734" s="1" t="s">
        <v>20</v>
      </c>
      <c r="B734" s="1" t="s">
        <v>3688</v>
      </c>
    </row>
    <row r="735" spans="1:2" hidden="1" x14ac:dyDescent="0.25">
      <c r="A735" s="1" t="s">
        <v>29</v>
      </c>
      <c r="B735" s="1" t="s">
        <v>3684</v>
      </c>
    </row>
    <row r="736" spans="1:2" hidden="1" x14ac:dyDescent="0.25">
      <c r="A736" s="1" t="s">
        <v>29</v>
      </c>
      <c r="B736" s="1" t="s">
        <v>3686</v>
      </c>
    </row>
    <row r="737" spans="1:2" hidden="1" x14ac:dyDescent="0.25">
      <c r="A737" s="1" t="s">
        <v>20</v>
      </c>
      <c r="B737" s="1" t="s">
        <v>3690</v>
      </c>
    </row>
    <row r="738" spans="1:2" hidden="1" x14ac:dyDescent="0.25">
      <c r="A738" s="1" t="s">
        <v>16</v>
      </c>
      <c r="B738" s="1" t="s">
        <v>3626</v>
      </c>
    </row>
    <row r="739" spans="1:2" hidden="1" x14ac:dyDescent="0.25">
      <c r="A739" s="1" t="s">
        <v>29</v>
      </c>
      <c r="B739" s="1" t="s">
        <v>3626</v>
      </c>
    </row>
    <row r="740" spans="1:2" hidden="1" x14ac:dyDescent="0.25">
      <c r="A740" s="1" t="s">
        <v>29</v>
      </c>
      <c r="B740" s="1" t="s">
        <v>3688</v>
      </c>
    </row>
    <row r="741" spans="1:2" hidden="1" x14ac:dyDescent="0.25">
      <c r="A741" s="1" t="s">
        <v>16</v>
      </c>
      <c r="B741" s="1" t="s">
        <v>3688</v>
      </c>
    </row>
    <row r="742" spans="1:2" hidden="1" x14ac:dyDescent="0.25">
      <c r="A742" s="1" t="s">
        <v>12</v>
      </c>
      <c r="B742" s="1" t="s">
        <v>3690</v>
      </c>
    </row>
    <row r="743" spans="1:2" hidden="1" x14ac:dyDescent="0.25">
      <c r="A743" s="1" t="s">
        <v>12</v>
      </c>
      <c r="B743" s="1" t="s">
        <v>3688</v>
      </c>
    </row>
    <row r="744" spans="1:2" hidden="1" x14ac:dyDescent="0.25">
      <c r="A744" s="1" t="s">
        <v>16</v>
      </c>
      <c r="B744" s="1" t="s">
        <v>3690</v>
      </c>
    </row>
    <row r="745" spans="1:2" hidden="1" x14ac:dyDescent="0.25">
      <c r="A745" s="1" t="s">
        <v>29</v>
      </c>
      <c r="B745" s="1" t="s">
        <v>3690</v>
      </c>
    </row>
    <row r="746" spans="1:2" hidden="1" x14ac:dyDescent="0.25">
      <c r="A746" s="1" t="s">
        <v>8</v>
      </c>
      <c r="B746" s="1" t="s">
        <v>3685</v>
      </c>
    </row>
    <row r="747" spans="1:2" hidden="1" x14ac:dyDescent="0.25">
      <c r="A747" s="1" t="s">
        <v>8</v>
      </c>
      <c r="B747" s="1" t="s">
        <v>3684</v>
      </c>
    </row>
    <row r="748" spans="1:2" hidden="1" x14ac:dyDescent="0.25">
      <c r="A748" s="1" t="s">
        <v>16</v>
      </c>
      <c r="B748" s="1" t="s">
        <v>3690</v>
      </c>
    </row>
    <row r="749" spans="1:2" hidden="1" x14ac:dyDescent="0.25">
      <c r="A749" s="1" t="s">
        <v>29</v>
      </c>
      <c r="B749" s="1" t="s">
        <v>3685</v>
      </c>
    </row>
    <row r="750" spans="1:2" hidden="1" x14ac:dyDescent="0.25">
      <c r="A750" s="1" t="s">
        <v>29</v>
      </c>
      <c r="B750" s="1" t="s">
        <v>3626</v>
      </c>
    </row>
    <row r="751" spans="1:2" hidden="1" x14ac:dyDescent="0.25">
      <c r="A751" s="1" t="s">
        <v>16</v>
      </c>
      <c r="B751" s="1" t="s">
        <v>3684</v>
      </c>
    </row>
    <row r="752" spans="1:2" hidden="1" x14ac:dyDescent="0.25">
      <c r="A752" s="1" t="s">
        <v>8</v>
      </c>
      <c r="B752" s="1" t="s">
        <v>3685</v>
      </c>
    </row>
    <row r="753" spans="1:2" hidden="1" x14ac:dyDescent="0.25">
      <c r="A753" s="1" t="s">
        <v>12</v>
      </c>
      <c r="B753" s="1" t="s">
        <v>3683</v>
      </c>
    </row>
    <row r="754" spans="1:2" hidden="1" x14ac:dyDescent="0.25">
      <c r="A754" s="1" t="s">
        <v>12</v>
      </c>
      <c r="B754" s="1" t="s">
        <v>3626</v>
      </c>
    </row>
    <row r="755" spans="1:2" hidden="1" x14ac:dyDescent="0.25">
      <c r="A755" s="1" t="s">
        <v>29</v>
      </c>
      <c r="B755" s="1" t="s">
        <v>3691</v>
      </c>
    </row>
    <row r="756" spans="1:2" hidden="1" x14ac:dyDescent="0.25">
      <c r="A756" s="1" t="s">
        <v>8</v>
      </c>
      <c r="B756" s="1" t="s">
        <v>3690</v>
      </c>
    </row>
    <row r="757" spans="1:2" hidden="1" x14ac:dyDescent="0.25">
      <c r="A757" s="1" t="s">
        <v>29</v>
      </c>
      <c r="B757" s="1" t="s">
        <v>3690</v>
      </c>
    </row>
    <row r="758" spans="1:2" hidden="1" x14ac:dyDescent="0.25">
      <c r="A758" s="1" t="s">
        <v>8</v>
      </c>
      <c r="B758" s="1" t="s">
        <v>3626</v>
      </c>
    </row>
    <row r="759" spans="1:2" hidden="1" x14ac:dyDescent="0.25">
      <c r="A759" s="1" t="s">
        <v>16</v>
      </c>
      <c r="B759" s="1" t="s">
        <v>3684</v>
      </c>
    </row>
    <row r="760" spans="1:2" hidden="1" x14ac:dyDescent="0.25">
      <c r="A760" s="1" t="s">
        <v>16</v>
      </c>
      <c r="B760" s="1" t="s">
        <v>3688</v>
      </c>
    </row>
    <row r="761" spans="1:2" hidden="1" x14ac:dyDescent="0.25">
      <c r="A761" s="1" t="s">
        <v>29</v>
      </c>
      <c r="B761" s="1" t="s">
        <v>3686</v>
      </c>
    </row>
    <row r="762" spans="1:2" hidden="1" x14ac:dyDescent="0.25">
      <c r="A762" s="1" t="s">
        <v>29</v>
      </c>
      <c r="B762" s="1" t="s">
        <v>3688</v>
      </c>
    </row>
    <row r="763" spans="1:2" hidden="1" x14ac:dyDescent="0.25">
      <c r="A763" s="1" t="s">
        <v>8</v>
      </c>
      <c r="B763" s="1" t="s">
        <v>3688</v>
      </c>
    </row>
    <row r="764" spans="1:2" hidden="1" x14ac:dyDescent="0.25">
      <c r="A764" s="1" t="s">
        <v>8</v>
      </c>
      <c r="B764" s="1" t="s">
        <v>3690</v>
      </c>
    </row>
    <row r="765" spans="1:2" hidden="1" x14ac:dyDescent="0.25">
      <c r="A765" s="1" t="s">
        <v>8</v>
      </c>
      <c r="B765" s="1" t="s">
        <v>3626</v>
      </c>
    </row>
    <row r="766" spans="1:2" hidden="1" x14ac:dyDescent="0.25">
      <c r="A766" s="1" t="s">
        <v>29</v>
      </c>
      <c r="B766" s="1" t="s">
        <v>3686</v>
      </c>
    </row>
    <row r="767" spans="1:2" hidden="1" x14ac:dyDescent="0.25">
      <c r="A767" s="1" t="s">
        <v>16</v>
      </c>
      <c r="B767" s="1" t="s">
        <v>3691</v>
      </c>
    </row>
    <row r="768" spans="1:2" hidden="1" x14ac:dyDescent="0.25">
      <c r="A768" s="1" t="s">
        <v>16</v>
      </c>
      <c r="B768" s="1" t="s">
        <v>3626</v>
      </c>
    </row>
    <row r="769" spans="1:2" hidden="1" x14ac:dyDescent="0.25">
      <c r="A769" s="1" t="s">
        <v>8</v>
      </c>
      <c r="B769" s="1" t="s">
        <v>3683</v>
      </c>
    </row>
    <row r="770" spans="1:2" hidden="1" x14ac:dyDescent="0.25">
      <c r="A770" s="1" t="s">
        <v>29</v>
      </c>
      <c r="B770" s="1" t="s">
        <v>3691</v>
      </c>
    </row>
    <row r="771" spans="1:2" hidden="1" x14ac:dyDescent="0.25">
      <c r="A771" s="1" t="s">
        <v>29</v>
      </c>
      <c r="B771" s="1" t="s">
        <v>3683</v>
      </c>
    </row>
    <row r="772" spans="1:2" hidden="1" x14ac:dyDescent="0.25">
      <c r="A772" s="1" t="s">
        <v>8</v>
      </c>
      <c r="B772" s="1" t="s">
        <v>3684</v>
      </c>
    </row>
    <row r="773" spans="1:2" hidden="1" x14ac:dyDescent="0.25">
      <c r="A773" s="1" t="s">
        <v>16</v>
      </c>
      <c r="B773" s="1" t="s">
        <v>3690</v>
      </c>
    </row>
    <row r="774" spans="1:2" hidden="1" x14ac:dyDescent="0.25">
      <c r="A774" s="1" t="s">
        <v>12</v>
      </c>
      <c r="B774" s="1" t="s">
        <v>3686</v>
      </c>
    </row>
    <row r="775" spans="1:2" hidden="1" x14ac:dyDescent="0.25">
      <c r="A775" s="1" t="s">
        <v>16</v>
      </c>
      <c r="B775" s="1" t="s">
        <v>3686</v>
      </c>
    </row>
    <row r="776" spans="1:2" hidden="1" x14ac:dyDescent="0.25">
      <c r="A776" s="1" t="s">
        <v>8</v>
      </c>
      <c r="B776" s="1" t="s">
        <v>3690</v>
      </c>
    </row>
    <row r="777" spans="1:2" hidden="1" x14ac:dyDescent="0.25">
      <c r="A777" s="1" t="s">
        <v>29</v>
      </c>
      <c r="B777" s="1" t="s">
        <v>3626</v>
      </c>
    </row>
    <row r="778" spans="1:2" hidden="1" x14ac:dyDescent="0.25">
      <c r="A778" s="1" t="s">
        <v>8</v>
      </c>
      <c r="B778" s="1" t="s">
        <v>3688</v>
      </c>
    </row>
    <row r="779" spans="1:2" hidden="1" x14ac:dyDescent="0.25">
      <c r="A779" s="1" t="s">
        <v>12</v>
      </c>
      <c r="B779" s="1" t="s">
        <v>3683</v>
      </c>
    </row>
    <row r="780" spans="1:2" hidden="1" x14ac:dyDescent="0.25">
      <c r="A780" s="1" t="s">
        <v>12</v>
      </c>
      <c r="B780" s="1" t="s">
        <v>3626</v>
      </c>
    </row>
    <row r="781" spans="1:2" hidden="1" x14ac:dyDescent="0.25">
      <c r="A781" s="1" t="s">
        <v>16</v>
      </c>
      <c r="B781" s="1" t="s">
        <v>3683</v>
      </c>
    </row>
    <row r="782" spans="1:2" hidden="1" x14ac:dyDescent="0.25">
      <c r="A782" s="1" t="s">
        <v>16</v>
      </c>
      <c r="B782" s="1" t="s">
        <v>3626</v>
      </c>
    </row>
    <row r="783" spans="1:2" hidden="1" x14ac:dyDescent="0.25">
      <c r="A783" s="1" t="s">
        <v>20</v>
      </c>
      <c r="B783" s="1" t="s">
        <v>3690</v>
      </c>
    </row>
    <row r="784" spans="1:2" hidden="1" x14ac:dyDescent="0.25">
      <c r="A784" s="1" t="s">
        <v>12</v>
      </c>
      <c r="B784" s="1" t="s">
        <v>3684</v>
      </c>
    </row>
    <row r="785" spans="1:2" hidden="1" x14ac:dyDescent="0.25">
      <c r="A785" s="1" t="s">
        <v>20</v>
      </c>
      <c r="B785" s="1" t="s">
        <v>3688</v>
      </c>
    </row>
    <row r="786" spans="1:2" hidden="1" x14ac:dyDescent="0.25">
      <c r="A786" s="1" t="s">
        <v>29</v>
      </c>
      <c r="B786" s="1" t="s">
        <v>3683</v>
      </c>
    </row>
    <row r="787" spans="1:2" hidden="1" x14ac:dyDescent="0.25">
      <c r="A787" s="1" t="s">
        <v>12</v>
      </c>
      <c r="B787" s="1" t="s">
        <v>3685</v>
      </c>
    </row>
    <row r="788" spans="1:2" hidden="1" x14ac:dyDescent="0.25">
      <c r="A788" s="1" t="s">
        <v>29</v>
      </c>
      <c r="B788" s="1" t="s">
        <v>3685</v>
      </c>
    </row>
    <row r="789" spans="1:2" hidden="1" x14ac:dyDescent="0.25">
      <c r="A789" s="1" t="s">
        <v>16</v>
      </c>
      <c r="B789" s="1" t="s">
        <v>3626</v>
      </c>
    </row>
    <row r="790" spans="1:2" hidden="1" x14ac:dyDescent="0.25">
      <c r="A790" s="1" t="s">
        <v>12</v>
      </c>
      <c r="B790" s="1" t="s">
        <v>3683</v>
      </c>
    </row>
    <row r="791" spans="1:2" hidden="1" x14ac:dyDescent="0.25">
      <c r="A791" s="1" t="s">
        <v>20</v>
      </c>
      <c r="B791" s="1" t="s">
        <v>3686</v>
      </c>
    </row>
    <row r="792" spans="1:2" hidden="1" x14ac:dyDescent="0.25">
      <c r="A792" s="1" t="s">
        <v>12</v>
      </c>
      <c r="B792" s="1" t="s">
        <v>3626</v>
      </c>
    </row>
    <row r="793" spans="1:2" hidden="1" x14ac:dyDescent="0.25">
      <c r="A793" s="1" t="s">
        <v>29</v>
      </c>
      <c r="B793" s="1" t="s">
        <v>3626</v>
      </c>
    </row>
    <row r="794" spans="1:2" hidden="1" x14ac:dyDescent="0.25">
      <c r="A794" s="1" t="s">
        <v>29</v>
      </c>
      <c r="B794" s="1" t="s">
        <v>3686</v>
      </c>
    </row>
    <row r="795" spans="1:2" hidden="1" x14ac:dyDescent="0.25">
      <c r="A795" s="1" t="s">
        <v>16</v>
      </c>
      <c r="B795" s="1" t="s">
        <v>3684</v>
      </c>
    </row>
    <row r="796" spans="1:2" hidden="1" x14ac:dyDescent="0.25">
      <c r="A796" s="1" t="s">
        <v>29</v>
      </c>
      <c r="B796" s="1" t="s">
        <v>3690</v>
      </c>
    </row>
    <row r="797" spans="1:2" hidden="1" x14ac:dyDescent="0.25">
      <c r="A797" s="1" t="s">
        <v>29</v>
      </c>
      <c r="B797" s="1" t="s">
        <v>3691</v>
      </c>
    </row>
    <row r="798" spans="1:2" hidden="1" x14ac:dyDescent="0.25">
      <c r="A798" s="1" t="s">
        <v>16</v>
      </c>
      <c r="B798" s="1" t="s">
        <v>3685</v>
      </c>
    </row>
    <row r="799" spans="1:2" hidden="1" x14ac:dyDescent="0.25">
      <c r="A799" s="1" t="s">
        <v>29</v>
      </c>
      <c r="B799" s="1" t="s">
        <v>3691</v>
      </c>
    </row>
    <row r="800" spans="1:2" hidden="1" x14ac:dyDescent="0.25">
      <c r="A800" s="1" t="s">
        <v>29</v>
      </c>
      <c r="B800" s="1" t="s">
        <v>3690</v>
      </c>
    </row>
    <row r="801" spans="1:2" hidden="1" x14ac:dyDescent="0.25">
      <c r="A801" s="1" t="s">
        <v>12</v>
      </c>
      <c r="B801" s="1" t="s">
        <v>3691</v>
      </c>
    </row>
    <row r="802" spans="1:2" hidden="1" x14ac:dyDescent="0.25">
      <c r="A802" s="1" t="s">
        <v>12</v>
      </c>
      <c r="B802" s="1" t="s">
        <v>3684</v>
      </c>
    </row>
    <row r="803" spans="1:2" hidden="1" x14ac:dyDescent="0.25">
      <c r="A803" s="1" t="s">
        <v>29</v>
      </c>
      <c r="B803" s="1" t="s">
        <v>3684</v>
      </c>
    </row>
    <row r="804" spans="1:2" hidden="1" x14ac:dyDescent="0.25">
      <c r="A804" s="1" t="s">
        <v>16</v>
      </c>
      <c r="B804" s="1" t="s">
        <v>3685</v>
      </c>
    </row>
    <row r="805" spans="1:2" hidden="1" x14ac:dyDescent="0.25">
      <c r="A805" s="1" t="s">
        <v>12</v>
      </c>
      <c r="B805" s="1" t="s">
        <v>3683</v>
      </c>
    </row>
    <row r="806" spans="1:2" hidden="1" x14ac:dyDescent="0.25">
      <c r="A806" s="1" t="s">
        <v>29</v>
      </c>
      <c r="B806" s="1" t="s">
        <v>3688</v>
      </c>
    </row>
    <row r="807" spans="1:2" hidden="1" x14ac:dyDescent="0.25">
      <c r="A807" s="1" t="s">
        <v>29</v>
      </c>
      <c r="B807" s="1" t="s">
        <v>3683</v>
      </c>
    </row>
    <row r="808" spans="1:2" hidden="1" x14ac:dyDescent="0.25">
      <c r="A808" s="1" t="s">
        <v>29</v>
      </c>
      <c r="B808" s="1" t="s">
        <v>3688</v>
      </c>
    </row>
    <row r="809" spans="1:2" hidden="1" x14ac:dyDescent="0.25">
      <c r="A809" s="1" t="s">
        <v>20</v>
      </c>
      <c r="B809" s="1" t="s">
        <v>3688</v>
      </c>
    </row>
    <row r="810" spans="1:2" hidden="1" x14ac:dyDescent="0.25">
      <c r="A810" s="1" t="s">
        <v>8</v>
      </c>
      <c r="B810" s="1" t="s">
        <v>3684</v>
      </c>
    </row>
    <row r="811" spans="1:2" hidden="1" x14ac:dyDescent="0.25">
      <c r="A811" s="1" t="s">
        <v>20</v>
      </c>
      <c r="B811" s="1" t="s">
        <v>3686</v>
      </c>
    </row>
    <row r="812" spans="1:2" hidden="1" x14ac:dyDescent="0.25">
      <c r="A812" s="1" t="s">
        <v>29</v>
      </c>
      <c r="B812" s="1" t="s">
        <v>3686</v>
      </c>
    </row>
    <row r="813" spans="1:2" hidden="1" x14ac:dyDescent="0.25">
      <c r="A813" s="1" t="s">
        <v>29</v>
      </c>
      <c r="B813" s="1" t="s">
        <v>3688</v>
      </c>
    </row>
    <row r="814" spans="1:2" hidden="1" x14ac:dyDescent="0.25">
      <c r="A814" s="1" t="s">
        <v>12</v>
      </c>
      <c r="B814" s="1" t="s">
        <v>3685</v>
      </c>
    </row>
    <row r="815" spans="1:2" hidden="1" x14ac:dyDescent="0.25">
      <c r="A815" s="1" t="s">
        <v>8</v>
      </c>
      <c r="B815" s="1" t="s">
        <v>3690</v>
      </c>
    </row>
    <row r="816" spans="1:2" hidden="1" x14ac:dyDescent="0.25">
      <c r="A816" s="1" t="s">
        <v>8</v>
      </c>
      <c r="B816" s="1" t="s">
        <v>3691</v>
      </c>
    </row>
    <row r="817" spans="1:2" hidden="1" x14ac:dyDescent="0.25">
      <c r="A817" s="1" t="s">
        <v>12</v>
      </c>
      <c r="B817" s="1" t="s">
        <v>3691</v>
      </c>
    </row>
    <row r="818" spans="1:2" hidden="1" x14ac:dyDescent="0.25">
      <c r="A818" s="1" t="s">
        <v>12</v>
      </c>
      <c r="B818" s="1" t="s">
        <v>3686</v>
      </c>
    </row>
    <row r="819" spans="1:2" hidden="1" x14ac:dyDescent="0.25">
      <c r="A819" s="1" t="s">
        <v>16</v>
      </c>
      <c r="B819" s="1" t="s">
        <v>3685</v>
      </c>
    </row>
    <row r="820" spans="1:2" hidden="1" x14ac:dyDescent="0.25">
      <c r="A820" s="1" t="s">
        <v>12</v>
      </c>
      <c r="B820" s="1" t="s">
        <v>3685</v>
      </c>
    </row>
    <row r="821" spans="1:2" hidden="1" x14ac:dyDescent="0.25">
      <c r="A821" s="1" t="s">
        <v>8</v>
      </c>
      <c r="B821" s="1" t="s">
        <v>3685</v>
      </c>
    </row>
    <row r="822" spans="1:2" hidden="1" x14ac:dyDescent="0.25">
      <c r="A822" s="1" t="s">
        <v>29</v>
      </c>
      <c r="B822" s="1" t="s">
        <v>3691</v>
      </c>
    </row>
    <row r="823" spans="1:2" hidden="1" x14ac:dyDescent="0.25">
      <c r="A823" s="1" t="s">
        <v>8</v>
      </c>
      <c r="B823" s="1" t="s">
        <v>3626</v>
      </c>
    </row>
    <row r="824" spans="1:2" hidden="1" x14ac:dyDescent="0.25">
      <c r="A824" s="1" t="s">
        <v>16</v>
      </c>
      <c r="B824" s="1" t="s">
        <v>3690</v>
      </c>
    </row>
    <row r="825" spans="1:2" hidden="1" x14ac:dyDescent="0.25">
      <c r="A825" s="1" t="s">
        <v>16</v>
      </c>
      <c r="B825" s="1" t="s">
        <v>3691</v>
      </c>
    </row>
    <row r="826" spans="1:2" hidden="1" x14ac:dyDescent="0.25">
      <c r="A826" s="1" t="s">
        <v>16</v>
      </c>
      <c r="B826" s="1" t="s">
        <v>3686</v>
      </c>
    </row>
    <row r="827" spans="1:2" hidden="1" x14ac:dyDescent="0.25">
      <c r="A827" s="1" t="s">
        <v>29</v>
      </c>
      <c r="B827" s="1" t="s">
        <v>3685</v>
      </c>
    </row>
    <row r="828" spans="1:2" hidden="1" x14ac:dyDescent="0.25">
      <c r="A828" s="1" t="s">
        <v>29</v>
      </c>
      <c r="B828" s="1" t="s">
        <v>3685</v>
      </c>
    </row>
    <row r="829" spans="1:2" hidden="1" x14ac:dyDescent="0.25">
      <c r="A829" s="1" t="s">
        <v>29</v>
      </c>
      <c r="B829" s="1" t="s">
        <v>3686</v>
      </c>
    </row>
    <row r="830" spans="1:2" hidden="1" x14ac:dyDescent="0.25">
      <c r="A830" s="1" t="s">
        <v>12</v>
      </c>
      <c r="B830" s="1" t="s">
        <v>3686</v>
      </c>
    </row>
    <row r="831" spans="1:2" hidden="1" x14ac:dyDescent="0.25">
      <c r="A831" s="1" t="s">
        <v>12</v>
      </c>
      <c r="B831" s="1" t="s">
        <v>3688</v>
      </c>
    </row>
    <row r="832" spans="1:2" hidden="1" x14ac:dyDescent="0.25">
      <c r="A832" s="1" t="s">
        <v>20</v>
      </c>
      <c r="B832" s="1" t="s">
        <v>3684</v>
      </c>
    </row>
    <row r="833" spans="1:2" hidden="1" x14ac:dyDescent="0.25">
      <c r="A833" s="1" t="s">
        <v>8</v>
      </c>
      <c r="B833" s="1" t="s">
        <v>3684</v>
      </c>
    </row>
    <row r="834" spans="1:2" hidden="1" x14ac:dyDescent="0.25">
      <c r="A834" s="1" t="s">
        <v>29</v>
      </c>
      <c r="B834" s="1" t="s">
        <v>3684</v>
      </c>
    </row>
    <row r="835" spans="1:2" hidden="1" x14ac:dyDescent="0.25">
      <c r="A835" s="1" t="s">
        <v>20</v>
      </c>
      <c r="B835" s="1" t="s">
        <v>3686</v>
      </c>
    </row>
    <row r="836" spans="1:2" hidden="1" x14ac:dyDescent="0.25">
      <c r="A836" s="1" t="s">
        <v>12</v>
      </c>
      <c r="B836" s="1" t="s">
        <v>3626</v>
      </c>
    </row>
    <row r="837" spans="1:2" hidden="1" x14ac:dyDescent="0.25">
      <c r="A837" s="1" t="s">
        <v>12</v>
      </c>
      <c r="B837" s="1" t="s">
        <v>3686</v>
      </c>
    </row>
    <row r="838" spans="1:2" hidden="1" x14ac:dyDescent="0.25">
      <c r="A838" s="1" t="s">
        <v>12</v>
      </c>
      <c r="B838" s="1" t="s">
        <v>3685</v>
      </c>
    </row>
    <row r="839" spans="1:2" hidden="1" x14ac:dyDescent="0.25">
      <c r="A839" s="1" t="s">
        <v>29</v>
      </c>
      <c r="B839" s="1" t="s">
        <v>3691</v>
      </c>
    </row>
    <row r="840" spans="1:2" hidden="1" x14ac:dyDescent="0.25">
      <c r="A840" s="1" t="s">
        <v>29</v>
      </c>
      <c r="B840" s="1" t="s">
        <v>3685</v>
      </c>
    </row>
    <row r="841" spans="1:2" hidden="1" x14ac:dyDescent="0.25">
      <c r="A841" s="1" t="s">
        <v>29</v>
      </c>
      <c r="B841" s="1" t="s">
        <v>3688</v>
      </c>
    </row>
    <row r="842" spans="1:2" hidden="1" x14ac:dyDescent="0.25">
      <c r="A842" s="1" t="s">
        <v>29</v>
      </c>
      <c r="B842" s="1" t="s">
        <v>3684</v>
      </c>
    </row>
    <row r="843" spans="1:2" hidden="1" x14ac:dyDescent="0.25">
      <c r="A843" s="1" t="s">
        <v>29</v>
      </c>
      <c r="B843" s="1" t="s">
        <v>3684</v>
      </c>
    </row>
    <row r="844" spans="1:2" hidden="1" x14ac:dyDescent="0.25">
      <c r="A844" s="1" t="s">
        <v>12</v>
      </c>
      <c r="B844" s="1" t="s">
        <v>3686</v>
      </c>
    </row>
    <row r="845" spans="1:2" hidden="1" x14ac:dyDescent="0.25">
      <c r="A845" s="1" t="s">
        <v>8</v>
      </c>
      <c r="B845" s="1" t="s">
        <v>3683</v>
      </c>
    </row>
    <row r="846" spans="1:2" hidden="1" x14ac:dyDescent="0.25">
      <c r="A846" s="1" t="s">
        <v>29</v>
      </c>
      <c r="B846" s="1" t="s">
        <v>3626</v>
      </c>
    </row>
    <row r="847" spans="1:2" hidden="1" x14ac:dyDescent="0.25">
      <c r="A847" s="1" t="s">
        <v>8</v>
      </c>
      <c r="B847" s="1" t="s">
        <v>3691</v>
      </c>
    </row>
    <row r="848" spans="1:2" hidden="1" x14ac:dyDescent="0.25">
      <c r="A848" s="1" t="s">
        <v>20</v>
      </c>
      <c r="B848" s="1" t="s">
        <v>3683</v>
      </c>
    </row>
    <row r="849" spans="1:2" hidden="1" x14ac:dyDescent="0.25">
      <c r="A849" s="1" t="s">
        <v>29</v>
      </c>
      <c r="B849" s="1" t="s">
        <v>3684</v>
      </c>
    </row>
    <row r="850" spans="1:2" hidden="1" x14ac:dyDescent="0.25">
      <c r="A850" s="1" t="s">
        <v>29</v>
      </c>
      <c r="B850" s="1" t="s">
        <v>3686</v>
      </c>
    </row>
    <row r="851" spans="1:2" hidden="1" x14ac:dyDescent="0.25">
      <c r="A851" s="1" t="s">
        <v>12</v>
      </c>
      <c r="B851" s="1" t="s">
        <v>3691</v>
      </c>
    </row>
    <row r="852" spans="1:2" hidden="1" x14ac:dyDescent="0.25">
      <c r="A852" s="1" t="s">
        <v>8</v>
      </c>
      <c r="B852" s="1" t="s">
        <v>3626</v>
      </c>
    </row>
    <row r="853" spans="1:2" hidden="1" x14ac:dyDescent="0.25">
      <c r="A853" s="1" t="s">
        <v>20</v>
      </c>
      <c r="B853" s="1" t="s">
        <v>3686</v>
      </c>
    </row>
    <row r="854" spans="1:2" hidden="1" x14ac:dyDescent="0.25">
      <c r="A854" s="1" t="s">
        <v>29</v>
      </c>
      <c r="B854" s="1" t="s">
        <v>3690</v>
      </c>
    </row>
    <row r="855" spans="1:2" hidden="1" x14ac:dyDescent="0.25">
      <c r="A855" s="1" t="s">
        <v>8</v>
      </c>
      <c r="B855" s="1" t="s">
        <v>3685</v>
      </c>
    </row>
    <row r="856" spans="1:2" hidden="1" x14ac:dyDescent="0.25">
      <c r="A856" s="1" t="s">
        <v>8</v>
      </c>
      <c r="B856" s="1" t="s">
        <v>3691</v>
      </c>
    </row>
    <row r="857" spans="1:2" hidden="1" x14ac:dyDescent="0.25">
      <c r="A857" s="1" t="s">
        <v>12</v>
      </c>
      <c r="B857" s="1" t="s">
        <v>3688</v>
      </c>
    </row>
    <row r="858" spans="1:2" hidden="1" x14ac:dyDescent="0.25">
      <c r="A858" s="1" t="s">
        <v>8</v>
      </c>
      <c r="B858" s="1" t="s">
        <v>3683</v>
      </c>
    </row>
    <row r="859" spans="1:2" hidden="1" x14ac:dyDescent="0.25">
      <c r="A859" s="1" t="s">
        <v>29</v>
      </c>
      <c r="B859" s="1" t="s">
        <v>3683</v>
      </c>
    </row>
    <row r="860" spans="1:2" hidden="1" x14ac:dyDescent="0.25">
      <c r="A860" s="1" t="s">
        <v>29</v>
      </c>
      <c r="B860" s="1" t="s">
        <v>3683</v>
      </c>
    </row>
    <row r="861" spans="1:2" hidden="1" x14ac:dyDescent="0.25">
      <c r="A861" s="1" t="s">
        <v>20</v>
      </c>
      <c r="B861" s="1" t="s">
        <v>3688</v>
      </c>
    </row>
    <row r="862" spans="1:2" hidden="1" x14ac:dyDescent="0.25">
      <c r="A862" s="1" t="s">
        <v>20</v>
      </c>
      <c r="B862" s="1" t="s">
        <v>3626</v>
      </c>
    </row>
    <row r="863" spans="1:2" hidden="1" x14ac:dyDescent="0.25">
      <c r="A863" s="1" t="s">
        <v>20</v>
      </c>
      <c r="B863" s="1" t="s">
        <v>3684</v>
      </c>
    </row>
    <row r="864" spans="1:2" hidden="1" x14ac:dyDescent="0.25">
      <c r="A864" s="1" t="s">
        <v>20</v>
      </c>
      <c r="B864" s="1" t="s">
        <v>3690</v>
      </c>
    </row>
    <row r="865" spans="1:2" hidden="1" x14ac:dyDescent="0.25">
      <c r="A865" s="1" t="s">
        <v>29</v>
      </c>
      <c r="B865" s="1" t="s">
        <v>3688</v>
      </c>
    </row>
    <row r="866" spans="1:2" hidden="1" x14ac:dyDescent="0.25">
      <c r="A866" s="1" t="s">
        <v>16</v>
      </c>
      <c r="B866" s="1" t="s">
        <v>3686</v>
      </c>
    </row>
    <row r="867" spans="1:2" hidden="1" x14ac:dyDescent="0.25">
      <c r="A867" s="1" t="s">
        <v>12</v>
      </c>
      <c r="B867" s="1" t="s">
        <v>3626</v>
      </c>
    </row>
    <row r="868" spans="1:2" hidden="1" x14ac:dyDescent="0.25">
      <c r="A868" s="1" t="s">
        <v>8</v>
      </c>
      <c r="B868" s="1" t="s">
        <v>3685</v>
      </c>
    </row>
    <row r="869" spans="1:2" hidden="1" x14ac:dyDescent="0.25">
      <c r="A869" s="1" t="s">
        <v>29</v>
      </c>
      <c r="B869" s="1" t="s">
        <v>3686</v>
      </c>
    </row>
    <row r="870" spans="1:2" hidden="1" x14ac:dyDescent="0.25">
      <c r="A870" s="1" t="s">
        <v>20</v>
      </c>
      <c r="B870" s="1" t="s">
        <v>3684</v>
      </c>
    </row>
    <row r="871" spans="1:2" hidden="1" x14ac:dyDescent="0.25">
      <c r="A871" s="1" t="s">
        <v>29</v>
      </c>
      <c r="B871" s="1" t="s">
        <v>3683</v>
      </c>
    </row>
    <row r="872" spans="1:2" hidden="1" x14ac:dyDescent="0.25">
      <c r="A872" s="1" t="s">
        <v>29</v>
      </c>
      <c r="B872" s="1" t="s">
        <v>3686</v>
      </c>
    </row>
    <row r="873" spans="1:2" hidden="1" x14ac:dyDescent="0.25">
      <c r="A873" s="1" t="s">
        <v>12</v>
      </c>
      <c r="B873" s="1" t="s">
        <v>3684</v>
      </c>
    </row>
    <row r="874" spans="1:2" hidden="1" x14ac:dyDescent="0.25">
      <c r="A874" s="1" t="s">
        <v>8</v>
      </c>
      <c r="B874" s="1" t="s">
        <v>3690</v>
      </c>
    </row>
    <row r="875" spans="1:2" hidden="1" x14ac:dyDescent="0.25">
      <c r="A875" s="1" t="s">
        <v>29</v>
      </c>
      <c r="B875" s="1" t="s">
        <v>3686</v>
      </c>
    </row>
    <row r="876" spans="1:2" hidden="1" x14ac:dyDescent="0.25">
      <c r="A876" s="1" t="s">
        <v>16</v>
      </c>
      <c r="B876" s="1" t="s">
        <v>3686</v>
      </c>
    </row>
    <row r="877" spans="1:2" hidden="1" x14ac:dyDescent="0.25">
      <c r="A877" s="1" t="s">
        <v>12</v>
      </c>
      <c r="B877" s="1" t="s">
        <v>3683</v>
      </c>
    </row>
    <row r="878" spans="1:2" hidden="1" x14ac:dyDescent="0.25">
      <c r="A878" s="1" t="s">
        <v>12</v>
      </c>
      <c r="B878" s="1" t="s">
        <v>3684</v>
      </c>
    </row>
    <row r="879" spans="1:2" hidden="1" x14ac:dyDescent="0.25">
      <c r="A879" s="1" t="s">
        <v>16</v>
      </c>
      <c r="B879" s="1" t="s">
        <v>3685</v>
      </c>
    </row>
    <row r="880" spans="1:2" hidden="1" x14ac:dyDescent="0.25">
      <c r="A880" s="1" t="s">
        <v>12</v>
      </c>
      <c r="B880" s="1" t="s">
        <v>3686</v>
      </c>
    </row>
    <row r="881" spans="1:2" hidden="1" x14ac:dyDescent="0.25">
      <c r="A881" s="1" t="s">
        <v>12</v>
      </c>
      <c r="B881" s="1" t="s">
        <v>3690</v>
      </c>
    </row>
    <row r="882" spans="1:2" hidden="1" x14ac:dyDescent="0.25">
      <c r="A882" s="1" t="s">
        <v>29</v>
      </c>
      <c r="B882" s="1" t="s">
        <v>3688</v>
      </c>
    </row>
    <row r="883" spans="1:2" hidden="1" x14ac:dyDescent="0.25">
      <c r="A883" s="1" t="s">
        <v>8</v>
      </c>
      <c r="B883" s="1" t="s">
        <v>3685</v>
      </c>
    </row>
    <row r="884" spans="1:2" hidden="1" x14ac:dyDescent="0.25">
      <c r="A884" s="1" t="s">
        <v>12</v>
      </c>
      <c r="B884" s="1" t="s">
        <v>3626</v>
      </c>
    </row>
    <row r="885" spans="1:2" hidden="1" x14ac:dyDescent="0.25">
      <c r="A885" s="1" t="s">
        <v>8</v>
      </c>
      <c r="B885" s="1" t="s">
        <v>3690</v>
      </c>
    </row>
    <row r="886" spans="1:2" hidden="1" x14ac:dyDescent="0.25">
      <c r="A886" s="1" t="s">
        <v>16</v>
      </c>
      <c r="B886" s="1" t="s">
        <v>3690</v>
      </c>
    </row>
    <row r="887" spans="1:2" hidden="1" x14ac:dyDescent="0.25">
      <c r="A887" s="1" t="s">
        <v>29</v>
      </c>
      <c r="B887" s="1" t="s">
        <v>3626</v>
      </c>
    </row>
    <row r="888" spans="1:2" hidden="1" x14ac:dyDescent="0.25">
      <c r="A888" s="1" t="s">
        <v>29</v>
      </c>
      <c r="B888" s="1" t="s">
        <v>3688</v>
      </c>
    </row>
    <row r="889" spans="1:2" hidden="1" x14ac:dyDescent="0.25">
      <c r="A889" s="1" t="s">
        <v>29</v>
      </c>
      <c r="B889" s="1" t="s">
        <v>3686</v>
      </c>
    </row>
    <row r="890" spans="1:2" hidden="1" x14ac:dyDescent="0.25">
      <c r="A890" s="1" t="s">
        <v>16</v>
      </c>
      <c r="B890" s="1" t="s">
        <v>3688</v>
      </c>
    </row>
    <row r="891" spans="1:2" hidden="1" x14ac:dyDescent="0.25">
      <c r="A891" s="1" t="s">
        <v>29</v>
      </c>
      <c r="B891" s="1" t="s">
        <v>3690</v>
      </c>
    </row>
    <row r="892" spans="1:2" hidden="1" x14ac:dyDescent="0.25">
      <c r="A892" s="1" t="s">
        <v>16</v>
      </c>
      <c r="B892" s="1" t="s">
        <v>3688</v>
      </c>
    </row>
    <row r="893" spans="1:2" hidden="1" x14ac:dyDescent="0.25">
      <c r="A893" s="1" t="s">
        <v>29</v>
      </c>
      <c r="B893" s="1" t="s">
        <v>3686</v>
      </c>
    </row>
    <row r="894" spans="1:2" hidden="1" x14ac:dyDescent="0.25">
      <c r="A894" s="1" t="s">
        <v>16</v>
      </c>
      <c r="B894" s="1" t="s">
        <v>3684</v>
      </c>
    </row>
    <row r="895" spans="1:2" hidden="1" x14ac:dyDescent="0.25">
      <c r="A895" s="1" t="s">
        <v>16</v>
      </c>
      <c r="B895" s="1" t="s">
        <v>3690</v>
      </c>
    </row>
    <row r="896" spans="1:2" hidden="1" x14ac:dyDescent="0.25">
      <c r="A896" s="1" t="s">
        <v>8</v>
      </c>
      <c r="B896" s="1" t="s">
        <v>3626</v>
      </c>
    </row>
    <row r="897" spans="1:2" hidden="1" x14ac:dyDescent="0.25">
      <c r="A897" s="1" t="s">
        <v>16</v>
      </c>
      <c r="B897" s="1" t="s">
        <v>3626</v>
      </c>
    </row>
    <row r="898" spans="1:2" hidden="1" x14ac:dyDescent="0.25">
      <c r="A898" s="1" t="s">
        <v>12</v>
      </c>
      <c r="B898" s="1" t="s">
        <v>3684</v>
      </c>
    </row>
    <row r="899" spans="1:2" hidden="1" x14ac:dyDescent="0.25">
      <c r="A899" s="1" t="s">
        <v>29</v>
      </c>
      <c r="B899" s="1" t="s">
        <v>3685</v>
      </c>
    </row>
    <row r="900" spans="1:2" hidden="1" x14ac:dyDescent="0.25">
      <c r="A900" s="1" t="s">
        <v>20</v>
      </c>
      <c r="B900" s="1" t="s">
        <v>3684</v>
      </c>
    </row>
    <row r="901" spans="1:2" hidden="1" x14ac:dyDescent="0.25">
      <c r="A901" s="1" t="s">
        <v>8</v>
      </c>
      <c r="B901" s="1" t="s">
        <v>3690</v>
      </c>
    </row>
    <row r="902" spans="1:2" hidden="1" x14ac:dyDescent="0.25">
      <c r="A902" s="1" t="s">
        <v>20</v>
      </c>
      <c r="B902" s="1" t="s">
        <v>3684</v>
      </c>
    </row>
    <row r="903" spans="1:2" hidden="1" x14ac:dyDescent="0.25">
      <c r="A903" s="1" t="s">
        <v>8</v>
      </c>
      <c r="B903" s="1" t="s">
        <v>3690</v>
      </c>
    </row>
    <row r="904" spans="1:2" hidden="1" x14ac:dyDescent="0.25">
      <c r="A904" s="1" t="s">
        <v>29</v>
      </c>
      <c r="B904" s="1" t="s">
        <v>3691</v>
      </c>
    </row>
    <row r="905" spans="1:2" hidden="1" x14ac:dyDescent="0.25">
      <c r="A905" s="1" t="s">
        <v>29</v>
      </c>
      <c r="B905" s="1" t="s">
        <v>3626</v>
      </c>
    </row>
    <row r="906" spans="1:2" hidden="1" x14ac:dyDescent="0.25">
      <c r="A906" s="1" t="s">
        <v>20</v>
      </c>
      <c r="B906" s="1" t="s">
        <v>3626</v>
      </c>
    </row>
    <row r="907" spans="1:2" hidden="1" x14ac:dyDescent="0.25">
      <c r="A907" s="1" t="s">
        <v>12</v>
      </c>
      <c r="B907" s="1" t="s">
        <v>3684</v>
      </c>
    </row>
    <row r="908" spans="1:2" hidden="1" x14ac:dyDescent="0.25">
      <c r="A908" s="1" t="s">
        <v>8</v>
      </c>
      <c r="B908" s="1" t="s">
        <v>3690</v>
      </c>
    </row>
    <row r="909" spans="1:2" hidden="1" x14ac:dyDescent="0.25">
      <c r="A909" s="1" t="s">
        <v>12</v>
      </c>
      <c r="B909" s="1" t="s">
        <v>3690</v>
      </c>
    </row>
    <row r="910" spans="1:2" hidden="1" x14ac:dyDescent="0.25">
      <c r="A910" s="1" t="s">
        <v>29</v>
      </c>
      <c r="B910" s="1" t="s">
        <v>3684</v>
      </c>
    </row>
    <row r="911" spans="1:2" hidden="1" x14ac:dyDescent="0.25">
      <c r="A911" s="1" t="s">
        <v>29</v>
      </c>
      <c r="B911" s="1" t="s">
        <v>3626</v>
      </c>
    </row>
    <row r="912" spans="1:2" hidden="1" x14ac:dyDescent="0.25">
      <c r="A912" s="1" t="s">
        <v>8</v>
      </c>
      <c r="B912" s="1" t="s">
        <v>3685</v>
      </c>
    </row>
    <row r="913" spans="1:2" hidden="1" x14ac:dyDescent="0.25">
      <c r="A913" s="1" t="s">
        <v>29</v>
      </c>
      <c r="B913" s="1" t="s">
        <v>3626</v>
      </c>
    </row>
    <row r="914" spans="1:2" hidden="1" x14ac:dyDescent="0.25">
      <c r="A914" s="1" t="s">
        <v>20</v>
      </c>
      <c r="B914" s="1" t="s">
        <v>3684</v>
      </c>
    </row>
    <row r="915" spans="1:2" hidden="1" x14ac:dyDescent="0.25">
      <c r="A915" s="1" t="s">
        <v>20</v>
      </c>
      <c r="B915" s="1" t="s">
        <v>3683</v>
      </c>
    </row>
    <row r="916" spans="1:2" hidden="1" x14ac:dyDescent="0.25">
      <c r="A916" s="1" t="s">
        <v>20</v>
      </c>
      <c r="B916" s="1" t="s">
        <v>3690</v>
      </c>
    </row>
    <row r="917" spans="1:2" hidden="1" x14ac:dyDescent="0.25">
      <c r="A917" s="1" t="s">
        <v>12</v>
      </c>
      <c r="B917" s="1" t="s">
        <v>3684</v>
      </c>
    </row>
    <row r="918" spans="1:2" hidden="1" x14ac:dyDescent="0.25">
      <c r="A918" s="1" t="s">
        <v>29</v>
      </c>
      <c r="B918" s="1" t="s">
        <v>3688</v>
      </c>
    </row>
    <row r="919" spans="1:2" hidden="1" x14ac:dyDescent="0.25">
      <c r="A919" s="1" t="s">
        <v>16</v>
      </c>
      <c r="B919" s="1" t="s">
        <v>3686</v>
      </c>
    </row>
    <row r="920" spans="1:2" hidden="1" x14ac:dyDescent="0.25">
      <c r="A920" s="1" t="s">
        <v>12</v>
      </c>
      <c r="B920" s="1" t="s">
        <v>3690</v>
      </c>
    </row>
    <row r="921" spans="1:2" hidden="1" x14ac:dyDescent="0.25">
      <c r="A921" s="1" t="s">
        <v>12</v>
      </c>
      <c r="B921" s="1" t="s">
        <v>3685</v>
      </c>
    </row>
    <row r="922" spans="1:2" hidden="1" x14ac:dyDescent="0.25">
      <c r="A922" s="1" t="s">
        <v>12</v>
      </c>
      <c r="B922" s="1" t="s">
        <v>3684</v>
      </c>
    </row>
    <row r="923" spans="1:2" hidden="1" x14ac:dyDescent="0.25">
      <c r="A923" s="1" t="s">
        <v>12</v>
      </c>
      <c r="B923" s="1" t="s">
        <v>3626</v>
      </c>
    </row>
    <row r="924" spans="1:2" hidden="1" x14ac:dyDescent="0.25">
      <c r="A924" s="1" t="s">
        <v>29</v>
      </c>
      <c r="B924" s="1" t="s">
        <v>3684</v>
      </c>
    </row>
    <row r="925" spans="1:2" hidden="1" x14ac:dyDescent="0.25">
      <c r="A925" s="1" t="s">
        <v>20</v>
      </c>
      <c r="B925" s="1" t="s">
        <v>3626</v>
      </c>
    </row>
    <row r="926" spans="1:2" hidden="1" x14ac:dyDescent="0.25">
      <c r="A926" s="1" t="s">
        <v>29</v>
      </c>
      <c r="B926" s="1" t="s">
        <v>3626</v>
      </c>
    </row>
    <row r="927" spans="1:2" hidden="1" x14ac:dyDescent="0.25">
      <c r="A927" s="1" t="s">
        <v>12</v>
      </c>
      <c r="B927" s="1" t="s">
        <v>3686</v>
      </c>
    </row>
    <row r="928" spans="1:2" hidden="1" x14ac:dyDescent="0.25">
      <c r="A928" s="1" t="s">
        <v>20</v>
      </c>
      <c r="B928" s="1" t="s">
        <v>3683</v>
      </c>
    </row>
    <row r="929" spans="1:2" hidden="1" x14ac:dyDescent="0.25">
      <c r="A929" s="1" t="s">
        <v>29</v>
      </c>
      <c r="B929" s="1" t="s">
        <v>3683</v>
      </c>
    </row>
    <row r="930" spans="1:2" hidden="1" x14ac:dyDescent="0.25">
      <c r="A930" s="1" t="s">
        <v>29</v>
      </c>
      <c r="B930" s="1" t="s">
        <v>3683</v>
      </c>
    </row>
    <row r="931" spans="1:2" hidden="1" x14ac:dyDescent="0.25">
      <c r="A931" s="1" t="s">
        <v>16</v>
      </c>
      <c r="B931" s="1" t="s">
        <v>3691</v>
      </c>
    </row>
    <row r="932" spans="1:2" hidden="1" x14ac:dyDescent="0.25">
      <c r="A932" s="1" t="s">
        <v>29</v>
      </c>
      <c r="B932" s="1" t="s">
        <v>3684</v>
      </c>
    </row>
    <row r="933" spans="1:2" hidden="1" x14ac:dyDescent="0.25">
      <c r="A933" s="1" t="s">
        <v>29</v>
      </c>
      <c r="B933" s="1" t="s">
        <v>3691</v>
      </c>
    </row>
    <row r="934" spans="1:2" hidden="1" x14ac:dyDescent="0.25">
      <c r="A934" s="1" t="s">
        <v>8</v>
      </c>
      <c r="B934" s="1" t="s">
        <v>3686</v>
      </c>
    </row>
    <row r="935" spans="1:2" hidden="1" x14ac:dyDescent="0.25">
      <c r="A935" s="1" t="s">
        <v>8</v>
      </c>
      <c r="B935" s="1" t="s">
        <v>3683</v>
      </c>
    </row>
    <row r="936" spans="1:2" hidden="1" x14ac:dyDescent="0.25">
      <c r="A936" s="1" t="s">
        <v>8</v>
      </c>
      <c r="B936" s="1" t="s">
        <v>3685</v>
      </c>
    </row>
    <row r="937" spans="1:2" hidden="1" x14ac:dyDescent="0.25">
      <c r="A937" s="1" t="s">
        <v>16</v>
      </c>
      <c r="B937" s="1" t="s">
        <v>3688</v>
      </c>
    </row>
    <row r="938" spans="1:2" hidden="1" x14ac:dyDescent="0.25">
      <c r="A938" s="1" t="s">
        <v>29</v>
      </c>
      <c r="B938" s="1" t="s">
        <v>3690</v>
      </c>
    </row>
    <row r="939" spans="1:2" hidden="1" x14ac:dyDescent="0.25">
      <c r="A939" s="1" t="s">
        <v>29</v>
      </c>
      <c r="B939" s="1" t="s">
        <v>3685</v>
      </c>
    </row>
    <row r="940" spans="1:2" hidden="1" x14ac:dyDescent="0.25">
      <c r="A940" s="1" t="s">
        <v>16</v>
      </c>
      <c r="B940" s="1" t="s">
        <v>3626</v>
      </c>
    </row>
    <row r="941" spans="1:2" hidden="1" x14ac:dyDescent="0.25">
      <c r="A941" s="1" t="s">
        <v>8</v>
      </c>
      <c r="B941" s="1" t="s">
        <v>3691</v>
      </c>
    </row>
    <row r="942" spans="1:2" hidden="1" x14ac:dyDescent="0.25">
      <c r="A942" s="1" t="s">
        <v>8</v>
      </c>
      <c r="B942" s="1" t="s">
        <v>3686</v>
      </c>
    </row>
    <row r="943" spans="1:2" hidden="1" x14ac:dyDescent="0.25">
      <c r="A943" s="1" t="s">
        <v>16</v>
      </c>
      <c r="B943" s="1" t="s">
        <v>3690</v>
      </c>
    </row>
    <row r="944" spans="1:2" hidden="1" x14ac:dyDescent="0.25">
      <c r="A944" s="1" t="s">
        <v>20</v>
      </c>
      <c r="B944" s="1" t="s">
        <v>3685</v>
      </c>
    </row>
    <row r="945" spans="1:2" hidden="1" x14ac:dyDescent="0.25">
      <c r="A945" s="1" t="s">
        <v>8</v>
      </c>
      <c r="B945" s="1" t="s">
        <v>3685</v>
      </c>
    </row>
    <row r="946" spans="1:2" hidden="1" x14ac:dyDescent="0.25">
      <c r="A946" s="1" t="s">
        <v>20</v>
      </c>
      <c r="B946" s="1" t="s">
        <v>3685</v>
      </c>
    </row>
    <row r="947" spans="1:2" hidden="1" x14ac:dyDescent="0.25">
      <c r="A947" s="1" t="s">
        <v>29</v>
      </c>
      <c r="B947" s="1" t="s">
        <v>3683</v>
      </c>
    </row>
    <row r="948" spans="1:2" hidden="1" x14ac:dyDescent="0.25">
      <c r="A948" s="1" t="s">
        <v>16</v>
      </c>
      <c r="B948" s="1" t="s">
        <v>3683</v>
      </c>
    </row>
    <row r="949" spans="1:2" hidden="1" x14ac:dyDescent="0.25">
      <c r="A949" s="1" t="s">
        <v>29</v>
      </c>
      <c r="B949" s="1" t="s">
        <v>3688</v>
      </c>
    </row>
    <row r="950" spans="1:2" hidden="1" x14ac:dyDescent="0.25">
      <c r="A950" s="1" t="s">
        <v>29</v>
      </c>
      <c r="B950" s="1" t="s">
        <v>3686</v>
      </c>
    </row>
    <row r="951" spans="1:2" hidden="1" x14ac:dyDescent="0.25">
      <c r="A951" s="1" t="s">
        <v>12</v>
      </c>
      <c r="B951" s="1" t="s">
        <v>3688</v>
      </c>
    </row>
    <row r="952" spans="1:2" hidden="1" x14ac:dyDescent="0.25">
      <c r="A952" s="1" t="s">
        <v>12</v>
      </c>
      <c r="B952" s="1" t="s">
        <v>3688</v>
      </c>
    </row>
    <row r="953" spans="1:2" hidden="1" x14ac:dyDescent="0.25">
      <c r="A953" s="1" t="s">
        <v>20</v>
      </c>
      <c r="B953" s="1" t="s">
        <v>3691</v>
      </c>
    </row>
    <row r="954" spans="1:2" hidden="1" x14ac:dyDescent="0.25">
      <c r="A954" s="1" t="s">
        <v>16</v>
      </c>
      <c r="B954" s="1" t="s">
        <v>3691</v>
      </c>
    </row>
    <row r="955" spans="1:2" hidden="1" x14ac:dyDescent="0.25">
      <c r="A955" s="1" t="s">
        <v>8</v>
      </c>
      <c r="B955" s="1" t="s">
        <v>3626</v>
      </c>
    </row>
    <row r="956" spans="1:2" hidden="1" x14ac:dyDescent="0.25">
      <c r="A956" s="1" t="s">
        <v>12</v>
      </c>
      <c r="B956" s="1" t="s">
        <v>3690</v>
      </c>
    </row>
    <row r="957" spans="1:2" hidden="1" x14ac:dyDescent="0.25">
      <c r="A957" s="1" t="s">
        <v>16</v>
      </c>
      <c r="B957" s="1" t="s">
        <v>3683</v>
      </c>
    </row>
    <row r="958" spans="1:2" hidden="1" x14ac:dyDescent="0.25">
      <c r="A958" s="1" t="s">
        <v>20</v>
      </c>
      <c r="B958" s="1" t="s">
        <v>3686</v>
      </c>
    </row>
    <row r="959" spans="1:2" hidden="1" x14ac:dyDescent="0.25">
      <c r="A959" s="1" t="s">
        <v>8</v>
      </c>
      <c r="B959" s="1" t="s">
        <v>3686</v>
      </c>
    </row>
    <row r="960" spans="1:2" hidden="1" x14ac:dyDescent="0.25">
      <c r="A960" s="1" t="s">
        <v>29</v>
      </c>
      <c r="B960" s="1" t="s">
        <v>3685</v>
      </c>
    </row>
    <row r="961" spans="1:2" hidden="1" x14ac:dyDescent="0.25">
      <c r="A961" s="1" t="s">
        <v>20</v>
      </c>
      <c r="B961" s="1" t="s">
        <v>3684</v>
      </c>
    </row>
    <row r="962" spans="1:2" hidden="1" x14ac:dyDescent="0.25">
      <c r="A962" s="1" t="s">
        <v>8</v>
      </c>
      <c r="B962" s="1" t="s">
        <v>3690</v>
      </c>
    </row>
    <row r="963" spans="1:2" hidden="1" x14ac:dyDescent="0.25">
      <c r="A963" s="1" t="s">
        <v>29</v>
      </c>
      <c r="B963" s="1" t="s">
        <v>3691</v>
      </c>
    </row>
    <row r="964" spans="1:2" hidden="1" x14ac:dyDescent="0.25">
      <c r="A964" s="1" t="s">
        <v>12</v>
      </c>
      <c r="B964" s="1" t="s">
        <v>3688</v>
      </c>
    </row>
    <row r="965" spans="1:2" hidden="1" x14ac:dyDescent="0.25">
      <c r="A965" s="1" t="s">
        <v>29</v>
      </c>
      <c r="B965" s="1" t="s">
        <v>3683</v>
      </c>
    </row>
    <row r="966" spans="1:2" hidden="1" x14ac:dyDescent="0.25">
      <c r="A966" s="1" t="s">
        <v>20</v>
      </c>
      <c r="B966" s="1" t="s">
        <v>3685</v>
      </c>
    </row>
    <row r="967" spans="1:2" hidden="1" x14ac:dyDescent="0.25">
      <c r="A967" s="1" t="s">
        <v>29</v>
      </c>
      <c r="B967" s="1" t="s">
        <v>3683</v>
      </c>
    </row>
    <row r="968" spans="1:2" hidden="1" x14ac:dyDescent="0.25">
      <c r="A968" s="1" t="s">
        <v>29</v>
      </c>
      <c r="B968" s="1" t="s">
        <v>3690</v>
      </c>
    </row>
    <row r="969" spans="1:2" hidden="1" x14ac:dyDescent="0.25">
      <c r="A969" s="1" t="s">
        <v>12</v>
      </c>
      <c r="B969" s="1" t="s">
        <v>3683</v>
      </c>
    </row>
    <row r="970" spans="1:2" hidden="1" x14ac:dyDescent="0.25">
      <c r="A970" s="1" t="s">
        <v>16</v>
      </c>
      <c r="B970" s="1" t="s">
        <v>3691</v>
      </c>
    </row>
    <row r="971" spans="1:2" hidden="1" x14ac:dyDescent="0.25">
      <c r="A971" s="1" t="s">
        <v>20</v>
      </c>
      <c r="B971" s="1" t="s">
        <v>3686</v>
      </c>
    </row>
    <row r="972" spans="1:2" hidden="1" x14ac:dyDescent="0.25">
      <c r="A972" s="1" t="s">
        <v>16</v>
      </c>
      <c r="B972" s="1" t="s">
        <v>3683</v>
      </c>
    </row>
    <row r="973" spans="1:2" hidden="1" x14ac:dyDescent="0.25">
      <c r="A973" s="1" t="s">
        <v>12</v>
      </c>
      <c r="B973" s="1" t="s">
        <v>3691</v>
      </c>
    </row>
    <row r="974" spans="1:2" hidden="1" x14ac:dyDescent="0.25">
      <c r="A974" s="1" t="s">
        <v>29</v>
      </c>
      <c r="B974" s="1" t="s">
        <v>3685</v>
      </c>
    </row>
    <row r="975" spans="1:2" hidden="1" x14ac:dyDescent="0.25">
      <c r="A975" s="1" t="s">
        <v>20</v>
      </c>
      <c r="B975" s="1" t="s">
        <v>3685</v>
      </c>
    </row>
    <row r="976" spans="1:2" hidden="1" x14ac:dyDescent="0.25">
      <c r="A976" s="1" t="s">
        <v>29</v>
      </c>
      <c r="B976" s="1" t="s">
        <v>3685</v>
      </c>
    </row>
    <row r="977" spans="1:2" hidden="1" x14ac:dyDescent="0.25">
      <c r="A977" s="1" t="s">
        <v>29</v>
      </c>
      <c r="B977" s="1" t="s">
        <v>3688</v>
      </c>
    </row>
    <row r="978" spans="1:2" hidden="1" x14ac:dyDescent="0.25">
      <c r="A978" s="1" t="s">
        <v>16</v>
      </c>
      <c r="B978" s="1" t="s">
        <v>3685</v>
      </c>
    </row>
    <row r="979" spans="1:2" hidden="1" x14ac:dyDescent="0.25">
      <c r="A979" s="1" t="s">
        <v>29</v>
      </c>
      <c r="B979" s="1" t="s">
        <v>3691</v>
      </c>
    </row>
    <row r="980" spans="1:2" hidden="1" x14ac:dyDescent="0.25">
      <c r="A980" s="1" t="s">
        <v>29</v>
      </c>
      <c r="B980" s="1" t="s">
        <v>3626</v>
      </c>
    </row>
    <row r="981" spans="1:2" hidden="1" x14ac:dyDescent="0.25">
      <c r="A981" s="1" t="s">
        <v>20</v>
      </c>
      <c r="B981" s="1" t="s">
        <v>3688</v>
      </c>
    </row>
    <row r="982" spans="1:2" hidden="1" x14ac:dyDescent="0.25">
      <c r="A982" s="1" t="s">
        <v>12</v>
      </c>
      <c r="B982" s="1" t="s">
        <v>3626</v>
      </c>
    </row>
    <row r="983" spans="1:2" hidden="1" x14ac:dyDescent="0.25">
      <c r="A983" s="1" t="s">
        <v>20</v>
      </c>
      <c r="B983" s="1" t="s">
        <v>3691</v>
      </c>
    </row>
    <row r="984" spans="1:2" hidden="1" x14ac:dyDescent="0.25">
      <c r="A984" s="1" t="s">
        <v>12</v>
      </c>
      <c r="B984" s="1" t="s">
        <v>3690</v>
      </c>
    </row>
    <row r="985" spans="1:2" hidden="1" x14ac:dyDescent="0.25">
      <c r="A985" s="1" t="s">
        <v>29</v>
      </c>
      <c r="B985" s="1" t="s">
        <v>3686</v>
      </c>
    </row>
    <row r="986" spans="1:2" hidden="1" x14ac:dyDescent="0.25">
      <c r="A986" s="1" t="s">
        <v>29</v>
      </c>
      <c r="B986" s="1" t="s">
        <v>3684</v>
      </c>
    </row>
    <row r="987" spans="1:2" hidden="1" x14ac:dyDescent="0.25">
      <c r="A987" s="1" t="s">
        <v>29</v>
      </c>
      <c r="B987" s="1" t="s">
        <v>3688</v>
      </c>
    </row>
    <row r="988" spans="1:2" hidden="1" x14ac:dyDescent="0.25">
      <c r="A988" s="1" t="s">
        <v>20</v>
      </c>
      <c r="B988" s="1" t="s">
        <v>3684</v>
      </c>
    </row>
    <row r="989" spans="1:2" hidden="1" x14ac:dyDescent="0.25">
      <c r="A989" s="1" t="s">
        <v>20</v>
      </c>
      <c r="B989" s="1" t="s">
        <v>3688</v>
      </c>
    </row>
    <row r="990" spans="1:2" hidden="1" x14ac:dyDescent="0.25">
      <c r="A990" s="1" t="s">
        <v>29</v>
      </c>
      <c r="B990" s="1" t="s">
        <v>3684</v>
      </c>
    </row>
    <row r="991" spans="1:2" hidden="1" x14ac:dyDescent="0.25">
      <c r="A991" s="1" t="s">
        <v>16</v>
      </c>
      <c r="B991" s="1" t="s">
        <v>3688</v>
      </c>
    </row>
    <row r="992" spans="1:2" hidden="1" x14ac:dyDescent="0.25">
      <c r="A992" s="1" t="s">
        <v>20</v>
      </c>
      <c r="B992" s="1" t="s">
        <v>3626</v>
      </c>
    </row>
    <row r="993" spans="1:2" hidden="1" x14ac:dyDescent="0.25">
      <c r="A993" s="1" t="s">
        <v>29</v>
      </c>
      <c r="B993" s="1" t="s">
        <v>3691</v>
      </c>
    </row>
    <row r="994" spans="1:2" hidden="1" x14ac:dyDescent="0.25">
      <c r="A994" s="1" t="s">
        <v>8</v>
      </c>
      <c r="B994" s="1" t="s">
        <v>3686</v>
      </c>
    </row>
    <row r="995" spans="1:2" hidden="1" x14ac:dyDescent="0.25">
      <c r="A995" s="1" t="s">
        <v>16</v>
      </c>
      <c r="B995" s="1" t="s">
        <v>3684</v>
      </c>
    </row>
    <row r="996" spans="1:2" hidden="1" x14ac:dyDescent="0.25">
      <c r="A996" s="1" t="s">
        <v>29</v>
      </c>
      <c r="B996" s="1" t="s">
        <v>3690</v>
      </c>
    </row>
    <row r="997" spans="1:2" hidden="1" x14ac:dyDescent="0.25">
      <c r="A997" s="1" t="s">
        <v>8</v>
      </c>
      <c r="B997" s="1" t="s">
        <v>3683</v>
      </c>
    </row>
    <row r="998" spans="1:2" hidden="1" x14ac:dyDescent="0.25">
      <c r="A998" s="1" t="s">
        <v>29</v>
      </c>
      <c r="B998" s="1" t="s">
        <v>3686</v>
      </c>
    </row>
    <row r="999" spans="1:2" hidden="1" x14ac:dyDescent="0.25">
      <c r="A999" s="1" t="s">
        <v>29</v>
      </c>
      <c r="B999" s="1" t="s">
        <v>3690</v>
      </c>
    </row>
    <row r="1000" spans="1:2" hidden="1" x14ac:dyDescent="0.25">
      <c r="A1000" s="1" t="s">
        <v>29</v>
      </c>
      <c r="B1000" s="1" t="s">
        <v>3688</v>
      </c>
    </row>
    <row r="1001" spans="1:2" hidden="1" x14ac:dyDescent="0.25">
      <c r="A1001" s="1" t="s">
        <v>20</v>
      </c>
      <c r="B1001" s="1" t="s">
        <v>3626</v>
      </c>
    </row>
    <row r="1002" spans="1:2" hidden="1" x14ac:dyDescent="0.25">
      <c r="A1002" s="1" t="s">
        <v>29</v>
      </c>
      <c r="B1002" s="1" t="s">
        <v>3686</v>
      </c>
    </row>
    <row r="1003" spans="1:2" hidden="1" x14ac:dyDescent="0.25">
      <c r="A1003" s="1" t="s">
        <v>20</v>
      </c>
      <c r="B1003" s="1" t="s">
        <v>3688</v>
      </c>
    </row>
    <row r="1004" spans="1:2" hidden="1" x14ac:dyDescent="0.25">
      <c r="A1004" s="1" t="s">
        <v>29</v>
      </c>
      <c r="B1004" s="1" t="s">
        <v>3691</v>
      </c>
    </row>
    <row r="1005" spans="1:2" hidden="1" x14ac:dyDescent="0.25">
      <c r="A1005" s="1" t="s">
        <v>16</v>
      </c>
      <c r="B1005" s="1" t="s">
        <v>3690</v>
      </c>
    </row>
    <row r="1006" spans="1:2" hidden="1" x14ac:dyDescent="0.25">
      <c r="A1006" s="1" t="s">
        <v>29</v>
      </c>
      <c r="B1006" s="1" t="s">
        <v>3691</v>
      </c>
    </row>
    <row r="1007" spans="1:2" hidden="1" x14ac:dyDescent="0.25">
      <c r="A1007" s="1" t="s">
        <v>20</v>
      </c>
      <c r="B1007" s="1" t="s">
        <v>3683</v>
      </c>
    </row>
    <row r="1008" spans="1:2" hidden="1" x14ac:dyDescent="0.25">
      <c r="A1008" s="1" t="s">
        <v>16</v>
      </c>
      <c r="B1008" s="1" t="s">
        <v>3683</v>
      </c>
    </row>
    <row r="1009" spans="1:2" hidden="1" x14ac:dyDescent="0.25">
      <c r="A1009" s="1" t="s">
        <v>12</v>
      </c>
      <c r="B1009" s="1" t="s">
        <v>3685</v>
      </c>
    </row>
    <row r="1010" spans="1:2" hidden="1" x14ac:dyDescent="0.25">
      <c r="A1010" s="1" t="s">
        <v>29</v>
      </c>
      <c r="B1010" s="1" t="s">
        <v>3685</v>
      </c>
    </row>
    <row r="1011" spans="1:2" hidden="1" x14ac:dyDescent="0.25">
      <c r="A1011" s="1" t="s">
        <v>8</v>
      </c>
      <c r="B1011" s="1" t="s">
        <v>3683</v>
      </c>
    </row>
    <row r="1012" spans="1:2" hidden="1" x14ac:dyDescent="0.25">
      <c r="A1012" s="1" t="s">
        <v>16</v>
      </c>
      <c r="B1012" s="1" t="s">
        <v>3688</v>
      </c>
    </row>
    <row r="1013" spans="1:2" hidden="1" x14ac:dyDescent="0.25">
      <c r="A1013" s="1" t="s">
        <v>12</v>
      </c>
      <c r="B1013" s="1" t="s">
        <v>3688</v>
      </c>
    </row>
    <row r="1014" spans="1:2" hidden="1" x14ac:dyDescent="0.25">
      <c r="A1014" s="1" t="s">
        <v>29</v>
      </c>
      <c r="B1014" s="1" t="s">
        <v>3683</v>
      </c>
    </row>
    <row r="1015" spans="1:2" hidden="1" x14ac:dyDescent="0.25">
      <c r="A1015" s="1" t="s">
        <v>16</v>
      </c>
      <c r="B1015" s="1" t="s">
        <v>3688</v>
      </c>
    </row>
    <row r="1016" spans="1:2" hidden="1" x14ac:dyDescent="0.25">
      <c r="A1016" s="1" t="s">
        <v>29</v>
      </c>
      <c r="B1016" s="1" t="s">
        <v>3688</v>
      </c>
    </row>
    <row r="1017" spans="1:2" hidden="1" x14ac:dyDescent="0.25">
      <c r="A1017" s="1" t="s">
        <v>8</v>
      </c>
      <c r="B1017" s="1" t="s">
        <v>3690</v>
      </c>
    </row>
    <row r="1018" spans="1:2" hidden="1" x14ac:dyDescent="0.25">
      <c r="A1018" s="1" t="s">
        <v>16</v>
      </c>
      <c r="B1018" s="1" t="s">
        <v>3685</v>
      </c>
    </row>
    <row r="1019" spans="1:2" hidden="1" x14ac:dyDescent="0.25">
      <c r="A1019" s="1" t="s">
        <v>29</v>
      </c>
      <c r="B1019" s="1" t="s">
        <v>3684</v>
      </c>
    </row>
    <row r="1020" spans="1:2" hidden="1" x14ac:dyDescent="0.25">
      <c r="A1020" s="1" t="s">
        <v>20</v>
      </c>
      <c r="B1020" s="1" t="s">
        <v>3683</v>
      </c>
    </row>
    <row r="1021" spans="1:2" hidden="1" x14ac:dyDescent="0.25">
      <c r="A1021" s="1" t="s">
        <v>12</v>
      </c>
      <c r="B1021" s="1" t="s">
        <v>3626</v>
      </c>
    </row>
    <row r="1022" spans="1:2" hidden="1" x14ac:dyDescent="0.25">
      <c r="A1022" s="1" t="s">
        <v>29</v>
      </c>
      <c r="B1022" s="1" t="s">
        <v>3691</v>
      </c>
    </row>
    <row r="1023" spans="1:2" hidden="1" x14ac:dyDescent="0.25">
      <c r="A1023" s="1" t="s">
        <v>20</v>
      </c>
      <c r="B1023" s="1" t="s">
        <v>3684</v>
      </c>
    </row>
    <row r="1024" spans="1:2" hidden="1" x14ac:dyDescent="0.25">
      <c r="A1024" s="1" t="s">
        <v>29</v>
      </c>
      <c r="B1024" s="1" t="s">
        <v>3626</v>
      </c>
    </row>
    <row r="1025" spans="1:2" hidden="1" x14ac:dyDescent="0.25">
      <c r="A1025" s="1" t="s">
        <v>20</v>
      </c>
      <c r="B1025" s="1" t="s">
        <v>3686</v>
      </c>
    </row>
    <row r="1026" spans="1:2" hidden="1" x14ac:dyDescent="0.25">
      <c r="A1026" s="1" t="s">
        <v>8</v>
      </c>
      <c r="B1026" s="1" t="s">
        <v>3690</v>
      </c>
    </row>
    <row r="1027" spans="1:2" hidden="1" x14ac:dyDescent="0.25">
      <c r="A1027" s="1" t="s">
        <v>29</v>
      </c>
      <c r="B1027" s="1" t="s">
        <v>3684</v>
      </c>
    </row>
    <row r="1028" spans="1:2" hidden="1" x14ac:dyDescent="0.25">
      <c r="A1028" s="1" t="s">
        <v>29</v>
      </c>
      <c r="B1028" s="1" t="s">
        <v>3683</v>
      </c>
    </row>
    <row r="1029" spans="1:2" hidden="1" x14ac:dyDescent="0.25">
      <c r="A1029" s="1" t="s">
        <v>29</v>
      </c>
      <c r="B1029" s="1" t="s">
        <v>3683</v>
      </c>
    </row>
    <row r="1030" spans="1:2" hidden="1" x14ac:dyDescent="0.25">
      <c r="A1030" s="1" t="s">
        <v>29</v>
      </c>
      <c r="B1030" s="1" t="s">
        <v>3626</v>
      </c>
    </row>
    <row r="1031" spans="1:2" hidden="1" x14ac:dyDescent="0.25">
      <c r="A1031" s="1" t="s">
        <v>12</v>
      </c>
      <c r="B1031" s="1" t="s">
        <v>3685</v>
      </c>
    </row>
    <row r="1032" spans="1:2" hidden="1" x14ac:dyDescent="0.25">
      <c r="A1032" s="1" t="s">
        <v>29</v>
      </c>
      <c r="B1032" s="1" t="s">
        <v>3690</v>
      </c>
    </row>
    <row r="1033" spans="1:2" hidden="1" x14ac:dyDescent="0.25">
      <c r="A1033" s="1" t="s">
        <v>20</v>
      </c>
      <c r="B1033" s="1" t="s">
        <v>3683</v>
      </c>
    </row>
    <row r="1034" spans="1:2" hidden="1" x14ac:dyDescent="0.25">
      <c r="A1034" s="1" t="s">
        <v>20</v>
      </c>
      <c r="B1034" s="1" t="s">
        <v>3691</v>
      </c>
    </row>
    <row r="1035" spans="1:2" hidden="1" x14ac:dyDescent="0.25">
      <c r="A1035" s="1" t="s">
        <v>20</v>
      </c>
      <c r="B1035" s="1" t="s">
        <v>3685</v>
      </c>
    </row>
    <row r="1036" spans="1:2" hidden="1" x14ac:dyDescent="0.25">
      <c r="A1036" s="1" t="s">
        <v>20</v>
      </c>
      <c r="B1036" s="1" t="s">
        <v>3685</v>
      </c>
    </row>
    <row r="1037" spans="1:2" hidden="1" x14ac:dyDescent="0.25">
      <c r="A1037" s="1" t="s">
        <v>16</v>
      </c>
      <c r="B1037" s="1" t="s">
        <v>3685</v>
      </c>
    </row>
    <row r="1038" spans="1:2" hidden="1" x14ac:dyDescent="0.25">
      <c r="A1038" s="1" t="s">
        <v>8</v>
      </c>
      <c r="B1038" s="1" t="s">
        <v>3685</v>
      </c>
    </row>
    <row r="1039" spans="1:2" hidden="1" x14ac:dyDescent="0.25">
      <c r="A1039" s="1" t="s">
        <v>8</v>
      </c>
      <c r="B1039" s="1" t="s">
        <v>3686</v>
      </c>
    </row>
    <row r="1040" spans="1:2" hidden="1" x14ac:dyDescent="0.25">
      <c r="A1040" s="1" t="s">
        <v>29</v>
      </c>
      <c r="B1040" s="1" t="s">
        <v>3626</v>
      </c>
    </row>
    <row r="1041" spans="1:2" hidden="1" x14ac:dyDescent="0.25">
      <c r="A1041" s="1" t="s">
        <v>12</v>
      </c>
      <c r="B1041" s="1" t="s">
        <v>3684</v>
      </c>
    </row>
    <row r="1042" spans="1:2" hidden="1" x14ac:dyDescent="0.25">
      <c r="A1042" s="1" t="s">
        <v>16</v>
      </c>
      <c r="B1042" s="1" t="s">
        <v>3690</v>
      </c>
    </row>
    <row r="1043" spans="1:2" hidden="1" x14ac:dyDescent="0.25">
      <c r="A1043" s="1" t="s">
        <v>20</v>
      </c>
      <c r="B1043" s="1" t="s">
        <v>3686</v>
      </c>
    </row>
    <row r="1044" spans="1:2" hidden="1" x14ac:dyDescent="0.25">
      <c r="A1044" s="1" t="s">
        <v>20</v>
      </c>
      <c r="B1044" s="1" t="s">
        <v>3690</v>
      </c>
    </row>
    <row r="1045" spans="1:2" hidden="1" x14ac:dyDescent="0.25">
      <c r="A1045" s="1" t="s">
        <v>29</v>
      </c>
      <c r="B1045" s="1" t="s">
        <v>3688</v>
      </c>
    </row>
    <row r="1046" spans="1:2" hidden="1" x14ac:dyDescent="0.25">
      <c r="A1046" s="1" t="s">
        <v>29</v>
      </c>
      <c r="B1046" s="1" t="s">
        <v>3626</v>
      </c>
    </row>
    <row r="1047" spans="1:2" hidden="1" x14ac:dyDescent="0.25">
      <c r="A1047" s="1" t="s">
        <v>20</v>
      </c>
      <c r="B1047" s="1" t="s">
        <v>3683</v>
      </c>
    </row>
    <row r="1048" spans="1:2" hidden="1" x14ac:dyDescent="0.25">
      <c r="A1048" s="1" t="s">
        <v>16</v>
      </c>
      <c r="B1048" s="1" t="s">
        <v>3688</v>
      </c>
    </row>
    <row r="1049" spans="1:2" hidden="1" x14ac:dyDescent="0.25">
      <c r="A1049" s="1" t="s">
        <v>8</v>
      </c>
      <c r="B1049" s="1" t="s">
        <v>3686</v>
      </c>
    </row>
    <row r="1050" spans="1:2" hidden="1" x14ac:dyDescent="0.25">
      <c r="A1050" s="1" t="s">
        <v>12</v>
      </c>
      <c r="B1050" s="1" t="s">
        <v>3690</v>
      </c>
    </row>
    <row r="1051" spans="1:2" hidden="1" x14ac:dyDescent="0.25">
      <c r="A1051" s="1" t="s">
        <v>20</v>
      </c>
      <c r="B1051" s="1" t="s">
        <v>3685</v>
      </c>
    </row>
    <row r="1052" spans="1:2" hidden="1" x14ac:dyDescent="0.25">
      <c r="A1052" s="1" t="s">
        <v>16</v>
      </c>
      <c r="B1052" s="1" t="s">
        <v>3686</v>
      </c>
    </row>
    <row r="1053" spans="1:2" hidden="1" x14ac:dyDescent="0.25">
      <c r="A1053" s="1" t="s">
        <v>29</v>
      </c>
      <c r="B1053" s="1" t="s">
        <v>3685</v>
      </c>
    </row>
    <row r="1054" spans="1:2" hidden="1" x14ac:dyDescent="0.25">
      <c r="A1054" s="1" t="s">
        <v>20</v>
      </c>
      <c r="B1054" s="1" t="s">
        <v>3684</v>
      </c>
    </row>
    <row r="1055" spans="1:2" hidden="1" x14ac:dyDescent="0.25">
      <c r="A1055" s="1" t="s">
        <v>12</v>
      </c>
      <c r="B1055" s="1" t="s">
        <v>3690</v>
      </c>
    </row>
    <row r="1056" spans="1:2" hidden="1" x14ac:dyDescent="0.25">
      <c r="A1056" s="1" t="s">
        <v>16</v>
      </c>
      <c r="B1056" s="1" t="s">
        <v>3684</v>
      </c>
    </row>
    <row r="1057" spans="1:2" hidden="1" x14ac:dyDescent="0.25">
      <c r="A1057" s="1" t="s">
        <v>12</v>
      </c>
      <c r="B1057" s="1" t="s">
        <v>3690</v>
      </c>
    </row>
    <row r="1058" spans="1:2" hidden="1" x14ac:dyDescent="0.25">
      <c r="A1058" s="1" t="s">
        <v>16</v>
      </c>
      <c r="B1058" s="1" t="s">
        <v>3683</v>
      </c>
    </row>
    <row r="1059" spans="1:2" hidden="1" x14ac:dyDescent="0.25">
      <c r="A1059" s="1" t="s">
        <v>12</v>
      </c>
      <c r="B1059" s="1" t="s">
        <v>3684</v>
      </c>
    </row>
    <row r="1060" spans="1:2" hidden="1" x14ac:dyDescent="0.25">
      <c r="A1060" s="1" t="s">
        <v>12</v>
      </c>
      <c r="B1060" s="1" t="s">
        <v>3683</v>
      </c>
    </row>
    <row r="1061" spans="1:2" hidden="1" x14ac:dyDescent="0.25">
      <c r="A1061" s="1" t="s">
        <v>29</v>
      </c>
      <c r="B1061" s="1" t="s">
        <v>3686</v>
      </c>
    </row>
    <row r="1062" spans="1:2" hidden="1" x14ac:dyDescent="0.25">
      <c r="A1062" s="1" t="s">
        <v>16</v>
      </c>
      <c r="B1062" s="1" t="s">
        <v>3686</v>
      </c>
    </row>
    <row r="1063" spans="1:2" hidden="1" x14ac:dyDescent="0.25">
      <c r="A1063" s="1" t="s">
        <v>29</v>
      </c>
      <c r="B1063" s="1" t="s">
        <v>3683</v>
      </c>
    </row>
    <row r="1064" spans="1:2" hidden="1" x14ac:dyDescent="0.25">
      <c r="A1064" s="1" t="s">
        <v>29</v>
      </c>
      <c r="B1064" s="1" t="s">
        <v>3691</v>
      </c>
    </row>
    <row r="1065" spans="1:2" hidden="1" x14ac:dyDescent="0.25">
      <c r="A1065" s="1" t="s">
        <v>8</v>
      </c>
      <c r="B1065" s="1" t="s">
        <v>3685</v>
      </c>
    </row>
    <row r="1066" spans="1:2" hidden="1" x14ac:dyDescent="0.25">
      <c r="A1066" s="1" t="s">
        <v>8</v>
      </c>
      <c r="B1066" s="1" t="s">
        <v>3686</v>
      </c>
    </row>
    <row r="1067" spans="1:2" hidden="1" x14ac:dyDescent="0.25">
      <c r="A1067" s="1" t="s">
        <v>29</v>
      </c>
      <c r="B1067" s="1" t="s">
        <v>3691</v>
      </c>
    </row>
    <row r="1068" spans="1:2" hidden="1" x14ac:dyDescent="0.25">
      <c r="A1068" s="1" t="s">
        <v>20</v>
      </c>
      <c r="B1068" s="1" t="s">
        <v>3691</v>
      </c>
    </row>
    <row r="1069" spans="1:2" hidden="1" x14ac:dyDescent="0.25">
      <c r="A1069" s="1" t="s">
        <v>20</v>
      </c>
      <c r="B1069" s="1" t="s">
        <v>3688</v>
      </c>
    </row>
    <row r="1070" spans="1:2" hidden="1" x14ac:dyDescent="0.25">
      <c r="A1070" s="1" t="s">
        <v>20</v>
      </c>
      <c r="B1070" s="1" t="s">
        <v>3691</v>
      </c>
    </row>
    <row r="1071" spans="1:2" hidden="1" x14ac:dyDescent="0.25">
      <c r="A1071" s="1" t="s">
        <v>29</v>
      </c>
      <c r="B1071" s="1" t="s">
        <v>3683</v>
      </c>
    </row>
    <row r="1072" spans="1:2" hidden="1" x14ac:dyDescent="0.25">
      <c r="A1072" s="1" t="s">
        <v>29</v>
      </c>
      <c r="B1072" s="1" t="s">
        <v>3684</v>
      </c>
    </row>
    <row r="1073" spans="1:2" hidden="1" x14ac:dyDescent="0.25">
      <c r="A1073" s="1" t="s">
        <v>12</v>
      </c>
      <c r="B1073" s="1" t="s">
        <v>3684</v>
      </c>
    </row>
    <row r="1074" spans="1:2" hidden="1" x14ac:dyDescent="0.25">
      <c r="A1074" s="1" t="s">
        <v>8</v>
      </c>
      <c r="B1074" s="1" t="s">
        <v>3683</v>
      </c>
    </row>
    <row r="1075" spans="1:2" hidden="1" x14ac:dyDescent="0.25">
      <c r="A1075" s="1" t="s">
        <v>29</v>
      </c>
      <c r="B1075" s="1" t="s">
        <v>3686</v>
      </c>
    </row>
    <row r="1076" spans="1:2" hidden="1" x14ac:dyDescent="0.25">
      <c r="A1076" s="1" t="s">
        <v>16</v>
      </c>
      <c r="B1076" s="1" t="s">
        <v>3688</v>
      </c>
    </row>
    <row r="1077" spans="1:2" hidden="1" x14ac:dyDescent="0.25">
      <c r="A1077" s="1" t="s">
        <v>20</v>
      </c>
      <c r="B1077" s="1" t="s">
        <v>3684</v>
      </c>
    </row>
    <row r="1078" spans="1:2" hidden="1" x14ac:dyDescent="0.25">
      <c r="A1078" s="1" t="s">
        <v>12</v>
      </c>
      <c r="B1078" s="1" t="s">
        <v>3686</v>
      </c>
    </row>
    <row r="1079" spans="1:2" hidden="1" x14ac:dyDescent="0.25">
      <c r="A1079" s="1" t="s">
        <v>8</v>
      </c>
      <c r="B1079" s="1" t="s">
        <v>3685</v>
      </c>
    </row>
    <row r="1080" spans="1:2" hidden="1" x14ac:dyDescent="0.25">
      <c r="A1080" s="1" t="s">
        <v>16</v>
      </c>
      <c r="B1080" s="1" t="s">
        <v>3626</v>
      </c>
    </row>
    <row r="1081" spans="1:2" hidden="1" x14ac:dyDescent="0.25">
      <c r="A1081" s="1" t="s">
        <v>29</v>
      </c>
      <c r="B1081" s="1" t="s">
        <v>3684</v>
      </c>
    </row>
    <row r="1082" spans="1:2" hidden="1" x14ac:dyDescent="0.25">
      <c r="A1082" s="1" t="s">
        <v>29</v>
      </c>
      <c r="B1082" s="1" t="s">
        <v>3683</v>
      </c>
    </row>
    <row r="1083" spans="1:2" hidden="1" x14ac:dyDescent="0.25">
      <c r="A1083" s="1" t="s">
        <v>16</v>
      </c>
      <c r="B1083" s="1" t="s">
        <v>3685</v>
      </c>
    </row>
    <row r="1084" spans="1:2" hidden="1" x14ac:dyDescent="0.25">
      <c r="A1084" s="1" t="s">
        <v>29</v>
      </c>
      <c r="B1084" s="1" t="s">
        <v>3685</v>
      </c>
    </row>
    <row r="1085" spans="1:2" hidden="1" x14ac:dyDescent="0.25">
      <c r="A1085" s="1" t="s">
        <v>20</v>
      </c>
      <c r="B1085" s="1" t="s">
        <v>3691</v>
      </c>
    </row>
    <row r="1086" spans="1:2" hidden="1" x14ac:dyDescent="0.25">
      <c r="A1086" s="1" t="s">
        <v>8</v>
      </c>
      <c r="B1086" s="1" t="s">
        <v>3690</v>
      </c>
    </row>
    <row r="1087" spans="1:2" hidden="1" x14ac:dyDescent="0.25">
      <c r="A1087" s="1" t="s">
        <v>12</v>
      </c>
      <c r="B1087" s="1" t="s">
        <v>3685</v>
      </c>
    </row>
    <row r="1088" spans="1:2" hidden="1" x14ac:dyDescent="0.25">
      <c r="A1088" s="1" t="s">
        <v>29</v>
      </c>
      <c r="B1088" s="1" t="s">
        <v>3626</v>
      </c>
    </row>
    <row r="1089" spans="1:2" hidden="1" x14ac:dyDescent="0.25">
      <c r="A1089" s="1" t="s">
        <v>20</v>
      </c>
      <c r="B1089" s="1" t="s">
        <v>3691</v>
      </c>
    </row>
    <row r="1090" spans="1:2" hidden="1" x14ac:dyDescent="0.25">
      <c r="A1090" s="1" t="s">
        <v>12</v>
      </c>
      <c r="B1090" s="1" t="s">
        <v>3691</v>
      </c>
    </row>
    <row r="1091" spans="1:2" hidden="1" x14ac:dyDescent="0.25">
      <c r="A1091" s="1" t="s">
        <v>8</v>
      </c>
      <c r="B1091" s="1" t="s">
        <v>3683</v>
      </c>
    </row>
    <row r="1092" spans="1:2" hidden="1" x14ac:dyDescent="0.25">
      <c r="A1092" s="1" t="s">
        <v>29</v>
      </c>
      <c r="B1092" s="1" t="s">
        <v>3626</v>
      </c>
    </row>
    <row r="1093" spans="1:2" hidden="1" x14ac:dyDescent="0.25">
      <c r="A1093" s="1" t="s">
        <v>8</v>
      </c>
      <c r="B1093" s="1" t="s">
        <v>3626</v>
      </c>
    </row>
    <row r="1094" spans="1:2" hidden="1" x14ac:dyDescent="0.25">
      <c r="A1094" s="1" t="s">
        <v>20</v>
      </c>
      <c r="B1094" s="1" t="s">
        <v>3683</v>
      </c>
    </row>
    <row r="1095" spans="1:2" hidden="1" x14ac:dyDescent="0.25">
      <c r="A1095" s="1" t="s">
        <v>12</v>
      </c>
      <c r="B1095" s="1" t="s">
        <v>3683</v>
      </c>
    </row>
    <row r="1096" spans="1:2" hidden="1" x14ac:dyDescent="0.25">
      <c r="A1096" s="1" t="s">
        <v>29</v>
      </c>
      <c r="B1096" s="1" t="s">
        <v>3686</v>
      </c>
    </row>
    <row r="1097" spans="1:2" hidden="1" x14ac:dyDescent="0.25">
      <c r="A1097" s="1" t="s">
        <v>8</v>
      </c>
      <c r="B1097" s="1" t="s">
        <v>3626</v>
      </c>
    </row>
    <row r="1098" spans="1:2" hidden="1" x14ac:dyDescent="0.25">
      <c r="A1098" s="1" t="s">
        <v>29</v>
      </c>
      <c r="B1098" s="1" t="s">
        <v>3686</v>
      </c>
    </row>
    <row r="1099" spans="1:2" hidden="1" x14ac:dyDescent="0.25">
      <c r="A1099" s="1" t="s">
        <v>29</v>
      </c>
      <c r="B1099" s="1" t="s">
        <v>3685</v>
      </c>
    </row>
    <row r="1100" spans="1:2" hidden="1" x14ac:dyDescent="0.25">
      <c r="A1100" s="1" t="s">
        <v>29</v>
      </c>
      <c r="B1100" s="1" t="s">
        <v>3686</v>
      </c>
    </row>
    <row r="1101" spans="1:2" hidden="1" x14ac:dyDescent="0.25">
      <c r="A1101" s="1" t="s">
        <v>8</v>
      </c>
      <c r="B1101" s="1" t="s">
        <v>3685</v>
      </c>
    </row>
    <row r="1102" spans="1:2" hidden="1" x14ac:dyDescent="0.25">
      <c r="A1102" s="1" t="s">
        <v>29</v>
      </c>
      <c r="B1102" s="1" t="s">
        <v>3684</v>
      </c>
    </row>
    <row r="1103" spans="1:2" hidden="1" x14ac:dyDescent="0.25">
      <c r="A1103" s="1" t="s">
        <v>29</v>
      </c>
      <c r="B1103" s="1" t="s">
        <v>3683</v>
      </c>
    </row>
    <row r="1104" spans="1:2" hidden="1" x14ac:dyDescent="0.25">
      <c r="A1104" s="1" t="s">
        <v>12</v>
      </c>
      <c r="B1104" s="1" t="s">
        <v>3626</v>
      </c>
    </row>
    <row r="1105" spans="1:2" hidden="1" x14ac:dyDescent="0.25">
      <c r="A1105" s="1" t="s">
        <v>29</v>
      </c>
      <c r="B1105" s="1" t="s">
        <v>3683</v>
      </c>
    </row>
    <row r="1106" spans="1:2" hidden="1" x14ac:dyDescent="0.25">
      <c r="A1106" s="1" t="s">
        <v>29</v>
      </c>
      <c r="B1106" s="1" t="s">
        <v>3683</v>
      </c>
    </row>
    <row r="1107" spans="1:2" hidden="1" x14ac:dyDescent="0.25">
      <c r="A1107" s="1" t="s">
        <v>8</v>
      </c>
      <c r="B1107" s="1" t="s">
        <v>3683</v>
      </c>
    </row>
    <row r="1108" spans="1:2" hidden="1" x14ac:dyDescent="0.25">
      <c r="A1108" s="1" t="s">
        <v>16</v>
      </c>
      <c r="B1108" s="1" t="s">
        <v>3691</v>
      </c>
    </row>
    <row r="1109" spans="1:2" hidden="1" x14ac:dyDescent="0.25">
      <c r="A1109" s="1" t="s">
        <v>20</v>
      </c>
      <c r="B1109" s="1" t="s">
        <v>3686</v>
      </c>
    </row>
    <row r="1110" spans="1:2" hidden="1" x14ac:dyDescent="0.25">
      <c r="A1110" s="1" t="s">
        <v>20</v>
      </c>
      <c r="B1110" s="1" t="s">
        <v>3690</v>
      </c>
    </row>
    <row r="1111" spans="1:2" hidden="1" x14ac:dyDescent="0.25">
      <c r="A1111" s="1" t="s">
        <v>29</v>
      </c>
      <c r="B1111" s="1" t="s">
        <v>3690</v>
      </c>
    </row>
    <row r="1112" spans="1:2" hidden="1" x14ac:dyDescent="0.25">
      <c r="A1112" s="1" t="s">
        <v>16</v>
      </c>
      <c r="B1112" s="1" t="s">
        <v>3690</v>
      </c>
    </row>
    <row r="1113" spans="1:2" hidden="1" x14ac:dyDescent="0.25">
      <c r="A1113" s="1" t="s">
        <v>20</v>
      </c>
      <c r="B1113" s="1" t="s">
        <v>3685</v>
      </c>
    </row>
    <row r="1114" spans="1:2" hidden="1" x14ac:dyDescent="0.25">
      <c r="A1114" s="1" t="s">
        <v>20</v>
      </c>
      <c r="B1114" s="1" t="s">
        <v>3690</v>
      </c>
    </row>
    <row r="1115" spans="1:2" hidden="1" x14ac:dyDescent="0.25">
      <c r="A1115" s="1" t="s">
        <v>12</v>
      </c>
      <c r="B1115" s="1" t="s">
        <v>3690</v>
      </c>
    </row>
    <row r="1116" spans="1:2" hidden="1" x14ac:dyDescent="0.25">
      <c r="A1116" s="1" t="s">
        <v>29</v>
      </c>
      <c r="B1116" s="1" t="s">
        <v>3690</v>
      </c>
    </row>
    <row r="1117" spans="1:2" hidden="1" x14ac:dyDescent="0.25">
      <c r="A1117" s="1" t="s">
        <v>29</v>
      </c>
      <c r="B1117" s="1" t="s">
        <v>3684</v>
      </c>
    </row>
    <row r="1118" spans="1:2" hidden="1" x14ac:dyDescent="0.25">
      <c r="A1118" s="1" t="s">
        <v>29</v>
      </c>
      <c r="B1118" s="1" t="s">
        <v>3684</v>
      </c>
    </row>
    <row r="1119" spans="1:2" hidden="1" x14ac:dyDescent="0.25">
      <c r="A1119" s="1" t="s">
        <v>29</v>
      </c>
      <c r="B1119" s="1" t="s">
        <v>3685</v>
      </c>
    </row>
    <row r="1120" spans="1:2" hidden="1" x14ac:dyDescent="0.25">
      <c r="A1120" s="1" t="s">
        <v>29</v>
      </c>
      <c r="B1120" s="1" t="s">
        <v>3686</v>
      </c>
    </row>
    <row r="1121" spans="1:2" hidden="1" x14ac:dyDescent="0.25">
      <c r="A1121" s="1" t="s">
        <v>29</v>
      </c>
      <c r="B1121" s="1" t="s">
        <v>3688</v>
      </c>
    </row>
    <row r="1122" spans="1:2" hidden="1" x14ac:dyDescent="0.25">
      <c r="A1122" s="1" t="s">
        <v>29</v>
      </c>
      <c r="B1122" s="1" t="s">
        <v>3691</v>
      </c>
    </row>
    <row r="1123" spans="1:2" hidden="1" x14ac:dyDescent="0.25">
      <c r="A1123" s="1" t="s">
        <v>12</v>
      </c>
      <c r="B1123" s="1" t="s">
        <v>3686</v>
      </c>
    </row>
    <row r="1124" spans="1:2" hidden="1" x14ac:dyDescent="0.25">
      <c r="A1124" s="1" t="s">
        <v>12</v>
      </c>
      <c r="B1124" s="1" t="s">
        <v>3686</v>
      </c>
    </row>
    <row r="1125" spans="1:2" hidden="1" x14ac:dyDescent="0.25">
      <c r="A1125" s="1" t="s">
        <v>16</v>
      </c>
      <c r="B1125" s="1" t="s">
        <v>3688</v>
      </c>
    </row>
    <row r="1126" spans="1:2" hidden="1" x14ac:dyDescent="0.25">
      <c r="A1126" s="1" t="s">
        <v>8</v>
      </c>
      <c r="B1126" s="1" t="s">
        <v>3683</v>
      </c>
    </row>
    <row r="1127" spans="1:2" hidden="1" x14ac:dyDescent="0.25">
      <c r="A1127" s="1" t="s">
        <v>8</v>
      </c>
      <c r="B1127" s="1" t="s">
        <v>3684</v>
      </c>
    </row>
    <row r="1128" spans="1:2" hidden="1" x14ac:dyDescent="0.25">
      <c r="A1128" s="1" t="s">
        <v>8</v>
      </c>
      <c r="B1128" s="1" t="s">
        <v>3690</v>
      </c>
    </row>
    <row r="1129" spans="1:2" hidden="1" x14ac:dyDescent="0.25">
      <c r="A1129" s="1" t="s">
        <v>16</v>
      </c>
      <c r="B1129" s="1" t="s">
        <v>3686</v>
      </c>
    </row>
    <row r="1130" spans="1:2" hidden="1" x14ac:dyDescent="0.25">
      <c r="A1130" s="1" t="s">
        <v>16</v>
      </c>
      <c r="B1130" s="1" t="s">
        <v>3626</v>
      </c>
    </row>
    <row r="1131" spans="1:2" hidden="1" x14ac:dyDescent="0.25">
      <c r="A1131" s="1" t="s">
        <v>29</v>
      </c>
      <c r="B1131" s="1" t="s">
        <v>3690</v>
      </c>
    </row>
    <row r="1132" spans="1:2" hidden="1" x14ac:dyDescent="0.25">
      <c r="A1132" s="1" t="s">
        <v>16</v>
      </c>
      <c r="B1132" s="1" t="s">
        <v>3685</v>
      </c>
    </row>
    <row r="1133" spans="1:2" hidden="1" x14ac:dyDescent="0.25">
      <c r="A1133" s="1" t="s">
        <v>29</v>
      </c>
      <c r="B1133" s="1" t="s">
        <v>3690</v>
      </c>
    </row>
    <row r="1134" spans="1:2" hidden="1" x14ac:dyDescent="0.25">
      <c r="A1134" s="1" t="s">
        <v>29</v>
      </c>
      <c r="B1134" s="1" t="s">
        <v>3626</v>
      </c>
    </row>
    <row r="1135" spans="1:2" hidden="1" x14ac:dyDescent="0.25">
      <c r="A1135" s="1" t="s">
        <v>29</v>
      </c>
      <c r="B1135" s="1" t="s">
        <v>3688</v>
      </c>
    </row>
    <row r="1136" spans="1:2" hidden="1" x14ac:dyDescent="0.25">
      <c r="A1136" s="1" t="s">
        <v>20</v>
      </c>
      <c r="B1136" s="1" t="s">
        <v>3684</v>
      </c>
    </row>
    <row r="1137" spans="1:2" hidden="1" x14ac:dyDescent="0.25">
      <c r="A1137" s="1" t="s">
        <v>8</v>
      </c>
      <c r="B1137" s="1" t="s">
        <v>3690</v>
      </c>
    </row>
    <row r="1138" spans="1:2" hidden="1" x14ac:dyDescent="0.25">
      <c r="A1138" s="1" t="s">
        <v>12</v>
      </c>
      <c r="B1138" s="1" t="s">
        <v>3686</v>
      </c>
    </row>
    <row r="1139" spans="1:2" hidden="1" x14ac:dyDescent="0.25">
      <c r="A1139" s="1" t="s">
        <v>12</v>
      </c>
      <c r="B1139" s="1" t="s">
        <v>3684</v>
      </c>
    </row>
    <row r="1140" spans="1:2" hidden="1" x14ac:dyDescent="0.25">
      <c r="A1140" s="1" t="s">
        <v>20</v>
      </c>
      <c r="B1140" s="1" t="s">
        <v>3685</v>
      </c>
    </row>
    <row r="1141" spans="1:2" hidden="1" x14ac:dyDescent="0.25">
      <c r="A1141" s="1" t="s">
        <v>8</v>
      </c>
      <c r="B1141" s="1" t="s">
        <v>3686</v>
      </c>
    </row>
    <row r="1142" spans="1:2" hidden="1" x14ac:dyDescent="0.25">
      <c r="A1142" s="1" t="s">
        <v>16</v>
      </c>
      <c r="B1142" s="1" t="s">
        <v>3690</v>
      </c>
    </row>
    <row r="1143" spans="1:2" hidden="1" x14ac:dyDescent="0.25">
      <c r="A1143" s="1" t="s">
        <v>20</v>
      </c>
      <c r="B1143" s="1" t="s">
        <v>3691</v>
      </c>
    </row>
    <row r="1144" spans="1:2" hidden="1" x14ac:dyDescent="0.25">
      <c r="A1144" s="1" t="s">
        <v>12</v>
      </c>
      <c r="B1144" s="1" t="s">
        <v>3685</v>
      </c>
    </row>
    <row r="1145" spans="1:2" hidden="1" x14ac:dyDescent="0.25">
      <c r="A1145" s="1" t="s">
        <v>29</v>
      </c>
      <c r="B1145" s="1" t="s">
        <v>3626</v>
      </c>
    </row>
    <row r="1146" spans="1:2" hidden="1" x14ac:dyDescent="0.25">
      <c r="A1146" s="1" t="s">
        <v>16</v>
      </c>
      <c r="B1146" s="1" t="s">
        <v>3691</v>
      </c>
    </row>
    <row r="1147" spans="1:2" hidden="1" x14ac:dyDescent="0.25">
      <c r="A1147" s="1" t="s">
        <v>16</v>
      </c>
      <c r="B1147" s="1" t="s">
        <v>3690</v>
      </c>
    </row>
    <row r="1148" spans="1:2" hidden="1" x14ac:dyDescent="0.25">
      <c r="A1148" s="1" t="s">
        <v>29</v>
      </c>
      <c r="B1148" s="1" t="s">
        <v>3685</v>
      </c>
    </row>
    <row r="1149" spans="1:2" hidden="1" x14ac:dyDescent="0.25">
      <c r="A1149" s="1" t="s">
        <v>8</v>
      </c>
      <c r="B1149" s="1" t="s">
        <v>3686</v>
      </c>
    </row>
    <row r="1150" spans="1:2" hidden="1" x14ac:dyDescent="0.25">
      <c r="A1150" s="1" t="s">
        <v>29</v>
      </c>
      <c r="B1150" s="1" t="s">
        <v>3691</v>
      </c>
    </row>
    <row r="1151" spans="1:2" hidden="1" x14ac:dyDescent="0.25">
      <c r="A1151" s="1" t="s">
        <v>8</v>
      </c>
      <c r="B1151" s="1" t="s">
        <v>3690</v>
      </c>
    </row>
    <row r="1152" spans="1:2" hidden="1" x14ac:dyDescent="0.25">
      <c r="A1152" s="1" t="s">
        <v>8</v>
      </c>
      <c r="B1152" s="1" t="s">
        <v>3685</v>
      </c>
    </row>
    <row r="1153" spans="1:2" hidden="1" x14ac:dyDescent="0.25">
      <c r="A1153" s="1" t="s">
        <v>29</v>
      </c>
      <c r="B1153" s="1" t="s">
        <v>3691</v>
      </c>
    </row>
    <row r="1154" spans="1:2" hidden="1" x14ac:dyDescent="0.25">
      <c r="A1154" s="1" t="s">
        <v>29</v>
      </c>
      <c r="B1154" s="1" t="s">
        <v>3690</v>
      </c>
    </row>
    <row r="1155" spans="1:2" hidden="1" x14ac:dyDescent="0.25">
      <c r="A1155" s="1" t="s">
        <v>16</v>
      </c>
      <c r="B1155" s="1" t="s">
        <v>3626</v>
      </c>
    </row>
    <row r="1156" spans="1:2" hidden="1" x14ac:dyDescent="0.25">
      <c r="A1156" s="1" t="s">
        <v>29</v>
      </c>
      <c r="B1156" s="1" t="s">
        <v>3686</v>
      </c>
    </row>
    <row r="1157" spans="1:2" hidden="1" x14ac:dyDescent="0.25">
      <c r="A1157" s="1" t="s">
        <v>29</v>
      </c>
      <c r="B1157" s="1" t="s">
        <v>3688</v>
      </c>
    </row>
    <row r="1158" spans="1:2" hidden="1" x14ac:dyDescent="0.25">
      <c r="A1158" s="1" t="s">
        <v>16</v>
      </c>
      <c r="B1158" s="1" t="s">
        <v>3691</v>
      </c>
    </row>
    <row r="1159" spans="1:2" hidden="1" x14ac:dyDescent="0.25">
      <c r="A1159" s="1" t="s">
        <v>20</v>
      </c>
      <c r="B1159" s="1" t="s">
        <v>3626</v>
      </c>
    </row>
    <row r="1160" spans="1:2" hidden="1" x14ac:dyDescent="0.25">
      <c r="A1160" s="1" t="s">
        <v>20</v>
      </c>
      <c r="B1160" s="1" t="s">
        <v>3688</v>
      </c>
    </row>
    <row r="1161" spans="1:2" hidden="1" x14ac:dyDescent="0.25">
      <c r="A1161" s="1" t="s">
        <v>8</v>
      </c>
      <c r="B1161" s="1" t="s">
        <v>3686</v>
      </c>
    </row>
    <row r="1162" spans="1:2" hidden="1" x14ac:dyDescent="0.25">
      <c r="A1162" s="1" t="s">
        <v>20</v>
      </c>
      <c r="B1162" s="1" t="s">
        <v>3685</v>
      </c>
    </row>
    <row r="1163" spans="1:2" hidden="1" x14ac:dyDescent="0.25">
      <c r="A1163" s="1" t="s">
        <v>29</v>
      </c>
      <c r="B1163" s="1" t="s">
        <v>3690</v>
      </c>
    </row>
    <row r="1164" spans="1:2" hidden="1" x14ac:dyDescent="0.25">
      <c r="A1164" s="1" t="s">
        <v>29</v>
      </c>
      <c r="B1164" s="1" t="s">
        <v>3683</v>
      </c>
    </row>
    <row r="1165" spans="1:2" hidden="1" x14ac:dyDescent="0.25">
      <c r="A1165" s="1" t="s">
        <v>12</v>
      </c>
      <c r="B1165" s="1" t="s">
        <v>3691</v>
      </c>
    </row>
    <row r="1166" spans="1:2" hidden="1" x14ac:dyDescent="0.25">
      <c r="A1166" s="1" t="s">
        <v>29</v>
      </c>
      <c r="B1166" s="1" t="s">
        <v>3684</v>
      </c>
    </row>
    <row r="1167" spans="1:2" hidden="1" x14ac:dyDescent="0.25">
      <c r="A1167" s="1" t="s">
        <v>12</v>
      </c>
      <c r="B1167" s="1" t="s">
        <v>3685</v>
      </c>
    </row>
    <row r="1168" spans="1:2" hidden="1" x14ac:dyDescent="0.25">
      <c r="A1168" s="1" t="s">
        <v>20</v>
      </c>
      <c r="B1168" s="1" t="s">
        <v>3683</v>
      </c>
    </row>
    <row r="1169" spans="1:2" hidden="1" x14ac:dyDescent="0.25">
      <c r="A1169" s="1" t="s">
        <v>16</v>
      </c>
      <c r="B1169" s="1" t="s">
        <v>3685</v>
      </c>
    </row>
    <row r="1170" spans="1:2" hidden="1" x14ac:dyDescent="0.25">
      <c r="A1170" s="1" t="s">
        <v>8</v>
      </c>
      <c r="B1170" s="1" t="s">
        <v>3683</v>
      </c>
    </row>
    <row r="1171" spans="1:2" hidden="1" x14ac:dyDescent="0.25">
      <c r="A1171" s="1" t="s">
        <v>29</v>
      </c>
      <c r="B1171" s="1" t="s">
        <v>3685</v>
      </c>
    </row>
    <row r="1172" spans="1:2" hidden="1" x14ac:dyDescent="0.25">
      <c r="A1172" s="1" t="s">
        <v>29</v>
      </c>
      <c r="B1172" s="1" t="s">
        <v>3690</v>
      </c>
    </row>
    <row r="1173" spans="1:2" hidden="1" x14ac:dyDescent="0.25">
      <c r="A1173" s="1" t="s">
        <v>16</v>
      </c>
      <c r="B1173" s="1" t="s">
        <v>3626</v>
      </c>
    </row>
    <row r="1174" spans="1:2" hidden="1" x14ac:dyDescent="0.25">
      <c r="A1174" s="1" t="s">
        <v>16</v>
      </c>
      <c r="B1174" s="1" t="s">
        <v>3690</v>
      </c>
    </row>
    <row r="1175" spans="1:2" hidden="1" x14ac:dyDescent="0.25">
      <c r="A1175" s="1" t="s">
        <v>8</v>
      </c>
      <c r="B1175" s="1" t="s">
        <v>3691</v>
      </c>
    </row>
    <row r="1176" spans="1:2" hidden="1" x14ac:dyDescent="0.25">
      <c r="A1176" s="1" t="s">
        <v>12</v>
      </c>
      <c r="B1176" s="1" t="s">
        <v>3684</v>
      </c>
    </row>
    <row r="1177" spans="1:2" hidden="1" x14ac:dyDescent="0.25">
      <c r="A1177" s="1" t="s">
        <v>29</v>
      </c>
      <c r="B1177" s="1" t="s">
        <v>3683</v>
      </c>
    </row>
    <row r="1178" spans="1:2" hidden="1" x14ac:dyDescent="0.25">
      <c r="A1178" s="1" t="s">
        <v>12</v>
      </c>
      <c r="B1178" s="1" t="s">
        <v>3684</v>
      </c>
    </row>
    <row r="1179" spans="1:2" hidden="1" x14ac:dyDescent="0.25">
      <c r="A1179" s="1" t="s">
        <v>29</v>
      </c>
      <c r="B1179" s="1" t="s">
        <v>3684</v>
      </c>
    </row>
    <row r="1180" spans="1:2" hidden="1" x14ac:dyDescent="0.25">
      <c r="A1180" s="1" t="s">
        <v>8</v>
      </c>
      <c r="B1180" s="1" t="s">
        <v>3690</v>
      </c>
    </row>
    <row r="1181" spans="1:2" hidden="1" x14ac:dyDescent="0.25">
      <c r="A1181" s="1" t="s">
        <v>8</v>
      </c>
      <c r="B1181" s="1" t="s">
        <v>3685</v>
      </c>
    </row>
    <row r="1182" spans="1:2" hidden="1" x14ac:dyDescent="0.25">
      <c r="A1182" s="1" t="s">
        <v>12</v>
      </c>
      <c r="B1182" s="1" t="s">
        <v>3684</v>
      </c>
    </row>
    <row r="1183" spans="1:2" hidden="1" x14ac:dyDescent="0.25">
      <c r="A1183" s="1" t="s">
        <v>20</v>
      </c>
      <c r="B1183" s="1" t="s">
        <v>3684</v>
      </c>
    </row>
    <row r="1184" spans="1:2" hidden="1" x14ac:dyDescent="0.25">
      <c r="A1184" s="1" t="s">
        <v>16</v>
      </c>
      <c r="B1184" s="1" t="s">
        <v>3683</v>
      </c>
    </row>
    <row r="1185" spans="1:2" hidden="1" x14ac:dyDescent="0.25">
      <c r="A1185" s="1" t="s">
        <v>8</v>
      </c>
      <c r="B1185" s="1" t="s">
        <v>3683</v>
      </c>
    </row>
    <row r="1186" spans="1:2" hidden="1" x14ac:dyDescent="0.25">
      <c r="A1186" s="1" t="s">
        <v>29</v>
      </c>
      <c r="B1186" s="1" t="s">
        <v>3683</v>
      </c>
    </row>
    <row r="1187" spans="1:2" hidden="1" x14ac:dyDescent="0.25">
      <c r="A1187" s="1" t="s">
        <v>16</v>
      </c>
      <c r="B1187" s="1" t="s">
        <v>3684</v>
      </c>
    </row>
    <row r="1188" spans="1:2" hidden="1" x14ac:dyDescent="0.25">
      <c r="A1188" s="1" t="s">
        <v>16</v>
      </c>
      <c r="B1188" s="1" t="s">
        <v>3690</v>
      </c>
    </row>
    <row r="1189" spans="1:2" hidden="1" x14ac:dyDescent="0.25">
      <c r="A1189" s="1" t="s">
        <v>16</v>
      </c>
      <c r="B1189" s="1" t="s">
        <v>3691</v>
      </c>
    </row>
    <row r="1190" spans="1:2" hidden="1" x14ac:dyDescent="0.25">
      <c r="A1190" s="1" t="s">
        <v>29</v>
      </c>
      <c r="B1190" s="1" t="s">
        <v>3691</v>
      </c>
    </row>
    <row r="1191" spans="1:2" hidden="1" x14ac:dyDescent="0.25">
      <c r="A1191" s="1" t="s">
        <v>12</v>
      </c>
      <c r="B1191" s="1" t="s">
        <v>3691</v>
      </c>
    </row>
    <row r="1192" spans="1:2" hidden="1" x14ac:dyDescent="0.25">
      <c r="A1192" s="1" t="s">
        <v>16</v>
      </c>
      <c r="B1192" s="1" t="s">
        <v>3684</v>
      </c>
    </row>
    <row r="1193" spans="1:2" hidden="1" x14ac:dyDescent="0.25">
      <c r="A1193" s="1" t="s">
        <v>29</v>
      </c>
      <c r="B1193" s="1" t="s">
        <v>3626</v>
      </c>
    </row>
    <row r="1194" spans="1:2" hidden="1" x14ac:dyDescent="0.25">
      <c r="A1194" s="1" t="s">
        <v>29</v>
      </c>
      <c r="B1194" s="1" t="s">
        <v>3686</v>
      </c>
    </row>
    <row r="1195" spans="1:2" hidden="1" x14ac:dyDescent="0.25">
      <c r="A1195" s="1" t="s">
        <v>20</v>
      </c>
      <c r="B1195" s="1" t="s">
        <v>3691</v>
      </c>
    </row>
    <row r="1196" spans="1:2" hidden="1" x14ac:dyDescent="0.25">
      <c r="A1196" s="1" t="s">
        <v>20</v>
      </c>
      <c r="B1196" s="1" t="s">
        <v>3691</v>
      </c>
    </row>
    <row r="1197" spans="1:2" hidden="1" x14ac:dyDescent="0.25">
      <c r="A1197" s="1" t="s">
        <v>20</v>
      </c>
      <c r="B1197" s="1" t="s">
        <v>3690</v>
      </c>
    </row>
    <row r="1198" spans="1:2" hidden="1" x14ac:dyDescent="0.25">
      <c r="A1198" s="1" t="s">
        <v>29</v>
      </c>
      <c r="B1198" s="1" t="s">
        <v>3691</v>
      </c>
    </row>
    <row r="1199" spans="1:2" hidden="1" x14ac:dyDescent="0.25">
      <c r="A1199" s="1" t="s">
        <v>12</v>
      </c>
      <c r="B1199" s="1" t="s">
        <v>3688</v>
      </c>
    </row>
    <row r="1200" spans="1:2" hidden="1" x14ac:dyDescent="0.25">
      <c r="A1200" s="1" t="s">
        <v>16</v>
      </c>
      <c r="B1200" s="1" t="s">
        <v>3686</v>
      </c>
    </row>
    <row r="1201" spans="1:2" hidden="1" x14ac:dyDescent="0.25">
      <c r="A1201" s="1" t="s">
        <v>29</v>
      </c>
      <c r="B1201" s="1" t="s">
        <v>3688</v>
      </c>
    </row>
    <row r="1202" spans="1:2" hidden="1" x14ac:dyDescent="0.25">
      <c r="A1202" s="1" t="s">
        <v>29</v>
      </c>
      <c r="B1202" s="1" t="s">
        <v>3626</v>
      </c>
    </row>
    <row r="1203" spans="1:2" hidden="1" x14ac:dyDescent="0.25">
      <c r="A1203" s="1" t="s">
        <v>20</v>
      </c>
      <c r="B1203" s="1" t="s">
        <v>3691</v>
      </c>
    </row>
    <row r="1204" spans="1:2" hidden="1" x14ac:dyDescent="0.25">
      <c r="A1204" s="1" t="s">
        <v>20</v>
      </c>
      <c r="B1204" s="1" t="s">
        <v>3683</v>
      </c>
    </row>
    <row r="1205" spans="1:2" hidden="1" x14ac:dyDescent="0.25">
      <c r="A1205" s="1" t="s">
        <v>12</v>
      </c>
      <c r="B1205" s="1" t="s">
        <v>3690</v>
      </c>
    </row>
    <row r="1206" spans="1:2" hidden="1" x14ac:dyDescent="0.25">
      <c r="A1206" s="1" t="s">
        <v>29</v>
      </c>
      <c r="B1206" s="1" t="s">
        <v>3685</v>
      </c>
    </row>
    <row r="1207" spans="1:2" hidden="1" x14ac:dyDescent="0.25">
      <c r="A1207" s="1" t="s">
        <v>12</v>
      </c>
      <c r="B1207" s="1" t="s">
        <v>3688</v>
      </c>
    </row>
    <row r="1208" spans="1:2" hidden="1" x14ac:dyDescent="0.25">
      <c r="A1208" s="1" t="s">
        <v>8</v>
      </c>
      <c r="B1208" s="1" t="s">
        <v>3684</v>
      </c>
    </row>
    <row r="1209" spans="1:2" hidden="1" x14ac:dyDescent="0.25">
      <c r="A1209" s="1" t="s">
        <v>8</v>
      </c>
      <c r="B1209" s="1" t="s">
        <v>3684</v>
      </c>
    </row>
    <row r="1210" spans="1:2" hidden="1" x14ac:dyDescent="0.25">
      <c r="A1210" s="1" t="s">
        <v>20</v>
      </c>
      <c r="B1210" s="1" t="s">
        <v>3686</v>
      </c>
    </row>
    <row r="1211" spans="1:2" hidden="1" x14ac:dyDescent="0.25">
      <c r="A1211" s="1" t="s">
        <v>20</v>
      </c>
      <c r="B1211" s="1" t="s">
        <v>3683</v>
      </c>
    </row>
    <row r="1212" spans="1:2" hidden="1" x14ac:dyDescent="0.25">
      <c r="A1212" s="1" t="s">
        <v>12</v>
      </c>
      <c r="B1212" s="1" t="s">
        <v>3686</v>
      </c>
    </row>
    <row r="1213" spans="1:2" hidden="1" x14ac:dyDescent="0.25">
      <c r="A1213" s="1" t="s">
        <v>29</v>
      </c>
      <c r="B1213" s="1" t="s">
        <v>3690</v>
      </c>
    </row>
    <row r="1214" spans="1:2" hidden="1" x14ac:dyDescent="0.25">
      <c r="A1214" s="1" t="s">
        <v>16</v>
      </c>
      <c r="B1214" s="1" t="s">
        <v>3683</v>
      </c>
    </row>
    <row r="1215" spans="1:2" hidden="1" x14ac:dyDescent="0.25">
      <c r="A1215" s="1" t="s">
        <v>12</v>
      </c>
      <c r="B1215" s="1" t="s">
        <v>3690</v>
      </c>
    </row>
    <row r="1216" spans="1:2" hidden="1" x14ac:dyDescent="0.25">
      <c r="A1216" s="1" t="s">
        <v>29</v>
      </c>
      <c r="B1216" s="1" t="s">
        <v>3690</v>
      </c>
    </row>
    <row r="1217" spans="1:2" hidden="1" x14ac:dyDescent="0.25">
      <c r="A1217" s="1" t="s">
        <v>8</v>
      </c>
      <c r="B1217" s="1" t="s">
        <v>3690</v>
      </c>
    </row>
    <row r="1218" spans="1:2" hidden="1" x14ac:dyDescent="0.25">
      <c r="A1218" s="1" t="s">
        <v>16</v>
      </c>
      <c r="B1218" s="1" t="s">
        <v>3690</v>
      </c>
    </row>
    <row r="1219" spans="1:2" hidden="1" x14ac:dyDescent="0.25">
      <c r="A1219" s="1" t="s">
        <v>29</v>
      </c>
      <c r="B1219" s="1" t="s">
        <v>3626</v>
      </c>
    </row>
    <row r="1220" spans="1:2" hidden="1" x14ac:dyDescent="0.25">
      <c r="A1220" s="1" t="s">
        <v>29</v>
      </c>
      <c r="B1220" s="1" t="s">
        <v>3684</v>
      </c>
    </row>
    <row r="1221" spans="1:2" hidden="1" x14ac:dyDescent="0.25">
      <c r="A1221" s="1" t="s">
        <v>20</v>
      </c>
      <c r="B1221" s="1" t="s">
        <v>3684</v>
      </c>
    </row>
    <row r="1222" spans="1:2" hidden="1" x14ac:dyDescent="0.25">
      <c r="A1222" s="1" t="s">
        <v>20</v>
      </c>
      <c r="B1222" s="1" t="s">
        <v>3688</v>
      </c>
    </row>
    <row r="1223" spans="1:2" hidden="1" x14ac:dyDescent="0.25">
      <c r="A1223" s="1" t="s">
        <v>29</v>
      </c>
      <c r="B1223" s="1" t="s">
        <v>3688</v>
      </c>
    </row>
    <row r="1224" spans="1:2" hidden="1" x14ac:dyDescent="0.25">
      <c r="A1224" s="1" t="s">
        <v>8</v>
      </c>
      <c r="B1224" s="1" t="s">
        <v>3684</v>
      </c>
    </row>
    <row r="1225" spans="1:2" hidden="1" x14ac:dyDescent="0.25">
      <c r="A1225" s="1" t="s">
        <v>8</v>
      </c>
      <c r="B1225" s="1" t="s">
        <v>3690</v>
      </c>
    </row>
    <row r="1226" spans="1:2" hidden="1" x14ac:dyDescent="0.25">
      <c r="A1226" s="1" t="s">
        <v>16</v>
      </c>
      <c r="B1226" s="1" t="s">
        <v>3684</v>
      </c>
    </row>
    <row r="1227" spans="1:2" hidden="1" x14ac:dyDescent="0.25">
      <c r="A1227" s="1" t="s">
        <v>8</v>
      </c>
      <c r="B1227" s="1" t="s">
        <v>3684</v>
      </c>
    </row>
    <row r="1228" spans="1:2" hidden="1" x14ac:dyDescent="0.25">
      <c r="A1228" s="1" t="s">
        <v>29</v>
      </c>
      <c r="B1228" s="1" t="s">
        <v>3684</v>
      </c>
    </row>
    <row r="1229" spans="1:2" hidden="1" x14ac:dyDescent="0.25">
      <c r="A1229" s="1" t="s">
        <v>20</v>
      </c>
      <c r="B1229" s="1" t="s">
        <v>3691</v>
      </c>
    </row>
    <row r="1230" spans="1:2" hidden="1" x14ac:dyDescent="0.25">
      <c r="A1230" s="1" t="s">
        <v>20</v>
      </c>
      <c r="B1230" s="1" t="s">
        <v>3686</v>
      </c>
    </row>
    <row r="1231" spans="1:2" hidden="1" x14ac:dyDescent="0.25">
      <c r="A1231" s="1" t="s">
        <v>29</v>
      </c>
      <c r="B1231" s="1" t="s">
        <v>3686</v>
      </c>
    </row>
    <row r="1232" spans="1:2" hidden="1" x14ac:dyDescent="0.25">
      <c r="A1232" s="1" t="s">
        <v>29</v>
      </c>
      <c r="B1232" s="1" t="s">
        <v>3691</v>
      </c>
    </row>
    <row r="1233" spans="1:2" hidden="1" x14ac:dyDescent="0.25">
      <c r="A1233" s="1" t="s">
        <v>29</v>
      </c>
      <c r="B1233" s="1" t="s">
        <v>3691</v>
      </c>
    </row>
    <row r="1234" spans="1:2" hidden="1" x14ac:dyDescent="0.25">
      <c r="A1234" s="1" t="s">
        <v>29</v>
      </c>
      <c r="B1234" s="1" t="s">
        <v>3688</v>
      </c>
    </row>
    <row r="1235" spans="1:2" hidden="1" x14ac:dyDescent="0.25">
      <c r="A1235" s="1" t="s">
        <v>12</v>
      </c>
      <c r="B1235" s="1" t="s">
        <v>3685</v>
      </c>
    </row>
    <row r="1236" spans="1:2" hidden="1" x14ac:dyDescent="0.25">
      <c r="A1236" s="1" t="s">
        <v>8</v>
      </c>
      <c r="B1236" s="1" t="s">
        <v>3626</v>
      </c>
    </row>
    <row r="1237" spans="1:2" hidden="1" x14ac:dyDescent="0.25">
      <c r="A1237" s="1" t="s">
        <v>12</v>
      </c>
      <c r="B1237" s="1" t="s">
        <v>3688</v>
      </c>
    </row>
    <row r="1238" spans="1:2" hidden="1" x14ac:dyDescent="0.25">
      <c r="A1238" s="1" t="s">
        <v>29</v>
      </c>
      <c r="B1238" s="1" t="s">
        <v>3690</v>
      </c>
    </row>
    <row r="1239" spans="1:2" hidden="1" x14ac:dyDescent="0.25">
      <c r="A1239" s="1" t="s">
        <v>16</v>
      </c>
      <c r="B1239" s="1" t="s">
        <v>3683</v>
      </c>
    </row>
    <row r="1240" spans="1:2" hidden="1" x14ac:dyDescent="0.25">
      <c r="A1240" s="1" t="s">
        <v>8</v>
      </c>
      <c r="B1240" s="1" t="s">
        <v>3685</v>
      </c>
    </row>
    <row r="1241" spans="1:2" hidden="1" x14ac:dyDescent="0.25">
      <c r="A1241" s="1" t="s">
        <v>8</v>
      </c>
      <c r="B1241" s="1" t="s">
        <v>3688</v>
      </c>
    </row>
    <row r="1242" spans="1:2" hidden="1" x14ac:dyDescent="0.25">
      <c r="A1242" s="1" t="s">
        <v>29</v>
      </c>
      <c r="B1242" s="1" t="s">
        <v>3691</v>
      </c>
    </row>
    <row r="1243" spans="1:2" hidden="1" x14ac:dyDescent="0.25">
      <c r="A1243" s="1" t="s">
        <v>29</v>
      </c>
      <c r="B1243" s="1" t="s">
        <v>3683</v>
      </c>
    </row>
    <row r="1244" spans="1:2" hidden="1" x14ac:dyDescent="0.25">
      <c r="A1244" s="1" t="s">
        <v>8</v>
      </c>
      <c r="B1244" s="1" t="s">
        <v>3688</v>
      </c>
    </row>
    <row r="1245" spans="1:2" hidden="1" x14ac:dyDescent="0.25">
      <c r="A1245" s="1" t="s">
        <v>29</v>
      </c>
      <c r="B1245" s="1" t="s">
        <v>3691</v>
      </c>
    </row>
    <row r="1246" spans="1:2" hidden="1" x14ac:dyDescent="0.25">
      <c r="A1246" s="1" t="s">
        <v>12</v>
      </c>
      <c r="B1246" s="1" t="s">
        <v>3683</v>
      </c>
    </row>
    <row r="1247" spans="1:2" hidden="1" x14ac:dyDescent="0.25">
      <c r="A1247" s="1" t="s">
        <v>20</v>
      </c>
      <c r="B1247" s="1" t="s">
        <v>3690</v>
      </c>
    </row>
    <row r="1248" spans="1:2" hidden="1" x14ac:dyDescent="0.25">
      <c r="A1248" s="1" t="s">
        <v>29</v>
      </c>
      <c r="B1248" s="1" t="s">
        <v>3626</v>
      </c>
    </row>
    <row r="1249" spans="1:2" hidden="1" x14ac:dyDescent="0.25">
      <c r="A1249" s="1" t="s">
        <v>12</v>
      </c>
      <c r="B1249" s="1" t="s">
        <v>3691</v>
      </c>
    </row>
    <row r="1250" spans="1:2" hidden="1" x14ac:dyDescent="0.25">
      <c r="A1250" s="1" t="s">
        <v>29</v>
      </c>
      <c r="B1250" s="1" t="s">
        <v>3688</v>
      </c>
    </row>
    <row r="1251" spans="1:2" hidden="1" x14ac:dyDescent="0.25">
      <c r="A1251" s="1" t="s">
        <v>8</v>
      </c>
      <c r="B1251" s="1" t="s">
        <v>3626</v>
      </c>
    </row>
    <row r="1252" spans="1:2" hidden="1" x14ac:dyDescent="0.25">
      <c r="A1252" s="1" t="s">
        <v>20</v>
      </c>
      <c r="B1252" s="1" t="s">
        <v>3691</v>
      </c>
    </row>
    <row r="1253" spans="1:2" hidden="1" x14ac:dyDescent="0.25">
      <c r="A1253" s="1" t="s">
        <v>29</v>
      </c>
      <c r="B1253" s="1" t="s">
        <v>3685</v>
      </c>
    </row>
    <row r="1254" spans="1:2" hidden="1" x14ac:dyDescent="0.25">
      <c r="A1254" s="1" t="s">
        <v>8</v>
      </c>
      <c r="B1254" s="1" t="s">
        <v>3684</v>
      </c>
    </row>
    <row r="1255" spans="1:2" hidden="1" x14ac:dyDescent="0.25">
      <c r="A1255" s="1" t="s">
        <v>29</v>
      </c>
      <c r="B1255" s="1" t="s">
        <v>3690</v>
      </c>
    </row>
    <row r="1256" spans="1:2" hidden="1" x14ac:dyDescent="0.25">
      <c r="A1256" s="1" t="s">
        <v>29</v>
      </c>
      <c r="B1256" s="1" t="s">
        <v>3626</v>
      </c>
    </row>
    <row r="1257" spans="1:2" hidden="1" x14ac:dyDescent="0.25">
      <c r="A1257" s="1" t="s">
        <v>8</v>
      </c>
      <c r="B1257" s="1" t="s">
        <v>3686</v>
      </c>
    </row>
    <row r="1258" spans="1:2" hidden="1" x14ac:dyDescent="0.25">
      <c r="A1258" s="1" t="s">
        <v>16</v>
      </c>
      <c r="B1258" s="1" t="s">
        <v>3626</v>
      </c>
    </row>
    <row r="1259" spans="1:2" hidden="1" x14ac:dyDescent="0.25">
      <c r="A1259" s="1" t="s">
        <v>29</v>
      </c>
      <c r="B1259" s="1" t="s">
        <v>3686</v>
      </c>
    </row>
    <row r="1260" spans="1:2" hidden="1" x14ac:dyDescent="0.25">
      <c r="A1260" s="1" t="s">
        <v>29</v>
      </c>
      <c r="B1260" s="1" t="s">
        <v>3626</v>
      </c>
    </row>
    <row r="1261" spans="1:2" hidden="1" x14ac:dyDescent="0.25">
      <c r="A1261" s="1" t="s">
        <v>16</v>
      </c>
      <c r="B1261" s="1" t="s">
        <v>3686</v>
      </c>
    </row>
    <row r="1262" spans="1:2" hidden="1" x14ac:dyDescent="0.25">
      <c r="A1262" s="1" t="s">
        <v>8</v>
      </c>
      <c r="B1262" s="1" t="s">
        <v>3626</v>
      </c>
    </row>
    <row r="1263" spans="1:2" hidden="1" x14ac:dyDescent="0.25">
      <c r="A1263" s="1" t="s">
        <v>20</v>
      </c>
      <c r="B1263" s="1" t="s">
        <v>3686</v>
      </c>
    </row>
    <row r="1264" spans="1:2" hidden="1" x14ac:dyDescent="0.25">
      <c r="A1264" s="1" t="s">
        <v>20</v>
      </c>
      <c r="B1264" s="1" t="s">
        <v>3688</v>
      </c>
    </row>
    <row r="1265" spans="1:2" hidden="1" x14ac:dyDescent="0.25">
      <c r="A1265" s="1" t="s">
        <v>12</v>
      </c>
      <c r="B1265" s="1" t="s">
        <v>3690</v>
      </c>
    </row>
    <row r="1266" spans="1:2" hidden="1" x14ac:dyDescent="0.25">
      <c r="A1266" s="1" t="s">
        <v>12</v>
      </c>
      <c r="B1266" s="1" t="s">
        <v>3686</v>
      </c>
    </row>
    <row r="1267" spans="1:2" hidden="1" x14ac:dyDescent="0.25">
      <c r="A1267" s="1" t="s">
        <v>16</v>
      </c>
      <c r="B1267" s="1" t="s">
        <v>3690</v>
      </c>
    </row>
    <row r="1268" spans="1:2" hidden="1" x14ac:dyDescent="0.25">
      <c r="A1268" s="1" t="s">
        <v>29</v>
      </c>
      <c r="B1268" s="1" t="s">
        <v>3691</v>
      </c>
    </row>
    <row r="1269" spans="1:2" hidden="1" x14ac:dyDescent="0.25">
      <c r="A1269" s="1" t="s">
        <v>29</v>
      </c>
      <c r="B1269" s="1" t="s">
        <v>3685</v>
      </c>
    </row>
    <row r="1270" spans="1:2" hidden="1" x14ac:dyDescent="0.25">
      <c r="A1270" s="1" t="s">
        <v>16</v>
      </c>
      <c r="B1270" s="1" t="s">
        <v>3685</v>
      </c>
    </row>
    <row r="1271" spans="1:2" hidden="1" x14ac:dyDescent="0.25">
      <c r="A1271" s="1" t="s">
        <v>20</v>
      </c>
      <c r="B1271" s="1" t="s">
        <v>3626</v>
      </c>
    </row>
    <row r="1272" spans="1:2" hidden="1" x14ac:dyDescent="0.25">
      <c r="A1272" s="1" t="s">
        <v>12</v>
      </c>
      <c r="B1272" s="1" t="s">
        <v>3688</v>
      </c>
    </row>
    <row r="1273" spans="1:2" hidden="1" x14ac:dyDescent="0.25">
      <c r="A1273" s="1" t="s">
        <v>12</v>
      </c>
      <c r="B1273" s="1" t="s">
        <v>3690</v>
      </c>
    </row>
    <row r="1274" spans="1:2" hidden="1" x14ac:dyDescent="0.25">
      <c r="A1274" s="1" t="s">
        <v>16</v>
      </c>
      <c r="B1274" s="1" t="s">
        <v>3688</v>
      </c>
    </row>
    <row r="1275" spans="1:2" hidden="1" x14ac:dyDescent="0.25">
      <c r="A1275" s="1" t="s">
        <v>12</v>
      </c>
      <c r="B1275" s="1" t="s">
        <v>3683</v>
      </c>
    </row>
    <row r="1276" spans="1:2" hidden="1" x14ac:dyDescent="0.25">
      <c r="A1276" s="1" t="s">
        <v>20</v>
      </c>
      <c r="B1276" s="1" t="s">
        <v>3683</v>
      </c>
    </row>
    <row r="1277" spans="1:2" hidden="1" x14ac:dyDescent="0.25">
      <c r="A1277" s="1" t="s">
        <v>12</v>
      </c>
      <c r="B1277" s="1" t="s">
        <v>3626</v>
      </c>
    </row>
    <row r="1278" spans="1:2" hidden="1" x14ac:dyDescent="0.25">
      <c r="A1278" s="1" t="s">
        <v>29</v>
      </c>
      <c r="B1278" s="1" t="s">
        <v>3691</v>
      </c>
    </row>
    <row r="1279" spans="1:2" hidden="1" x14ac:dyDescent="0.25">
      <c r="A1279" s="1" t="s">
        <v>8</v>
      </c>
      <c r="B1279" s="1" t="s">
        <v>3691</v>
      </c>
    </row>
    <row r="1280" spans="1:2" hidden="1" x14ac:dyDescent="0.25">
      <c r="A1280" s="1" t="s">
        <v>20</v>
      </c>
      <c r="B1280" s="1" t="s">
        <v>3688</v>
      </c>
    </row>
    <row r="1281" spans="1:2" hidden="1" x14ac:dyDescent="0.25">
      <c r="A1281" s="1" t="s">
        <v>20</v>
      </c>
      <c r="B1281" s="1" t="s">
        <v>3684</v>
      </c>
    </row>
    <row r="1282" spans="1:2" hidden="1" x14ac:dyDescent="0.25">
      <c r="A1282" s="1" t="s">
        <v>20</v>
      </c>
      <c r="B1282" s="1" t="s">
        <v>3690</v>
      </c>
    </row>
    <row r="1283" spans="1:2" hidden="1" x14ac:dyDescent="0.25">
      <c r="A1283" s="1" t="s">
        <v>12</v>
      </c>
      <c r="B1283" s="1" t="s">
        <v>3685</v>
      </c>
    </row>
    <row r="1284" spans="1:2" hidden="1" x14ac:dyDescent="0.25">
      <c r="A1284" s="1" t="s">
        <v>12</v>
      </c>
      <c r="B1284" s="1" t="s">
        <v>3685</v>
      </c>
    </row>
    <row r="1285" spans="1:2" hidden="1" x14ac:dyDescent="0.25">
      <c r="A1285" s="1" t="s">
        <v>29</v>
      </c>
      <c r="B1285" s="1" t="s">
        <v>3626</v>
      </c>
    </row>
    <row r="1286" spans="1:2" hidden="1" x14ac:dyDescent="0.25">
      <c r="A1286" s="1" t="s">
        <v>29</v>
      </c>
      <c r="B1286" s="1" t="s">
        <v>3683</v>
      </c>
    </row>
    <row r="1287" spans="1:2" hidden="1" x14ac:dyDescent="0.25">
      <c r="A1287" s="1" t="s">
        <v>29</v>
      </c>
      <c r="B1287" s="1" t="s">
        <v>3686</v>
      </c>
    </row>
    <row r="1288" spans="1:2" hidden="1" x14ac:dyDescent="0.25">
      <c r="A1288" s="1" t="s">
        <v>20</v>
      </c>
      <c r="B1288" s="1" t="s">
        <v>3626</v>
      </c>
    </row>
    <row r="1289" spans="1:2" hidden="1" x14ac:dyDescent="0.25">
      <c r="A1289" s="1" t="s">
        <v>12</v>
      </c>
      <c r="B1289" s="1" t="s">
        <v>3691</v>
      </c>
    </row>
    <row r="1290" spans="1:2" hidden="1" x14ac:dyDescent="0.25">
      <c r="A1290" s="1" t="s">
        <v>16</v>
      </c>
      <c r="B1290" s="1" t="s">
        <v>3626</v>
      </c>
    </row>
    <row r="1291" spans="1:2" hidden="1" x14ac:dyDescent="0.25">
      <c r="A1291" s="1" t="s">
        <v>16</v>
      </c>
      <c r="B1291" s="1" t="s">
        <v>3685</v>
      </c>
    </row>
    <row r="1292" spans="1:2" hidden="1" x14ac:dyDescent="0.25">
      <c r="A1292" s="1" t="s">
        <v>12</v>
      </c>
      <c r="B1292" s="1" t="s">
        <v>3691</v>
      </c>
    </row>
    <row r="1293" spans="1:2" hidden="1" x14ac:dyDescent="0.25">
      <c r="A1293" s="1" t="s">
        <v>29</v>
      </c>
      <c r="B1293" s="1" t="s">
        <v>3685</v>
      </c>
    </row>
    <row r="1294" spans="1:2" hidden="1" x14ac:dyDescent="0.25">
      <c r="A1294" s="1" t="s">
        <v>29</v>
      </c>
      <c r="B1294" s="1" t="s">
        <v>3690</v>
      </c>
    </row>
    <row r="1295" spans="1:2" hidden="1" x14ac:dyDescent="0.25">
      <c r="A1295" s="1" t="s">
        <v>16</v>
      </c>
      <c r="B1295" s="1" t="s">
        <v>3626</v>
      </c>
    </row>
    <row r="1296" spans="1:2" hidden="1" x14ac:dyDescent="0.25">
      <c r="A1296" s="1" t="s">
        <v>16</v>
      </c>
      <c r="B1296" s="1" t="s">
        <v>3686</v>
      </c>
    </row>
    <row r="1297" spans="1:2" hidden="1" x14ac:dyDescent="0.25">
      <c r="A1297" s="1" t="s">
        <v>8</v>
      </c>
      <c r="B1297" s="1" t="s">
        <v>3685</v>
      </c>
    </row>
    <row r="1298" spans="1:2" hidden="1" x14ac:dyDescent="0.25">
      <c r="A1298" s="1" t="s">
        <v>29</v>
      </c>
      <c r="B1298" s="1" t="s">
        <v>3626</v>
      </c>
    </row>
    <row r="1299" spans="1:2" hidden="1" x14ac:dyDescent="0.25">
      <c r="A1299" s="1" t="s">
        <v>16</v>
      </c>
      <c r="B1299" s="1" t="s">
        <v>3686</v>
      </c>
    </row>
    <row r="1300" spans="1:2" hidden="1" x14ac:dyDescent="0.25">
      <c r="A1300" s="1" t="s">
        <v>29</v>
      </c>
      <c r="B1300" s="1" t="s">
        <v>3691</v>
      </c>
    </row>
    <row r="1301" spans="1:2" hidden="1" x14ac:dyDescent="0.25">
      <c r="A1301" s="1" t="s">
        <v>29</v>
      </c>
      <c r="B1301" s="1" t="s">
        <v>3688</v>
      </c>
    </row>
    <row r="1302" spans="1:2" hidden="1" x14ac:dyDescent="0.25">
      <c r="A1302" s="1" t="s">
        <v>8</v>
      </c>
      <c r="B1302" s="1" t="s">
        <v>3684</v>
      </c>
    </row>
    <row r="1303" spans="1:2" hidden="1" x14ac:dyDescent="0.25">
      <c r="A1303" s="1" t="s">
        <v>12</v>
      </c>
      <c r="B1303" s="1" t="s">
        <v>3684</v>
      </c>
    </row>
    <row r="1304" spans="1:2" hidden="1" x14ac:dyDescent="0.25">
      <c r="A1304" s="1" t="s">
        <v>29</v>
      </c>
      <c r="B1304" s="1" t="s">
        <v>3685</v>
      </c>
    </row>
    <row r="1305" spans="1:2" hidden="1" x14ac:dyDescent="0.25">
      <c r="A1305" s="1" t="s">
        <v>20</v>
      </c>
      <c r="B1305" s="1" t="s">
        <v>3690</v>
      </c>
    </row>
    <row r="1306" spans="1:2" hidden="1" x14ac:dyDescent="0.25">
      <c r="A1306" s="1" t="s">
        <v>29</v>
      </c>
      <c r="B1306" s="1" t="s">
        <v>3685</v>
      </c>
    </row>
    <row r="1307" spans="1:2" hidden="1" x14ac:dyDescent="0.25">
      <c r="A1307" s="1" t="s">
        <v>12</v>
      </c>
      <c r="B1307" s="1" t="s">
        <v>3690</v>
      </c>
    </row>
    <row r="1308" spans="1:2" hidden="1" x14ac:dyDescent="0.25">
      <c r="A1308" s="1" t="s">
        <v>20</v>
      </c>
      <c r="B1308" s="1" t="s">
        <v>3686</v>
      </c>
    </row>
    <row r="1309" spans="1:2" hidden="1" x14ac:dyDescent="0.25">
      <c r="A1309" s="1" t="s">
        <v>8</v>
      </c>
      <c r="B1309" s="1" t="s">
        <v>3685</v>
      </c>
    </row>
    <row r="1310" spans="1:2" hidden="1" x14ac:dyDescent="0.25">
      <c r="A1310" s="1" t="s">
        <v>20</v>
      </c>
      <c r="B1310" s="1" t="s">
        <v>3685</v>
      </c>
    </row>
    <row r="1311" spans="1:2" hidden="1" x14ac:dyDescent="0.25">
      <c r="A1311" s="1" t="s">
        <v>12</v>
      </c>
      <c r="B1311" s="1" t="s">
        <v>3688</v>
      </c>
    </row>
    <row r="1312" spans="1:2" hidden="1" x14ac:dyDescent="0.25">
      <c r="A1312" s="1" t="s">
        <v>8</v>
      </c>
      <c r="B1312" s="1" t="s">
        <v>3684</v>
      </c>
    </row>
    <row r="1313" spans="1:2" hidden="1" x14ac:dyDescent="0.25">
      <c r="A1313" s="1" t="s">
        <v>12</v>
      </c>
      <c r="B1313" s="1" t="s">
        <v>3691</v>
      </c>
    </row>
    <row r="1314" spans="1:2" hidden="1" x14ac:dyDescent="0.25">
      <c r="A1314" s="1" t="s">
        <v>29</v>
      </c>
      <c r="B1314" s="1" t="s">
        <v>3626</v>
      </c>
    </row>
    <row r="1315" spans="1:2" hidden="1" x14ac:dyDescent="0.25">
      <c r="A1315" s="1" t="s">
        <v>20</v>
      </c>
      <c r="B1315" s="1" t="s">
        <v>3683</v>
      </c>
    </row>
    <row r="1316" spans="1:2" hidden="1" x14ac:dyDescent="0.25">
      <c r="A1316" s="1" t="s">
        <v>8</v>
      </c>
      <c r="B1316" s="1" t="s">
        <v>3683</v>
      </c>
    </row>
    <row r="1317" spans="1:2" hidden="1" x14ac:dyDescent="0.25">
      <c r="A1317" s="1" t="s">
        <v>16</v>
      </c>
      <c r="B1317" s="1" t="s">
        <v>3691</v>
      </c>
    </row>
    <row r="1318" spans="1:2" hidden="1" x14ac:dyDescent="0.25">
      <c r="A1318" s="1" t="s">
        <v>20</v>
      </c>
      <c r="B1318" s="1" t="s">
        <v>3626</v>
      </c>
    </row>
    <row r="1319" spans="1:2" hidden="1" x14ac:dyDescent="0.25">
      <c r="A1319" s="1" t="s">
        <v>29</v>
      </c>
      <c r="B1319" s="1" t="s">
        <v>3683</v>
      </c>
    </row>
    <row r="1320" spans="1:2" hidden="1" x14ac:dyDescent="0.25">
      <c r="A1320" s="1" t="s">
        <v>8</v>
      </c>
      <c r="B1320" s="1" t="s">
        <v>3686</v>
      </c>
    </row>
    <row r="1321" spans="1:2" hidden="1" x14ac:dyDescent="0.25">
      <c r="A1321" s="1" t="s">
        <v>20</v>
      </c>
      <c r="B1321" s="1" t="s">
        <v>3691</v>
      </c>
    </row>
    <row r="1322" spans="1:2" hidden="1" x14ac:dyDescent="0.25">
      <c r="A1322" s="1" t="s">
        <v>16</v>
      </c>
      <c r="B1322" s="1" t="s">
        <v>3688</v>
      </c>
    </row>
    <row r="1323" spans="1:2" hidden="1" x14ac:dyDescent="0.25">
      <c r="A1323" s="1" t="s">
        <v>29</v>
      </c>
      <c r="B1323" s="1" t="s">
        <v>3683</v>
      </c>
    </row>
    <row r="1324" spans="1:2" hidden="1" x14ac:dyDescent="0.25">
      <c r="A1324" s="1" t="s">
        <v>29</v>
      </c>
      <c r="B1324" s="1" t="s">
        <v>3684</v>
      </c>
    </row>
    <row r="1325" spans="1:2" hidden="1" x14ac:dyDescent="0.25">
      <c r="A1325" s="1" t="s">
        <v>29</v>
      </c>
      <c r="B1325" s="1" t="s">
        <v>3688</v>
      </c>
    </row>
    <row r="1326" spans="1:2" hidden="1" x14ac:dyDescent="0.25">
      <c r="A1326" s="1" t="s">
        <v>29</v>
      </c>
      <c r="B1326" s="1" t="s">
        <v>3685</v>
      </c>
    </row>
    <row r="1327" spans="1:2" hidden="1" x14ac:dyDescent="0.25">
      <c r="A1327" s="1" t="s">
        <v>8</v>
      </c>
      <c r="B1327" s="1" t="s">
        <v>3683</v>
      </c>
    </row>
    <row r="1328" spans="1:2" hidden="1" x14ac:dyDescent="0.25">
      <c r="A1328" s="1" t="s">
        <v>29</v>
      </c>
      <c r="B1328" s="1" t="s">
        <v>3626</v>
      </c>
    </row>
    <row r="1329" spans="1:2" hidden="1" x14ac:dyDescent="0.25">
      <c r="A1329" s="1" t="s">
        <v>20</v>
      </c>
      <c r="B1329" s="1" t="s">
        <v>3685</v>
      </c>
    </row>
    <row r="1330" spans="1:2" hidden="1" x14ac:dyDescent="0.25">
      <c r="A1330" s="1" t="s">
        <v>29</v>
      </c>
      <c r="B1330" s="1" t="s">
        <v>3626</v>
      </c>
    </row>
    <row r="1331" spans="1:2" hidden="1" x14ac:dyDescent="0.25">
      <c r="A1331" s="1" t="s">
        <v>8</v>
      </c>
      <c r="B1331" s="1" t="s">
        <v>3686</v>
      </c>
    </row>
    <row r="1332" spans="1:2" hidden="1" x14ac:dyDescent="0.25">
      <c r="A1332" s="1" t="s">
        <v>12</v>
      </c>
      <c r="B1332" s="1" t="s">
        <v>3685</v>
      </c>
    </row>
    <row r="1333" spans="1:2" hidden="1" x14ac:dyDescent="0.25">
      <c r="A1333" s="1" t="s">
        <v>16</v>
      </c>
      <c r="B1333" s="1" t="s">
        <v>3690</v>
      </c>
    </row>
    <row r="1334" spans="1:2" hidden="1" x14ac:dyDescent="0.25">
      <c r="A1334" s="1" t="s">
        <v>8</v>
      </c>
      <c r="B1334" s="1" t="s">
        <v>3684</v>
      </c>
    </row>
    <row r="1335" spans="1:2" hidden="1" x14ac:dyDescent="0.25">
      <c r="A1335" s="1" t="s">
        <v>8</v>
      </c>
      <c r="B1335" s="1" t="s">
        <v>3685</v>
      </c>
    </row>
    <row r="1336" spans="1:2" hidden="1" x14ac:dyDescent="0.25">
      <c r="A1336" s="1" t="s">
        <v>8</v>
      </c>
      <c r="B1336" s="1" t="s">
        <v>3684</v>
      </c>
    </row>
    <row r="1337" spans="1:2" hidden="1" x14ac:dyDescent="0.25">
      <c r="A1337" s="1" t="s">
        <v>20</v>
      </c>
      <c r="B1337" s="1" t="s">
        <v>3685</v>
      </c>
    </row>
    <row r="1338" spans="1:2" hidden="1" x14ac:dyDescent="0.25">
      <c r="A1338" s="1" t="s">
        <v>20</v>
      </c>
      <c r="B1338" s="1" t="s">
        <v>3684</v>
      </c>
    </row>
    <row r="1339" spans="1:2" hidden="1" x14ac:dyDescent="0.25">
      <c r="A1339" s="1" t="s">
        <v>12</v>
      </c>
      <c r="B1339" s="1" t="s">
        <v>3690</v>
      </c>
    </row>
    <row r="1340" spans="1:2" hidden="1" x14ac:dyDescent="0.25">
      <c r="A1340" s="1" t="s">
        <v>12</v>
      </c>
      <c r="B1340" s="1" t="s">
        <v>3691</v>
      </c>
    </row>
    <row r="1341" spans="1:2" hidden="1" x14ac:dyDescent="0.25">
      <c r="A1341" s="1" t="s">
        <v>8</v>
      </c>
      <c r="B1341" s="1" t="s">
        <v>3685</v>
      </c>
    </row>
    <row r="1342" spans="1:2" hidden="1" x14ac:dyDescent="0.25">
      <c r="A1342" s="1" t="s">
        <v>29</v>
      </c>
      <c r="B1342" s="1" t="s">
        <v>3688</v>
      </c>
    </row>
    <row r="1343" spans="1:2" hidden="1" x14ac:dyDescent="0.25">
      <c r="A1343" s="1" t="s">
        <v>8</v>
      </c>
      <c r="B1343" s="1" t="s">
        <v>3684</v>
      </c>
    </row>
    <row r="1344" spans="1:2" hidden="1" x14ac:dyDescent="0.25">
      <c r="A1344" s="1" t="s">
        <v>12</v>
      </c>
      <c r="B1344" s="1" t="s">
        <v>3686</v>
      </c>
    </row>
    <row r="1345" spans="1:2" hidden="1" x14ac:dyDescent="0.25">
      <c r="A1345" s="1" t="s">
        <v>8</v>
      </c>
      <c r="B1345" s="1" t="s">
        <v>3688</v>
      </c>
    </row>
    <row r="1346" spans="1:2" hidden="1" x14ac:dyDescent="0.25">
      <c r="A1346" s="1" t="s">
        <v>8</v>
      </c>
      <c r="B1346" s="1" t="s">
        <v>3688</v>
      </c>
    </row>
    <row r="1347" spans="1:2" hidden="1" x14ac:dyDescent="0.25">
      <c r="A1347" s="1" t="s">
        <v>8</v>
      </c>
      <c r="B1347" s="1" t="s">
        <v>3688</v>
      </c>
    </row>
    <row r="1348" spans="1:2" hidden="1" x14ac:dyDescent="0.25">
      <c r="A1348" s="1" t="s">
        <v>29</v>
      </c>
      <c r="B1348" s="1" t="s">
        <v>3691</v>
      </c>
    </row>
    <row r="1349" spans="1:2" hidden="1" x14ac:dyDescent="0.25">
      <c r="A1349" s="1" t="s">
        <v>16</v>
      </c>
      <c r="B1349" s="1" t="s">
        <v>3690</v>
      </c>
    </row>
    <row r="1350" spans="1:2" hidden="1" x14ac:dyDescent="0.25">
      <c r="A1350" s="1" t="s">
        <v>20</v>
      </c>
      <c r="B1350" s="1" t="s">
        <v>3683</v>
      </c>
    </row>
    <row r="1351" spans="1:2" hidden="1" x14ac:dyDescent="0.25">
      <c r="A1351" s="1" t="s">
        <v>29</v>
      </c>
      <c r="B1351" s="1" t="s">
        <v>3686</v>
      </c>
    </row>
    <row r="1352" spans="1:2" hidden="1" x14ac:dyDescent="0.25">
      <c r="A1352" s="1" t="s">
        <v>16</v>
      </c>
      <c r="B1352" s="1" t="s">
        <v>3691</v>
      </c>
    </row>
    <row r="1353" spans="1:2" hidden="1" x14ac:dyDescent="0.25">
      <c r="A1353" s="1" t="s">
        <v>16</v>
      </c>
      <c r="B1353" s="1" t="s">
        <v>3690</v>
      </c>
    </row>
    <row r="1354" spans="1:2" hidden="1" x14ac:dyDescent="0.25">
      <c r="A1354" s="1" t="s">
        <v>12</v>
      </c>
      <c r="B1354" s="1" t="s">
        <v>3688</v>
      </c>
    </row>
    <row r="1355" spans="1:2" hidden="1" x14ac:dyDescent="0.25">
      <c r="A1355" s="1" t="s">
        <v>16</v>
      </c>
      <c r="B1355" s="1" t="s">
        <v>3683</v>
      </c>
    </row>
    <row r="1356" spans="1:2" hidden="1" x14ac:dyDescent="0.25">
      <c r="A1356" s="1" t="s">
        <v>16</v>
      </c>
      <c r="B1356" s="1" t="s">
        <v>3683</v>
      </c>
    </row>
    <row r="1357" spans="1:2" hidden="1" x14ac:dyDescent="0.25">
      <c r="A1357" s="1" t="s">
        <v>20</v>
      </c>
      <c r="B1357" s="1" t="s">
        <v>3686</v>
      </c>
    </row>
    <row r="1358" spans="1:2" hidden="1" x14ac:dyDescent="0.25">
      <c r="A1358" s="1" t="s">
        <v>12</v>
      </c>
      <c r="B1358" s="1" t="s">
        <v>3684</v>
      </c>
    </row>
    <row r="1359" spans="1:2" hidden="1" x14ac:dyDescent="0.25">
      <c r="A1359" s="1" t="s">
        <v>29</v>
      </c>
      <c r="B1359" s="1" t="s">
        <v>3691</v>
      </c>
    </row>
    <row r="1360" spans="1:2" hidden="1" x14ac:dyDescent="0.25">
      <c r="A1360" s="1" t="s">
        <v>12</v>
      </c>
      <c r="B1360" s="1" t="s">
        <v>3691</v>
      </c>
    </row>
    <row r="1361" spans="1:2" hidden="1" x14ac:dyDescent="0.25">
      <c r="A1361" s="1" t="s">
        <v>8</v>
      </c>
      <c r="B1361" s="1" t="s">
        <v>3688</v>
      </c>
    </row>
    <row r="1362" spans="1:2" hidden="1" x14ac:dyDescent="0.25">
      <c r="A1362" s="1" t="s">
        <v>8</v>
      </c>
      <c r="B1362" s="1" t="s">
        <v>3685</v>
      </c>
    </row>
    <row r="1363" spans="1:2" hidden="1" x14ac:dyDescent="0.25">
      <c r="A1363" s="1" t="s">
        <v>29</v>
      </c>
      <c r="B1363" s="1" t="s">
        <v>3686</v>
      </c>
    </row>
    <row r="1364" spans="1:2" hidden="1" x14ac:dyDescent="0.25">
      <c r="A1364" s="1" t="s">
        <v>20</v>
      </c>
      <c r="B1364" s="1" t="s">
        <v>3626</v>
      </c>
    </row>
    <row r="1365" spans="1:2" hidden="1" x14ac:dyDescent="0.25">
      <c r="A1365" s="1" t="s">
        <v>29</v>
      </c>
      <c r="B1365" s="1" t="s">
        <v>3691</v>
      </c>
    </row>
    <row r="1366" spans="1:2" hidden="1" x14ac:dyDescent="0.25">
      <c r="A1366" s="1" t="s">
        <v>12</v>
      </c>
      <c r="B1366" s="1" t="s">
        <v>3683</v>
      </c>
    </row>
    <row r="1367" spans="1:2" hidden="1" x14ac:dyDescent="0.25">
      <c r="A1367" s="1" t="s">
        <v>29</v>
      </c>
      <c r="B1367" s="1" t="s">
        <v>3691</v>
      </c>
    </row>
    <row r="1368" spans="1:2" hidden="1" x14ac:dyDescent="0.25">
      <c r="A1368" s="1" t="s">
        <v>8</v>
      </c>
      <c r="B1368" s="1" t="s">
        <v>3626</v>
      </c>
    </row>
    <row r="1369" spans="1:2" hidden="1" x14ac:dyDescent="0.25">
      <c r="A1369" s="1" t="s">
        <v>29</v>
      </c>
      <c r="B1369" s="1" t="s">
        <v>3685</v>
      </c>
    </row>
    <row r="1370" spans="1:2" hidden="1" x14ac:dyDescent="0.25">
      <c r="A1370" s="1" t="s">
        <v>20</v>
      </c>
      <c r="B1370" s="1" t="s">
        <v>3686</v>
      </c>
    </row>
    <row r="1371" spans="1:2" hidden="1" x14ac:dyDescent="0.25">
      <c r="A1371" s="1" t="s">
        <v>8</v>
      </c>
      <c r="B1371" s="1" t="s">
        <v>3683</v>
      </c>
    </row>
    <row r="1372" spans="1:2" hidden="1" x14ac:dyDescent="0.25">
      <c r="A1372" s="1" t="s">
        <v>16</v>
      </c>
      <c r="B1372" s="1" t="s">
        <v>3691</v>
      </c>
    </row>
    <row r="1373" spans="1:2" hidden="1" x14ac:dyDescent="0.25">
      <c r="A1373" s="1" t="s">
        <v>16</v>
      </c>
      <c r="B1373" s="1" t="s">
        <v>3626</v>
      </c>
    </row>
    <row r="1374" spans="1:2" hidden="1" x14ac:dyDescent="0.25">
      <c r="A1374" s="1" t="s">
        <v>29</v>
      </c>
      <c r="B1374" s="1" t="s">
        <v>3686</v>
      </c>
    </row>
    <row r="1375" spans="1:2" hidden="1" x14ac:dyDescent="0.25">
      <c r="A1375" s="1" t="s">
        <v>12</v>
      </c>
      <c r="B1375" s="1" t="s">
        <v>3685</v>
      </c>
    </row>
    <row r="1376" spans="1:2" hidden="1" x14ac:dyDescent="0.25">
      <c r="A1376" s="1" t="s">
        <v>16</v>
      </c>
      <c r="B1376" s="1" t="s">
        <v>3686</v>
      </c>
    </row>
    <row r="1377" spans="1:2" hidden="1" x14ac:dyDescent="0.25">
      <c r="A1377" s="1" t="s">
        <v>29</v>
      </c>
      <c r="B1377" s="1" t="s">
        <v>3690</v>
      </c>
    </row>
    <row r="1378" spans="1:2" hidden="1" x14ac:dyDescent="0.25">
      <c r="A1378" s="1" t="s">
        <v>29</v>
      </c>
      <c r="B1378" s="1" t="s">
        <v>3683</v>
      </c>
    </row>
    <row r="1379" spans="1:2" hidden="1" x14ac:dyDescent="0.25">
      <c r="A1379" s="1" t="s">
        <v>16</v>
      </c>
      <c r="B1379" s="1" t="s">
        <v>3685</v>
      </c>
    </row>
    <row r="1380" spans="1:2" hidden="1" x14ac:dyDescent="0.25">
      <c r="A1380" s="1" t="s">
        <v>20</v>
      </c>
      <c r="B1380" s="1" t="s">
        <v>3626</v>
      </c>
    </row>
    <row r="1381" spans="1:2" hidden="1" x14ac:dyDescent="0.25">
      <c r="A1381" s="1" t="s">
        <v>16</v>
      </c>
      <c r="B1381" s="1" t="s">
        <v>3688</v>
      </c>
    </row>
    <row r="1382" spans="1:2" hidden="1" x14ac:dyDescent="0.25">
      <c r="A1382" s="1" t="s">
        <v>8</v>
      </c>
      <c r="B1382" s="1" t="s">
        <v>3683</v>
      </c>
    </row>
    <row r="1383" spans="1:2" hidden="1" x14ac:dyDescent="0.25">
      <c r="A1383" s="1" t="s">
        <v>16</v>
      </c>
      <c r="B1383" s="1" t="s">
        <v>3684</v>
      </c>
    </row>
    <row r="1384" spans="1:2" hidden="1" x14ac:dyDescent="0.25">
      <c r="A1384" s="1" t="s">
        <v>12</v>
      </c>
      <c r="B1384" s="1" t="s">
        <v>3685</v>
      </c>
    </row>
    <row r="1385" spans="1:2" hidden="1" x14ac:dyDescent="0.25">
      <c r="A1385" s="1" t="s">
        <v>16</v>
      </c>
      <c r="B1385" s="1" t="s">
        <v>3683</v>
      </c>
    </row>
    <row r="1386" spans="1:2" hidden="1" x14ac:dyDescent="0.25">
      <c r="A1386" s="1" t="s">
        <v>20</v>
      </c>
      <c r="B1386" s="1" t="s">
        <v>3626</v>
      </c>
    </row>
    <row r="1387" spans="1:2" hidden="1" x14ac:dyDescent="0.25">
      <c r="A1387" s="1" t="s">
        <v>8</v>
      </c>
      <c r="B1387" s="1" t="s">
        <v>3686</v>
      </c>
    </row>
    <row r="1388" spans="1:2" hidden="1" x14ac:dyDescent="0.25">
      <c r="A1388" s="1" t="s">
        <v>20</v>
      </c>
      <c r="B1388" s="1" t="s">
        <v>3691</v>
      </c>
    </row>
    <row r="1389" spans="1:2" hidden="1" x14ac:dyDescent="0.25">
      <c r="A1389" s="1" t="s">
        <v>8</v>
      </c>
      <c r="B1389" s="1" t="s">
        <v>3686</v>
      </c>
    </row>
    <row r="1390" spans="1:2" hidden="1" x14ac:dyDescent="0.25">
      <c r="A1390" s="1" t="s">
        <v>29</v>
      </c>
      <c r="B1390" s="1" t="s">
        <v>3685</v>
      </c>
    </row>
    <row r="1391" spans="1:2" hidden="1" x14ac:dyDescent="0.25">
      <c r="A1391" s="1" t="s">
        <v>20</v>
      </c>
      <c r="B1391" s="1" t="s">
        <v>3626</v>
      </c>
    </row>
    <row r="1392" spans="1:2" hidden="1" x14ac:dyDescent="0.25">
      <c r="A1392" s="1" t="s">
        <v>8</v>
      </c>
      <c r="B1392" s="1" t="s">
        <v>3626</v>
      </c>
    </row>
    <row r="1393" spans="1:2" hidden="1" x14ac:dyDescent="0.25">
      <c r="A1393" s="1" t="s">
        <v>8</v>
      </c>
      <c r="B1393" s="1" t="s">
        <v>3688</v>
      </c>
    </row>
    <row r="1394" spans="1:2" hidden="1" x14ac:dyDescent="0.25">
      <c r="A1394" s="1" t="s">
        <v>8</v>
      </c>
      <c r="B1394" s="1" t="s">
        <v>3684</v>
      </c>
    </row>
    <row r="1395" spans="1:2" hidden="1" x14ac:dyDescent="0.25">
      <c r="A1395" s="1" t="s">
        <v>29</v>
      </c>
      <c r="B1395" s="1" t="s">
        <v>3685</v>
      </c>
    </row>
    <row r="1396" spans="1:2" hidden="1" x14ac:dyDescent="0.25">
      <c r="A1396" s="1" t="s">
        <v>20</v>
      </c>
      <c r="B1396" s="1" t="s">
        <v>3626</v>
      </c>
    </row>
    <row r="1397" spans="1:2" hidden="1" x14ac:dyDescent="0.25">
      <c r="A1397" s="1" t="s">
        <v>29</v>
      </c>
      <c r="B1397" s="1" t="s">
        <v>3684</v>
      </c>
    </row>
    <row r="1398" spans="1:2" hidden="1" x14ac:dyDescent="0.25">
      <c r="A1398" s="1" t="s">
        <v>20</v>
      </c>
      <c r="B1398" s="1" t="s">
        <v>3691</v>
      </c>
    </row>
    <row r="1399" spans="1:2" hidden="1" x14ac:dyDescent="0.25">
      <c r="A1399" s="1" t="s">
        <v>12</v>
      </c>
      <c r="B1399" s="1" t="s">
        <v>3626</v>
      </c>
    </row>
    <row r="1400" spans="1:2" hidden="1" x14ac:dyDescent="0.25">
      <c r="A1400" s="1" t="s">
        <v>16</v>
      </c>
      <c r="B1400" s="1" t="s">
        <v>3688</v>
      </c>
    </row>
    <row r="1401" spans="1:2" hidden="1" x14ac:dyDescent="0.25">
      <c r="A1401" s="1" t="s">
        <v>20</v>
      </c>
      <c r="B1401" s="1" t="s">
        <v>3690</v>
      </c>
    </row>
    <row r="1402" spans="1:2" hidden="1" x14ac:dyDescent="0.25">
      <c r="A1402" s="1" t="s">
        <v>20</v>
      </c>
      <c r="B1402" s="1" t="s">
        <v>3626</v>
      </c>
    </row>
    <row r="1403" spans="1:2" hidden="1" x14ac:dyDescent="0.25">
      <c r="A1403" s="1" t="s">
        <v>8</v>
      </c>
      <c r="B1403" s="1" t="s">
        <v>3685</v>
      </c>
    </row>
    <row r="1404" spans="1:2" hidden="1" x14ac:dyDescent="0.25">
      <c r="A1404" s="1" t="s">
        <v>29</v>
      </c>
      <c r="B1404" s="1" t="s">
        <v>3691</v>
      </c>
    </row>
    <row r="1405" spans="1:2" hidden="1" x14ac:dyDescent="0.25">
      <c r="A1405" s="1" t="s">
        <v>20</v>
      </c>
      <c r="B1405" s="1" t="s">
        <v>3688</v>
      </c>
    </row>
    <row r="1406" spans="1:2" hidden="1" x14ac:dyDescent="0.25">
      <c r="A1406" s="1" t="s">
        <v>16</v>
      </c>
      <c r="B1406" s="1" t="s">
        <v>3626</v>
      </c>
    </row>
    <row r="1407" spans="1:2" hidden="1" x14ac:dyDescent="0.25">
      <c r="A1407" s="1" t="s">
        <v>16</v>
      </c>
      <c r="B1407" s="1" t="s">
        <v>3683</v>
      </c>
    </row>
    <row r="1408" spans="1:2" hidden="1" x14ac:dyDescent="0.25">
      <c r="A1408" s="1" t="s">
        <v>8</v>
      </c>
      <c r="B1408" s="1" t="s">
        <v>3683</v>
      </c>
    </row>
    <row r="1409" spans="1:2" hidden="1" x14ac:dyDescent="0.25">
      <c r="A1409" s="1" t="s">
        <v>29</v>
      </c>
      <c r="B1409" s="1" t="s">
        <v>3690</v>
      </c>
    </row>
    <row r="1410" spans="1:2" hidden="1" x14ac:dyDescent="0.25">
      <c r="A1410" s="1" t="s">
        <v>29</v>
      </c>
      <c r="B1410" s="1" t="s">
        <v>3685</v>
      </c>
    </row>
    <row r="1411" spans="1:2" hidden="1" x14ac:dyDescent="0.25">
      <c r="A1411" s="1" t="s">
        <v>12</v>
      </c>
      <c r="B1411" s="1" t="s">
        <v>3626</v>
      </c>
    </row>
    <row r="1412" spans="1:2" hidden="1" x14ac:dyDescent="0.25">
      <c r="A1412" s="1" t="s">
        <v>16</v>
      </c>
      <c r="B1412" s="1" t="s">
        <v>3683</v>
      </c>
    </row>
    <row r="1413" spans="1:2" hidden="1" x14ac:dyDescent="0.25">
      <c r="A1413" s="1" t="s">
        <v>20</v>
      </c>
      <c r="B1413" s="1" t="s">
        <v>3684</v>
      </c>
    </row>
    <row r="1414" spans="1:2" hidden="1" x14ac:dyDescent="0.25">
      <c r="A1414" s="1" t="s">
        <v>12</v>
      </c>
      <c r="B1414" s="1" t="s">
        <v>3690</v>
      </c>
    </row>
    <row r="1415" spans="1:2" hidden="1" x14ac:dyDescent="0.25">
      <c r="A1415" s="1" t="s">
        <v>12</v>
      </c>
      <c r="B1415" s="1" t="s">
        <v>3685</v>
      </c>
    </row>
    <row r="1416" spans="1:2" hidden="1" x14ac:dyDescent="0.25">
      <c r="A1416" s="1" t="s">
        <v>16</v>
      </c>
      <c r="B1416" s="1" t="s">
        <v>3626</v>
      </c>
    </row>
    <row r="1417" spans="1:2" hidden="1" x14ac:dyDescent="0.25">
      <c r="A1417" s="1" t="s">
        <v>12</v>
      </c>
      <c r="B1417" s="1" t="s">
        <v>3690</v>
      </c>
    </row>
    <row r="1418" spans="1:2" hidden="1" x14ac:dyDescent="0.25">
      <c r="A1418" s="1" t="s">
        <v>12</v>
      </c>
      <c r="B1418" s="1" t="s">
        <v>3685</v>
      </c>
    </row>
    <row r="1419" spans="1:2" hidden="1" x14ac:dyDescent="0.25">
      <c r="A1419" s="1" t="s">
        <v>8</v>
      </c>
      <c r="B1419" s="1" t="s">
        <v>3684</v>
      </c>
    </row>
    <row r="1420" spans="1:2" hidden="1" x14ac:dyDescent="0.25">
      <c r="A1420" s="1" t="s">
        <v>20</v>
      </c>
      <c r="B1420" s="1" t="s">
        <v>3686</v>
      </c>
    </row>
    <row r="1421" spans="1:2" hidden="1" x14ac:dyDescent="0.25">
      <c r="A1421" s="1" t="s">
        <v>29</v>
      </c>
      <c r="B1421" s="1" t="s">
        <v>3626</v>
      </c>
    </row>
    <row r="1422" spans="1:2" hidden="1" x14ac:dyDescent="0.25">
      <c r="A1422" s="1" t="s">
        <v>29</v>
      </c>
      <c r="B1422" s="1" t="s">
        <v>3690</v>
      </c>
    </row>
    <row r="1423" spans="1:2" hidden="1" x14ac:dyDescent="0.25">
      <c r="A1423" s="1" t="s">
        <v>20</v>
      </c>
      <c r="B1423" s="1" t="s">
        <v>3626</v>
      </c>
    </row>
    <row r="1424" spans="1:2" hidden="1" x14ac:dyDescent="0.25">
      <c r="A1424" s="1" t="s">
        <v>29</v>
      </c>
      <c r="B1424" s="1" t="s">
        <v>3685</v>
      </c>
    </row>
    <row r="1425" spans="1:2" hidden="1" x14ac:dyDescent="0.25">
      <c r="A1425" s="1" t="s">
        <v>20</v>
      </c>
      <c r="B1425" s="1" t="s">
        <v>3685</v>
      </c>
    </row>
    <row r="1426" spans="1:2" hidden="1" x14ac:dyDescent="0.25">
      <c r="A1426" s="1" t="s">
        <v>29</v>
      </c>
      <c r="B1426" s="1" t="s">
        <v>3626</v>
      </c>
    </row>
    <row r="1427" spans="1:2" hidden="1" x14ac:dyDescent="0.25">
      <c r="A1427" s="1" t="s">
        <v>12</v>
      </c>
      <c r="B1427" s="1" t="s">
        <v>3690</v>
      </c>
    </row>
    <row r="1428" spans="1:2" hidden="1" x14ac:dyDescent="0.25">
      <c r="A1428" s="1" t="s">
        <v>20</v>
      </c>
      <c r="B1428" s="1" t="s">
        <v>3683</v>
      </c>
    </row>
    <row r="1429" spans="1:2" hidden="1" x14ac:dyDescent="0.25">
      <c r="A1429" s="1" t="s">
        <v>16</v>
      </c>
      <c r="B1429" s="1" t="s">
        <v>3626</v>
      </c>
    </row>
    <row r="1430" spans="1:2" hidden="1" x14ac:dyDescent="0.25">
      <c r="A1430" s="1" t="s">
        <v>8</v>
      </c>
      <c r="B1430" s="1" t="s">
        <v>3685</v>
      </c>
    </row>
    <row r="1431" spans="1:2" hidden="1" x14ac:dyDescent="0.25">
      <c r="A1431" s="1" t="s">
        <v>29</v>
      </c>
      <c r="B1431" s="1" t="s">
        <v>3688</v>
      </c>
    </row>
    <row r="1432" spans="1:2" hidden="1" x14ac:dyDescent="0.25">
      <c r="A1432" s="1" t="s">
        <v>20</v>
      </c>
      <c r="B1432" s="1" t="s">
        <v>3685</v>
      </c>
    </row>
    <row r="1433" spans="1:2" hidden="1" x14ac:dyDescent="0.25">
      <c r="A1433" s="1" t="s">
        <v>8</v>
      </c>
      <c r="B1433" s="1" t="s">
        <v>3683</v>
      </c>
    </row>
    <row r="1434" spans="1:2" hidden="1" x14ac:dyDescent="0.25">
      <c r="A1434" s="1" t="s">
        <v>29</v>
      </c>
      <c r="B1434" s="1" t="s">
        <v>3626</v>
      </c>
    </row>
    <row r="1435" spans="1:2" hidden="1" x14ac:dyDescent="0.25">
      <c r="A1435" s="1" t="s">
        <v>29</v>
      </c>
      <c r="B1435" s="1" t="s">
        <v>3688</v>
      </c>
    </row>
    <row r="1436" spans="1:2" hidden="1" x14ac:dyDescent="0.25">
      <c r="A1436" s="1" t="s">
        <v>8</v>
      </c>
      <c r="B1436" s="1" t="s">
        <v>3686</v>
      </c>
    </row>
    <row r="1437" spans="1:2" hidden="1" x14ac:dyDescent="0.25">
      <c r="A1437" s="1" t="s">
        <v>29</v>
      </c>
      <c r="B1437" s="1" t="s">
        <v>3688</v>
      </c>
    </row>
    <row r="1438" spans="1:2" hidden="1" x14ac:dyDescent="0.25">
      <c r="A1438" s="1" t="s">
        <v>16</v>
      </c>
      <c r="B1438" s="1" t="s">
        <v>3685</v>
      </c>
    </row>
    <row r="1439" spans="1:2" hidden="1" x14ac:dyDescent="0.25">
      <c r="A1439" s="1" t="s">
        <v>12</v>
      </c>
      <c r="B1439" s="1" t="s">
        <v>3683</v>
      </c>
    </row>
    <row r="1440" spans="1:2" hidden="1" x14ac:dyDescent="0.25">
      <c r="A1440" s="1" t="s">
        <v>16</v>
      </c>
      <c r="B1440" s="1" t="s">
        <v>3683</v>
      </c>
    </row>
    <row r="1441" spans="1:2" hidden="1" x14ac:dyDescent="0.25">
      <c r="A1441" s="1" t="s">
        <v>20</v>
      </c>
      <c r="B1441" s="1" t="s">
        <v>3688</v>
      </c>
    </row>
    <row r="1442" spans="1:2" hidden="1" x14ac:dyDescent="0.25">
      <c r="A1442" s="1" t="s">
        <v>12</v>
      </c>
      <c r="B1442" s="1" t="s">
        <v>3626</v>
      </c>
    </row>
    <row r="1443" spans="1:2" hidden="1" x14ac:dyDescent="0.25">
      <c r="A1443" s="1" t="s">
        <v>8</v>
      </c>
      <c r="B1443" s="1" t="s">
        <v>3684</v>
      </c>
    </row>
    <row r="1444" spans="1:2" hidden="1" x14ac:dyDescent="0.25">
      <c r="A1444" s="1" t="s">
        <v>20</v>
      </c>
      <c r="B1444" s="1" t="s">
        <v>3685</v>
      </c>
    </row>
    <row r="1445" spans="1:2" hidden="1" x14ac:dyDescent="0.25">
      <c r="A1445" s="1" t="s">
        <v>16</v>
      </c>
      <c r="B1445" s="1" t="s">
        <v>3690</v>
      </c>
    </row>
    <row r="1446" spans="1:2" hidden="1" x14ac:dyDescent="0.25">
      <c r="A1446" s="1" t="s">
        <v>29</v>
      </c>
      <c r="B1446" s="1" t="s">
        <v>3685</v>
      </c>
    </row>
    <row r="1447" spans="1:2" hidden="1" x14ac:dyDescent="0.25">
      <c r="A1447" s="1" t="s">
        <v>8</v>
      </c>
      <c r="B1447" s="1" t="s">
        <v>3684</v>
      </c>
    </row>
    <row r="1448" spans="1:2" hidden="1" x14ac:dyDescent="0.25">
      <c r="A1448" s="1" t="s">
        <v>29</v>
      </c>
      <c r="B1448" s="1" t="s">
        <v>3691</v>
      </c>
    </row>
    <row r="1449" spans="1:2" hidden="1" x14ac:dyDescent="0.25">
      <c r="A1449" s="1" t="s">
        <v>8</v>
      </c>
      <c r="B1449" s="1" t="s">
        <v>3683</v>
      </c>
    </row>
    <row r="1450" spans="1:2" hidden="1" x14ac:dyDescent="0.25">
      <c r="A1450" s="1" t="s">
        <v>29</v>
      </c>
      <c r="B1450" s="1" t="s">
        <v>3685</v>
      </c>
    </row>
    <row r="1451" spans="1:2" hidden="1" x14ac:dyDescent="0.25">
      <c r="A1451" s="1" t="s">
        <v>12</v>
      </c>
      <c r="B1451" s="1" t="s">
        <v>3688</v>
      </c>
    </row>
    <row r="1452" spans="1:2" hidden="1" x14ac:dyDescent="0.25">
      <c r="A1452" s="1" t="s">
        <v>29</v>
      </c>
      <c r="B1452" s="1" t="s">
        <v>3691</v>
      </c>
    </row>
    <row r="1453" spans="1:2" hidden="1" x14ac:dyDescent="0.25">
      <c r="A1453" s="1" t="s">
        <v>8</v>
      </c>
      <c r="B1453" s="1" t="s">
        <v>3684</v>
      </c>
    </row>
    <row r="1454" spans="1:2" hidden="1" x14ac:dyDescent="0.25">
      <c r="A1454" s="1" t="s">
        <v>8</v>
      </c>
      <c r="B1454" s="1" t="s">
        <v>3688</v>
      </c>
    </row>
    <row r="1455" spans="1:2" hidden="1" x14ac:dyDescent="0.25">
      <c r="A1455" s="1" t="s">
        <v>29</v>
      </c>
      <c r="B1455" s="1" t="s">
        <v>3690</v>
      </c>
    </row>
    <row r="1456" spans="1:2" hidden="1" x14ac:dyDescent="0.25">
      <c r="A1456" s="1" t="s">
        <v>20</v>
      </c>
      <c r="B1456" s="1" t="s">
        <v>3683</v>
      </c>
    </row>
    <row r="1457" spans="1:2" hidden="1" x14ac:dyDescent="0.25">
      <c r="A1457" s="1" t="s">
        <v>20</v>
      </c>
      <c r="B1457" s="1" t="s">
        <v>3686</v>
      </c>
    </row>
    <row r="1458" spans="1:2" hidden="1" x14ac:dyDescent="0.25">
      <c r="A1458" s="1" t="s">
        <v>16</v>
      </c>
      <c r="B1458" s="1" t="s">
        <v>3626</v>
      </c>
    </row>
    <row r="1459" spans="1:2" hidden="1" x14ac:dyDescent="0.25">
      <c r="A1459" s="1" t="s">
        <v>8</v>
      </c>
      <c r="B1459" s="1" t="s">
        <v>3626</v>
      </c>
    </row>
    <row r="1460" spans="1:2" hidden="1" x14ac:dyDescent="0.25">
      <c r="A1460" s="1" t="s">
        <v>8</v>
      </c>
      <c r="B1460" s="1" t="s">
        <v>3686</v>
      </c>
    </row>
    <row r="1461" spans="1:2" hidden="1" x14ac:dyDescent="0.25">
      <c r="A1461" s="1" t="s">
        <v>12</v>
      </c>
      <c r="B1461" s="1" t="s">
        <v>3685</v>
      </c>
    </row>
    <row r="1462" spans="1:2" hidden="1" x14ac:dyDescent="0.25">
      <c r="A1462" s="1" t="s">
        <v>12</v>
      </c>
      <c r="B1462" s="1" t="s">
        <v>3688</v>
      </c>
    </row>
    <row r="1463" spans="1:2" hidden="1" x14ac:dyDescent="0.25">
      <c r="A1463" s="1" t="s">
        <v>16</v>
      </c>
      <c r="B1463" s="1" t="s">
        <v>3683</v>
      </c>
    </row>
    <row r="1464" spans="1:2" hidden="1" x14ac:dyDescent="0.25">
      <c r="A1464" s="1" t="s">
        <v>8</v>
      </c>
      <c r="B1464" s="1" t="s">
        <v>3685</v>
      </c>
    </row>
    <row r="1465" spans="1:2" hidden="1" x14ac:dyDescent="0.25">
      <c r="A1465" s="1" t="s">
        <v>20</v>
      </c>
      <c r="B1465" s="1" t="s">
        <v>3683</v>
      </c>
    </row>
    <row r="1466" spans="1:2" hidden="1" x14ac:dyDescent="0.25">
      <c r="A1466" s="1" t="s">
        <v>29</v>
      </c>
      <c r="B1466" s="1" t="s">
        <v>3690</v>
      </c>
    </row>
    <row r="1467" spans="1:2" hidden="1" x14ac:dyDescent="0.25">
      <c r="A1467" s="1" t="s">
        <v>12</v>
      </c>
      <c r="B1467" s="1" t="s">
        <v>3686</v>
      </c>
    </row>
    <row r="1468" spans="1:2" hidden="1" x14ac:dyDescent="0.25">
      <c r="A1468" s="1" t="s">
        <v>12</v>
      </c>
      <c r="B1468" s="1" t="s">
        <v>3683</v>
      </c>
    </row>
    <row r="1469" spans="1:2" hidden="1" x14ac:dyDescent="0.25">
      <c r="A1469" s="1" t="s">
        <v>16</v>
      </c>
      <c r="B1469" s="1" t="s">
        <v>3686</v>
      </c>
    </row>
    <row r="1470" spans="1:2" hidden="1" x14ac:dyDescent="0.25">
      <c r="A1470" s="1" t="s">
        <v>29</v>
      </c>
      <c r="B1470" s="1" t="s">
        <v>3686</v>
      </c>
    </row>
    <row r="1471" spans="1:2" hidden="1" x14ac:dyDescent="0.25">
      <c r="A1471" s="1" t="s">
        <v>29</v>
      </c>
      <c r="B1471" s="1" t="s">
        <v>3684</v>
      </c>
    </row>
    <row r="1472" spans="1:2" hidden="1" x14ac:dyDescent="0.25">
      <c r="A1472" s="1" t="s">
        <v>29</v>
      </c>
      <c r="B1472" s="1" t="s">
        <v>3683</v>
      </c>
    </row>
    <row r="1473" spans="1:2" hidden="1" x14ac:dyDescent="0.25">
      <c r="A1473" s="1" t="s">
        <v>29</v>
      </c>
      <c r="B1473" s="1" t="s">
        <v>3688</v>
      </c>
    </row>
    <row r="1474" spans="1:2" hidden="1" x14ac:dyDescent="0.25">
      <c r="A1474" s="1" t="s">
        <v>29</v>
      </c>
      <c r="B1474" s="1" t="s">
        <v>3688</v>
      </c>
    </row>
    <row r="1475" spans="1:2" hidden="1" x14ac:dyDescent="0.25">
      <c r="A1475" s="1" t="s">
        <v>29</v>
      </c>
      <c r="B1475" s="1" t="s">
        <v>3686</v>
      </c>
    </row>
    <row r="1476" spans="1:2" hidden="1" x14ac:dyDescent="0.25">
      <c r="A1476" s="1" t="s">
        <v>12</v>
      </c>
      <c r="B1476" s="1" t="s">
        <v>3684</v>
      </c>
    </row>
    <row r="1477" spans="1:2" hidden="1" x14ac:dyDescent="0.25">
      <c r="A1477" s="1" t="s">
        <v>8</v>
      </c>
      <c r="B1477" s="1" t="s">
        <v>3683</v>
      </c>
    </row>
    <row r="1478" spans="1:2" hidden="1" x14ac:dyDescent="0.25">
      <c r="A1478" s="1" t="s">
        <v>20</v>
      </c>
      <c r="B1478" s="1" t="s">
        <v>3683</v>
      </c>
    </row>
    <row r="1479" spans="1:2" hidden="1" x14ac:dyDescent="0.25">
      <c r="A1479" s="1" t="s">
        <v>29</v>
      </c>
      <c r="B1479" s="1" t="s">
        <v>3626</v>
      </c>
    </row>
    <row r="1480" spans="1:2" hidden="1" x14ac:dyDescent="0.25">
      <c r="A1480" s="1" t="s">
        <v>20</v>
      </c>
      <c r="B1480" s="1" t="s">
        <v>3690</v>
      </c>
    </row>
    <row r="1481" spans="1:2" hidden="1" x14ac:dyDescent="0.25">
      <c r="A1481" s="1" t="s">
        <v>16</v>
      </c>
      <c r="B1481" s="1" t="s">
        <v>3684</v>
      </c>
    </row>
    <row r="1482" spans="1:2" hidden="1" x14ac:dyDescent="0.25">
      <c r="A1482" s="1" t="s">
        <v>29</v>
      </c>
      <c r="B1482" s="1" t="s">
        <v>3688</v>
      </c>
    </row>
    <row r="1483" spans="1:2" hidden="1" x14ac:dyDescent="0.25">
      <c r="A1483" s="1" t="s">
        <v>16</v>
      </c>
      <c r="B1483" s="1" t="s">
        <v>3683</v>
      </c>
    </row>
    <row r="1484" spans="1:2" hidden="1" x14ac:dyDescent="0.25">
      <c r="A1484" s="1" t="s">
        <v>12</v>
      </c>
      <c r="B1484" s="1" t="s">
        <v>3691</v>
      </c>
    </row>
    <row r="1485" spans="1:2" hidden="1" x14ac:dyDescent="0.25">
      <c r="A1485" s="1" t="s">
        <v>8</v>
      </c>
      <c r="B1485" s="1" t="s">
        <v>3684</v>
      </c>
    </row>
    <row r="1486" spans="1:2" hidden="1" x14ac:dyDescent="0.25">
      <c r="A1486" s="1" t="s">
        <v>12</v>
      </c>
      <c r="B1486" s="1" t="s">
        <v>3626</v>
      </c>
    </row>
    <row r="1487" spans="1:2" hidden="1" x14ac:dyDescent="0.25">
      <c r="A1487" s="1" t="s">
        <v>20</v>
      </c>
      <c r="B1487" s="1" t="s">
        <v>3683</v>
      </c>
    </row>
    <row r="1488" spans="1:2" hidden="1" x14ac:dyDescent="0.25">
      <c r="A1488" s="1" t="s">
        <v>20</v>
      </c>
      <c r="B1488" s="1" t="s">
        <v>3688</v>
      </c>
    </row>
    <row r="1489" spans="1:2" hidden="1" x14ac:dyDescent="0.25">
      <c r="A1489" s="1" t="s">
        <v>29</v>
      </c>
      <c r="B1489" s="1" t="s">
        <v>3684</v>
      </c>
    </row>
    <row r="1490" spans="1:2" hidden="1" x14ac:dyDescent="0.25">
      <c r="A1490" s="1" t="s">
        <v>12</v>
      </c>
      <c r="B1490" s="1" t="s">
        <v>3683</v>
      </c>
    </row>
    <row r="1491" spans="1:2" hidden="1" x14ac:dyDescent="0.25">
      <c r="A1491" s="1" t="s">
        <v>29</v>
      </c>
      <c r="B1491" s="1" t="s">
        <v>3686</v>
      </c>
    </row>
    <row r="1492" spans="1:2" hidden="1" x14ac:dyDescent="0.25">
      <c r="A1492" s="1" t="s">
        <v>29</v>
      </c>
      <c r="B1492" s="1" t="s">
        <v>3626</v>
      </c>
    </row>
    <row r="1493" spans="1:2" hidden="1" x14ac:dyDescent="0.25">
      <c r="A1493" s="1" t="s">
        <v>29</v>
      </c>
      <c r="B1493" s="1" t="s">
        <v>3683</v>
      </c>
    </row>
    <row r="1494" spans="1:2" hidden="1" x14ac:dyDescent="0.25">
      <c r="A1494" s="1" t="s">
        <v>29</v>
      </c>
      <c r="B1494" s="1" t="s">
        <v>3686</v>
      </c>
    </row>
    <row r="1495" spans="1:2" hidden="1" x14ac:dyDescent="0.25">
      <c r="A1495" s="1" t="s">
        <v>8</v>
      </c>
      <c r="B1495" s="1" t="s">
        <v>3690</v>
      </c>
    </row>
    <row r="1496" spans="1:2" hidden="1" x14ac:dyDescent="0.25">
      <c r="A1496" s="1" t="s">
        <v>12</v>
      </c>
      <c r="B1496" s="1" t="s">
        <v>3686</v>
      </c>
    </row>
    <row r="1497" spans="1:2" hidden="1" x14ac:dyDescent="0.25">
      <c r="A1497" s="1" t="s">
        <v>29</v>
      </c>
      <c r="B1497" s="1" t="s">
        <v>3626</v>
      </c>
    </row>
    <row r="1498" spans="1:2" hidden="1" x14ac:dyDescent="0.25">
      <c r="A1498" s="1" t="s">
        <v>8</v>
      </c>
      <c r="B1498" s="1" t="s">
        <v>3683</v>
      </c>
    </row>
    <row r="1499" spans="1:2" hidden="1" x14ac:dyDescent="0.25">
      <c r="A1499" s="1" t="s">
        <v>20</v>
      </c>
      <c r="B1499" s="1" t="s">
        <v>3686</v>
      </c>
    </row>
    <row r="1500" spans="1:2" hidden="1" x14ac:dyDescent="0.25">
      <c r="A1500" s="1" t="s">
        <v>29</v>
      </c>
      <c r="B1500" s="1" t="s">
        <v>3688</v>
      </c>
    </row>
    <row r="1501" spans="1:2" hidden="1" x14ac:dyDescent="0.25">
      <c r="A1501" s="1" t="s">
        <v>16</v>
      </c>
      <c r="B1501" s="1" t="s">
        <v>3690</v>
      </c>
    </row>
    <row r="1502" spans="1:2" hidden="1" x14ac:dyDescent="0.25">
      <c r="A1502" s="1" t="s">
        <v>8</v>
      </c>
      <c r="B1502" s="1" t="s">
        <v>3683</v>
      </c>
    </row>
    <row r="1503" spans="1:2" hidden="1" x14ac:dyDescent="0.25">
      <c r="A1503" s="1" t="s">
        <v>20</v>
      </c>
      <c r="B1503" s="1" t="s">
        <v>3688</v>
      </c>
    </row>
    <row r="1504" spans="1:2" hidden="1" x14ac:dyDescent="0.25">
      <c r="A1504" s="1" t="s">
        <v>20</v>
      </c>
      <c r="B1504" s="1" t="s">
        <v>3683</v>
      </c>
    </row>
    <row r="1505" spans="1:2" hidden="1" x14ac:dyDescent="0.25">
      <c r="A1505" s="1" t="s">
        <v>29</v>
      </c>
      <c r="B1505" s="1" t="s">
        <v>3686</v>
      </c>
    </row>
    <row r="1506" spans="1:2" hidden="1" x14ac:dyDescent="0.25">
      <c r="A1506" s="1" t="s">
        <v>29</v>
      </c>
      <c r="B1506" s="1" t="s">
        <v>3691</v>
      </c>
    </row>
    <row r="1507" spans="1:2" hidden="1" x14ac:dyDescent="0.25">
      <c r="A1507" s="1" t="s">
        <v>29</v>
      </c>
      <c r="B1507" s="1" t="s">
        <v>3683</v>
      </c>
    </row>
    <row r="1508" spans="1:2" hidden="1" x14ac:dyDescent="0.25">
      <c r="A1508" s="1" t="s">
        <v>29</v>
      </c>
      <c r="B1508" s="1" t="s">
        <v>3683</v>
      </c>
    </row>
    <row r="1509" spans="1:2" hidden="1" x14ac:dyDescent="0.25">
      <c r="A1509" s="1" t="s">
        <v>29</v>
      </c>
      <c r="B1509" s="1" t="s">
        <v>3684</v>
      </c>
    </row>
    <row r="1510" spans="1:2" hidden="1" x14ac:dyDescent="0.25">
      <c r="A1510" s="1" t="s">
        <v>8</v>
      </c>
      <c r="B1510" s="1" t="s">
        <v>3685</v>
      </c>
    </row>
    <row r="1511" spans="1:2" hidden="1" x14ac:dyDescent="0.25">
      <c r="A1511" s="1" t="s">
        <v>8</v>
      </c>
      <c r="B1511" s="1" t="s">
        <v>3683</v>
      </c>
    </row>
    <row r="1512" spans="1:2" hidden="1" x14ac:dyDescent="0.25">
      <c r="A1512" s="1" t="s">
        <v>12</v>
      </c>
      <c r="B1512" s="1" t="s">
        <v>3685</v>
      </c>
    </row>
    <row r="1513" spans="1:2" hidden="1" x14ac:dyDescent="0.25">
      <c r="A1513" s="1" t="s">
        <v>29</v>
      </c>
      <c r="B1513" s="1" t="s">
        <v>3684</v>
      </c>
    </row>
    <row r="1514" spans="1:2" hidden="1" x14ac:dyDescent="0.25">
      <c r="A1514" s="1" t="s">
        <v>20</v>
      </c>
      <c r="B1514" s="1" t="s">
        <v>3686</v>
      </c>
    </row>
    <row r="1515" spans="1:2" hidden="1" x14ac:dyDescent="0.25">
      <c r="A1515" s="1" t="s">
        <v>12</v>
      </c>
      <c r="B1515" s="1" t="s">
        <v>3684</v>
      </c>
    </row>
    <row r="1516" spans="1:2" hidden="1" x14ac:dyDescent="0.25">
      <c r="A1516" s="1" t="s">
        <v>20</v>
      </c>
      <c r="B1516" s="1" t="s">
        <v>3684</v>
      </c>
    </row>
    <row r="1517" spans="1:2" hidden="1" x14ac:dyDescent="0.25">
      <c r="A1517" s="1" t="s">
        <v>20</v>
      </c>
      <c r="B1517" s="1" t="s">
        <v>3691</v>
      </c>
    </row>
    <row r="1518" spans="1:2" hidden="1" x14ac:dyDescent="0.25">
      <c r="A1518" s="1" t="s">
        <v>12</v>
      </c>
      <c r="B1518" s="1" t="s">
        <v>3684</v>
      </c>
    </row>
    <row r="1519" spans="1:2" hidden="1" x14ac:dyDescent="0.25">
      <c r="A1519" s="1" t="s">
        <v>29</v>
      </c>
      <c r="B1519" s="1" t="s">
        <v>3626</v>
      </c>
    </row>
    <row r="1520" spans="1:2" hidden="1" x14ac:dyDescent="0.25">
      <c r="A1520" s="1" t="s">
        <v>8</v>
      </c>
      <c r="B1520" s="1" t="s">
        <v>3685</v>
      </c>
    </row>
    <row r="1521" spans="1:2" hidden="1" x14ac:dyDescent="0.25">
      <c r="A1521" s="1" t="s">
        <v>29</v>
      </c>
      <c r="B1521" s="1" t="s">
        <v>3688</v>
      </c>
    </row>
    <row r="1522" spans="1:2" hidden="1" x14ac:dyDescent="0.25">
      <c r="A1522" s="1" t="s">
        <v>8</v>
      </c>
      <c r="B1522" s="1" t="s">
        <v>3626</v>
      </c>
    </row>
    <row r="1523" spans="1:2" hidden="1" x14ac:dyDescent="0.25">
      <c r="A1523" s="1" t="s">
        <v>29</v>
      </c>
      <c r="B1523" s="1" t="s">
        <v>3684</v>
      </c>
    </row>
    <row r="1524" spans="1:2" hidden="1" x14ac:dyDescent="0.25">
      <c r="A1524" s="1" t="s">
        <v>16</v>
      </c>
      <c r="B1524" s="1" t="s">
        <v>3626</v>
      </c>
    </row>
    <row r="1525" spans="1:2" hidden="1" x14ac:dyDescent="0.25">
      <c r="A1525" s="1" t="s">
        <v>29</v>
      </c>
      <c r="B1525" s="1" t="s">
        <v>3684</v>
      </c>
    </row>
    <row r="1526" spans="1:2" hidden="1" x14ac:dyDescent="0.25">
      <c r="A1526" s="1" t="s">
        <v>8</v>
      </c>
      <c r="B1526" s="1" t="s">
        <v>3691</v>
      </c>
    </row>
    <row r="1527" spans="1:2" hidden="1" x14ac:dyDescent="0.25">
      <c r="A1527" s="1" t="s">
        <v>20</v>
      </c>
      <c r="B1527" s="1" t="s">
        <v>3690</v>
      </c>
    </row>
    <row r="1528" spans="1:2" hidden="1" x14ac:dyDescent="0.25">
      <c r="A1528" s="1" t="s">
        <v>16</v>
      </c>
      <c r="B1528" s="1" t="s">
        <v>3683</v>
      </c>
    </row>
    <row r="1529" spans="1:2" hidden="1" x14ac:dyDescent="0.25">
      <c r="A1529" s="1" t="s">
        <v>12</v>
      </c>
      <c r="B1529" s="1" t="s">
        <v>3684</v>
      </c>
    </row>
    <row r="1530" spans="1:2" hidden="1" x14ac:dyDescent="0.25">
      <c r="A1530" s="1" t="s">
        <v>29</v>
      </c>
      <c r="B1530" s="1" t="s">
        <v>3684</v>
      </c>
    </row>
    <row r="1531" spans="1:2" hidden="1" x14ac:dyDescent="0.25">
      <c r="A1531" s="1" t="s">
        <v>16</v>
      </c>
      <c r="B1531" s="1" t="s">
        <v>3690</v>
      </c>
    </row>
    <row r="1532" spans="1:2" hidden="1" x14ac:dyDescent="0.25">
      <c r="A1532" s="1" t="s">
        <v>8</v>
      </c>
      <c r="B1532" s="1" t="s">
        <v>3690</v>
      </c>
    </row>
    <row r="1533" spans="1:2" hidden="1" x14ac:dyDescent="0.25">
      <c r="A1533" s="1" t="s">
        <v>29</v>
      </c>
      <c r="B1533" s="1" t="s">
        <v>3691</v>
      </c>
    </row>
    <row r="1534" spans="1:2" hidden="1" x14ac:dyDescent="0.25">
      <c r="A1534" s="1" t="s">
        <v>12</v>
      </c>
      <c r="B1534" s="1" t="s">
        <v>3691</v>
      </c>
    </row>
    <row r="1535" spans="1:2" hidden="1" x14ac:dyDescent="0.25">
      <c r="A1535" s="1" t="s">
        <v>20</v>
      </c>
      <c r="B1535" s="1" t="s">
        <v>3688</v>
      </c>
    </row>
    <row r="1536" spans="1:2" hidden="1" x14ac:dyDescent="0.25">
      <c r="A1536" s="1" t="s">
        <v>20</v>
      </c>
      <c r="B1536" s="1" t="s">
        <v>3684</v>
      </c>
    </row>
    <row r="1537" spans="1:2" hidden="1" x14ac:dyDescent="0.25">
      <c r="A1537" s="1" t="s">
        <v>8</v>
      </c>
      <c r="B1537" s="1" t="s">
        <v>3690</v>
      </c>
    </row>
    <row r="1538" spans="1:2" hidden="1" x14ac:dyDescent="0.25">
      <c r="A1538" s="1" t="s">
        <v>29</v>
      </c>
      <c r="B1538" s="1" t="s">
        <v>3686</v>
      </c>
    </row>
    <row r="1539" spans="1:2" hidden="1" x14ac:dyDescent="0.25">
      <c r="A1539" s="1" t="s">
        <v>12</v>
      </c>
      <c r="B1539" s="1" t="s">
        <v>3684</v>
      </c>
    </row>
    <row r="1540" spans="1:2" hidden="1" x14ac:dyDescent="0.25">
      <c r="A1540" s="1" t="s">
        <v>16</v>
      </c>
      <c r="B1540" s="1" t="s">
        <v>3626</v>
      </c>
    </row>
    <row r="1541" spans="1:2" hidden="1" x14ac:dyDescent="0.25">
      <c r="A1541" s="1" t="s">
        <v>12</v>
      </c>
      <c r="B1541" s="1" t="s">
        <v>3685</v>
      </c>
    </row>
    <row r="1542" spans="1:2" hidden="1" x14ac:dyDescent="0.25">
      <c r="A1542" s="1" t="s">
        <v>20</v>
      </c>
      <c r="B1542" s="1" t="s">
        <v>3688</v>
      </c>
    </row>
    <row r="1543" spans="1:2" hidden="1" x14ac:dyDescent="0.25">
      <c r="A1543" s="1" t="s">
        <v>12</v>
      </c>
      <c r="B1543" s="1" t="s">
        <v>3684</v>
      </c>
    </row>
    <row r="1544" spans="1:2" hidden="1" x14ac:dyDescent="0.25">
      <c r="A1544" s="1" t="s">
        <v>29</v>
      </c>
      <c r="B1544" s="1" t="s">
        <v>3688</v>
      </c>
    </row>
    <row r="1545" spans="1:2" hidden="1" x14ac:dyDescent="0.25">
      <c r="A1545" s="1" t="s">
        <v>29</v>
      </c>
      <c r="B1545" s="1" t="s">
        <v>3626</v>
      </c>
    </row>
    <row r="1546" spans="1:2" hidden="1" x14ac:dyDescent="0.25">
      <c r="A1546" s="1" t="s">
        <v>16</v>
      </c>
      <c r="B1546" s="1" t="s">
        <v>3691</v>
      </c>
    </row>
    <row r="1547" spans="1:2" hidden="1" x14ac:dyDescent="0.25">
      <c r="A1547" s="1" t="s">
        <v>12</v>
      </c>
      <c r="B1547" s="1" t="s">
        <v>3685</v>
      </c>
    </row>
    <row r="1548" spans="1:2" hidden="1" x14ac:dyDescent="0.25">
      <c r="A1548" s="1" t="s">
        <v>16</v>
      </c>
      <c r="B1548" s="1" t="s">
        <v>3684</v>
      </c>
    </row>
    <row r="1549" spans="1:2" hidden="1" x14ac:dyDescent="0.25">
      <c r="A1549" s="1" t="s">
        <v>29</v>
      </c>
      <c r="B1549" s="1" t="s">
        <v>3691</v>
      </c>
    </row>
    <row r="1550" spans="1:2" hidden="1" x14ac:dyDescent="0.25">
      <c r="A1550" s="1" t="s">
        <v>12</v>
      </c>
      <c r="B1550" s="1" t="s">
        <v>3626</v>
      </c>
    </row>
    <row r="1551" spans="1:2" hidden="1" x14ac:dyDescent="0.25">
      <c r="A1551" s="1" t="s">
        <v>29</v>
      </c>
      <c r="B1551" s="1" t="s">
        <v>3691</v>
      </c>
    </row>
    <row r="1552" spans="1:2" hidden="1" x14ac:dyDescent="0.25">
      <c r="A1552" s="1" t="s">
        <v>20</v>
      </c>
      <c r="B1552" s="1" t="s">
        <v>3686</v>
      </c>
    </row>
    <row r="1553" spans="1:2" hidden="1" x14ac:dyDescent="0.25">
      <c r="A1553" s="1" t="s">
        <v>8</v>
      </c>
      <c r="B1553" s="1" t="s">
        <v>3683</v>
      </c>
    </row>
    <row r="1554" spans="1:2" hidden="1" x14ac:dyDescent="0.25">
      <c r="A1554" s="1" t="s">
        <v>8</v>
      </c>
      <c r="B1554" s="1" t="s">
        <v>3691</v>
      </c>
    </row>
    <row r="1555" spans="1:2" hidden="1" x14ac:dyDescent="0.25">
      <c r="A1555" s="1" t="s">
        <v>16</v>
      </c>
      <c r="B1555" s="1" t="s">
        <v>3626</v>
      </c>
    </row>
    <row r="1556" spans="1:2" hidden="1" x14ac:dyDescent="0.25">
      <c r="A1556" s="1" t="s">
        <v>16</v>
      </c>
      <c r="B1556" s="1" t="s">
        <v>3686</v>
      </c>
    </row>
    <row r="1557" spans="1:2" hidden="1" x14ac:dyDescent="0.25">
      <c r="A1557" s="1" t="s">
        <v>12</v>
      </c>
      <c r="B1557" s="1" t="s">
        <v>3685</v>
      </c>
    </row>
    <row r="1558" spans="1:2" hidden="1" x14ac:dyDescent="0.25">
      <c r="A1558" s="1" t="s">
        <v>12</v>
      </c>
      <c r="B1558" s="1" t="s">
        <v>3683</v>
      </c>
    </row>
    <row r="1559" spans="1:2" hidden="1" x14ac:dyDescent="0.25">
      <c r="A1559" s="1" t="s">
        <v>20</v>
      </c>
      <c r="B1559" s="1" t="s">
        <v>3685</v>
      </c>
    </row>
    <row r="1560" spans="1:2" hidden="1" x14ac:dyDescent="0.25">
      <c r="A1560" s="1" t="s">
        <v>16</v>
      </c>
      <c r="B1560" s="1" t="s">
        <v>3684</v>
      </c>
    </row>
    <row r="1561" spans="1:2" hidden="1" x14ac:dyDescent="0.25">
      <c r="A1561" s="1" t="s">
        <v>16</v>
      </c>
      <c r="B1561" s="1" t="s">
        <v>3688</v>
      </c>
    </row>
    <row r="1562" spans="1:2" hidden="1" x14ac:dyDescent="0.25">
      <c r="A1562" s="1" t="s">
        <v>12</v>
      </c>
      <c r="B1562" s="1" t="s">
        <v>3685</v>
      </c>
    </row>
    <row r="1563" spans="1:2" hidden="1" x14ac:dyDescent="0.25">
      <c r="A1563" s="1" t="s">
        <v>12</v>
      </c>
      <c r="B1563" s="1" t="s">
        <v>3684</v>
      </c>
    </row>
    <row r="1564" spans="1:2" hidden="1" x14ac:dyDescent="0.25">
      <c r="A1564" s="1" t="s">
        <v>29</v>
      </c>
      <c r="B1564" s="1" t="s">
        <v>3688</v>
      </c>
    </row>
    <row r="1565" spans="1:2" hidden="1" x14ac:dyDescent="0.25">
      <c r="A1565" s="1" t="s">
        <v>16</v>
      </c>
      <c r="B1565" s="1" t="s">
        <v>3688</v>
      </c>
    </row>
    <row r="1566" spans="1:2" hidden="1" x14ac:dyDescent="0.25">
      <c r="A1566" s="1" t="s">
        <v>20</v>
      </c>
      <c r="B1566" s="1" t="s">
        <v>3684</v>
      </c>
    </row>
    <row r="1567" spans="1:2" hidden="1" x14ac:dyDescent="0.25">
      <c r="A1567" s="1" t="s">
        <v>20</v>
      </c>
      <c r="B1567" s="1" t="s">
        <v>3684</v>
      </c>
    </row>
    <row r="1568" spans="1:2" hidden="1" x14ac:dyDescent="0.25">
      <c r="A1568" s="1" t="s">
        <v>29</v>
      </c>
      <c r="B1568" s="1" t="s">
        <v>3686</v>
      </c>
    </row>
    <row r="1569" spans="1:2" hidden="1" x14ac:dyDescent="0.25">
      <c r="A1569" s="1" t="s">
        <v>12</v>
      </c>
      <c r="B1569" s="1" t="s">
        <v>3683</v>
      </c>
    </row>
    <row r="1570" spans="1:2" hidden="1" x14ac:dyDescent="0.25">
      <c r="A1570" s="1" t="s">
        <v>20</v>
      </c>
      <c r="B1570" s="1" t="s">
        <v>3685</v>
      </c>
    </row>
    <row r="1571" spans="1:2" hidden="1" x14ac:dyDescent="0.25">
      <c r="A1571" s="1" t="s">
        <v>8</v>
      </c>
      <c r="B1571" s="1" t="s">
        <v>3688</v>
      </c>
    </row>
    <row r="1572" spans="1:2" hidden="1" x14ac:dyDescent="0.25">
      <c r="A1572" s="1" t="s">
        <v>29</v>
      </c>
      <c r="B1572" s="1" t="s">
        <v>3626</v>
      </c>
    </row>
    <row r="1573" spans="1:2" hidden="1" x14ac:dyDescent="0.25">
      <c r="A1573" s="1" t="s">
        <v>8</v>
      </c>
      <c r="B1573" s="1" t="s">
        <v>3688</v>
      </c>
    </row>
    <row r="1574" spans="1:2" hidden="1" x14ac:dyDescent="0.25">
      <c r="A1574" s="1" t="s">
        <v>29</v>
      </c>
      <c r="B1574" s="1" t="s">
        <v>3688</v>
      </c>
    </row>
    <row r="1575" spans="1:2" hidden="1" x14ac:dyDescent="0.25">
      <c r="A1575" s="1" t="s">
        <v>16</v>
      </c>
      <c r="B1575" s="1" t="s">
        <v>3626</v>
      </c>
    </row>
    <row r="1576" spans="1:2" hidden="1" x14ac:dyDescent="0.25">
      <c r="A1576" s="1" t="s">
        <v>29</v>
      </c>
      <c r="B1576" s="1" t="s">
        <v>3684</v>
      </c>
    </row>
    <row r="1577" spans="1:2" hidden="1" x14ac:dyDescent="0.25">
      <c r="A1577" s="1" t="s">
        <v>8</v>
      </c>
      <c r="B1577" s="1" t="s">
        <v>3626</v>
      </c>
    </row>
    <row r="1578" spans="1:2" hidden="1" x14ac:dyDescent="0.25">
      <c r="A1578" s="1" t="s">
        <v>29</v>
      </c>
      <c r="B1578" s="1" t="s">
        <v>3686</v>
      </c>
    </row>
    <row r="1579" spans="1:2" hidden="1" x14ac:dyDescent="0.25">
      <c r="A1579" s="1" t="s">
        <v>29</v>
      </c>
      <c r="B1579" s="1" t="s">
        <v>3686</v>
      </c>
    </row>
    <row r="1580" spans="1:2" hidden="1" x14ac:dyDescent="0.25">
      <c r="A1580" s="1" t="s">
        <v>29</v>
      </c>
      <c r="B1580" s="1" t="s">
        <v>3685</v>
      </c>
    </row>
    <row r="1581" spans="1:2" hidden="1" x14ac:dyDescent="0.25">
      <c r="A1581" s="1" t="s">
        <v>16</v>
      </c>
      <c r="B1581" s="1" t="s">
        <v>3684</v>
      </c>
    </row>
    <row r="1582" spans="1:2" hidden="1" x14ac:dyDescent="0.25">
      <c r="A1582" s="1" t="s">
        <v>16</v>
      </c>
      <c r="B1582" s="1" t="s">
        <v>3685</v>
      </c>
    </row>
    <row r="1583" spans="1:2" hidden="1" x14ac:dyDescent="0.25">
      <c r="A1583" s="1" t="s">
        <v>29</v>
      </c>
      <c r="B1583" s="1" t="s">
        <v>3691</v>
      </c>
    </row>
    <row r="1584" spans="1:2" hidden="1" x14ac:dyDescent="0.25">
      <c r="A1584" s="1" t="s">
        <v>12</v>
      </c>
      <c r="B1584" s="1" t="s">
        <v>3691</v>
      </c>
    </row>
    <row r="1585" spans="1:2" hidden="1" x14ac:dyDescent="0.25">
      <c r="A1585" s="1" t="s">
        <v>16</v>
      </c>
      <c r="B1585" s="1" t="s">
        <v>3691</v>
      </c>
    </row>
    <row r="1586" spans="1:2" hidden="1" x14ac:dyDescent="0.25">
      <c r="A1586" s="1" t="s">
        <v>8</v>
      </c>
      <c r="B1586" s="1" t="s">
        <v>3690</v>
      </c>
    </row>
    <row r="1587" spans="1:2" hidden="1" x14ac:dyDescent="0.25">
      <c r="A1587" s="1" t="s">
        <v>29</v>
      </c>
      <c r="B1587" s="1" t="s">
        <v>3688</v>
      </c>
    </row>
    <row r="1588" spans="1:2" hidden="1" x14ac:dyDescent="0.25">
      <c r="A1588" s="1" t="s">
        <v>29</v>
      </c>
      <c r="B1588" s="1" t="s">
        <v>3684</v>
      </c>
    </row>
    <row r="1589" spans="1:2" hidden="1" x14ac:dyDescent="0.25">
      <c r="A1589" s="1" t="s">
        <v>16</v>
      </c>
      <c r="B1589" s="1" t="s">
        <v>3683</v>
      </c>
    </row>
    <row r="1590" spans="1:2" hidden="1" x14ac:dyDescent="0.25">
      <c r="A1590" s="1" t="s">
        <v>29</v>
      </c>
      <c r="B1590" s="1" t="s">
        <v>3690</v>
      </c>
    </row>
    <row r="1591" spans="1:2" hidden="1" x14ac:dyDescent="0.25">
      <c r="A1591" s="1" t="s">
        <v>8</v>
      </c>
      <c r="B1591" s="1" t="s">
        <v>3685</v>
      </c>
    </row>
    <row r="1592" spans="1:2" hidden="1" x14ac:dyDescent="0.25">
      <c r="A1592" s="1" t="s">
        <v>20</v>
      </c>
      <c r="B1592" s="1" t="s">
        <v>3685</v>
      </c>
    </row>
    <row r="1593" spans="1:2" hidden="1" x14ac:dyDescent="0.25">
      <c r="A1593" s="1" t="s">
        <v>8</v>
      </c>
      <c r="B1593" s="1" t="s">
        <v>3688</v>
      </c>
    </row>
    <row r="1594" spans="1:2" hidden="1" x14ac:dyDescent="0.25">
      <c r="A1594" s="1" t="s">
        <v>8</v>
      </c>
      <c r="B1594" s="1" t="s">
        <v>3684</v>
      </c>
    </row>
    <row r="1595" spans="1:2" hidden="1" x14ac:dyDescent="0.25">
      <c r="A1595" s="1" t="s">
        <v>12</v>
      </c>
      <c r="B1595" s="1" t="s">
        <v>3684</v>
      </c>
    </row>
    <row r="1596" spans="1:2" hidden="1" x14ac:dyDescent="0.25">
      <c r="A1596" s="1" t="s">
        <v>29</v>
      </c>
      <c r="B1596" s="1" t="s">
        <v>3686</v>
      </c>
    </row>
    <row r="1597" spans="1:2" hidden="1" x14ac:dyDescent="0.25">
      <c r="A1597" s="1" t="s">
        <v>20</v>
      </c>
      <c r="B1597" s="1" t="s">
        <v>3626</v>
      </c>
    </row>
    <row r="1598" spans="1:2" hidden="1" x14ac:dyDescent="0.25">
      <c r="A1598" s="1" t="s">
        <v>29</v>
      </c>
      <c r="B1598" s="1" t="s">
        <v>3684</v>
      </c>
    </row>
    <row r="1599" spans="1:2" hidden="1" x14ac:dyDescent="0.25">
      <c r="A1599" s="1" t="s">
        <v>20</v>
      </c>
      <c r="B1599" s="1" t="s">
        <v>3626</v>
      </c>
    </row>
    <row r="1600" spans="1:2" hidden="1" x14ac:dyDescent="0.25">
      <c r="A1600" s="1" t="s">
        <v>12</v>
      </c>
      <c r="B1600" s="1" t="s">
        <v>3690</v>
      </c>
    </row>
    <row r="1601" spans="1:2" hidden="1" x14ac:dyDescent="0.25">
      <c r="A1601" s="1" t="s">
        <v>8</v>
      </c>
      <c r="B1601" s="1" t="s">
        <v>3626</v>
      </c>
    </row>
    <row r="1602" spans="1:2" hidden="1" x14ac:dyDescent="0.25">
      <c r="A1602" s="1" t="s">
        <v>8</v>
      </c>
      <c r="B1602" s="1" t="s">
        <v>3688</v>
      </c>
    </row>
    <row r="1603" spans="1:2" hidden="1" x14ac:dyDescent="0.25">
      <c r="A1603" s="1" t="s">
        <v>8</v>
      </c>
      <c r="B1603" s="1" t="s">
        <v>3626</v>
      </c>
    </row>
    <row r="1604" spans="1:2" hidden="1" x14ac:dyDescent="0.25">
      <c r="A1604" s="1" t="s">
        <v>8</v>
      </c>
      <c r="B1604" s="1" t="s">
        <v>3691</v>
      </c>
    </row>
    <row r="1605" spans="1:2" hidden="1" x14ac:dyDescent="0.25">
      <c r="A1605" s="1" t="s">
        <v>29</v>
      </c>
      <c r="B1605" s="1" t="s">
        <v>3691</v>
      </c>
    </row>
    <row r="1606" spans="1:2" hidden="1" x14ac:dyDescent="0.25">
      <c r="A1606" s="1" t="s">
        <v>16</v>
      </c>
      <c r="B1606" s="1" t="s">
        <v>3686</v>
      </c>
    </row>
    <row r="1607" spans="1:2" hidden="1" x14ac:dyDescent="0.25">
      <c r="A1607" s="1" t="s">
        <v>8</v>
      </c>
      <c r="B1607" s="1" t="s">
        <v>3685</v>
      </c>
    </row>
    <row r="1608" spans="1:2" hidden="1" x14ac:dyDescent="0.25">
      <c r="A1608" s="1" t="s">
        <v>12</v>
      </c>
      <c r="B1608" s="1" t="s">
        <v>3626</v>
      </c>
    </row>
    <row r="1609" spans="1:2" hidden="1" x14ac:dyDescent="0.25">
      <c r="A1609" s="1" t="s">
        <v>29</v>
      </c>
      <c r="B1609" s="1" t="s">
        <v>3626</v>
      </c>
    </row>
    <row r="1610" spans="1:2" hidden="1" x14ac:dyDescent="0.25">
      <c r="A1610" s="1" t="s">
        <v>20</v>
      </c>
      <c r="B1610" s="1" t="s">
        <v>3688</v>
      </c>
    </row>
    <row r="1611" spans="1:2" hidden="1" x14ac:dyDescent="0.25">
      <c r="A1611" s="1" t="s">
        <v>29</v>
      </c>
      <c r="B1611" s="1" t="s">
        <v>3690</v>
      </c>
    </row>
    <row r="1612" spans="1:2" hidden="1" x14ac:dyDescent="0.25">
      <c r="A1612" s="1" t="s">
        <v>16</v>
      </c>
      <c r="B1612" s="1" t="s">
        <v>3691</v>
      </c>
    </row>
    <row r="1613" spans="1:2" hidden="1" x14ac:dyDescent="0.25">
      <c r="A1613" s="1" t="s">
        <v>29</v>
      </c>
      <c r="B1613" s="1" t="s">
        <v>3626</v>
      </c>
    </row>
    <row r="1614" spans="1:2" hidden="1" x14ac:dyDescent="0.25">
      <c r="A1614" s="1" t="s">
        <v>20</v>
      </c>
      <c r="B1614" s="1" t="s">
        <v>3684</v>
      </c>
    </row>
    <row r="1615" spans="1:2" hidden="1" x14ac:dyDescent="0.25">
      <c r="A1615" s="1" t="s">
        <v>29</v>
      </c>
      <c r="B1615" s="1" t="s">
        <v>3685</v>
      </c>
    </row>
    <row r="1616" spans="1:2" hidden="1" x14ac:dyDescent="0.25">
      <c r="A1616" s="1" t="s">
        <v>29</v>
      </c>
      <c r="B1616" s="1" t="s">
        <v>3684</v>
      </c>
    </row>
    <row r="1617" spans="1:2" hidden="1" x14ac:dyDescent="0.25">
      <c r="A1617" s="1" t="s">
        <v>8</v>
      </c>
      <c r="B1617" s="1" t="s">
        <v>3690</v>
      </c>
    </row>
    <row r="1618" spans="1:2" hidden="1" x14ac:dyDescent="0.25">
      <c r="A1618" s="1" t="s">
        <v>8</v>
      </c>
      <c r="B1618" s="1" t="s">
        <v>3686</v>
      </c>
    </row>
    <row r="1619" spans="1:2" hidden="1" x14ac:dyDescent="0.25">
      <c r="A1619" s="1" t="s">
        <v>29</v>
      </c>
      <c r="B1619" s="1" t="s">
        <v>3684</v>
      </c>
    </row>
    <row r="1620" spans="1:2" hidden="1" x14ac:dyDescent="0.25">
      <c r="A1620" s="1" t="s">
        <v>29</v>
      </c>
      <c r="B1620" s="1" t="s">
        <v>3688</v>
      </c>
    </row>
    <row r="1621" spans="1:2" hidden="1" x14ac:dyDescent="0.25">
      <c r="A1621" s="1" t="s">
        <v>20</v>
      </c>
      <c r="B1621" s="1" t="s">
        <v>3685</v>
      </c>
    </row>
    <row r="1622" spans="1:2" hidden="1" x14ac:dyDescent="0.25">
      <c r="A1622" s="1" t="s">
        <v>29</v>
      </c>
      <c r="B1622" s="1" t="s">
        <v>3686</v>
      </c>
    </row>
    <row r="1623" spans="1:2" hidden="1" x14ac:dyDescent="0.25">
      <c r="A1623" s="1" t="s">
        <v>29</v>
      </c>
      <c r="B1623" s="1" t="s">
        <v>3691</v>
      </c>
    </row>
    <row r="1624" spans="1:2" hidden="1" x14ac:dyDescent="0.25">
      <c r="A1624" s="1" t="s">
        <v>29</v>
      </c>
      <c r="B1624" s="1" t="s">
        <v>3684</v>
      </c>
    </row>
    <row r="1625" spans="1:2" hidden="1" x14ac:dyDescent="0.25">
      <c r="A1625" s="1" t="s">
        <v>29</v>
      </c>
      <c r="B1625" s="1" t="s">
        <v>3626</v>
      </c>
    </row>
    <row r="1626" spans="1:2" hidden="1" x14ac:dyDescent="0.25">
      <c r="A1626" s="1" t="s">
        <v>29</v>
      </c>
      <c r="B1626" s="1" t="s">
        <v>3691</v>
      </c>
    </row>
    <row r="1627" spans="1:2" hidden="1" x14ac:dyDescent="0.25">
      <c r="A1627" s="1" t="s">
        <v>16</v>
      </c>
      <c r="B1627" s="1" t="s">
        <v>3688</v>
      </c>
    </row>
    <row r="1628" spans="1:2" hidden="1" x14ac:dyDescent="0.25">
      <c r="A1628" s="1" t="s">
        <v>29</v>
      </c>
      <c r="B1628" s="1" t="s">
        <v>3684</v>
      </c>
    </row>
    <row r="1629" spans="1:2" hidden="1" x14ac:dyDescent="0.25">
      <c r="A1629" s="1" t="s">
        <v>12</v>
      </c>
      <c r="B1629" s="1" t="s">
        <v>3683</v>
      </c>
    </row>
    <row r="1630" spans="1:2" hidden="1" x14ac:dyDescent="0.25">
      <c r="A1630" s="1" t="s">
        <v>12</v>
      </c>
      <c r="B1630" s="1" t="s">
        <v>3691</v>
      </c>
    </row>
    <row r="1631" spans="1:2" hidden="1" x14ac:dyDescent="0.25">
      <c r="A1631" s="1" t="s">
        <v>12</v>
      </c>
      <c r="B1631" s="1" t="s">
        <v>3690</v>
      </c>
    </row>
    <row r="1632" spans="1:2" hidden="1" x14ac:dyDescent="0.25">
      <c r="A1632" s="1" t="s">
        <v>29</v>
      </c>
      <c r="B1632" s="1" t="s">
        <v>3626</v>
      </c>
    </row>
    <row r="1633" spans="1:2" hidden="1" x14ac:dyDescent="0.25">
      <c r="A1633" s="1" t="s">
        <v>8</v>
      </c>
      <c r="B1633" s="1" t="s">
        <v>3688</v>
      </c>
    </row>
    <row r="1634" spans="1:2" hidden="1" x14ac:dyDescent="0.25">
      <c r="A1634" s="1" t="s">
        <v>20</v>
      </c>
      <c r="B1634" s="1" t="s">
        <v>3691</v>
      </c>
    </row>
    <row r="1635" spans="1:2" hidden="1" x14ac:dyDescent="0.25">
      <c r="A1635" s="1" t="s">
        <v>12</v>
      </c>
      <c r="B1635" s="1" t="s">
        <v>3684</v>
      </c>
    </row>
    <row r="1636" spans="1:2" hidden="1" x14ac:dyDescent="0.25">
      <c r="A1636" s="1" t="s">
        <v>29</v>
      </c>
      <c r="B1636" s="1" t="s">
        <v>3691</v>
      </c>
    </row>
    <row r="1637" spans="1:2" hidden="1" x14ac:dyDescent="0.25">
      <c r="A1637" s="1" t="s">
        <v>29</v>
      </c>
      <c r="B1637" s="1" t="s">
        <v>3691</v>
      </c>
    </row>
    <row r="1638" spans="1:2" hidden="1" x14ac:dyDescent="0.25">
      <c r="A1638" s="1" t="s">
        <v>29</v>
      </c>
      <c r="B1638" s="1" t="s">
        <v>3688</v>
      </c>
    </row>
    <row r="1639" spans="1:2" hidden="1" x14ac:dyDescent="0.25">
      <c r="A1639" s="1" t="s">
        <v>29</v>
      </c>
      <c r="B1639" s="1" t="s">
        <v>3626</v>
      </c>
    </row>
    <row r="1640" spans="1:2" hidden="1" x14ac:dyDescent="0.25">
      <c r="A1640" s="1" t="s">
        <v>8</v>
      </c>
      <c r="B1640" s="1" t="s">
        <v>3684</v>
      </c>
    </row>
    <row r="1641" spans="1:2" hidden="1" x14ac:dyDescent="0.25">
      <c r="A1641" s="1" t="s">
        <v>8</v>
      </c>
      <c r="B1641" s="1" t="s">
        <v>3684</v>
      </c>
    </row>
    <row r="1642" spans="1:2" hidden="1" x14ac:dyDescent="0.25">
      <c r="A1642" s="1" t="s">
        <v>29</v>
      </c>
      <c r="B1642" s="1" t="s">
        <v>3688</v>
      </c>
    </row>
    <row r="1643" spans="1:2" hidden="1" x14ac:dyDescent="0.25">
      <c r="A1643" s="1" t="s">
        <v>29</v>
      </c>
      <c r="B1643" s="1" t="s">
        <v>3686</v>
      </c>
    </row>
    <row r="1644" spans="1:2" hidden="1" x14ac:dyDescent="0.25">
      <c r="A1644" s="1" t="s">
        <v>12</v>
      </c>
      <c r="B1644" s="1" t="s">
        <v>3684</v>
      </c>
    </row>
    <row r="1645" spans="1:2" hidden="1" x14ac:dyDescent="0.25">
      <c r="A1645" s="1" t="s">
        <v>8</v>
      </c>
      <c r="B1645" s="1" t="s">
        <v>3626</v>
      </c>
    </row>
    <row r="1646" spans="1:2" hidden="1" x14ac:dyDescent="0.25">
      <c r="A1646" s="1" t="s">
        <v>16</v>
      </c>
      <c r="B1646" s="1" t="s">
        <v>3685</v>
      </c>
    </row>
    <row r="1647" spans="1:2" hidden="1" x14ac:dyDescent="0.25">
      <c r="A1647" s="1" t="s">
        <v>29</v>
      </c>
      <c r="B1647" s="1" t="s">
        <v>3685</v>
      </c>
    </row>
    <row r="1648" spans="1:2" hidden="1" x14ac:dyDescent="0.25">
      <c r="A1648" s="1" t="s">
        <v>29</v>
      </c>
      <c r="B1648" s="1" t="s">
        <v>3626</v>
      </c>
    </row>
    <row r="1649" spans="1:2" hidden="1" x14ac:dyDescent="0.25">
      <c r="A1649" s="1" t="s">
        <v>16</v>
      </c>
      <c r="B1649" s="1" t="s">
        <v>3626</v>
      </c>
    </row>
    <row r="1650" spans="1:2" hidden="1" x14ac:dyDescent="0.25">
      <c r="A1650" s="1" t="s">
        <v>29</v>
      </c>
      <c r="B1650" s="1" t="s">
        <v>3685</v>
      </c>
    </row>
    <row r="1651" spans="1:2" hidden="1" x14ac:dyDescent="0.25">
      <c r="A1651" s="1" t="s">
        <v>20</v>
      </c>
      <c r="B1651" s="1" t="s">
        <v>3690</v>
      </c>
    </row>
    <row r="1652" spans="1:2" hidden="1" x14ac:dyDescent="0.25">
      <c r="A1652" s="1" t="s">
        <v>8</v>
      </c>
      <c r="B1652" s="1" t="s">
        <v>3690</v>
      </c>
    </row>
    <row r="1653" spans="1:2" hidden="1" x14ac:dyDescent="0.25">
      <c r="A1653" s="1" t="s">
        <v>8</v>
      </c>
      <c r="B1653" s="1" t="s">
        <v>3691</v>
      </c>
    </row>
    <row r="1654" spans="1:2" hidden="1" x14ac:dyDescent="0.25">
      <c r="A1654" s="1" t="s">
        <v>20</v>
      </c>
      <c r="B1654" s="1" t="s">
        <v>3626</v>
      </c>
    </row>
    <row r="1655" spans="1:2" hidden="1" x14ac:dyDescent="0.25">
      <c r="A1655" s="1" t="s">
        <v>29</v>
      </c>
      <c r="B1655" s="1" t="s">
        <v>3691</v>
      </c>
    </row>
    <row r="1656" spans="1:2" hidden="1" x14ac:dyDescent="0.25">
      <c r="A1656" s="1" t="s">
        <v>29</v>
      </c>
      <c r="B1656" s="1" t="s">
        <v>3690</v>
      </c>
    </row>
    <row r="1657" spans="1:2" hidden="1" x14ac:dyDescent="0.25">
      <c r="A1657" s="1" t="s">
        <v>20</v>
      </c>
      <c r="B1657" s="1" t="s">
        <v>3690</v>
      </c>
    </row>
    <row r="1658" spans="1:2" hidden="1" x14ac:dyDescent="0.25">
      <c r="A1658" s="1" t="s">
        <v>8</v>
      </c>
      <c r="B1658" s="1" t="s">
        <v>3683</v>
      </c>
    </row>
    <row r="1659" spans="1:2" hidden="1" x14ac:dyDescent="0.25">
      <c r="A1659" s="1" t="s">
        <v>8</v>
      </c>
      <c r="B1659" s="1" t="s">
        <v>3686</v>
      </c>
    </row>
    <row r="1660" spans="1:2" hidden="1" x14ac:dyDescent="0.25">
      <c r="A1660" s="1" t="s">
        <v>29</v>
      </c>
      <c r="B1660" s="1" t="s">
        <v>3626</v>
      </c>
    </row>
    <row r="1661" spans="1:2" hidden="1" x14ac:dyDescent="0.25">
      <c r="A1661" s="1" t="s">
        <v>29</v>
      </c>
      <c r="B1661" s="1" t="s">
        <v>3683</v>
      </c>
    </row>
    <row r="1662" spans="1:2" hidden="1" x14ac:dyDescent="0.25">
      <c r="A1662" s="1" t="s">
        <v>8</v>
      </c>
      <c r="B1662" s="1" t="s">
        <v>3691</v>
      </c>
    </row>
    <row r="1663" spans="1:2" hidden="1" x14ac:dyDescent="0.25">
      <c r="A1663" s="1" t="s">
        <v>29</v>
      </c>
      <c r="B1663" s="1" t="s">
        <v>3685</v>
      </c>
    </row>
    <row r="1664" spans="1:2" hidden="1" x14ac:dyDescent="0.25">
      <c r="A1664" s="1" t="s">
        <v>20</v>
      </c>
      <c r="B1664" s="1" t="s">
        <v>3691</v>
      </c>
    </row>
    <row r="1665" spans="1:2" hidden="1" x14ac:dyDescent="0.25">
      <c r="A1665" s="1" t="s">
        <v>12</v>
      </c>
      <c r="B1665" s="1" t="s">
        <v>3688</v>
      </c>
    </row>
    <row r="1666" spans="1:2" hidden="1" x14ac:dyDescent="0.25">
      <c r="A1666" s="1" t="s">
        <v>29</v>
      </c>
      <c r="B1666" s="1" t="s">
        <v>3688</v>
      </c>
    </row>
    <row r="1667" spans="1:2" hidden="1" x14ac:dyDescent="0.25">
      <c r="A1667" s="1" t="s">
        <v>20</v>
      </c>
      <c r="B1667" s="1" t="s">
        <v>3691</v>
      </c>
    </row>
    <row r="1668" spans="1:2" hidden="1" x14ac:dyDescent="0.25">
      <c r="A1668" s="1" t="s">
        <v>29</v>
      </c>
      <c r="B1668" s="1" t="s">
        <v>3626</v>
      </c>
    </row>
    <row r="1669" spans="1:2" hidden="1" x14ac:dyDescent="0.25">
      <c r="A1669" s="1" t="s">
        <v>16</v>
      </c>
      <c r="B1669" s="1" t="s">
        <v>3684</v>
      </c>
    </row>
    <row r="1670" spans="1:2" hidden="1" x14ac:dyDescent="0.25">
      <c r="A1670" s="1" t="s">
        <v>16</v>
      </c>
      <c r="B1670" s="1" t="s">
        <v>3683</v>
      </c>
    </row>
    <row r="1671" spans="1:2" hidden="1" x14ac:dyDescent="0.25">
      <c r="A1671" s="1" t="s">
        <v>12</v>
      </c>
      <c r="B1671" s="1" t="s">
        <v>3686</v>
      </c>
    </row>
    <row r="1672" spans="1:2" hidden="1" x14ac:dyDescent="0.25">
      <c r="A1672" s="1" t="s">
        <v>29</v>
      </c>
      <c r="B1672" s="1" t="s">
        <v>3688</v>
      </c>
    </row>
    <row r="1673" spans="1:2" hidden="1" x14ac:dyDescent="0.25">
      <c r="A1673" s="1" t="s">
        <v>8</v>
      </c>
      <c r="B1673" s="1" t="s">
        <v>3688</v>
      </c>
    </row>
    <row r="1674" spans="1:2" hidden="1" x14ac:dyDescent="0.25">
      <c r="A1674" s="1" t="s">
        <v>8</v>
      </c>
      <c r="B1674" s="1" t="s">
        <v>3686</v>
      </c>
    </row>
    <row r="1675" spans="1:2" hidden="1" x14ac:dyDescent="0.25">
      <c r="A1675" s="1" t="s">
        <v>29</v>
      </c>
      <c r="B1675" s="1" t="s">
        <v>3690</v>
      </c>
    </row>
    <row r="1676" spans="1:2" hidden="1" x14ac:dyDescent="0.25">
      <c r="A1676" s="1" t="s">
        <v>12</v>
      </c>
      <c r="B1676" s="1" t="s">
        <v>3686</v>
      </c>
    </row>
    <row r="1677" spans="1:2" hidden="1" x14ac:dyDescent="0.25">
      <c r="A1677" s="1" t="s">
        <v>8</v>
      </c>
      <c r="B1677" s="1" t="s">
        <v>3691</v>
      </c>
    </row>
    <row r="1678" spans="1:2" hidden="1" x14ac:dyDescent="0.25">
      <c r="A1678" s="1" t="s">
        <v>16</v>
      </c>
      <c r="B1678" s="1" t="s">
        <v>3683</v>
      </c>
    </row>
    <row r="1679" spans="1:2" hidden="1" x14ac:dyDescent="0.25">
      <c r="A1679" s="1" t="s">
        <v>29</v>
      </c>
      <c r="B1679" s="1" t="s">
        <v>3686</v>
      </c>
    </row>
    <row r="1680" spans="1:2" hidden="1" x14ac:dyDescent="0.25">
      <c r="A1680" s="1" t="s">
        <v>29</v>
      </c>
      <c r="B1680" s="1" t="s">
        <v>3686</v>
      </c>
    </row>
    <row r="1681" spans="1:2" hidden="1" x14ac:dyDescent="0.25">
      <c r="A1681" s="1" t="s">
        <v>29</v>
      </c>
      <c r="B1681" s="1" t="s">
        <v>3686</v>
      </c>
    </row>
    <row r="1682" spans="1:2" hidden="1" x14ac:dyDescent="0.25">
      <c r="A1682" s="1" t="s">
        <v>12</v>
      </c>
      <c r="B1682" s="1" t="s">
        <v>3691</v>
      </c>
    </row>
    <row r="1683" spans="1:2" hidden="1" x14ac:dyDescent="0.25">
      <c r="A1683" s="1" t="s">
        <v>29</v>
      </c>
      <c r="B1683" s="1" t="s">
        <v>3688</v>
      </c>
    </row>
    <row r="1684" spans="1:2" hidden="1" x14ac:dyDescent="0.25">
      <c r="A1684" s="1" t="s">
        <v>29</v>
      </c>
      <c r="B1684" s="1" t="s">
        <v>3691</v>
      </c>
    </row>
    <row r="1685" spans="1:2" hidden="1" x14ac:dyDescent="0.25">
      <c r="A1685" s="1" t="s">
        <v>16</v>
      </c>
      <c r="B1685" s="1" t="s">
        <v>3685</v>
      </c>
    </row>
    <row r="1686" spans="1:2" hidden="1" x14ac:dyDescent="0.25">
      <c r="A1686" s="1" t="s">
        <v>20</v>
      </c>
      <c r="B1686" s="1" t="s">
        <v>3690</v>
      </c>
    </row>
    <row r="1687" spans="1:2" hidden="1" x14ac:dyDescent="0.25">
      <c r="A1687" s="1" t="s">
        <v>29</v>
      </c>
      <c r="B1687" s="1" t="s">
        <v>3685</v>
      </c>
    </row>
    <row r="1688" spans="1:2" hidden="1" x14ac:dyDescent="0.25">
      <c r="A1688" s="1" t="s">
        <v>8</v>
      </c>
      <c r="B1688" s="1" t="s">
        <v>3626</v>
      </c>
    </row>
    <row r="1689" spans="1:2" hidden="1" x14ac:dyDescent="0.25">
      <c r="A1689" s="1" t="s">
        <v>29</v>
      </c>
      <c r="B1689" s="1" t="s">
        <v>3691</v>
      </c>
    </row>
    <row r="1690" spans="1:2" hidden="1" x14ac:dyDescent="0.25">
      <c r="A1690" s="1" t="s">
        <v>12</v>
      </c>
      <c r="B1690" s="1" t="s">
        <v>3691</v>
      </c>
    </row>
    <row r="1691" spans="1:2" hidden="1" x14ac:dyDescent="0.25">
      <c r="A1691" s="1" t="s">
        <v>20</v>
      </c>
      <c r="B1691" s="1" t="s">
        <v>3685</v>
      </c>
    </row>
    <row r="1692" spans="1:2" hidden="1" x14ac:dyDescent="0.25">
      <c r="A1692" s="1" t="s">
        <v>29</v>
      </c>
      <c r="B1692" s="1" t="s">
        <v>3626</v>
      </c>
    </row>
    <row r="1693" spans="1:2" hidden="1" x14ac:dyDescent="0.25">
      <c r="A1693" s="1" t="s">
        <v>16</v>
      </c>
      <c r="B1693" s="1" t="s">
        <v>3690</v>
      </c>
    </row>
    <row r="1694" spans="1:2" hidden="1" x14ac:dyDescent="0.25">
      <c r="A1694" s="1" t="s">
        <v>29</v>
      </c>
      <c r="B1694" s="1" t="s">
        <v>3691</v>
      </c>
    </row>
    <row r="1695" spans="1:2" hidden="1" x14ac:dyDescent="0.25">
      <c r="A1695" s="1" t="s">
        <v>8</v>
      </c>
      <c r="B1695" s="1" t="s">
        <v>3691</v>
      </c>
    </row>
    <row r="1696" spans="1:2" hidden="1" x14ac:dyDescent="0.25">
      <c r="A1696" s="1" t="s">
        <v>8</v>
      </c>
      <c r="B1696" s="1" t="s">
        <v>3691</v>
      </c>
    </row>
    <row r="1697" spans="1:2" hidden="1" x14ac:dyDescent="0.25">
      <c r="A1697" s="1" t="s">
        <v>16</v>
      </c>
      <c r="B1697" s="1" t="s">
        <v>3686</v>
      </c>
    </row>
    <row r="1698" spans="1:2" hidden="1" x14ac:dyDescent="0.25">
      <c r="A1698" s="1" t="s">
        <v>8</v>
      </c>
      <c r="B1698" s="1" t="s">
        <v>3691</v>
      </c>
    </row>
    <row r="1699" spans="1:2" hidden="1" x14ac:dyDescent="0.25">
      <c r="A1699" s="1" t="s">
        <v>29</v>
      </c>
      <c r="B1699" s="1" t="s">
        <v>3688</v>
      </c>
    </row>
    <row r="1700" spans="1:2" hidden="1" x14ac:dyDescent="0.25">
      <c r="A1700" s="1" t="s">
        <v>20</v>
      </c>
      <c r="B1700" s="1" t="s">
        <v>3688</v>
      </c>
    </row>
    <row r="1701" spans="1:2" hidden="1" x14ac:dyDescent="0.25">
      <c r="A1701" s="1" t="s">
        <v>20</v>
      </c>
      <c r="B1701" s="1" t="s">
        <v>3684</v>
      </c>
    </row>
    <row r="1702" spans="1:2" hidden="1" x14ac:dyDescent="0.25">
      <c r="A1702" s="1" t="s">
        <v>12</v>
      </c>
      <c r="B1702" s="1" t="s">
        <v>3686</v>
      </c>
    </row>
    <row r="1703" spans="1:2" hidden="1" x14ac:dyDescent="0.25">
      <c r="A1703" s="1" t="s">
        <v>12</v>
      </c>
      <c r="B1703" s="1" t="s">
        <v>3683</v>
      </c>
    </row>
    <row r="1704" spans="1:2" hidden="1" x14ac:dyDescent="0.25">
      <c r="A1704" s="1" t="s">
        <v>12</v>
      </c>
      <c r="B1704" s="1" t="s">
        <v>3688</v>
      </c>
    </row>
    <row r="1705" spans="1:2" hidden="1" x14ac:dyDescent="0.25">
      <c r="A1705" s="1" t="s">
        <v>8</v>
      </c>
      <c r="B1705" s="1" t="s">
        <v>3688</v>
      </c>
    </row>
    <row r="1706" spans="1:2" hidden="1" x14ac:dyDescent="0.25">
      <c r="A1706" s="1" t="s">
        <v>16</v>
      </c>
      <c r="B1706" s="1" t="s">
        <v>3686</v>
      </c>
    </row>
    <row r="1707" spans="1:2" hidden="1" x14ac:dyDescent="0.25">
      <c r="A1707" s="1" t="s">
        <v>16</v>
      </c>
      <c r="B1707" s="1" t="s">
        <v>3688</v>
      </c>
    </row>
    <row r="1708" spans="1:2" hidden="1" x14ac:dyDescent="0.25">
      <c r="A1708" s="1" t="s">
        <v>20</v>
      </c>
      <c r="B1708" s="1" t="s">
        <v>3626</v>
      </c>
    </row>
    <row r="1709" spans="1:2" hidden="1" x14ac:dyDescent="0.25">
      <c r="A1709" s="1" t="s">
        <v>12</v>
      </c>
      <c r="B1709" s="1" t="s">
        <v>3626</v>
      </c>
    </row>
    <row r="1710" spans="1:2" hidden="1" x14ac:dyDescent="0.25">
      <c r="A1710" s="1" t="s">
        <v>20</v>
      </c>
      <c r="B1710" s="1" t="s">
        <v>3683</v>
      </c>
    </row>
    <row r="1711" spans="1:2" hidden="1" x14ac:dyDescent="0.25">
      <c r="A1711" s="1" t="s">
        <v>16</v>
      </c>
      <c r="B1711" s="1" t="s">
        <v>3626</v>
      </c>
    </row>
    <row r="1712" spans="1:2" hidden="1" x14ac:dyDescent="0.25">
      <c r="A1712" s="1" t="s">
        <v>8</v>
      </c>
      <c r="B1712" s="1" t="s">
        <v>3685</v>
      </c>
    </row>
    <row r="1713" spans="1:2" hidden="1" x14ac:dyDescent="0.25">
      <c r="A1713" s="1" t="s">
        <v>20</v>
      </c>
      <c r="B1713" s="1" t="s">
        <v>3683</v>
      </c>
    </row>
    <row r="1714" spans="1:2" hidden="1" x14ac:dyDescent="0.25">
      <c r="A1714" s="1" t="s">
        <v>20</v>
      </c>
      <c r="B1714" s="1" t="s">
        <v>3684</v>
      </c>
    </row>
    <row r="1715" spans="1:2" hidden="1" x14ac:dyDescent="0.25">
      <c r="A1715" s="1" t="s">
        <v>29</v>
      </c>
      <c r="B1715" s="1" t="s">
        <v>3686</v>
      </c>
    </row>
    <row r="1716" spans="1:2" hidden="1" x14ac:dyDescent="0.25">
      <c r="A1716" s="1" t="s">
        <v>29</v>
      </c>
      <c r="B1716" s="1" t="s">
        <v>3683</v>
      </c>
    </row>
    <row r="1717" spans="1:2" hidden="1" x14ac:dyDescent="0.25">
      <c r="A1717" s="1" t="s">
        <v>8</v>
      </c>
      <c r="B1717" s="1" t="s">
        <v>3684</v>
      </c>
    </row>
    <row r="1718" spans="1:2" hidden="1" x14ac:dyDescent="0.25">
      <c r="A1718" s="1" t="s">
        <v>29</v>
      </c>
      <c r="B1718" s="1" t="s">
        <v>3691</v>
      </c>
    </row>
    <row r="1719" spans="1:2" hidden="1" x14ac:dyDescent="0.25">
      <c r="A1719" s="1" t="s">
        <v>16</v>
      </c>
      <c r="B1719" s="1" t="s">
        <v>3683</v>
      </c>
    </row>
    <row r="1720" spans="1:2" hidden="1" x14ac:dyDescent="0.25">
      <c r="A1720" s="1" t="s">
        <v>20</v>
      </c>
      <c r="B1720" s="1" t="s">
        <v>3683</v>
      </c>
    </row>
    <row r="1721" spans="1:2" hidden="1" x14ac:dyDescent="0.25">
      <c r="A1721" s="1" t="s">
        <v>8</v>
      </c>
      <c r="B1721" s="1" t="s">
        <v>3686</v>
      </c>
    </row>
    <row r="1722" spans="1:2" hidden="1" x14ac:dyDescent="0.25">
      <c r="A1722" s="1" t="s">
        <v>16</v>
      </c>
      <c r="B1722" s="1" t="s">
        <v>3691</v>
      </c>
    </row>
    <row r="1723" spans="1:2" hidden="1" x14ac:dyDescent="0.25">
      <c r="A1723" s="1" t="s">
        <v>16</v>
      </c>
      <c r="B1723" s="1" t="s">
        <v>3690</v>
      </c>
    </row>
    <row r="1724" spans="1:2" hidden="1" x14ac:dyDescent="0.25">
      <c r="A1724" s="1" t="s">
        <v>20</v>
      </c>
      <c r="B1724" s="1" t="s">
        <v>3683</v>
      </c>
    </row>
    <row r="1725" spans="1:2" hidden="1" x14ac:dyDescent="0.25">
      <c r="A1725" s="1" t="s">
        <v>8</v>
      </c>
      <c r="B1725" s="1" t="s">
        <v>3684</v>
      </c>
    </row>
    <row r="1726" spans="1:2" hidden="1" x14ac:dyDescent="0.25">
      <c r="A1726" s="1" t="s">
        <v>12</v>
      </c>
      <c r="B1726" s="1" t="s">
        <v>3690</v>
      </c>
    </row>
    <row r="1727" spans="1:2" hidden="1" x14ac:dyDescent="0.25">
      <c r="A1727" s="1" t="s">
        <v>29</v>
      </c>
      <c r="B1727" s="1" t="s">
        <v>3691</v>
      </c>
    </row>
    <row r="1728" spans="1:2" hidden="1" x14ac:dyDescent="0.25">
      <c r="A1728" s="1" t="s">
        <v>16</v>
      </c>
      <c r="B1728" s="1" t="s">
        <v>3690</v>
      </c>
    </row>
    <row r="1729" spans="1:2" hidden="1" x14ac:dyDescent="0.25">
      <c r="A1729" s="1" t="s">
        <v>29</v>
      </c>
      <c r="B1729" s="1" t="s">
        <v>3688</v>
      </c>
    </row>
    <row r="1730" spans="1:2" hidden="1" x14ac:dyDescent="0.25">
      <c r="A1730" s="1" t="s">
        <v>12</v>
      </c>
      <c r="B1730" s="1" t="s">
        <v>3690</v>
      </c>
    </row>
    <row r="1731" spans="1:2" hidden="1" x14ac:dyDescent="0.25">
      <c r="A1731" s="1" t="s">
        <v>8</v>
      </c>
      <c r="B1731" s="1" t="s">
        <v>3688</v>
      </c>
    </row>
    <row r="1732" spans="1:2" hidden="1" x14ac:dyDescent="0.25">
      <c r="A1732" s="1" t="s">
        <v>29</v>
      </c>
      <c r="B1732" s="1" t="s">
        <v>3684</v>
      </c>
    </row>
    <row r="1733" spans="1:2" hidden="1" x14ac:dyDescent="0.25">
      <c r="A1733" s="1" t="s">
        <v>20</v>
      </c>
      <c r="B1733" s="1" t="s">
        <v>3688</v>
      </c>
    </row>
    <row r="1734" spans="1:2" hidden="1" x14ac:dyDescent="0.25">
      <c r="A1734" s="1" t="s">
        <v>12</v>
      </c>
      <c r="B1734" s="1" t="s">
        <v>3686</v>
      </c>
    </row>
    <row r="1735" spans="1:2" hidden="1" x14ac:dyDescent="0.25">
      <c r="A1735" s="1" t="s">
        <v>29</v>
      </c>
      <c r="B1735" s="1" t="s">
        <v>3685</v>
      </c>
    </row>
    <row r="1736" spans="1:2" hidden="1" x14ac:dyDescent="0.25">
      <c r="A1736" s="1" t="s">
        <v>16</v>
      </c>
      <c r="B1736" s="1" t="s">
        <v>3688</v>
      </c>
    </row>
    <row r="1737" spans="1:2" hidden="1" x14ac:dyDescent="0.25">
      <c r="A1737" s="1" t="s">
        <v>8</v>
      </c>
      <c r="B1737" s="1" t="s">
        <v>3684</v>
      </c>
    </row>
    <row r="1738" spans="1:2" hidden="1" x14ac:dyDescent="0.25">
      <c r="A1738" s="1" t="s">
        <v>29</v>
      </c>
      <c r="B1738" s="1" t="s">
        <v>3690</v>
      </c>
    </row>
    <row r="1739" spans="1:2" hidden="1" x14ac:dyDescent="0.25">
      <c r="A1739" s="1" t="s">
        <v>29</v>
      </c>
      <c r="B1739" s="1" t="s">
        <v>3688</v>
      </c>
    </row>
    <row r="1740" spans="1:2" hidden="1" x14ac:dyDescent="0.25">
      <c r="A1740" s="1" t="s">
        <v>16</v>
      </c>
      <c r="B1740" s="1" t="s">
        <v>3626</v>
      </c>
    </row>
    <row r="1741" spans="1:2" hidden="1" x14ac:dyDescent="0.25">
      <c r="A1741" s="1" t="s">
        <v>8</v>
      </c>
      <c r="B1741" s="1" t="s">
        <v>3688</v>
      </c>
    </row>
    <row r="1742" spans="1:2" hidden="1" x14ac:dyDescent="0.25">
      <c r="A1742" s="1" t="s">
        <v>29</v>
      </c>
      <c r="B1742" s="1" t="s">
        <v>3688</v>
      </c>
    </row>
    <row r="1743" spans="1:2" hidden="1" x14ac:dyDescent="0.25">
      <c r="A1743" s="1" t="s">
        <v>16</v>
      </c>
      <c r="B1743" s="1" t="s">
        <v>3690</v>
      </c>
    </row>
    <row r="1744" spans="1:2" hidden="1" x14ac:dyDescent="0.25">
      <c r="A1744" s="1" t="s">
        <v>12</v>
      </c>
      <c r="B1744" s="1" t="s">
        <v>3684</v>
      </c>
    </row>
    <row r="1745" spans="1:2" hidden="1" x14ac:dyDescent="0.25">
      <c r="A1745" s="1" t="s">
        <v>8</v>
      </c>
      <c r="B1745" s="1" t="s">
        <v>3683</v>
      </c>
    </row>
    <row r="1746" spans="1:2" hidden="1" x14ac:dyDescent="0.25">
      <c r="A1746" s="1" t="s">
        <v>29</v>
      </c>
      <c r="B1746" s="1" t="s">
        <v>3684</v>
      </c>
    </row>
    <row r="1747" spans="1:2" hidden="1" x14ac:dyDescent="0.25">
      <c r="A1747" s="1" t="s">
        <v>8</v>
      </c>
      <c r="B1747" s="1" t="s">
        <v>3686</v>
      </c>
    </row>
    <row r="1748" spans="1:2" hidden="1" x14ac:dyDescent="0.25">
      <c r="A1748" s="1" t="s">
        <v>29</v>
      </c>
      <c r="B1748" s="1" t="s">
        <v>3684</v>
      </c>
    </row>
    <row r="1749" spans="1:2" hidden="1" x14ac:dyDescent="0.25">
      <c r="A1749" s="1" t="s">
        <v>16</v>
      </c>
      <c r="B1749" s="1" t="s">
        <v>3690</v>
      </c>
    </row>
    <row r="1750" spans="1:2" hidden="1" x14ac:dyDescent="0.25">
      <c r="A1750" s="1" t="s">
        <v>12</v>
      </c>
      <c r="B1750" s="1" t="s">
        <v>3684</v>
      </c>
    </row>
    <row r="1751" spans="1:2" hidden="1" x14ac:dyDescent="0.25">
      <c r="A1751" s="1" t="s">
        <v>29</v>
      </c>
      <c r="B1751" s="1" t="s">
        <v>3685</v>
      </c>
    </row>
    <row r="1752" spans="1:2" hidden="1" x14ac:dyDescent="0.25">
      <c r="A1752" s="1" t="s">
        <v>16</v>
      </c>
      <c r="B1752" s="1" t="s">
        <v>3683</v>
      </c>
    </row>
    <row r="1753" spans="1:2" hidden="1" x14ac:dyDescent="0.25">
      <c r="A1753" s="1" t="s">
        <v>29</v>
      </c>
      <c r="B1753" s="1" t="s">
        <v>3683</v>
      </c>
    </row>
    <row r="1754" spans="1:2" hidden="1" x14ac:dyDescent="0.25">
      <c r="A1754" s="1" t="s">
        <v>29</v>
      </c>
      <c r="B1754" s="1" t="s">
        <v>3688</v>
      </c>
    </row>
    <row r="1755" spans="1:2" hidden="1" x14ac:dyDescent="0.25">
      <c r="A1755" s="1" t="s">
        <v>12</v>
      </c>
      <c r="B1755" s="1" t="s">
        <v>3690</v>
      </c>
    </row>
    <row r="1756" spans="1:2" hidden="1" x14ac:dyDescent="0.25">
      <c r="A1756" s="1" t="s">
        <v>20</v>
      </c>
      <c r="B1756" s="1" t="s">
        <v>3684</v>
      </c>
    </row>
    <row r="1757" spans="1:2" hidden="1" x14ac:dyDescent="0.25">
      <c r="A1757" s="1" t="s">
        <v>12</v>
      </c>
      <c r="B1757" s="1" t="s">
        <v>3685</v>
      </c>
    </row>
    <row r="1758" spans="1:2" hidden="1" x14ac:dyDescent="0.25">
      <c r="A1758" s="1" t="s">
        <v>29</v>
      </c>
      <c r="B1758" s="1" t="s">
        <v>3686</v>
      </c>
    </row>
    <row r="1759" spans="1:2" hidden="1" x14ac:dyDescent="0.25">
      <c r="A1759" s="1" t="s">
        <v>29</v>
      </c>
      <c r="B1759" s="1" t="s">
        <v>3686</v>
      </c>
    </row>
    <row r="1760" spans="1:2" hidden="1" x14ac:dyDescent="0.25">
      <c r="A1760" s="1" t="s">
        <v>16</v>
      </c>
      <c r="B1760" s="1" t="s">
        <v>3685</v>
      </c>
    </row>
    <row r="1761" spans="1:2" hidden="1" x14ac:dyDescent="0.25">
      <c r="A1761" s="1" t="s">
        <v>29</v>
      </c>
      <c r="B1761" s="1" t="s">
        <v>3688</v>
      </c>
    </row>
    <row r="1762" spans="1:2" hidden="1" x14ac:dyDescent="0.25">
      <c r="A1762" s="1" t="s">
        <v>29</v>
      </c>
      <c r="B1762" s="1" t="s">
        <v>3691</v>
      </c>
    </row>
    <row r="1763" spans="1:2" hidden="1" x14ac:dyDescent="0.25">
      <c r="A1763" s="1" t="s">
        <v>29</v>
      </c>
      <c r="B1763" s="1" t="s">
        <v>3683</v>
      </c>
    </row>
    <row r="1764" spans="1:2" hidden="1" x14ac:dyDescent="0.25">
      <c r="A1764" s="1" t="s">
        <v>12</v>
      </c>
      <c r="B1764" s="1" t="s">
        <v>3626</v>
      </c>
    </row>
    <row r="1765" spans="1:2" hidden="1" x14ac:dyDescent="0.25">
      <c r="A1765" s="1" t="s">
        <v>12</v>
      </c>
      <c r="B1765" s="1" t="s">
        <v>3691</v>
      </c>
    </row>
    <row r="1766" spans="1:2" hidden="1" x14ac:dyDescent="0.25">
      <c r="A1766" s="1" t="s">
        <v>29</v>
      </c>
      <c r="B1766" s="1" t="s">
        <v>3685</v>
      </c>
    </row>
    <row r="1767" spans="1:2" hidden="1" x14ac:dyDescent="0.25">
      <c r="A1767" s="1" t="s">
        <v>16</v>
      </c>
      <c r="B1767" s="1" t="s">
        <v>3626</v>
      </c>
    </row>
    <row r="1768" spans="1:2" hidden="1" x14ac:dyDescent="0.25">
      <c r="A1768" s="1" t="s">
        <v>8</v>
      </c>
      <c r="B1768" s="1" t="s">
        <v>3690</v>
      </c>
    </row>
    <row r="1769" spans="1:2" hidden="1" x14ac:dyDescent="0.25">
      <c r="A1769" s="1" t="s">
        <v>29</v>
      </c>
      <c r="B1769" s="1" t="s">
        <v>3691</v>
      </c>
    </row>
    <row r="1770" spans="1:2" hidden="1" x14ac:dyDescent="0.25">
      <c r="A1770" s="1" t="s">
        <v>20</v>
      </c>
      <c r="B1770" s="1" t="s">
        <v>3626</v>
      </c>
    </row>
    <row r="1771" spans="1:2" hidden="1" x14ac:dyDescent="0.25">
      <c r="A1771" s="1" t="s">
        <v>16</v>
      </c>
      <c r="B1771" s="1" t="s">
        <v>3683</v>
      </c>
    </row>
    <row r="1772" spans="1:2" hidden="1" x14ac:dyDescent="0.25">
      <c r="A1772" s="1" t="s">
        <v>16</v>
      </c>
      <c r="B1772" s="1" t="s">
        <v>3688</v>
      </c>
    </row>
    <row r="1773" spans="1:2" hidden="1" x14ac:dyDescent="0.25">
      <c r="A1773" s="1" t="s">
        <v>29</v>
      </c>
      <c r="B1773" s="1" t="s">
        <v>3683</v>
      </c>
    </row>
    <row r="1774" spans="1:2" hidden="1" x14ac:dyDescent="0.25">
      <c r="A1774" s="1" t="s">
        <v>29</v>
      </c>
      <c r="B1774" s="1" t="s">
        <v>3686</v>
      </c>
    </row>
    <row r="1775" spans="1:2" hidden="1" x14ac:dyDescent="0.25">
      <c r="A1775" s="1" t="s">
        <v>29</v>
      </c>
      <c r="B1775" s="1" t="s">
        <v>3626</v>
      </c>
    </row>
    <row r="1776" spans="1:2" hidden="1" x14ac:dyDescent="0.25">
      <c r="A1776" s="1" t="s">
        <v>16</v>
      </c>
      <c r="B1776" s="1" t="s">
        <v>3685</v>
      </c>
    </row>
    <row r="1777" spans="1:2" hidden="1" x14ac:dyDescent="0.25">
      <c r="A1777" s="1" t="s">
        <v>20</v>
      </c>
      <c r="B1777" s="1" t="s">
        <v>3686</v>
      </c>
    </row>
    <row r="1778" spans="1:2" hidden="1" x14ac:dyDescent="0.25">
      <c r="A1778" s="1" t="s">
        <v>16</v>
      </c>
      <c r="B1778" s="1" t="s">
        <v>3688</v>
      </c>
    </row>
    <row r="1779" spans="1:2" hidden="1" x14ac:dyDescent="0.25">
      <c r="A1779" s="1" t="s">
        <v>8</v>
      </c>
      <c r="B1779" s="1" t="s">
        <v>3683</v>
      </c>
    </row>
    <row r="1780" spans="1:2" hidden="1" x14ac:dyDescent="0.25">
      <c r="A1780" s="1" t="s">
        <v>29</v>
      </c>
      <c r="B1780" s="1" t="s">
        <v>3683</v>
      </c>
    </row>
    <row r="1781" spans="1:2" hidden="1" x14ac:dyDescent="0.25">
      <c r="A1781" s="1" t="s">
        <v>12</v>
      </c>
      <c r="B1781" s="1" t="s">
        <v>3688</v>
      </c>
    </row>
    <row r="1782" spans="1:2" hidden="1" x14ac:dyDescent="0.25">
      <c r="A1782" s="1" t="s">
        <v>29</v>
      </c>
      <c r="B1782" s="1" t="s">
        <v>3686</v>
      </c>
    </row>
    <row r="1783" spans="1:2" hidden="1" x14ac:dyDescent="0.25">
      <c r="A1783" s="1" t="s">
        <v>12</v>
      </c>
      <c r="B1783" s="1" t="s">
        <v>3686</v>
      </c>
    </row>
    <row r="1784" spans="1:2" hidden="1" x14ac:dyDescent="0.25">
      <c r="A1784" s="1" t="s">
        <v>8</v>
      </c>
      <c r="B1784" s="1" t="s">
        <v>3685</v>
      </c>
    </row>
    <row r="1785" spans="1:2" hidden="1" x14ac:dyDescent="0.25">
      <c r="A1785" s="1" t="s">
        <v>8</v>
      </c>
      <c r="B1785" s="1" t="s">
        <v>3685</v>
      </c>
    </row>
    <row r="1786" spans="1:2" hidden="1" x14ac:dyDescent="0.25">
      <c r="A1786" s="1" t="s">
        <v>20</v>
      </c>
      <c r="B1786" s="1" t="s">
        <v>3683</v>
      </c>
    </row>
    <row r="1787" spans="1:2" hidden="1" x14ac:dyDescent="0.25">
      <c r="A1787" s="1" t="s">
        <v>29</v>
      </c>
      <c r="B1787" s="1" t="s">
        <v>3688</v>
      </c>
    </row>
    <row r="1788" spans="1:2" hidden="1" x14ac:dyDescent="0.25">
      <c r="A1788" s="1" t="s">
        <v>8</v>
      </c>
      <c r="B1788" s="1" t="s">
        <v>3626</v>
      </c>
    </row>
    <row r="1789" spans="1:2" hidden="1" x14ac:dyDescent="0.25">
      <c r="A1789" s="1" t="s">
        <v>8</v>
      </c>
      <c r="B1789" s="1" t="s">
        <v>3684</v>
      </c>
    </row>
    <row r="1790" spans="1:2" hidden="1" x14ac:dyDescent="0.25">
      <c r="A1790" s="1" t="s">
        <v>12</v>
      </c>
      <c r="B1790" s="1" t="s">
        <v>3626</v>
      </c>
    </row>
    <row r="1791" spans="1:2" hidden="1" x14ac:dyDescent="0.25">
      <c r="A1791" s="1" t="s">
        <v>29</v>
      </c>
      <c r="B1791" s="1" t="s">
        <v>3686</v>
      </c>
    </row>
    <row r="1792" spans="1:2" hidden="1" x14ac:dyDescent="0.25">
      <c r="A1792" s="1" t="s">
        <v>12</v>
      </c>
      <c r="B1792" s="1" t="s">
        <v>3691</v>
      </c>
    </row>
    <row r="1793" spans="1:2" hidden="1" x14ac:dyDescent="0.25">
      <c r="A1793" s="1" t="s">
        <v>29</v>
      </c>
      <c r="B1793" s="1" t="s">
        <v>3685</v>
      </c>
    </row>
    <row r="1794" spans="1:2" hidden="1" x14ac:dyDescent="0.25">
      <c r="A1794" s="1" t="s">
        <v>29</v>
      </c>
      <c r="B1794" s="1" t="s">
        <v>3691</v>
      </c>
    </row>
    <row r="1795" spans="1:2" hidden="1" x14ac:dyDescent="0.25">
      <c r="A1795" s="1" t="s">
        <v>8</v>
      </c>
      <c r="B1795" s="1" t="s">
        <v>3626</v>
      </c>
    </row>
    <row r="1796" spans="1:2" hidden="1" x14ac:dyDescent="0.25">
      <c r="A1796" s="1" t="s">
        <v>12</v>
      </c>
      <c r="B1796" s="1" t="s">
        <v>3626</v>
      </c>
    </row>
    <row r="1797" spans="1:2" hidden="1" x14ac:dyDescent="0.25">
      <c r="A1797" s="1" t="s">
        <v>29</v>
      </c>
      <c r="B1797" s="1" t="s">
        <v>3626</v>
      </c>
    </row>
    <row r="1798" spans="1:2" hidden="1" x14ac:dyDescent="0.25">
      <c r="A1798" s="1" t="s">
        <v>20</v>
      </c>
      <c r="B1798" s="1" t="s">
        <v>3691</v>
      </c>
    </row>
    <row r="1799" spans="1:2" hidden="1" x14ac:dyDescent="0.25">
      <c r="A1799" s="1" t="s">
        <v>8</v>
      </c>
      <c r="B1799" s="1" t="s">
        <v>3683</v>
      </c>
    </row>
    <row r="1800" spans="1:2" hidden="1" x14ac:dyDescent="0.25">
      <c r="A1800" s="1" t="s">
        <v>29</v>
      </c>
      <c r="B1800" s="1" t="s">
        <v>3685</v>
      </c>
    </row>
    <row r="1801" spans="1:2" hidden="1" x14ac:dyDescent="0.25">
      <c r="A1801" s="1" t="s">
        <v>8</v>
      </c>
      <c r="B1801" s="1" t="s">
        <v>3691</v>
      </c>
    </row>
    <row r="1802" spans="1:2" hidden="1" x14ac:dyDescent="0.25">
      <c r="A1802" s="1" t="s">
        <v>12</v>
      </c>
      <c r="B1802" s="1" t="s">
        <v>3690</v>
      </c>
    </row>
    <row r="1803" spans="1:2" hidden="1" x14ac:dyDescent="0.25">
      <c r="A1803" s="1" t="s">
        <v>12</v>
      </c>
      <c r="B1803" s="1" t="s">
        <v>3686</v>
      </c>
    </row>
    <row r="1804" spans="1:2" hidden="1" x14ac:dyDescent="0.25">
      <c r="A1804" s="1" t="s">
        <v>29</v>
      </c>
      <c r="B1804" s="1" t="s">
        <v>3686</v>
      </c>
    </row>
    <row r="1805" spans="1:2" hidden="1" x14ac:dyDescent="0.25">
      <c r="A1805" s="1" t="s">
        <v>20</v>
      </c>
      <c r="B1805" s="1" t="s">
        <v>3686</v>
      </c>
    </row>
    <row r="1806" spans="1:2" hidden="1" x14ac:dyDescent="0.25">
      <c r="A1806" s="1" t="s">
        <v>12</v>
      </c>
      <c r="B1806" s="1" t="s">
        <v>3688</v>
      </c>
    </row>
    <row r="1807" spans="1:2" hidden="1" x14ac:dyDescent="0.25">
      <c r="A1807" s="1" t="s">
        <v>29</v>
      </c>
      <c r="B1807" s="1" t="s">
        <v>3686</v>
      </c>
    </row>
    <row r="1808" spans="1:2" hidden="1" x14ac:dyDescent="0.25">
      <c r="A1808" s="1" t="s">
        <v>29</v>
      </c>
      <c r="B1808" s="1" t="s">
        <v>3690</v>
      </c>
    </row>
    <row r="1809" spans="1:2" hidden="1" x14ac:dyDescent="0.25">
      <c r="A1809" s="1" t="s">
        <v>16</v>
      </c>
      <c r="B1809" s="1" t="s">
        <v>3683</v>
      </c>
    </row>
    <row r="1810" spans="1:2" hidden="1" x14ac:dyDescent="0.25">
      <c r="A1810" s="1" t="s">
        <v>8</v>
      </c>
      <c r="B1810" s="1" t="s">
        <v>3691</v>
      </c>
    </row>
    <row r="1811" spans="1:2" hidden="1" x14ac:dyDescent="0.25">
      <c r="A1811" s="1" t="s">
        <v>20</v>
      </c>
      <c r="B1811" s="1" t="s">
        <v>3683</v>
      </c>
    </row>
    <row r="1812" spans="1:2" hidden="1" x14ac:dyDescent="0.25">
      <c r="A1812" s="1" t="s">
        <v>16</v>
      </c>
      <c r="B1812" s="1" t="s">
        <v>3686</v>
      </c>
    </row>
    <row r="1813" spans="1:2" hidden="1" x14ac:dyDescent="0.25">
      <c r="A1813" s="1" t="s">
        <v>12</v>
      </c>
      <c r="B1813" s="1" t="s">
        <v>3691</v>
      </c>
    </row>
    <row r="1814" spans="1:2" hidden="1" x14ac:dyDescent="0.25">
      <c r="A1814" s="1" t="s">
        <v>8</v>
      </c>
      <c r="B1814" s="1" t="s">
        <v>3685</v>
      </c>
    </row>
    <row r="1815" spans="1:2" hidden="1" x14ac:dyDescent="0.25">
      <c r="A1815" s="1" t="s">
        <v>29</v>
      </c>
      <c r="B1815" s="1" t="s">
        <v>3626</v>
      </c>
    </row>
    <row r="1816" spans="1:2" hidden="1" x14ac:dyDescent="0.25">
      <c r="A1816" s="1" t="s">
        <v>12</v>
      </c>
      <c r="B1816" s="1" t="s">
        <v>3684</v>
      </c>
    </row>
    <row r="1817" spans="1:2" hidden="1" x14ac:dyDescent="0.25">
      <c r="A1817" s="1" t="s">
        <v>29</v>
      </c>
      <c r="B1817" s="1" t="s">
        <v>3684</v>
      </c>
    </row>
    <row r="1818" spans="1:2" hidden="1" x14ac:dyDescent="0.25">
      <c r="A1818" s="1" t="s">
        <v>8</v>
      </c>
      <c r="B1818" s="1" t="s">
        <v>3685</v>
      </c>
    </row>
    <row r="1819" spans="1:2" hidden="1" x14ac:dyDescent="0.25">
      <c r="A1819" s="1" t="s">
        <v>12</v>
      </c>
      <c r="B1819" s="1" t="s">
        <v>3626</v>
      </c>
    </row>
    <row r="1820" spans="1:2" hidden="1" x14ac:dyDescent="0.25">
      <c r="A1820" s="1" t="s">
        <v>8</v>
      </c>
      <c r="B1820" s="1" t="s">
        <v>3684</v>
      </c>
    </row>
    <row r="1821" spans="1:2" hidden="1" x14ac:dyDescent="0.25">
      <c r="A1821" s="1" t="s">
        <v>16</v>
      </c>
      <c r="B1821" s="1" t="s">
        <v>3690</v>
      </c>
    </row>
    <row r="1822" spans="1:2" hidden="1" x14ac:dyDescent="0.25">
      <c r="A1822" s="1" t="s">
        <v>12</v>
      </c>
      <c r="B1822" s="1" t="s">
        <v>3685</v>
      </c>
    </row>
    <row r="1823" spans="1:2" hidden="1" x14ac:dyDescent="0.25">
      <c r="A1823" s="1" t="s">
        <v>16</v>
      </c>
      <c r="B1823" s="1" t="s">
        <v>3626</v>
      </c>
    </row>
    <row r="1824" spans="1:2" hidden="1" x14ac:dyDescent="0.25">
      <c r="A1824" s="1" t="s">
        <v>12</v>
      </c>
      <c r="B1824" s="1" t="s">
        <v>3684</v>
      </c>
    </row>
    <row r="1825" spans="1:2" hidden="1" x14ac:dyDescent="0.25">
      <c r="A1825" s="1" t="s">
        <v>29</v>
      </c>
      <c r="B1825" s="1" t="s">
        <v>3685</v>
      </c>
    </row>
    <row r="1826" spans="1:2" hidden="1" x14ac:dyDescent="0.25">
      <c r="A1826" s="1" t="s">
        <v>16</v>
      </c>
      <c r="B1826" s="1" t="s">
        <v>3690</v>
      </c>
    </row>
    <row r="1827" spans="1:2" hidden="1" x14ac:dyDescent="0.25">
      <c r="A1827" s="1" t="s">
        <v>8</v>
      </c>
      <c r="B1827" s="1" t="s">
        <v>3626</v>
      </c>
    </row>
    <row r="1828" spans="1:2" hidden="1" x14ac:dyDescent="0.25">
      <c r="A1828" s="1" t="s">
        <v>12</v>
      </c>
      <c r="B1828" s="1" t="s">
        <v>3684</v>
      </c>
    </row>
    <row r="1829" spans="1:2" hidden="1" x14ac:dyDescent="0.25">
      <c r="A1829" s="1" t="s">
        <v>8</v>
      </c>
      <c r="B1829" s="1" t="s">
        <v>3688</v>
      </c>
    </row>
    <row r="1830" spans="1:2" hidden="1" x14ac:dyDescent="0.25">
      <c r="A1830" s="1" t="s">
        <v>29</v>
      </c>
      <c r="B1830" s="1" t="s">
        <v>3688</v>
      </c>
    </row>
    <row r="1831" spans="1:2" hidden="1" x14ac:dyDescent="0.25">
      <c r="A1831" s="1" t="s">
        <v>12</v>
      </c>
      <c r="B1831" s="1" t="s">
        <v>3683</v>
      </c>
    </row>
    <row r="1832" spans="1:2" hidden="1" x14ac:dyDescent="0.25">
      <c r="A1832" s="1" t="s">
        <v>20</v>
      </c>
      <c r="B1832" s="1" t="s">
        <v>3685</v>
      </c>
    </row>
    <row r="1833" spans="1:2" hidden="1" x14ac:dyDescent="0.25">
      <c r="A1833" s="1" t="s">
        <v>29</v>
      </c>
      <c r="B1833" s="1" t="s">
        <v>3686</v>
      </c>
    </row>
    <row r="1834" spans="1:2" hidden="1" x14ac:dyDescent="0.25">
      <c r="A1834" s="1" t="s">
        <v>16</v>
      </c>
      <c r="B1834" s="1" t="s">
        <v>3626</v>
      </c>
    </row>
    <row r="1835" spans="1:2" hidden="1" x14ac:dyDescent="0.25">
      <c r="A1835" s="1" t="s">
        <v>29</v>
      </c>
      <c r="B1835" s="1" t="s">
        <v>3691</v>
      </c>
    </row>
    <row r="1836" spans="1:2" hidden="1" x14ac:dyDescent="0.25">
      <c r="A1836" s="1" t="s">
        <v>12</v>
      </c>
      <c r="B1836" s="1" t="s">
        <v>3684</v>
      </c>
    </row>
    <row r="1837" spans="1:2" hidden="1" x14ac:dyDescent="0.25">
      <c r="A1837" s="1" t="s">
        <v>20</v>
      </c>
      <c r="B1837" s="1" t="s">
        <v>3690</v>
      </c>
    </row>
    <row r="1838" spans="1:2" hidden="1" x14ac:dyDescent="0.25">
      <c r="A1838" s="1" t="s">
        <v>29</v>
      </c>
      <c r="B1838" s="1" t="s">
        <v>3683</v>
      </c>
    </row>
    <row r="1839" spans="1:2" hidden="1" x14ac:dyDescent="0.25">
      <c r="A1839" s="1" t="s">
        <v>29</v>
      </c>
      <c r="B1839" s="1" t="s">
        <v>3685</v>
      </c>
    </row>
    <row r="1840" spans="1:2" hidden="1" x14ac:dyDescent="0.25">
      <c r="A1840" s="1" t="s">
        <v>29</v>
      </c>
      <c r="B1840" s="1" t="s">
        <v>3686</v>
      </c>
    </row>
    <row r="1841" spans="1:2" hidden="1" x14ac:dyDescent="0.25">
      <c r="A1841" s="1" t="s">
        <v>29</v>
      </c>
      <c r="B1841" s="1" t="s">
        <v>3684</v>
      </c>
    </row>
    <row r="1842" spans="1:2" hidden="1" x14ac:dyDescent="0.25">
      <c r="A1842" s="1" t="s">
        <v>12</v>
      </c>
      <c r="B1842" s="1" t="s">
        <v>3685</v>
      </c>
    </row>
    <row r="1843" spans="1:2" hidden="1" x14ac:dyDescent="0.25">
      <c r="A1843" s="1" t="s">
        <v>16</v>
      </c>
      <c r="B1843" s="1" t="s">
        <v>3686</v>
      </c>
    </row>
    <row r="1844" spans="1:2" hidden="1" x14ac:dyDescent="0.25">
      <c r="A1844" s="1" t="s">
        <v>8</v>
      </c>
      <c r="B1844" s="1" t="s">
        <v>3683</v>
      </c>
    </row>
    <row r="1845" spans="1:2" hidden="1" x14ac:dyDescent="0.25">
      <c r="A1845" s="1" t="s">
        <v>16</v>
      </c>
      <c r="B1845" s="1" t="s">
        <v>3684</v>
      </c>
    </row>
    <row r="1846" spans="1:2" hidden="1" x14ac:dyDescent="0.25">
      <c r="A1846" s="1" t="s">
        <v>29</v>
      </c>
      <c r="B1846" s="1" t="s">
        <v>3685</v>
      </c>
    </row>
    <row r="1847" spans="1:2" hidden="1" x14ac:dyDescent="0.25">
      <c r="A1847" s="1" t="s">
        <v>12</v>
      </c>
      <c r="B1847" s="1" t="s">
        <v>3686</v>
      </c>
    </row>
    <row r="1848" spans="1:2" hidden="1" x14ac:dyDescent="0.25">
      <c r="A1848" s="1" t="s">
        <v>20</v>
      </c>
      <c r="B1848" s="1" t="s">
        <v>3686</v>
      </c>
    </row>
    <row r="1849" spans="1:2" hidden="1" x14ac:dyDescent="0.25">
      <c r="A1849" s="1" t="s">
        <v>8</v>
      </c>
      <c r="B1849" s="1" t="s">
        <v>3690</v>
      </c>
    </row>
    <row r="1850" spans="1:2" hidden="1" x14ac:dyDescent="0.25">
      <c r="A1850" s="1" t="s">
        <v>29</v>
      </c>
      <c r="B1850" s="1" t="s">
        <v>3684</v>
      </c>
    </row>
    <row r="1851" spans="1:2" hidden="1" x14ac:dyDescent="0.25">
      <c r="A1851" s="1" t="s">
        <v>12</v>
      </c>
      <c r="B1851" s="1" t="s">
        <v>3626</v>
      </c>
    </row>
    <row r="1852" spans="1:2" hidden="1" x14ac:dyDescent="0.25">
      <c r="A1852" s="1" t="s">
        <v>29</v>
      </c>
      <c r="B1852" s="1" t="s">
        <v>3686</v>
      </c>
    </row>
    <row r="1853" spans="1:2" hidden="1" x14ac:dyDescent="0.25">
      <c r="A1853" s="1" t="s">
        <v>12</v>
      </c>
      <c r="B1853" s="1" t="s">
        <v>3684</v>
      </c>
    </row>
    <row r="1854" spans="1:2" hidden="1" x14ac:dyDescent="0.25">
      <c r="A1854" s="1" t="s">
        <v>29</v>
      </c>
      <c r="B1854" s="1" t="s">
        <v>3688</v>
      </c>
    </row>
    <row r="1855" spans="1:2" hidden="1" x14ac:dyDescent="0.25">
      <c r="A1855" s="1" t="s">
        <v>29</v>
      </c>
      <c r="B1855" s="1" t="s">
        <v>3684</v>
      </c>
    </row>
    <row r="1856" spans="1:2" hidden="1" x14ac:dyDescent="0.25">
      <c r="A1856" s="1" t="s">
        <v>8</v>
      </c>
      <c r="B1856" s="1" t="s">
        <v>3690</v>
      </c>
    </row>
    <row r="1857" spans="1:2" hidden="1" x14ac:dyDescent="0.25">
      <c r="A1857" s="1" t="s">
        <v>29</v>
      </c>
      <c r="B1857" s="1" t="s">
        <v>3688</v>
      </c>
    </row>
    <row r="1858" spans="1:2" hidden="1" x14ac:dyDescent="0.25">
      <c r="A1858" s="1" t="s">
        <v>16</v>
      </c>
      <c r="B1858" s="1" t="s">
        <v>3685</v>
      </c>
    </row>
    <row r="1859" spans="1:2" hidden="1" x14ac:dyDescent="0.25">
      <c r="A1859" s="1" t="s">
        <v>12</v>
      </c>
      <c r="B1859" s="1" t="s">
        <v>3690</v>
      </c>
    </row>
    <row r="1860" spans="1:2" hidden="1" x14ac:dyDescent="0.25">
      <c r="A1860" s="1" t="s">
        <v>20</v>
      </c>
      <c r="B1860" s="1" t="s">
        <v>3690</v>
      </c>
    </row>
    <row r="1861" spans="1:2" hidden="1" x14ac:dyDescent="0.25">
      <c r="A1861" s="1" t="s">
        <v>16</v>
      </c>
      <c r="B1861" s="1" t="s">
        <v>3685</v>
      </c>
    </row>
    <row r="1862" spans="1:2" hidden="1" x14ac:dyDescent="0.25">
      <c r="A1862" s="1" t="s">
        <v>20</v>
      </c>
      <c r="B1862" s="1" t="s">
        <v>3685</v>
      </c>
    </row>
    <row r="1863" spans="1:2" hidden="1" x14ac:dyDescent="0.25">
      <c r="A1863" s="1" t="s">
        <v>8</v>
      </c>
      <c r="B1863" s="1" t="s">
        <v>3688</v>
      </c>
    </row>
    <row r="1864" spans="1:2" hidden="1" x14ac:dyDescent="0.25">
      <c r="A1864" s="1" t="s">
        <v>12</v>
      </c>
      <c r="B1864" s="1" t="s">
        <v>3685</v>
      </c>
    </row>
    <row r="1865" spans="1:2" hidden="1" x14ac:dyDescent="0.25">
      <c r="A1865" s="1" t="s">
        <v>20</v>
      </c>
      <c r="B1865" s="1" t="s">
        <v>3691</v>
      </c>
    </row>
    <row r="1866" spans="1:2" hidden="1" x14ac:dyDescent="0.25">
      <c r="A1866" s="1" t="s">
        <v>12</v>
      </c>
      <c r="B1866" s="1" t="s">
        <v>3690</v>
      </c>
    </row>
    <row r="1867" spans="1:2" hidden="1" x14ac:dyDescent="0.25">
      <c r="A1867" s="1" t="s">
        <v>29</v>
      </c>
      <c r="B1867" s="1" t="s">
        <v>3688</v>
      </c>
    </row>
    <row r="1868" spans="1:2" hidden="1" x14ac:dyDescent="0.25">
      <c r="A1868" s="1" t="s">
        <v>12</v>
      </c>
      <c r="B1868" s="1" t="s">
        <v>3683</v>
      </c>
    </row>
    <row r="1869" spans="1:2" hidden="1" x14ac:dyDescent="0.25">
      <c r="A1869" s="1" t="s">
        <v>29</v>
      </c>
      <c r="B1869" s="1" t="s">
        <v>3686</v>
      </c>
    </row>
    <row r="1870" spans="1:2" hidden="1" x14ac:dyDescent="0.25">
      <c r="A1870" s="1" t="s">
        <v>29</v>
      </c>
      <c r="B1870" s="1" t="s">
        <v>3688</v>
      </c>
    </row>
    <row r="1871" spans="1:2" hidden="1" x14ac:dyDescent="0.25">
      <c r="A1871" s="1" t="s">
        <v>16</v>
      </c>
      <c r="B1871" s="1" t="s">
        <v>3686</v>
      </c>
    </row>
    <row r="1872" spans="1:2" hidden="1" x14ac:dyDescent="0.25">
      <c r="A1872" s="1" t="s">
        <v>8</v>
      </c>
      <c r="B1872" s="1" t="s">
        <v>3683</v>
      </c>
    </row>
    <row r="1873" spans="1:2" hidden="1" x14ac:dyDescent="0.25">
      <c r="A1873" s="1" t="s">
        <v>16</v>
      </c>
      <c r="B1873" s="1" t="s">
        <v>3690</v>
      </c>
    </row>
    <row r="1874" spans="1:2" hidden="1" x14ac:dyDescent="0.25">
      <c r="A1874" s="1" t="s">
        <v>8</v>
      </c>
      <c r="B1874" s="1" t="s">
        <v>3685</v>
      </c>
    </row>
    <row r="1875" spans="1:2" hidden="1" x14ac:dyDescent="0.25">
      <c r="A1875" s="1" t="s">
        <v>8</v>
      </c>
      <c r="B1875" s="1" t="s">
        <v>3684</v>
      </c>
    </row>
    <row r="1876" spans="1:2" hidden="1" x14ac:dyDescent="0.25">
      <c r="A1876" s="1" t="s">
        <v>29</v>
      </c>
      <c r="B1876" s="1" t="s">
        <v>3690</v>
      </c>
    </row>
    <row r="1877" spans="1:2" hidden="1" x14ac:dyDescent="0.25">
      <c r="A1877" s="1" t="s">
        <v>29</v>
      </c>
      <c r="B1877" s="1" t="s">
        <v>3688</v>
      </c>
    </row>
    <row r="1878" spans="1:2" hidden="1" x14ac:dyDescent="0.25">
      <c r="A1878" s="1" t="s">
        <v>29</v>
      </c>
      <c r="B1878" s="1" t="s">
        <v>3690</v>
      </c>
    </row>
    <row r="1879" spans="1:2" hidden="1" x14ac:dyDescent="0.25">
      <c r="A1879" s="1" t="s">
        <v>16</v>
      </c>
      <c r="B1879" s="1" t="s">
        <v>3626</v>
      </c>
    </row>
    <row r="1880" spans="1:2" hidden="1" x14ac:dyDescent="0.25">
      <c r="A1880" s="1" t="s">
        <v>12</v>
      </c>
      <c r="B1880" s="1" t="s">
        <v>3690</v>
      </c>
    </row>
    <row r="1881" spans="1:2" hidden="1" x14ac:dyDescent="0.25">
      <c r="A1881" s="1" t="s">
        <v>29</v>
      </c>
      <c r="B1881" s="1" t="s">
        <v>3683</v>
      </c>
    </row>
    <row r="1882" spans="1:2" hidden="1" x14ac:dyDescent="0.25">
      <c r="A1882" s="1" t="s">
        <v>8</v>
      </c>
      <c r="B1882" s="1" t="s">
        <v>3626</v>
      </c>
    </row>
    <row r="1883" spans="1:2" hidden="1" x14ac:dyDescent="0.25">
      <c r="A1883" s="1" t="s">
        <v>29</v>
      </c>
      <c r="B1883" s="1" t="s">
        <v>3683</v>
      </c>
    </row>
    <row r="1884" spans="1:2" hidden="1" x14ac:dyDescent="0.25">
      <c r="A1884" s="1" t="s">
        <v>29</v>
      </c>
      <c r="B1884" s="1" t="s">
        <v>3685</v>
      </c>
    </row>
    <row r="1885" spans="1:2" hidden="1" x14ac:dyDescent="0.25">
      <c r="A1885" s="1" t="s">
        <v>12</v>
      </c>
      <c r="B1885" s="1" t="s">
        <v>3686</v>
      </c>
    </row>
    <row r="1886" spans="1:2" hidden="1" x14ac:dyDescent="0.25">
      <c r="A1886" s="1" t="s">
        <v>29</v>
      </c>
      <c r="B1886" s="1" t="s">
        <v>3686</v>
      </c>
    </row>
    <row r="1887" spans="1:2" hidden="1" x14ac:dyDescent="0.25">
      <c r="A1887" s="1" t="s">
        <v>20</v>
      </c>
      <c r="B1887" s="1" t="s">
        <v>3691</v>
      </c>
    </row>
    <row r="1888" spans="1:2" hidden="1" x14ac:dyDescent="0.25">
      <c r="A1888" s="1" t="s">
        <v>12</v>
      </c>
      <c r="B1888" s="1" t="s">
        <v>3685</v>
      </c>
    </row>
    <row r="1889" spans="1:2" hidden="1" x14ac:dyDescent="0.25">
      <c r="A1889" s="1" t="s">
        <v>12</v>
      </c>
      <c r="B1889" s="1" t="s">
        <v>3691</v>
      </c>
    </row>
    <row r="1890" spans="1:2" hidden="1" x14ac:dyDescent="0.25">
      <c r="A1890" s="1" t="s">
        <v>29</v>
      </c>
      <c r="B1890" s="1" t="s">
        <v>3688</v>
      </c>
    </row>
    <row r="1891" spans="1:2" hidden="1" x14ac:dyDescent="0.25">
      <c r="A1891" s="1" t="s">
        <v>16</v>
      </c>
      <c r="B1891" s="1" t="s">
        <v>3690</v>
      </c>
    </row>
    <row r="1892" spans="1:2" hidden="1" x14ac:dyDescent="0.25">
      <c r="A1892" s="1" t="s">
        <v>29</v>
      </c>
      <c r="B1892" s="1" t="s">
        <v>3683</v>
      </c>
    </row>
    <row r="1893" spans="1:2" hidden="1" x14ac:dyDescent="0.25">
      <c r="A1893" s="1" t="s">
        <v>16</v>
      </c>
      <c r="B1893" s="1" t="s">
        <v>3685</v>
      </c>
    </row>
    <row r="1894" spans="1:2" hidden="1" x14ac:dyDescent="0.25">
      <c r="A1894" s="1" t="s">
        <v>29</v>
      </c>
      <c r="B1894" s="1" t="s">
        <v>3685</v>
      </c>
    </row>
    <row r="1895" spans="1:2" hidden="1" x14ac:dyDescent="0.25">
      <c r="A1895" s="1" t="s">
        <v>29</v>
      </c>
      <c r="B1895" s="1" t="s">
        <v>3691</v>
      </c>
    </row>
    <row r="1896" spans="1:2" hidden="1" x14ac:dyDescent="0.25">
      <c r="A1896" s="1" t="s">
        <v>20</v>
      </c>
      <c r="B1896" s="1" t="s">
        <v>3685</v>
      </c>
    </row>
    <row r="1897" spans="1:2" hidden="1" x14ac:dyDescent="0.25">
      <c r="A1897" s="1" t="s">
        <v>29</v>
      </c>
      <c r="B1897" s="1" t="s">
        <v>3685</v>
      </c>
    </row>
    <row r="1898" spans="1:2" hidden="1" x14ac:dyDescent="0.25">
      <c r="A1898" s="1" t="s">
        <v>20</v>
      </c>
      <c r="B1898" s="1" t="s">
        <v>3626</v>
      </c>
    </row>
    <row r="1899" spans="1:2" hidden="1" x14ac:dyDescent="0.25">
      <c r="A1899" s="1" t="s">
        <v>12</v>
      </c>
      <c r="B1899" s="1" t="s">
        <v>3686</v>
      </c>
    </row>
    <row r="1900" spans="1:2" hidden="1" x14ac:dyDescent="0.25">
      <c r="A1900" s="1" t="s">
        <v>16</v>
      </c>
      <c r="B1900" s="1" t="s">
        <v>3688</v>
      </c>
    </row>
    <row r="1901" spans="1:2" hidden="1" x14ac:dyDescent="0.25">
      <c r="A1901" s="1" t="s">
        <v>16</v>
      </c>
      <c r="B1901" s="1" t="s">
        <v>3690</v>
      </c>
    </row>
    <row r="1902" spans="1:2" hidden="1" x14ac:dyDescent="0.25">
      <c r="A1902" s="1" t="s">
        <v>16</v>
      </c>
      <c r="B1902" s="1" t="s">
        <v>3683</v>
      </c>
    </row>
    <row r="1903" spans="1:2" hidden="1" x14ac:dyDescent="0.25">
      <c r="A1903" s="1" t="s">
        <v>8</v>
      </c>
      <c r="B1903" s="1" t="s">
        <v>3626</v>
      </c>
    </row>
    <row r="1904" spans="1:2" hidden="1" x14ac:dyDescent="0.25">
      <c r="A1904" s="1" t="s">
        <v>29</v>
      </c>
      <c r="B1904" s="1" t="s">
        <v>3686</v>
      </c>
    </row>
    <row r="1905" spans="1:2" hidden="1" x14ac:dyDescent="0.25">
      <c r="A1905" s="1" t="s">
        <v>16</v>
      </c>
      <c r="B1905" s="1" t="s">
        <v>3690</v>
      </c>
    </row>
    <row r="1906" spans="1:2" hidden="1" x14ac:dyDescent="0.25">
      <c r="A1906" s="1" t="s">
        <v>8</v>
      </c>
      <c r="B1906" s="1" t="s">
        <v>3684</v>
      </c>
    </row>
    <row r="1907" spans="1:2" hidden="1" x14ac:dyDescent="0.25">
      <c r="A1907" s="1" t="s">
        <v>20</v>
      </c>
      <c r="B1907" s="1" t="s">
        <v>3685</v>
      </c>
    </row>
    <row r="1908" spans="1:2" hidden="1" x14ac:dyDescent="0.25">
      <c r="A1908" s="1" t="s">
        <v>29</v>
      </c>
      <c r="B1908" s="1" t="s">
        <v>3688</v>
      </c>
    </row>
    <row r="1909" spans="1:2" hidden="1" x14ac:dyDescent="0.25">
      <c r="A1909" s="1" t="s">
        <v>12</v>
      </c>
      <c r="B1909" s="1" t="s">
        <v>3688</v>
      </c>
    </row>
    <row r="1910" spans="1:2" hidden="1" x14ac:dyDescent="0.25">
      <c r="A1910" s="1" t="s">
        <v>8</v>
      </c>
      <c r="B1910" s="1" t="s">
        <v>3690</v>
      </c>
    </row>
    <row r="1911" spans="1:2" hidden="1" x14ac:dyDescent="0.25">
      <c r="A1911" s="1" t="s">
        <v>20</v>
      </c>
      <c r="B1911" s="1" t="s">
        <v>3684</v>
      </c>
    </row>
    <row r="1912" spans="1:2" hidden="1" x14ac:dyDescent="0.25">
      <c r="A1912" s="1" t="s">
        <v>29</v>
      </c>
      <c r="B1912" s="1" t="s">
        <v>3684</v>
      </c>
    </row>
    <row r="1913" spans="1:2" hidden="1" x14ac:dyDescent="0.25">
      <c r="A1913" s="1" t="s">
        <v>29</v>
      </c>
      <c r="B1913" s="1" t="s">
        <v>3688</v>
      </c>
    </row>
    <row r="1914" spans="1:2" hidden="1" x14ac:dyDescent="0.25">
      <c r="A1914" s="1" t="s">
        <v>12</v>
      </c>
      <c r="B1914" s="1" t="s">
        <v>3626</v>
      </c>
    </row>
    <row r="1915" spans="1:2" hidden="1" x14ac:dyDescent="0.25">
      <c r="A1915" s="1" t="s">
        <v>16</v>
      </c>
      <c r="B1915" s="1" t="s">
        <v>3684</v>
      </c>
    </row>
    <row r="1916" spans="1:2" hidden="1" x14ac:dyDescent="0.25">
      <c r="A1916" s="1" t="s">
        <v>8</v>
      </c>
      <c r="B1916" s="1" t="s">
        <v>3685</v>
      </c>
    </row>
    <row r="1917" spans="1:2" hidden="1" x14ac:dyDescent="0.25">
      <c r="A1917" s="1" t="s">
        <v>16</v>
      </c>
      <c r="B1917" s="1" t="s">
        <v>3626</v>
      </c>
    </row>
    <row r="1918" spans="1:2" hidden="1" x14ac:dyDescent="0.25">
      <c r="A1918" s="1" t="s">
        <v>8</v>
      </c>
      <c r="B1918" s="1" t="s">
        <v>3683</v>
      </c>
    </row>
    <row r="1919" spans="1:2" hidden="1" x14ac:dyDescent="0.25">
      <c r="A1919" s="1" t="s">
        <v>16</v>
      </c>
      <c r="B1919" s="1" t="s">
        <v>3685</v>
      </c>
    </row>
    <row r="1920" spans="1:2" hidden="1" x14ac:dyDescent="0.25">
      <c r="A1920" s="1" t="s">
        <v>29</v>
      </c>
      <c r="B1920" s="1" t="s">
        <v>3690</v>
      </c>
    </row>
    <row r="1921" spans="1:2" hidden="1" x14ac:dyDescent="0.25">
      <c r="A1921" s="1" t="s">
        <v>12</v>
      </c>
      <c r="B1921" s="1" t="s">
        <v>3690</v>
      </c>
    </row>
    <row r="1922" spans="1:2" hidden="1" x14ac:dyDescent="0.25">
      <c r="A1922" s="1" t="s">
        <v>29</v>
      </c>
      <c r="B1922" s="1" t="s">
        <v>3688</v>
      </c>
    </row>
    <row r="1923" spans="1:2" hidden="1" x14ac:dyDescent="0.25">
      <c r="A1923" s="1" t="s">
        <v>29</v>
      </c>
      <c r="B1923" s="1" t="s">
        <v>3683</v>
      </c>
    </row>
    <row r="1924" spans="1:2" hidden="1" x14ac:dyDescent="0.25">
      <c r="A1924" s="1" t="s">
        <v>29</v>
      </c>
      <c r="B1924" s="1" t="s">
        <v>3683</v>
      </c>
    </row>
    <row r="1925" spans="1:2" hidden="1" x14ac:dyDescent="0.25">
      <c r="A1925" s="1" t="s">
        <v>29</v>
      </c>
      <c r="B1925" s="1" t="s">
        <v>3691</v>
      </c>
    </row>
    <row r="1926" spans="1:2" hidden="1" x14ac:dyDescent="0.25">
      <c r="A1926" s="1" t="s">
        <v>12</v>
      </c>
      <c r="B1926" s="1" t="s">
        <v>3626</v>
      </c>
    </row>
    <row r="1927" spans="1:2" hidden="1" x14ac:dyDescent="0.25">
      <c r="A1927" s="1" t="s">
        <v>29</v>
      </c>
      <c r="B1927" s="1" t="s">
        <v>3683</v>
      </c>
    </row>
    <row r="1928" spans="1:2" hidden="1" x14ac:dyDescent="0.25">
      <c r="A1928" s="1" t="s">
        <v>20</v>
      </c>
      <c r="B1928" s="1" t="s">
        <v>3691</v>
      </c>
    </row>
    <row r="1929" spans="1:2" hidden="1" x14ac:dyDescent="0.25">
      <c r="A1929" s="1" t="s">
        <v>16</v>
      </c>
      <c r="B1929" s="1" t="s">
        <v>3690</v>
      </c>
    </row>
    <row r="1930" spans="1:2" hidden="1" x14ac:dyDescent="0.25">
      <c r="A1930" s="1" t="s">
        <v>16</v>
      </c>
      <c r="B1930" s="1" t="s">
        <v>3686</v>
      </c>
    </row>
    <row r="1931" spans="1:2" hidden="1" x14ac:dyDescent="0.25">
      <c r="A1931" s="1" t="s">
        <v>29</v>
      </c>
      <c r="B1931" s="1" t="s">
        <v>3684</v>
      </c>
    </row>
    <row r="1932" spans="1:2" hidden="1" x14ac:dyDescent="0.25">
      <c r="A1932" s="1" t="s">
        <v>29</v>
      </c>
      <c r="B1932" s="1" t="s">
        <v>3686</v>
      </c>
    </row>
    <row r="1933" spans="1:2" hidden="1" x14ac:dyDescent="0.25">
      <c r="A1933" s="1" t="s">
        <v>8</v>
      </c>
      <c r="B1933" s="1" t="s">
        <v>3686</v>
      </c>
    </row>
    <row r="1934" spans="1:2" hidden="1" x14ac:dyDescent="0.25">
      <c r="A1934" s="1" t="s">
        <v>16</v>
      </c>
      <c r="B1934" s="1" t="s">
        <v>3691</v>
      </c>
    </row>
    <row r="1935" spans="1:2" hidden="1" x14ac:dyDescent="0.25">
      <c r="A1935" s="1" t="s">
        <v>20</v>
      </c>
      <c r="B1935" s="1" t="s">
        <v>3690</v>
      </c>
    </row>
    <row r="1936" spans="1:2" hidden="1" x14ac:dyDescent="0.25">
      <c r="A1936" s="1" t="s">
        <v>8</v>
      </c>
      <c r="B1936" s="1" t="s">
        <v>3690</v>
      </c>
    </row>
    <row r="1937" spans="1:2" hidden="1" x14ac:dyDescent="0.25">
      <c r="A1937" s="1" t="s">
        <v>16</v>
      </c>
      <c r="B1937" s="1" t="s">
        <v>3626</v>
      </c>
    </row>
    <row r="1938" spans="1:2" hidden="1" x14ac:dyDescent="0.25">
      <c r="A1938" s="1" t="s">
        <v>29</v>
      </c>
      <c r="B1938" s="1" t="s">
        <v>3685</v>
      </c>
    </row>
    <row r="1939" spans="1:2" hidden="1" x14ac:dyDescent="0.25">
      <c r="A1939" s="1" t="s">
        <v>16</v>
      </c>
      <c r="B1939" s="1" t="s">
        <v>3691</v>
      </c>
    </row>
    <row r="1940" spans="1:2" hidden="1" x14ac:dyDescent="0.25">
      <c r="A1940" s="1" t="s">
        <v>29</v>
      </c>
      <c r="B1940" s="1" t="s">
        <v>3688</v>
      </c>
    </row>
    <row r="1941" spans="1:2" hidden="1" x14ac:dyDescent="0.25">
      <c r="A1941" s="1" t="s">
        <v>12</v>
      </c>
      <c r="B1941" s="1" t="s">
        <v>3690</v>
      </c>
    </row>
    <row r="1942" spans="1:2" hidden="1" x14ac:dyDescent="0.25">
      <c r="A1942" s="1" t="s">
        <v>16</v>
      </c>
      <c r="B1942" s="1" t="s">
        <v>3686</v>
      </c>
    </row>
    <row r="1943" spans="1:2" hidden="1" x14ac:dyDescent="0.25">
      <c r="A1943" s="1" t="s">
        <v>20</v>
      </c>
      <c r="B1943" s="1" t="s">
        <v>3684</v>
      </c>
    </row>
    <row r="1944" spans="1:2" hidden="1" x14ac:dyDescent="0.25">
      <c r="A1944" s="1" t="s">
        <v>8</v>
      </c>
      <c r="B1944" s="1" t="s">
        <v>3685</v>
      </c>
    </row>
    <row r="1945" spans="1:2" hidden="1" x14ac:dyDescent="0.25">
      <c r="A1945" s="1" t="s">
        <v>8</v>
      </c>
      <c r="B1945" s="1" t="s">
        <v>3683</v>
      </c>
    </row>
    <row r="1946" spans="1:2" hidden="1" x14ac:dyDescent="0.25">
      <c r="A1946" s="1" t="s">
        <v>8</v>
      </c>
      <c r="B1946" s="1" t="s">
        <v>3684</v>
      </c>
    </row>
    <row r="1947" spans="1:2" hidden="1" x14ac:dyDescent="0.25">
      <c r="A1947" s="1" t="s">
        <v>20</v>
      </c>
      <c r="B1947" s="1" t="s">
        <v>3626</v>
      </c>
    </row>
    <row r="1948" spans="1:2" hidden="1" x14ac:dyDescent="0.25">
      <c r="A1948" s="1" t="s">
        <v>29</v>
      </c>
      <c r="B1948" s="1" t="s">
        <v>3686</v>
      </c>
    </row>
    <row r="1949" spans="1:2" hidden="1" x14ac:dyDescent="0.25">
      <c r="A1949" s="1" t="s">
        <v>29</v>
      </c>
      <c r="B1949" s="1" t="s">
        <v>3686</v>
      </c>
    </row>
    <row r="1950" spans="1:2" hidden="1" x14ac:dyDescent="0.25">
      <c r="A1950" s="1" t="s">
        <v>29</v>
      </c>
      <c r="B1950" s="1" t="s">
        <v>3626</v>
      </c>
    </row>
    <row r="1951" spans="1:2" hidden="1" x14ac:dyDescent="0.25">
      <c r="A1951" s="1" t="s">
        <v>8</v>
      </c>
      <c r="B1951" s="1" t="s">
        <v>3683</v>
      </c>
    </row>
    <row r="1952" spans="1:2" hidden="1" x14ac:dyDescent="0.25">
      <c r="A1952" s="1" t="s">
        <v>29</v>
      </c>
      <c r="B1952" s="1" t="s">
        <v>3688</v>
      </c>
    </row>
    <row r="1953" spans="1:2" hidden="1" x14ac:dyDescent="0.25">
      <c r="A1953" s="1" t="s">
        <v>16</v>
      </c>
      <c r="B1953" s="1" t="s">
        <v>3626</v>
      </c>
    </row>
    <row r="1954" spans="1:2" hidden="1" x14ac:dyDescent="0.25">
      <c r="A1954" s="1" t="s">
        <v>8</v>
      </c>
      <c r="B1954" s="1" t="s">
        <v>3685</v>
      </c>
    </row>
    <row r="1955" spans="1:2" hidden="1" x14ac:dyDescent="0.25">
      <c r="A1955" s="1" t="s">
        <v>29</v>
      </c>
      <c r="B1955" s="1" t="s">
        <v>3683</v>
      </c>
    </row>
    <row r="1956" spans="1:2" hidden="1" x14ac:dyDescent="0.25">
      <c r="A1956" s="1" t="s">
        <v>8</v>
      </c>
      <c r="B1956" s="1" t="s">
        <v>3683</v>
      </c>
    </row>
    <row r="1957" spans="1:2" hidden="1" x14ac:dyDescent="0.25">
      <c r="A1957" s="1" t="s">
        <v>29</v>
      </c>
      <c r="B1957" s="1" t="s">
        <v>3690</v>
      </c>
    </row>
    <row r="1958" spans="1:2" hidden="1" x14ac:dyDescent="0.25">
      <c r="A1958" s="1" t="s">
        <v>29</v>
      </c>
      <c r="B1958" s="1" t="s">
        <v>3685</v>
      </c>
    </row>
    <row r="1959" spans="1:2" hidden="1" x14ac:dyDescent="0.25">
      <c r="A1959" s="1" t="s">
        <v>12</v>
      </c>
      <c r="B1959" s="1" t="s">
        <v>3684</v>
      </c>
    </row>
    <row r="1960" spans="1:2" hidden="1" x14ac:dyDescent="0.25">
      <c r="A1960" s="1" t="s">
        <v>29</v>
      </c>
      <c r="B1960" s="1" t="s">
        <v>3626</v>
      </c>
    </row>
    <row r="1961" spans="1:2" hidden="1" x14ac:dyDescent="0.25">
      <c r="A1961" s="1" t="s">
        <v>29</v>
      </c>
      <c r="B1961" s="1" t="s">
        <v>3626</v>
      </c>
    </row>
    <row r="1962" spans="1:2" hidden="1" x14ac:dyDescent="0.25">
      <c r="A1962" s="1" t="s">
        <v>16</v>
      </c>
      <c r="B1962" s="1" t="s">
        <v>3684</v>
      </c>
    </row>
    <row r="1963" spans="1:2" hidden="1" x14ac:dyDescent="0.25">
      <c r="A1963" s="1" t="s">
        <v>29</v>
      </c>
      <c r="B1963" s="1" t="s">
        <v>3685</v>
      </c>
    </row>
    <row r="1964" spans="1:2" hidden="1" x14ac:dyDescent="0.25">
      <c r="A1964" s="1" t="s">
        <v>20</v>
      </c>
      <c r="B1964" s="1" t="s">
        <v>3688</v>
      </c>
    </row>
    <row r="1965" spans="1:2" hidden="1" x14ac:dyDescent="0.25">
      <c r="A1965" s="1" t="s">
        <v>16</v>
      </c>
      <c r="B1965" s="1" t="s">
        <v>3685</v>
      </c>
    </row>
    <row r="1966" spans="1:2" hidden="1" x14ac:dyDescent="0.25">
      <c r="A1966" s="1" t="s">
        <v>20</v>
      </c>
      <c r="B1966" s="1" t="s">
        <v>3688</v>
      </c>
    </row>
    <row r="1967" spans="1:2" hidden="1" x14ac:dyDescent="0.25">
      <c r="A1967" s="1" t="s">
        <v>29</v>
      </c>
      <c r="B1967" s="1" t="s">
        <v>3684</v>
      </c>
    </row>
    <row r="1968" spans="1:2" hidden="1" x14ac:dyDescent="0.25">
      <c r="A1968" s="1" t="s">
        <v>29</v>
      </c>
      <c r="B1968" s="1" t="s">
        <v>3685</v>
      </c>
    </row>
    <row r="1969" spans="1:2" hidden="1" x14ac:dyDescent="0.25">
      <c r="A1969" s="1" t="s">
        <v>29</v>
      </c>
      <c r="B1969" s="1" t="s">
        <v>3626</v>
      </c>
    </row>
    <row r="1970" spans="1:2" hidden="1" x14ac:dyDescent="0.25">
      <c r="A1970" s="1" t="s">
        <v>29</v>
      </c>
      <c r="B1970" s="1" t="s">
        <v>3690</v>
      </c>
    </row>
    <row r="1971" spans="1:2" hidden="1" x14ac:dyDescent="0.25">
      <c r="A1971" s="1" t="s">
        <v>29</v>
      </c>
      <c r="B1971" s="1" t="s">
        <v>3626</v>
      </c>
    </row>
    <row r="1972" spans="1:2" hidden="1" x14ac:dyDescent="0.25">
      <c r="A1972" s="1" t="s">
        <v>20</v>
      </c>
      <c r="B1972" s="1" t="s">
        <v>3685</v>
      </c>
    </row>
    <row r="1973" spans="1:2" hidden="1" x14ac:dyDescent="0.25">
      <c r="A1973" s="1" t="s">
        <v>12</v>
      </c>
      <c r="B1973" s="1" t="s">
        <v>3688</v>
      </c>
    </row>
    <row r="1974" spans="1:2" hidden="1" x14ac:dyDescent="0.25">
      <c r="A1974" s="1" t="s">
        <v>29</v>
      </c>
      <c r="B1974" s="1" t="s">
        <v>3685</v>
      </c>
    </row>
    <row r="1975" spans="1:2" hidden="1" x14ac:dyDescent="0.25">
      <c r="A1975" s="1" t="s">
        <v>29</v>
      </c>
      <c r="B1975" s="1" t="s">
        <v>3688</v>
      </c>
    </row>
    <row r="1976" spans="1:2" hidden="1" x14ac:dyDescent="0.25">
      <c r="A1976" s="1" t="s">
        <v>16</v>
      </c>
      <c r="B1976" s="1" t="s">
        <v>3686</v>
      </c>
    </row>
    <row r="1977" spans="1:2" hidden="1" x14ac:dyDescent="0.25">
      <c r="A1977" s="1" t="s">
        <v>29</v>
      </c>
      <c r="B1977" s="1" t="s">
        <v>3686</v>
      </c>
    </row>
    <row r="1978" spans="1:2" hidden="1" x14ac:dyDescent="0.25">
      <c r="A1978" s="1" t="s">
        <v>8</v>
      </c>
      <c r="B1978" s="1" t="s">
        <v>3683</v>
      </c>
    </row>
    <row r="1979" spans="1:2" hidden="1" x14ac:dyDescent="0.25">
      <c r="A1979" s="1" t="s">
        <v>16</v>
      </c>
      <c r="B1979" s="1" t="s">
        <v>3685</v>
      </c>
    </row>
    <row r="1980" spans="1:2" hidden="1" x14ac:dyDescent="0.25">
      <c r="A1980" s="1" t="s">
        <v>16</v>
      </c>
      <c r="B1980" s="1" t="s">
        <v>3685</v>
      </c>
    </row>
    <row r="1981" spans="1:2" hidden="1" x14ac:dyDescent="0.25">
      <c r="A1981" s="1" t="s">
        <v>29</v>
      </c>
      <c r="B1981" s="1" t="s">
        <v>3626</v>
      </c>
    </row>
    <row r="1982" spans="1:2" hidden="1" x14ac:dyDescent="0.25">
      <c r="A1982" s="1" t="s">
        <v>8</v>
      </c>
      <c r="B1982" s="1" t="s">
        <v>3691</v>
      </c>
    </row>
    <row r="1983" spans="1:2" hidden="1" x14ac:dyDescent="0.25">
      <c r="A1983" s="1" t="s">
        <v>8</v>
      </c>
      <c r="B1983" s="1" t="s">
        <v>3683</v>
      </c>
    </row>
    <row r="1984" spans="1:2" hidden="1" x14ac:dyDescent="0.25">
      <c r="A1984" s="1" t="s">
        <v>8</v>
      </c>
      <c r="B1984" s="1" t="s">
        <v>3683</v>
      </c>
    </row>
    <row r="1985" spans="1:2" hidden="1" x14ac:dyDescent="0.25">
      <c r="A1985" s="1" t="s">
        <v>8</v>
      </c>
      <c r="B1985" s="1" t="s">
        <v>3684</v>
      </c>
    </row>
    <row r="1986" spans="1:2" hidden="1" x14ac:dyDescent="0.25">
      <c r="A1986" s="1" t="s">
        <v>12</v>
      </c>
      <c r="B1986" s="1" t="s">
        <v>3686</v>
      </c>
    </row>
    <row r="1987" spans="1:2" hidden="1" x14ac:dyDescent="0.25">
      <c r="A1987" s="1" t="s">
        <v>29</v>
      </c>
      <c r="B1987" s="1" t="s">
        <v>3685</v>
      </c>
    </row>
    <row r="1988" spans="1:2" hidden="1" x14ac:dyDescent="0.25">
      <c r="A1988" s="1" t="s">
        <v>29</v>
      </c>
      <c r="B1988" s="1" t="s">
        <v>3690</v>
      </c>
    </row>
    <row r="1989" spans="1:2" hidden="1" x14ac:dyDescent="0.25">
      <c r="A1989" s="1" t="s">
        <v>12</v>
      </c>
      <c r="B1989" s="1" t="s">
        <v>3686</v>
      </c>
    </row>
    <row r="1990" spans="1:2" hidden="1" x14ac:dyDescent="0.25">
      <c r="A1990" s="1" t="s">
        <v>29</v>
      </c>
      <c r="B1990" s="1" t="s">
        <v>3684</v>
      </c>
    </row>
    <row r="1991" spans="1:2" hidden="1" x14ac:dyDescent="0.25">
      <c r="A1991" s="1" t="s">
        <v>12</v>
      </c>
      <c r="B1991" s="1" t="s">
        <v>3690</v>
      </c>
    </row>
    <row r="1992" spans="1:2" hidden="1" x14ac:dyDescent="0.25">
      <c r="A1992" s="1" t="s">
        <v>12</v>
      </c>
      <c r="B1992" s="1" t="s">
        <v>3686</v>
      </c>
    </row>
    <row r="1993" spans="1:2" hidden="1" x14ac:dyDescent="0.25">
      <c r="A1993" s="1" t="s">
        <v>16</v>
      </c>
      <c r="B1993" s="1" t="s">
        <v>3626</v>
      </c>
    </row>
    <row r="1994" spans="1:2" hidden="1" x14ac:dyDescent="0.25">
      <c r="A1994" s="1" t="s">
        <v>20</v>
      </c>
      <c r="B1994" s="1" t="s">
        <v>3626</v>
      </c>
    </row>
    <row r="1995" spans="1:2" hidden="1" x14ac:dyDescent="0.25">
      <c r="A1995" s="1" t="s">
        <v>29</v>
      </c>
      <c r="B1995" s="1" t="s">
        <v>3626</v>
      </c>
    </row>
    <row r="1996" spans="1:2" hidden="1" x14ac:dyDescent="0.25">
      <c r="A1996" s="1" t="s">
        <v>8</v>
      </c>
      <c r="B1996" s="1" t="s">
        <v>3626</v>
      </c>
    </row>
    <row r="1997" spans="1:2" hidden="1" x14ac:dyDescent="0.25">
      <c r="A1997" s="1" t="s">
        <v>12</v>
      </c>
      <c r="B1997" s="1" t="s">
        <v>3684</v>
      </c>
    </row>
    <row r="1998" spans="1:2" hidden="1" x14ac:dyDescent="0.25">
      <c r="A1998" s="1" t="s">
        <v>12</v>
      </c>
      <c r="B1998" s="1" t="s">
        <v>3683</v>
      </c>
    </row>
    <row r="1999" spans="1:2" hidden="1" x14ac:dyDescent="0.25">
      <c r="A1999" s="1" t="s">
        <v>29</v>
      </c>
      <c r="B1999" s="1" t="s">
        <v>3686</v>
      </c>
    </row>
    <row r="2000" spans="1:2" hidden="1" x14ac:dyDescent="0.25">
      <c r="A2000" s="1" t="s">
        <v>29</v>
      </c>
      <c r="B2000" s="1" t="s">
        <v>3690</v>
      </c>
    </row>
    <row r="2001" spans="1:2" hidden="1" x14ac:dyDescent="0.25">
      <c r="A2001" s="1" t="s">
        <v>20</v>
      </c>
      <c r="B2001" s="1" t="s">
        <v>3626</v>
      </c>
    </row>
    <row r="2002" spans="1:2" hidden="1" x14ac:dyDescent="0.25">
      <c r="A2002" s="1" t="s">
        <v>20</v>
      </c>
      <c r="B2002" s="1" t="s">
        <v>3688</v>
      </c>
    </row>
    <row r="2003" spans="1:2" hidden="1" x14ac:dyDescent="0.25">
      <c r="A2003" s="1" t="s">
        <v>20</v>
      </c>
      <c r="B2003" s="1" t="s">
        <v>3683</v>
      </c>
    </row>
    <row r="2004" spans="1:2" hidden="1" x14ac:dyDescent="0.25">
      <c r="A2004" s="1" t="s">
        <v>20</v>
      </c>
      <c r="B2004" s="1" t="s">
        <v>3626</v>
      </c>
    </row>
    <row r="2005" spans="1:2" hidden="1" x14ac:dyDescent="0.25">
      <c r="A2005" s="1" t="s">
        <v>20</v>
      </c>
      <c r="B2005" s="1" t="s">
        <v>3626</v>
      </c>
    </row>
    <row r="2006" spans="1:2" hidden="1" x14ac:dyDescent="0.25">
      <c r="A2006" s="1" t="s">
        <v>20</v>
      </c>
      <c r="B2006" s="1" t="s">
        <v>3691</v>
      </c>
    </row>
    <row r="2007" spans="1:2" hidden="1" x14ac:dyDescent="0.25">
      <c r="A2007" s="1" t="s">
        <v>20</v>
      </c>
      <c r="B2007" s="1" t="s">
        <v>3691</v>
      </c>
    </row>
    <row r="2008" spans="1:2" hidden="1" x14ac:dyDescent="0.25">
      <c r="A2008" s="1" t="s">
        <v>20</v>
      </c>
      <c r="B2008" s="1" t="s">
        <v>3626</v>
      </c>
    </row>
  </sheetData>
  <sortState xmlns:xlrd2="http://schemas.microsoft.com/office/spreadsheetml/2017/richdata2" ref="A2:B236">
    <sortCondition ref="A1"/>
  </sortState>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7">
    <tabColor theme="4"/>
  </sheetPr>
  <dimension ref="A1:L37"/>
  <sheetViews>
    <sheetView topLeftCell="C1" zoomScale="140" zoomScaleNormal="140" workbookViewId="0">
      <selection activeCell="L3" sqref="L3"/>
    </sheetView>
  </sheetViews>
  <sheetFormatPr defaultRowHeight="15" x14ac:dyDescent="0.25"/>
  <cols>
    <col min="1" max="1" width="27.5703125" bestFit="1" customWidth="1"/>
    <col min="2" max="2" width="84.5703125" bestFit="1" customWidth="1"/>
    <col min="7" max="7" width="10.140625" bestFit="1" customWidth="1"/>
  </cols>
  <sheetData>
    <row r="1" spans="1:12" x14ac:dyDescent="0.25">
      <c r="A1" s="31" t="s">
        <v>3881</v>
      </c>
      <c r="B1" s="27" t="s">
        <v>3852</v>
      </c>
      <c r="I1" t="s">
        <v>4412</v>
      </c>
    </row>
    <row r="2" spans="1:12" x14ac:dyDescent="0.25">
      <c r="A2" s="28" t="s">
        <v>3877</v>
      </c>
      <c r="B2" s="29" t="s">
        <v>3878</v>
      </c>
      <c r="F2" t="s">
        <v>4410</v>
      </c>
      <c r="G2" s="132">
        <f ca="1">TODAY()</f>
        <v>45896</v>
      </c>
      <c r="I2" t="s">
        <v>4411</v>
      </c>
      <c r="J2">
        <f ca="1">DAY(G2)</f>
        <v>27</v>
      </c>
      <c r="K2" t="str">
        <f ca="1">TEXT(G2,"ddd")</f>
        <v>Wed</v>
      </c>
      <c r="L2" t="str">
        <f ca="1">TEXT(G2,"dddd")</f>
        <v>Wednesday</v>
      </c>
    </row>
    <row r="3" spans="1:12" x14ac:dyDescent="0.25">
      <c r="A3" s="28" t="s">
        <v>3879</v>
      </c>
      <c r="B3" s="29" t="s">
        <v>3880</v>
      </c>
      <c r="I3" t="s">
        <v>3604</v>
      </c>
      <c r="J3">
        <f ca="1">MONTH(G2)</f>
        <v>8</v>
      </c>
      <c r="K3" t="str">
        <f ca="1">TEXT(G2,"mmm")</f>
        <v>Aug</v>
      </c>
    </row>
    <row r="4" spans="1:12" x14ac:dyDescent="0.25">
      <c r="A4" s="28" t="s">
        <v>3862</v>
      </c>
      <c r="B4" s="29" t="s">
        <v>3863</v>
      </c>
      <c r="I4" t="s">
        <v>3996</v>
      </c>
      <c r="J4">
        <f ca="1">YEAR(G2)</f>
        <v>2025</v>
      </c>
    </row>
    <row r="5" spans="1:12" x14ac:dyDescent="0.25">
      <c r="A5" s="28" t="s">
        <v>3866</v>
      </c>
      <c r="B5" s="29" t="s">
        <v>3867</v>
      </c>
    </row>
    <row r="6" spans="1:12" x14ac:dyDescent="0.25">
      <c r="A6" s="31" t="s">
        <v>3882</v>
      </c>
      <c r="B6" s="27" t="s">
        <v>3852</v>
      </c>
    </row>
    <row r="7" spans="1:12" x14ac:dyDescent="0.25">
      <c r="A7" s="28" t="s">
        <v>3858</v>
      </c>
      <c r="B7" s="29" t="s">
        <v>3859</v>
      </c>
    </row>
    <row r="8" spans="1:12" x14ac:dyDescent="0.25">
      <c r="A8" s="28" t="s">
        <v>3872</v>
      </c>
      <c r="B8" s="29" t="s">
        <v>3873</v>
      </c>
    </row>
    <row r="9" spans="1:12" x14ac:dyDescent="0.25">
      <c r="A9" s="28" t="s">
        <v>3864</v>
      </c>
      <c r="B9" s="29" t="s">
        <v>3865</v>
      </c>
    </row>
    <row r="10" spans="1:12" x14ac:dyDescent="0.25">
      <c r="A10" s="31" t="s">
        <v>3883</v>
      </c>
      <c r="B10" s="27" t="s">
        <v>3852</v>
      </c>
    </row>
    <row r="11" spans="1:12" x14ac:dyDescent="0.25">
      <c r="A11" s="28" t="s">
        <v>3857</v>
      </c>
      <c r="B11" s="29" t="s">
        <v>3886</v>
      </c>
    </row>
    <row r="12" spans="1:12" x14ac:dyDescent="0.25">
      <c r="A12" s="28" t="s">
        <v>3874</v>
      </c>
      <c r="B12" s="29" t="s">
        <v>3887</v>
      </c>
    </row>
    <row r="13" spans="1:12" x14ac:dyDescent="0.25">
      <c r="A13" s="31" t="s">
        <v>3884</v>
      </c>
      <c r="B13" s="27" t="s">
        <v>3852</v>
      </c>
    </row>
    <row r="14" spans="1:12" ht="30" x14ac:dyDescent="0.25">
      <c r="A14" s="32" t="s">
        <v>3868</v>
      </c>
      <c r="B14" s="30" t="s">
        <v>3869</v>
      </c>
    </row>
    <row r="15" spans="1:12" ht="45" x14ac:dyDescent="0.25">
      <c r="A15" s="32" t="s">
        <v>3875</v>
      </c>
      <c r="B15" s="30" t="s">
        <v>3876</v>
      </c>
    </row>
    <row r="16" spans="1:12" x14ac:dyDescent="0.25">
      <c r="A16" s="31" t="s">
        <v>3885</v>
      </c>
      <c r="B16" s="27" t="s">
        <v>3852</v>
      </c>
    </row>
    <row r="17" spans="1:2" x14ac:dyDescent="0.25">
      <c r="A17" s="28" t="s">
        <v>3853</v>
      </c>
      <c r="B17" s="29" t="s">
        <v>3854</v>
      </c>
    </row>
    <row r="18" spans="1:2" x14ac:dyDescent="0.25">
      <c r="A18" s="28" t="s">
        <v>3855</v>
      </c>
      <c r="B18" s="29" t="s">
        <v>3856</v>
      </c>
    </row>
    <row r="19" spans="1:2" x14ac:dyDescent="0.25">
      <c r="A19" s="28" t="s">
        <v>3860</v>
      </c>
      <c r="B19" s="29" t="s">
        <v>3861</v>
      </c>
    </row>
    <row r="20" spans="1:2" x14ac:dyDescent="0.25">
      <c r="A20" s="28" t="s">
        <v>3870</v>
      </c>
      <c r="B20" s="29" t="s">
        <v>3871</v>
      </c>
    </row>
    <row r="21" spans="1:2" x14ac:dyDescent="0.25">
      <c r="A21" s="114" t="s">
        <v>4384</v>
      </c>
    </row>
    <row r="22" spans="1:2" x14ac:dyDescent="0.25">
      <c r="A22" s="114" t="s">
        <v>4407</v>
      </c>
      <c r="B22" s="130" t="s">
        <v>4408</v>
      </c>
    </row>
    <row r="36" spans="1:1" x14ac:dyDescent="0.25">
      <c r="A36" t="str">
        <f>REPT("*",10)</f>
        <v>**********</v>
      </c>
    </row>
    <row r="37" spans="1:1" x14ac:dyDescent="0.25">
      <c r="A37" t="s">
        <v>4406</v>
      </c>
    </row>
  </sheetData>
  <phoneticPr fontId="44"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8">
    <tabColor theme="5"/>
  </sheetPr>
  <dimension ref="A2:G30"/>
  <sheetViews>
    <sheetView topLeftCell="B24" zoomScale="130" zoomScaleNormal="130" workbookViewId="0">
      <selection activeCell="C26" sqref="C26:F30"/>
    </sheetView>
  </sheetViews>
  <sheetFormatPr defaultRowHeight="15" x14ac:dyDescent="0.25"/>
  <cols>
    <col min="1" max="1" width="21.5703125" customWidth="1"/>
    <col min="2" max="2" width="19.42578125" customWidth="1"/>
    <col min="3" max="4" width="14.5703125" customWidth="1"/>
    <col min="5" max="5" width="13.140625" customWidth="1"/>
    <col min="6" max="6" width="11.42578125" customWidth="1"/>
    <col min="7" max="7" width="14.140625" customWidth="1"/>
    <col min="8" max="8" width="19" customWidth="1"/>
    <col min="9" max="9" width="13.140625" customWidth="1"/>
    <col min="10" max="10" width="12.140625" customWidth="1"/>
    <col min="11" max="11" width="11.42578125" customWidth="1"/>
    <col min="30" max="30" width="11.5703125" customWidth="1"/>
  </cols>
  <sheetData>
    <row r="2" spans="1:1" x14ac:dyDescent="0.25">
      <c r="A2" s="27" t="s">
        <v>4385</v>
      </c>
    </row>
    <row r="3" spans="1:1" x14ac:dyDescent="0.25">
      <c r="A3" s="52" t="s">
        <v>4357</v>
      </c>
    </row>
    <row r="4" spans="1:1" x14ac:dyDescent="0.25">
      <c r="A4" s="52" t="s">
        <v>4358</v>
      </c>
    </row>
    <row r="5" spans="1:1" x14ac:dyDescent="0.25">
      <c r="A5" s="52" t="s">
        <v>4386</v>
      </c>
    </row>
    <row r="6" spans="1:1" x14ac:dyDescent="0.25">
      <c r="A6" s="52" t="s">
        <v>3947</v>
      </c>
    </row>
    <row r="7" spans="1:1" x14ac:dyDescent="0.25">
      <c r="A7" s="52" t="s">
        <v>4387</v>
      </c>
    </row>
    <row r="8" spans="1:1" x14ac:dyDescent="0.25">
      <c r="A8" s="52" t="s">
        <v>3948</v>
      </c>
    </row>
    <row r="9" spans="1:1" x14ac:dyDescent="0.25">
      <c r="A9" s="52" t="s">
        <v>3949</v>
      </c>
    </row>
    <row r="10" spans="1:1" x14ac:dyDescent="0.25">
      <c r="A10" s="52" t="s">
        <v>3950</v>
      </c>
    </row>
    <row r="11" spans="1:1" x14ac:dyDescent="0.25">
      <c r="A11" s="52" t="s">
        <v>3951</v>
      </c>
    </row>
    <row r="12" spans="1:1" x14ac:dyDescent="0.25">
      <c r="A12" s="52" t="s">
        <v>3952</v>
      </c>
    </row>
    <row r="13" spans="1:1" x14ac:dyDescent="0.25">
      <c r="A13" s="52" t="s">
        <v>3953</v>
      </c>
    </row>
    <row r="14" spans="1:1" x14ac:dyDescent="0.25">
      <c r="A14" s="52" t="s">
        <v>3954</v>
      </c>
    </row>
    <row r="15" spans="1:1" x14ac:dyDescent="0.25">
      <c r="A15" s="52" t="s">
        <v>3955</v>
      </c>
    </row>
    <row r="16" spans="1:1" x14ac:dyDescent="0.25">
      <c r="A16" s="52" t="s">
        <v>3956</v>
      </c>
    </row>
    <row r="17" spans="1:7" x14ac:dyDescent="0.25">
      <c r="A17" s="52" t="s">
        <v>3957</v>
      </c>
      <c r="B17" s="53"/>
      <c r="C17" s="53"/>
      <c r="D17" s="53"/>
      <c r="E17" s="53"/>
      <c r="F17" s="53"/>
      <c r="G17" s="53"/>
    </row>
    <row r="18" spans="1:7" x14ac:dyDescent="0.25">
      <c r="A18" s="52" t="s">
        <v>3958</v>
      </c>
      <c r="B18" s="53"/>
      <c r="C18" s="53"/>
      <c r="D18" s="53"/>
      <c r="E18" s="53"/>
      <c r="F18" s="53"/>
      <c r="G18" s="53"/>
    </row>
    <row r="19" spans="1:7" x14ac:dyDescent="0.25">
      <c r="A19" s="52" t="s">
        <v>3959</v>
      </c>
      <c r="B19" s="53"/>
      <c r="C19" s="53"/>
      <c r="D19" s="53"/>
      <c r="E19" s="53"/>
      <c r="F19" s="53"/>
      <c r="G19" s="53"/>
    </row>
    <row r="20" spans="1:7" x14ac:dyDescent="0.25">
      <c r="A20" s="52" t="s">
        <v>3960</v>
      </c>
      <c r="B20" s="53"/>
      <c r="C20" s="53"/>
      <c r="D20" s="53"/>
      <c r="E20" s="53"/>
      <c r="F20" s="53"/>
      <c r="G20" s="53"/>
    </row>
    <row r="21" spans="1:7" x14ac:dyDescent="0.25">
      <c r="A21" s="52" t="s">
        <v>3961</v>
      </c>
      <c r="B21" s="53"/>
      <c r="C21" s="53"/>
      <c r="D21" s="53"/>
      <c r="E21" s="53"/>
      <c r="F21" s="53"/>
      <c r="G21" s="53"/>
    </row>
    <row r="22" spans="1:7" x14ac:dyDescent="0.25">
      <c r="A22" s="52" t="s">
        <v>3962</v>
      </c>
      <c r="B22" s="53"/>
      <c r="C22" s="53"/>
      <c r="D22" s="53"/>
      <c r="E22" s="53"/>
      <c r="F22" s="53"/>
      <c r="G22" s="53"/>
    </row>
    <row r="24" spans="1:7" x14ac:dyDescent="0.25">
      <c r="G24" t="str">
        <f>CONCATENATE(TRIM(A21),TRIM(B21))</f>
        <v>LAST19 SHANNON L</v>
      </c>
    </row>
    <row r="25" spans="1:7" x14ac:dyDescent="0.25">
      <c r="A25" s="35" t="s">
        <v>3888</v>
      </c>
      <c r="B25" s="35" t="s">
        <v>3889</v>
      </c>
      <c r="C25" s="35" t="s">
        <v>3890</v>
      </c>
      <c r="D25" s="35" t="s">
        <v>3891</v>
      </c>
      <c r="E25" s="35" t="s">
        <v>3893</v>
      </c>
      <c r="F25" s="35" t="s">
        <v>3892</v>
      </c>
      <c r="G25" s="35" t="s">
        <v>3904</v>
      </c>
    </row>
    <row r="26" spans="1:7" x14ac:dyDescent="0.25">
      <c r="A26" s="33">
        <v>1</v>
      </c>
      <c r="B26" s="34" t="s">
        <v>3894</v>
      </c>
      <c r="C26" s="1"/>
      <c r="D26" s="1"/>
      <c r="E26" s="1"/>
      <c r="F26" s="1"/>
      <c r="G26" s="34" t="s">
        <v>3899</v>
      </c>
    </row>
    <row r="27" spans="1:7" x14ac:dyDescent="0.25">
      <c r="A27" s="33">
        <v>2</v>
      </c>
      <c r="B27" s="34" t="s">
        <v>3895</v>
      </c>
      <c r="C27" s="1"/>
      <c r="D27" s="1"/>
      <c r="E27" s="1"/>
      <c r="F27" s="1"/>
      <c r="G27" s="34" t="s">
        <v>3900</v>
      </c>
    </row>
    <row r="28" spans="1:7" x14ac:dyDescent="0.25">
      <c r="A28" s="33">
        <v>3</v>
      </c>
      <c r="B28" s="34" t="s">
        <v>3896</v>
      </c>
      <c r="C28" s="1"/>
      <c r="D28" s="1"/>
      <c r="E28" s="1"/>
      <c r="F28" s="1"/>
      <c r="G28" s="34" t="s">
        <v>3901</v>
      </c>
    </row>
    <row r="29" spans="1:7" x14ac:dyDescent="0.25">
      <c r="A29" s="33">
        <v>4</v>
      </c>
      <c r="B29" s="34" t="s">
        <v>3897</v>
      </c>
      <c r="C29" s="1"/>
      <c r="D29" s="1"/>
      <c r="E29" s="1"/>
      <c r="F29" s="1"/>
      <c r="G29" s="34" t="s">
        <v>3902</v>
      </c>
    </row>
    <row r="30" spans="1:7" x14ac:dyDescent="0.25">
      <c r="A30" s="33">
        <v>5</v>
      </c>
      <c r="B30" s="34" t="s">
        <v>3898</v>
      </c>
      <c r="C30" s="1"/>
      <c r="D30" s="1"/>
      <c r="E30" s="1"/>
      <c r="F30" s="1"/>
      <c r="G30" s="34" t="s">
        <v>3903</v>
      </c>
    </row>
  </sheetData>
  <hyperlinks>
    <hyperlink ref="B26" r:id="rId1" xr:uid="{00000000-0004-0000-2200-000000000000}"/>
    <hyperlink ref="B27" r:id="rId2" xr:uid="{00000000-0004-0000-2200-000001000000}"/>
    <hyperlink ref="B28" r:id="rId3" xr:uid="{00000000-0004-0000-2200-000002000000}"/>
    <hyperlink ref="B29" r:id="rId4" xr:uid="{00000000-0004-0000-2200-000003000000}"/>
    <hyperlink ref="B30" r:id="rId5" xr:uid="{00000000-0004-0000-2200-000004000000}"/>
    <hyperlink ref="G26" r:id="rId6" xr:uid="{00000000-0004-0000-2200-000005000000}"/>
    <hyperlink ref="G27" r:id="rId7" xr:uid="{00000000-0004-0000-2200-000006000000}"/>
    <hyperlink ref="G28" r:id="rId8" xr:uid="{00000000-0004-0000-2200-000007000000}"/>
    <hyperlink ref="G29" r:id="rId9" xr:uid="{00000000-0004-0000-2200-000008000000}"/>
    <hyperlink ref="G30" r:id="rId10" xr:uid="{00000000-0004-0000-2200-000009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9">
    <tabColor theme="5"/>
  </sheetPr>
  <dimension ref="B3:I16"/>
  <sheetViews>
    <sheetView workbookViewId="0">
      <selection sqref="A1:XFD1048576"/>
    </sheetView>
  </sheetViews>
  <sheetFormatPr defaultRowHeight="15" x14ac:dyDescent="0.25"/>
  <cols>
    <col min="2" max="2" width="13" customWidth="1"/>
    <col min="3" max="3" width="9.42578125" customWidth="1"/>
    <col min="4" max="4" width="16.42578125" customWidth="1"/>
    <col min="8" max="8" width="14.140625" customWidth="1"/>
    <col min="9" max="9" width="13.42578125" customWidth="1"/>
  </cols>
  <sheetData>
    <row r="3" spans="2:9" x14ac:dyDescent="0.25">
      <c r="E3" s="112" t="s">
        <v>4359</v>
      </c>
      <c r="F3" s="112" t="s">
        <v>4360</v>
      </c>
      <c r="G3" s="112" t="s">
        <v>4361</v>
      </c>
    </row>
    <row r="4" spans="2:9" x14ac:dyDescent="0.25">
      <c r="D4" s="112" t="s">
        <v>4362</v>
      </c>
      <c r="E4" s="63">
        <v>100</v>
      </c>
      <c r="F4" s="63">
        <v>30</v>
      </c>
      <c r="G4" s="63">
        <v>30</v>
      </c>
    </row>
    <row r="5" spans="2:9" x14ac:dyDescent="0.25">
      <c r="D5" s="112"/>
    </row>
    <row r="6" spans="2:9" x14ac:dyDescent="0.25">
      <c r="D6" s="112" t="s">
        <v>4363</v>
      </c>
      <c r="E6" s="113">
        <v>10</v>
      </c>
      <c r="F6" s="113">
        <v>10</v>
      </c>
      <c r="G6" s="113">
        <v>10</v>
      </c>
    </row>
    <row r="8" spans="2:9" x14ac:dyDescent="0.25">
      <c r="B8" s="112" t="s">
        <v>4364</v>
      </c>
      <c r="C8" s="112" t="s">
        <v>4365</v>
      </c>
      <c r="D8" s="112"/>
      <c r="E8" s="112"/>
      <c r="F8" s="112"/>
      <c r="G8" s="112"/>
      <c r="H8" s="112" t="s">
        <v>4366</v>
      </c>
      <c r="I8" s="112" t="s">
        <v>4367</v>
      </c>
    </row>
    <row r="9" spans="2:9" x14ac:dyDescent="0.25">
      <c r="B9" t="s">
        <v>4368</v>
      </c>
      <c r="C9">
        <v>450</v>
      </c>
      <c r="E9">
        <v>1</v>
      </c>
      <c r="F9">
        <v>1</v>
      </c>
      <c r="G9">
        <v>0</v>
      </c>
      <c r="H9">
        <f>(E9*$E$6+F9*$F$6+G9*$G$6)</f>
        <v>20</v>
      </c>
      <c r="I9">
        <f>C9-H9</f>
        <v>430</v>
      </c>
    </row>
    <row r="10" spans="2:9" x14ac:dyDescent="0.25">
      <c r="B10" t="s">
        <v>4369</v>
      </c>
      <c r="C10">
        <v>250</v>
      </c>
      <c r="E10">
        <v>1</v>
      </c>
      <c r="F10">
        <v>0</v>
      </c>
      <c r="G10">
        <v>0</v>
      </c>
      <c r="H10">
        <f>(E10*$E$6+F10*$F$6+G10*$G$6)</f>
        <v>10</v>
      </c>
      <c r="I10">
        <f>C10-H10</f>
        <v>240</v>
      </c>
    </row>
    <row r="11" spans="2:9" x14ac:dyDescent="0.25">
      <c r="B11" t="s">
        <v>4370</v>
      </c>
      <c r="C11">
        <v>900</v>
      </c>
      <c r="E11">
        <v>2</v>
      </c>
      <c r="F11">
        <v>2</v>
      </c>
      <c r="G11">
        <v>1</v>
      </c>
      <c r="H11">
        <f>(E11*$E$6+F11*$F$6+G11*$G$6)</f>
        <v>50</v>
      </c>
      <c r="I11">
        <f>C11-H11</f>
        <v>850</v>
      </c>
    </row>
    <row r="12" spans="2:9" x14ac:dyDescent="0.25">
      <c r="B12" t="s">
        <v>4371</v>
      </c>
      <c r="C12">
        <v>450</v>
      </c>
      <c r="E12">
        <v>1</v>
      </c>
      <c r="F12">
        <v>1</v>
      </c>
      <c r="G12">
        <v>0</v>
      </c>
      <c r="H12">
        <f>(E12*$E$6+F12*$F$6+G12*$G$6)</f>
        <v>20</v>
      </c>
      <c r="I12">
        <f>C12-H12</f>
        <v>430</v>
      </c>
    </row>
    <row r="13" spans="2:9" x14ac:dyDescent="0.25">
      <c r="B13" t="s">
        <v>4372</v>
      </c>
      <c r="C13">
        <v>600</v>
      </c>
      <c r="E13">
        <v>2</v>
      </c>
      <c r="F13">
        <v>1</v>
      </c>
      <c r="G13">
        <v>1</v>
      </c>
      <c r="H13">
        <f>(E13*$E$6+F13*$F$6+G13*$G$6)</f>
        <v>40</v>
      </c>
      <c r="I13">
        <f>C13-H13</f>
        <v>560</v>
      </c>
    </row>
    <row r="15" spans="2:9" x14ac:dyDescent="0.25">
      <c r="D15" s="112" t="s">
        <v>4373</v>
      </c>
      <c r="E15">
        <f>E6*E4</f>
        <v>1000</v>
      </c>
      <c r="F15">
        <f>F6*F4</f>
        <v>300</v>
      </c>
      <c r="G15">
        <f>G6*G4</f>
        <v>300</v>
      </c>
    </row>
    <row r="16" spans="2:9" x14ac:dyDescent="0.25">
      <c r="D16" s="112" t="s">
        <v>4374</v>
      </c>
      <c r="E16" s="112">
        <f>E15+F15+G15</f>
        <v>1600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0">
    <tabColor theme="5"/>
  </sheetPr>
  <dimension ref="A1:V2002"/>
  <sheetViews>
    <sheetView topLeftCell="A1983" zoomScale="120" zoomScaleNormal="120" workbookViewId="0">
      <selection activeCell="A3" sqref="A3:G2002"/>
    </sheetView>
  </sheetViews>
  <sheetFormatPr defaultRowHeight="15" x14ac:dyDescent="0.25"/>
  <cols>
    <col min="1" max="1" width="10.85546875" bestFit="1" customWidth="1"/>
    <col min="2" max="2" width="9.5703125" bestFit="1" customWidth="1"/>
    <col min="3" max="3" width="11.42578125" bestFit="1" customWidth="1"/>
    <col min="4" max="4" width="20.5703125" bestFit="1" customWidth="1"/>
    <col min="5" max="5" width="11" bestFit="1" customWidth="1"/>
    <col min="6" max="6" width="13.5703125" bestFit="1" customWidth="1"/>
    <col min="7" max="7" width="14.5703125" bestFit="1" customWidth="1"/>
    <col min="9" max="9" width="4" customWidth="1"/>
    <col min="11" max="12" width="12.140625" bestFit="1" customWidth="1"/>
  </cols>
  <sheetData>
    <row r="1" spans="1:22" x14ac:dyDescent="0.25">
      <c r="A1" s="198" t="s">
        <v>4196</v>
      </c>
      <c r="B1" s="198"/>
      <c r="C1" s="198"/>
      <c r="D1" s="198"/>
      <c r="E1" s="198"/>
      <c r="F1" s="198"/>
      <c r="G1" s="198"/>
      <c r="H1" s="198"/>
    </row>
    <row r="3" spans="1:22" x14ac:dyDescent="0.25">
      <c r="A3" s="25" t="s">
        <v>3658</v>
      </c>
      <c r="B3" s="25" t="s">
        <v>2</v>
      </c>
      <c r="C3" s="25" t="s">
        <v>3682</v>
      </c>
      <c r="D3" s="25" t="s">
        <v>3</v>
      </c>
      <c r="E3" s="25" t="s">
        <v>4</v>
      </c>
      <c r="F3" s="25" t="s">
        <v>5</v>
      </c>
      <c r="G3" s="25" t="s">
        <v>6</v>
      </c>
      <c r="I3" s="199" t="s">
        <v>4186</v>
      </c>
      <c r="J3" s="199"/>
      <c r="K3" s="199"/>
      <c r="L3" s="199"/>
      <c r="M3" s="199"/>
      <c r="N3" s="199"/>
      <c r="O3" s="199"/>
      <c r="P3" s="199"/>
      <c r="Q3" s="199"/>
    </row>
    <row r="4" spans="1:22" ht="26.25" customHeight="1" x14ac:dyDescent="0.25">
      <c r="A4" s="24">
        <v>38878</v>
      </c>
      <c r="B4" s="1" t="s">
        <v>20</v>
      </c>
      <c r="C4" s="1" t="s">
        <v>3626</v>
      </c>
      <c r="D4" s="1" t="s">
        <v>17</v>
      </c>
      <c r="E4" s="1" t="s">
        <v>1200</v>
      </c>
      <c r="F4" s="9">
        <v>2336.3963999999996</v>
      </c>
      <c r="G4" s="9">
        <v>5433.48</v>
      </c>
      <c r="I4" s="77" t="s">
        <v>4187</v>
      </c>
      <c r="J4" s="200" t="s">
        <v>4189</v>
      </c>
      <c r="K4" s="200"/>
      <c r="L4" s="200"/>
      <c r="M4" s="200"/>
      <c r="N4" s="200"/>
      <c r="O4" s="200"/>
      <c r="P4" s="77"/>
      <c r="Q4" s="77"/>
    </row>
    <row r="5" spans="1:22" x14ac:dyDescent="0.25">
      <c r="A5" s="24">
        <v>38876</v>
      </c>
      <c r="B5" s="1" t="s">
        <v>20</v>
      </c>
      <c r="C5" s="1" t="s">
        <v>3688</v>
      </c>
      <c r="D5" s="1" t="s">
        <v>42</v>
      </c>
      <c r="E5" s="1" t="s">
        <v>3392</v>
      </c>
      <c r="F5" s="9">
        <v>4651.7015999999994</v>
      </c>
      <c r="G5" s="9">
        <v>7884.24</v>
      </c>
      <c r="I5" s="120" t="s">
        <v>4188</v>
      </c>
      <c r="J5" s="77" t="s">
        <v>4190</v>
      </c>
      <c r="K5" s="77"/>
      <c r="L5" s="77"/>
      <c r="M5" s="77"/>
      <c r="N5" s="77"/>
      <c r="O5" s="77"/>
      <c r="P5" s="77"/>
      <c r="Q5" s="77" t="s">
        <v>4399</v>
      </c>
      <c r="R5" s="77" t="s">
        <v>4400</v>
      </c>
      <c r="V5" t="s">
        <v>4401</v>
      </c>
    </row>
    <row r="6" spans="1:22" x14ac:dyDescent="0.25">
      <c r="A6" s="24">
        <v>38875</v>
      </c>
      <c r="B6" s="1" t="s">
        <v>20</v>
      </c>
      <c r="C6" s="1" t="s">
        <v>3683</v>
      </c>
      <c r="D6" s="1" t="s">
        <v>30</v>
      </c>
      <c r="E6" s="1" t="s">
        <v>355</v>
      </c>
      <c r="F6" s="9">
        <v>5395.1260000000002</v>
      </c>
      <c r="G6" s="9">
        <v>9809.32</v>
      </c>
      <c r="I6" s="120"/>
      <c r="J6" s="77" t="s">
        <v>4191</v>
      </c>
      <c r="K6" s="9"/>
      <c r="L6" s="9"/>
      <c r="M6" s="77"/>
      <c r="N6" s="77"/>
      <c r="O6" s="77"/>
      <c r="P6" s="77"/>
      <c r="Q6" s="77"/>
    </row>
    <row r="7" spans="1:22" x14ac:dyDescent="0.25">
      <c r="A7" s="24">
        <v>38875</v>
      </c>
      <c r="B7" s="1" t="s">
        <v>20</v>
      </c>
      <c r="C7" s="1" t="s">
        <v>3626</v>
      </c>
      <c r="D7" s="1" t="s">
        <v>126</v>
      </c>
      <c r="E7" s="1" t="s">
        <v>2788</v>
      </c>
      <c r="F7" s="9">
        <v>304.81</v>
      </c>
      <c r="G7" s="9">
        <v>326</v>
      </c>
      <c r="I7" s="120"/>
      <c r="J7" s="77" t="s">
        <v>4192</v>
      </c>
      <c r="K7" s="9"/>
      <c r="L7" s="9"/>
      <c r="M7" s="77"/>
      <c r="N7" s="77"/>
      <c r="O7" s="77"/>
      <c r="P7" s="77"/>
      <c r="Q7" s="77"/>
    </row>
    <row r="8" spans="1:22" x14ac:dyDescent="0.25">
      <c r="A8" s="24">
        <v>38874</v>
      </c>
      <c r="B8" s="1" t="s">
        <v>20</v>
      </c>
      <c r="C8" s="1" t="s">
        <v>3626</v>
      </c>
      <c r="D8" s="1" t="s">
        <v>39</v>
      </c>
      <c r="E8" s="1" t="s">
        <v>886</v>
      </c>
      <c r="F8" s="9">
        <v>1701.5422999999998</v>
      </c>
      <c r="G8" s="9">
        <v>2883.97</v>
      </c>
      <c r="I8" s="120"/>
      <c r="J8" s="77" t="s">
        <v>4193</v>
      </c>
      <c r="K8" s="9"/>
      <c r="L8" s="9"/>
      <c r="M8" s="77"/>
      <c r="N8" s="77"/>
      <c r="O8" s="77"/>
      <c r="P8" s="77"/>
      <c r="Q8" s="77"/>
    </row>
    <row r="9" spans="1:22" x14ac:dyDescent="0.25">
      <c r="A9" s="24">
        <v>38867</v>
      </c>
      <c r="B9" s="1" t="s">
        <v>20</v>
      </c>
      <c r="C9" s="1" t="s">
        <v>3691</v>
      </c>
      <c r="D9" s="1" t="s">
        <v>42</v>
      </c>
      <c r="E9" s="1" t="s">
        <v>1675</v>
      </c>
      <c r="F9" s="9">
        <v>4190.1288000000004</v>
      </c>
      <c r="G9" s="9">
        <v>4761.51</v>
      </c>
      <c r="I9" s="120"/>
      <c r="J9" s="77" t="s">
        <v>4194</v>
      </c>
      <c r="K9" s="9"/>
      <c r="L9" s="9"/>
      <c r="M9" s="77"/>
      <c r="N9" s="77"/>
      <c r="O9" s="77"/>
      <c r="P9" s="77"/>
      <c r="Q9" s="77"/>
    </row>
    <row r="10" spans="1:22" x14ac:dyDescent="0.25">
      <c r="A10" s="24">
        <v>38867</v>
      </c>
      <c r="B10" s="1" t="s">
        <v>20</v>
      </c>
      <c r="C10" s="1" t="s">
        <v>3691</v>
      </c>
      <c r="D10" s="1" t="s">
        <v>42</v>
      </c>
      <c r="E10" s="1" t="s">
        <v>1920</v>
      </c>
      <c r="F10" s="9">
        <v>1138.0952</v>
      </c>
      <c r="G10" s="9">
        <v>1293.29</v>
      </c>
      <c r="I10" s="121"/>
      <c r="J10" s="77" t="s">
        <v>4195</v>
      </c>
      <c r="K10" s="9"/>
      <c r="L10" s="9"/>
    </row>
    <row r="11" spans="1:22" x14ac:dyDescent="0.25">
      <c r="A11" s="24">
        <v>38855</v>
      </c>
      <c r="B11" s="1" t="s">
        <v>20</v>
      </c>
      <c r="C11" s="1" t="s">
        <v>3626</v>
      </c>
      <c r="D11" s="1" t="s">
        <v>52</v>
      </c>
      <c r="E11" s="1" t="s">
        <v>2114</v>
      </c>
      <c r="F11" s="9">
        <v>8649.2829500000007</v>
      </c>
      <c r="G11" s="9">
        <v>9250.57</v>
      </c>
      <c r="I11" s="121" t="s">
        <v>4379</v>
      </c>
      <c r="J11" s="77" t="s">
        <v>4402</v>
      </c>
    </row>
    <row r="12" spans="1:22" x14ac:dyDescent="0.25">
      <c r="A12" s="24">
        <v>38855</v>
      </c>
      <c r="B12" s="1" t="s">
        <v>20</v>
      </c>
      <c r="C12" s="1" t="s">
        <v>3685</v>
      </c>
      <c r="D12" s="1" t="s">
        <v>24</v>
      </c>
      <c r="E12" s="1" t="s">
        <v>287</v>
      </c>
      <c r="F12" s="9">
        <v>2442.518</v>
      </c>
      <c r="G12" s="9">
        <v>6601.4</v>
      </c>
      <c r="I12" s="121" t="s">
        <v>4380</v>
      </c>
      <c r="J12" s="77" t="s">
        <v>4381</v>
      </c>
    </row>
    <row r="13" spans="1:22" x14ac:dyDescent="0.25">
      <c r="A13" s="24">
        <v>38855</v>
      </c>
      <c r="B13" s="1" t="s">
        <v>20</v>
      </c>
      <c r="C13" s="1" t="s">
        <v>3690</v>
      </c>
      <c r="D13" s="1" t="s">
        <v>21</v>
      </c>
      <c r="E13" s="1" t="s">
        <v>2833</v>
      </c>
      <c r="F13" s="9">
        <v>3489.6525000000001</v>
      </c>
      <c r="G13" s="9">
        <v>4652.87</v>
      </c>
      <c r="I13" t="s">
        <v>4382</v>
      </c>
      <c r="J13" s="77" t="s">
        <v>4383</v>
      </c>
    </row>
    <row r="14" spans="1:22" x14ac:dyDescent="0.25">
      <c r="A14" s="24">
        <v>38854</v>
      </c>
      <c r="B14" s="1" t="s">
        <v>20</v>
      </c>
      <c r="C14" s="1" t="s">
        <v>3688</v>
      </c>
      <c r="D14" s="1" t="s">
        <v>64</v>
      </c>
      <c r="E14" s="1" t="s">
        <v>643</v>
      </c>
      <c r="F14" s="9">
        <v>436.86270000000002</v>
      </c>
      <c r="G14" s="9">
        <v>1180.71</v>
      </c>
    </row>
    <row r="15" spans="1:22" x14ac:dyDescent="0.25">
      <c r="A15" s="24">
        <v>38853</v>
      </c>
      <c r="B15" s="1" t="s">
        <v>20</v>
      </c>
      <c r="C15" s="1" t="s">
        <v>3684</v>
      </c>
      <c r="D15" s="1" t="s">
        <v>13</v>
      </c>
      <c r="E15" s="1" t="s">
        <v>2104</v>
      </c>
      <c r="F15" s="9">
        <v>4533.7574999999997</v>
      </c>
      <c r="G15" s="9">
        <v>6045.01</v>
      </c>
    </row>
    <row r="16" spans="1:22" x14ac:dyDescent="0.25">
      <c r="A16" s="24">
        <v>38848</v>
      </c>
      <c r="B16" s="1" t="s">
        <v>20</v>
      </c>
      <c r="C16" s="1" t="s">
        <v>3626</v>
      </c>
      <c r="D16" s="1" t="s">
        <v>13</v>
      </c>
      <c r="E16" s="1" t="s">
        <v>135</v>
      </c>
      <c r="F16" s="9">
        <v>3545.6228500000002</v>
      </c>
      <c r="G16" s="9">
        <v>3792.11</v>
      </c>
    </row>
    <row r="17" spans="1:7" x14ac:dyDescent="0.25">
      <c r="A17" s="24">
        <v>38846</v>
      </c>
      <c r="B17" s="1" t="s">
        <v>20</v>
      </c>
      <c r="C17" s="1" t="s">
        <v>3690</v>
      </c>
      <c r="D17" s="1" t="s">
        <v>17</v>
      </c>
      <c r="E17" s="1" t="s">
        <v>1466</v>
      </c>
      <c r="F17" s="9">
        <v>4285.1774999999998</v>
      </c>
      <c r="G17" s="9">
        <v>5713.57</v>
      </c>
    </row>
    <row r="18" spans="1:7" x14ac:dyDescent="0.25">
      <c r="A18" s="24">
        <v>38845</v>
      </c>
      <c r="B18" s="1" t="s">
        <v>20</v>
      </c>
      <c r="C18" s="1" t="s">
        <v>3626</v>
      </c>
      <c r="D18" s="1" t="s">
        <v>13</v>
      </c>
      <c r="E18" s="1" t="s">
        <v>1432</v>
      </c>
      <c r="F18" s="9">
        <v>1834.0455999999999</v>
      </c>
      <c r="G18" s="9">
        <v>4956.88</v>
      </c>
    </row>
    <row r="19" spans="1:7" x14ac:dyDescent="0.25">
      <c r="A19" s="24">
        <v>38843</v>
      </c>
      <c r="B19" s="1" t="s">
        <v>20</v>
      </c>
      <c r="C19" s="1" t="s">
        <v>3690</v>
      </c>
      <c r="D19" s="1" t="s">
        <v>24</v>
      </c>
      <c r="E19" s="1" t="s">
        <v>3450</v>
      </c>
      <c r="F19" s="9">
        <v>3172.0617999999999</v>
      </c>
      <c r="G19" s="9">
        <v>8573.14</v>
      </c>
    </row>
    <row r="20" spans="1:7" x14ac:dyDescent="0.25">
      <c r="A20" s="24">
        <v>38838</v>
      </c>
      <c r="B20" s="1" t="s">
        <v>20</v>
      </c>
      <c r="C20" s="1" t="s">
        <v>3684</v>
      </c>
      <c r="D20" s="1" t="s">
        <v>61</v>
      </c>
      <c r="E20" s="1" t="s">
        <v>1839</v>
      </c>
      <c r="F20" s="9">
        <v>5990.4974999999995</v>
      </c>
      <c r="G20" s="9">
        <v>7987.33</v>
      </c>
    </row>
    <row r="21" spans="1:7" x14ac:dyDescent="0.25">
      <c r="A21" s="24">
        <v>38836</v>
      </c>
      <c r="B21" s="1" t="s">
        <v>20</v>
      </c>
      <c r="C21" s="1" t="s">
        <v>3683</v>
      </c>
      <c r="D21" s="1" t="s">
        <v>61</v>
      </c>
      <c r="E21" s="1" t="s">
        <v>3119</v>
      </c>
      <c r="F21" s="9">
        <v>3196.6177999999995</v>
      </c>
      <c r="G21" s="9">
        <v>5511.41</v>
      </c>
    </row>
    <row r="22" spans="1:7" x14ac:dyDescent="0.25">
      <c r="A22" s="24">
        <v>38836</v>
      </c>
      <c r="B22" s="1" t="s">
        <v>20</v>
      </c>
      <c r="C22" s="1" t="s">
        <v>3683</v>
      </c>
      <c r="D22" s="1" t="s">
        <v>21</v>
      </c>
      <c r="E22" s="1" t="s">
        <v>3704</v>
      </c>
      <c r="F22" s="9">
        <v>2714.3696</v>
      </c>
      <c r="G22" s="9">
        <v>3991.72</v>
      </c>
    </row>
    <row r="23" spans="1:7" x14ac:dyDescent="0.25">
      <c r="A23" s="24">
        <v>38832</v>
      </c>
      <c r="B23" s="1" t="s">
        <v>20</v>
      </c>
      <c r="C23" s="1" t="s">
        <v>3691</v>
      </c>
      <c r="D23" s="1" t="s">
        <v>64</v>
      </c>
      <c r="E23" s="1" t="s">
        <v>3267</v>
      </c>
      <c r="F23" s="9">
        <v>8333.411900000001</v>
      </c>
      <c r="G23" s="9">
        <v>8912.74</v>
      </c>
    </row>
    <row r="24" spans="1:7" x14ac:dyDescent="0.25">
      <c r="A24" s="24">
        <v>38830</v>
      </c>
      <c r="B24" s="1" t="s">
        <v>20</v>
      </c>
      <c r="C24" s="1" t="s">
        <v>3685</v>
      </c>
      <c r="D24" s="1" t="s">
        <v>126</v>
      </c>
      <c r="E24" s="1" t="s">
        <v>1661</v>
      </c>
      <c r="F24" s="9">
        <v>1673.6358</v>
      </c>
      <c r="G24" s="9">
        <v>4523.34</v>
      </c>
    </row>
    <row r="25" spans="1:7" x14ac:dyDescent="0.25">
      <c r="A25" s="24">
        <v>38825</v>
      </c>
      <c r="B25" s="1" t="s">
        <v>20</v>
      </c>
      <c r="C25" s="1" t="s">
        <v>3690</v>
      </c>
      <c r="D25" s="1" t="s">
        <v>9</v>
      </c>
      <c r="E25" s="1" t="s">
        <v>1760</v>
      </c>
      <c r="F25" s="9">
        <v>2322.1385</v>
      </c>
      <c r="G25" s="9">
        <v>4222.07</v>
      </c>
    </row>
    <row r="26" spans="1:7" x14ac:dyDescent="0.25">
      <c r="A26" s="24">
        <v>38823</v>
      </c>
      <c r="B26" s="1" t="s">
        <v>20</v>
      </c>
      <c r="C26" s="1" t="s">
        <v>3684</v>
      </c>
      <c r="D26" s="1" t="s">
        <v>30</v>
      </c>
      <c r="E26" s="1" t="s">
        <v>1774</v>
      </c>
      <c r="F26" s="9">
        <v>2521.9542999999999</v>
      </c>
      <c r="G26" s="9">
        <v>5865.01</v>
      </c>
    </row>
    <row r="27" spans="1:7" x14ac:dyDescent="0.25">
      <c r="A27" s="24">
        <v>38821</v>
      </c>
      <c r="B27" s="1" t="s">
        <v>20</v>
      </c>
      <c r="C27" s="1" t="s">
        <v>3683</v>
      </c>
      <c r="D27" s="1" t="s">
        <v>9</v>
      </c>
      <c r="E27" s="1" t="s">
        <v>3706</v>
      </c>
      <c r="F27" s="9">
        <v>6221.9201000000003</v>
      </c>
      <c r="G27" s="9">
        <v>6654.46</v>
      </c>
    </row>
    <row r="28" spans="1:7" x14ac:dyDescent="0.25">
      <c r="A28" s="24">
        <v>38820</v>
      </c>
      <c r="B28" s="1" t="s">
        <v>20</v>
      </c>
      <c r="C28" s="1" t="s">
        <v>3684</v>
      </c>
      <c r="D28" s="1" t="s">
        <v>113</v>
      </c>
      <c r="E28" s="1" t="s">
        <v>3707</v>
      </c>
      <c r="F28" s="9">
        <v>5416.9879499999997</v>
      </c>
      <c r="G28" s="9">
        <v>5793.57</v>
      </c>
    </row>
    <row r="29" spans="1:7" x14ac:dyDescent="0.25">
      <c r="A29" s="24">
        <v>38819</v>
      </c>
      <c r="B29" s="1" t="s">
        <v>20</v>
      </c>
      <c r="C29" s="1" t="s">
        <v>3685</v>
      </c>
      <c r="D29" s="1" t="s">
        <v>21</v>
      </c>
      <c r="E29" s="1" t="s">
        <v>2363</v>
      </c>
      <c r="F29" s="9">
        <v>5928.8175000000001</v>
      </c>
      <c r="G29" s="9">
        <v>7905.09</v>
      </c>
    </row>
    <row r="30" spans="1:7" x14ac:dyDescent="0.25">
      <c r="A30" s="24">
        <v>38819</v>
      </c>
      <c r="B30" s="1" t="s">
        <v>20</v>
      </c>
      <c r="C30" s="1" t="s">
        <v>3691</v>
      </c>
      <c r="D30" s="1" t="s">
        <v>126</v>
      </c>
      <c r="E30" s="1" t="s">
        <v>1418</v>
      </c>
      <c r="F30" s="9">
        <v>987.8309999999999</v>
      </c>
      <c r="G30" s="9">
        <v>2195.1799999999998</v>
      </c>
    </row>
    <row r="31" spans="1:7" x14ac:dyDescent="0.25">
      <c r="A31" s="24">
        <v>38817</v>
      </c>
      <c r="B31" s="1" t="s">
        <v>20</v>
      </c>
      <c r="C31" s="1" t="s">
        <v>3688</v>
      </c>
      <c r="D31" s="1" t="s">
        <v>39</v>
      </c>
      <c r="E31" s="1" t="s">
        <v>2538</v>
      </c>
      <c r="F31" s="9">
        <v>2373.2788</v>
      </c>
      <c r="G31" s="9">
        <v>4091.86</v>
      </c>
    </row>
    <row r="32" spans="1:7" x14ac:dyDescent="0.25">
      <c r="A32" s="24">
        <v>38812</v>
      </c>
      <c r="B32" s="1" t="s">
        <v>20</v>
      </c>
      <c r="C32" s="1" t="s">
        <v>3686</v>
      </c>
      <c r="D32" s="1" t="s">
        <v>126</v>
      </c>
      <c r="E32" s="1" t="s">
        <v>2863</v>
      </c>
      <c r="F32" s="9">
        <v>1451.0067999999999</v>
      </c>
      <c r="G32" s="9">
        <v>3921.64</v>
      </c>
    </row>
    <row r="33" spans="1:7" x14ac:dyDescent="0.25">
      <c r="A33" s="24">
        <v>38811</v>
      </c>
      <c r="B33" s="1" t="s">
        <v>20</v>
      </c>
      <c r="C33" s="1" t="s">
        <v>3626</v>
      </c>
      <c r="D33" s="1" t="s">
        <v>42</v>
      </c>
      <c r="E33" s="1" t="s">
        <v>3711</v>
      </c>
      <c r="F33" s="9">
        <v>1961.4825000000001</v>
      </c>
      <c r="G33" s="9">
        <v>2615.31</v>
      </c>
    </row>
    <row r="34" spans="1:7" x14ac:dyDescent="0.25">
      <c r="A34" s="24">
        <v>38810</v>
      </c>
      <c r="B34" s="1" t="s">
        <v>20</v>
      </c>
      <c r="C34" s="1" t="s">
        <v>3690</v>
      </c>
      <c r="D34" s="1" t="s">
        <v>13</v>
      </c>
      <c r="E34" s="1" t="s">
        <v>1601</v>
      </c>
      <c r="F34" s="9">
        <v>8792.467200000001</v>
      </c>
      <c r="G34" s="9">
        <v>9991.44</v>
      </c>
    </row>
    <row r="35" spans="1:7" x14ac:dyDescent="0.25">
      <c r="A35" s="24">
        <v>38810</v>
      </c>
      <c r="B35" s="1" t="s">
        <v>20</v>
      </c>
      <c r="C35" s="1" t="s">
        <v>3684</v>
      </c>
      <c r="D35" s="1" t="s">
        <v>61</v>
      </c>
      <c r="E35" s="1" t="s">
        <v>1245</v>
      </c>
      <c r="F35" s="9">
        <v>3714.3155500000003</v>
      </c>
      <c r="G35" s="9">
        <v>3972.53</v>
      </c>
    </row>
    <row r="36" spans="1:7" x14ac:dyDescent="0.25">
      <c r="A36" s="24">
        <v>38806</v>
      </c>
      <c r="B36" s="1" t="s">
        <v>20</v>
      </c>
      <c r="C36" s="1" t="s">
        <v>3683</v>
      </c>
      <c r="D36" s="1" t="s">
        <v>42</v>
      </c>
      <c r="E36" s="1" t="s">
        <v>2928</v>
      </c>
      <c r="F36" s="9">
        <v>3133.125</v>
      </c>
      <c r="G36" s="9">
        <v>6962.5</v>
      </c>
    </row>
    <row r="37" spans="1:7" x14ac:dyDescent="0.25">
      <c r="A37" s="24">
        <v>38804</v>
      </c>
      <c r="B37" s="1" t="s">
        <v>20</v>
      </c>
      <c r="C37" s="1" t="s">
        <v>3688</v>
      </c>
      <c r="D37" s="1" t="s">
        <v>126</v>
      </c>
      <c r="E37" s="1" t="s">
        <v>3712</v>
      </c>
      <c r="F37" s="9">
        <v>1539.5333000000001</v>
      </c>
      <c r="G37" s="9">
        <v>3580.31</v>
      </c>
    </row>
    <row r="38" spans="1:7" x14ac:dyDescent="0.25">
      <c r="A38" s="24">
        <v>38803</v>
      </c>
      <c r="B38" s="1" t="s">
        <v>20</v>
      </c>
      <c r="C38" s="1" t="s">
        <v>3686</v>
      </c>
      <c r="D38" s="1" t="s">
        <v>24</v>
      </c>
      <c r="E38" s="1" t="s">
        <v>2500</v>
      </c>
      <c r="F38" s="9">
        <v>5943.5551999999998</v>
      </c>
      <c r="G38" s="9">
        <v>6754.04</v>
      </c>
    </row>
    <row r="39" spans="1:7" x14ac:dyDescent="0.25">
      <c r="A39" s="24">
        <v>38802</v>
      </c>
      <c r="B39" s="1" t="s">
        <v>20</v>
      </c>
      <c r="C39" s="1" t="s">
        <v>3685</v>
      </c>
      <c r="D39" s="1" t="s">
        <v>39</v>
      </c>
      <c r="E39" s="1" t="s">
        <v>1251</v>
      </c>
      <c r="F39" s="9">
        <v>2675.9324999999999</v>
      </c>
      <c r="G39" s="9">
        <v>3567.91</v>
      </c>
    </row>
    <row r="40" spans="1:7" x14ac:dyDescent="0.25">
      <c r="A40" s="24">
        <v>38802</v>
      </c>
      <c r="B40" s="1" t="s">
        <v>20</v>
      </c>
      <c r="C40" s="1" t="s">
        <v>3683</v>
      </c>
      <c r="D40" s="1" t="s">
        <v>64</v>
      </c>
      <c r="E40" s="1" t="s">
        <v>2548</v>
      </c>
      <c r="F40" s="9">
        <v>1404.5454</v>
      </c>
      <c r="G40" s="9">
        <v>2421.63</v>
      </c>
    </row>
    <row r="41" spans="1:7" x14ac:dyDescent="0.25">
      <c r="A41" s="24">
        <v>38801</v>
      </c>
      <c r="B41" s="1" t="s">
        <v>20</v>
      </c>
      <c r="C41" s="1" t="s">
        <v>3683</v>
      </c>
      <c r="D41" s="1" t="s">
        <v>52</v>
      </c>
      <c r="E41" s="1" t="s">
        <v>1408</v>
      </c>
      <c r="F41" s="9">
        <v>4543.4642000000003</v>
      </c>
      <c r="G41" s="9">
        <v>4859.32</v>
      </c>
    </row>
    <row r="42" spans="1:7" x14ac:dyDescent="0.25">
      <c r="A42" s="24">
        <v>38800</v>
      </c>
      <c r="B42" s="1" t="s">
        <v>20</v>
      </c>
      <c r="C42" s="1" t="s">
        <v>3688</v>
      </c>
      <c r="D42" s="1" t="s">
        <v>21</v>
      </c>
      <c r="E42" s="1" t="s">
        <v>3017</v>
      </c>
      <c r="F42" s="9">
        <v>5628.87</v>
      </c>
      <c r="G42" s="9">
        <v>8277.75</v>
      </c>
    </row>
    <row r="43" spans="1:7" x14ac:dyDescent="0.25">
      <c r="A43" s="24">
        <v>38799</v>
      </c>
      <c r="B43" s="1" t="s">
        <v>20</v>
      </c>
      <c r="C43" s="1" t="s">
        <v>3685</v>
      </c>
      <c r="D43" s="1" t="s">
        <v>21</v>
      </c>
      <c r="E43" s="1" t="s">
        <v>3461</v>
      </c>
      <c r="F43" s="9">
        <v>3132.0574999999999</v>
      </c>
      <c r="G43" s="9">
        <v>5694.65</v>
      </c>
    </row>
    <row r="44" spans="1:7" x14ac:dyDescent="0.25">
      <c r="A44" s="24">
        <v>38797</v>
      </c>
      <c r="B44" s="1" t="s">
        <v>20</v>
      </c>
      <c r="C44" s="1" t="s">
        <v>3684</v>
      </c>
      <c r="D44" s="1" t="s">
        <v>126</v>
      </c>
      <c r="E44" s="1" t="s">
        <v>3563</v>
      </c>
      <c r="F44" s="9">
        <v>4823.6870000000008</v>
      </c>
      <c r="G44" s="9">
        <v>8770.34</v>
      </c>
    </row>
    <row r="45" spans="1:7" x14ac:dyDescent="0.25">
      <c r="A45" s="24">
        <v>38795</v>
      </c>
      <c r="B45" s="1" t="s">
        <v>20</v>
      </c>
      <c r="C45" s="1" t="s">
        <v>3685</v>
      </c>
      <c r="D45" s="1" t="s">
        <v>52</v>
      </c>
      <c r="E45" s="1" t="s">
        <v>424</v>
      </c>
      <c r="F45" s="9">
        <v>4976.2782999999999</v>
      </c>
      <c r="G45" s="9">
        <v>8434.3700000000008</v>
      </c>
    </row>
    <row r="46" spans="1:7" x14ac:dyDescent="0.25">
      <c r="A46" s="24">
        <v>38795</v>
      </c>
      <c r="B46" s="1" t="s">
        <v>20</v>
      </c>
      <c r="C46" s="1" t="s">
        <v>3688</v>
      </c>
      <c r="D46" s="1" t="s">
        <v>42</v>
      </c>
      <c r="E46" s="1" t="s">
        <v>932</v>
      </c>
      <c r="F46" s="9">
        <v>3434.0249999999996</v>
      </c>
      <c r="G46" s="9">
        <v>4578.7</v>
      </c>
    </row>
    <row r="47" spans="1:7" x14ac:dyDescent="0.25">
      <c r="A47" s="24">
        <v>38791</v>
      </c>
      <c r="B47" s="1" t="s">
        <v>20</v>
      </c>
      <c r="C47" s="1" t="s">
        <v>3684</v>
      </c>
      <c r="D47" s="1" t="s">
        <v>9</v>
      </c>
      <c r="E47" s="1" t="s">
        <v>3283</v>
      </c>
      <c r="F47" s="9">
        <v>3260.0040000000004</v>
      </c>
      <c r="G47" s="9">
        <v>3704.55</v>
      </c>
    </row>
    <row r="48" spans="1:7" x14ac:dyDescent="0.25">
      <c r="A48" s="24">
        <v>38788</v>
      </c>
      <c r="B48" s="1" t="s">
        <v>20</v>
      </c>
      <c r="C48" s="1" t="s">
        <v>3626</v>
      </c>
      <c r="D48" s="1" t="s">
        <v>45</v>
      </c>
      <c r="E48" s="1" t="s">
        <v>2736</v>
      </c>
      <c r="F48" s="9">
        <v>3445.1291999999999</v>
      </c>
      <c r="G48" s="9">
        <v>9311.16</v>
      </c>
    </row>
    <row r="49" spans="1:7" x14ac:dyDescent="0.25">
      <c r="A49" s="24">
        <v>38786</v>
      </c>
      <c r="B49" s="1" t="s">
        <v>20</v>
      </c>
      <c r="C49" s="1" t="s">
        <v>3691</v>
      </c>
      <c r="D49" s="1" t="s">
        <v>61</v>
      </c>
      <c r="E49" s="1" t="s">
        <v>2814</v>
      </c>
      <c r="F49" s="9">
        <v>4378.3432000000003</v>
      </c>
      <c r="G49" s="9">
        <v>4682.72</v>
      </c>
    </row>
    <row r="50" spans="1:7" x14ac:dyDescent="0.25">
      <c r="A50" s="24">
        <v>38782</v>
      </c>
      <c r="B50" s="1" t="s">
        <v>20</v>
      </c>
      <c r="C50" s="1" t="s">
        <v>3691</v>
      </c>
      <c r="D50" s="1" t="s">
        <v>113</v>
      </c>
      <c r="E50" s="1" t="s">
        <v>3061</v>
      </c>
      <c r="F50" s="9">
        <v>925.96050000000002</v>
      </c>
      <c r="G50" s="9">
        <v>2057.69</v>
      </c>
    </row>
    <row r="51" spans="1:7" x14ac:dyDescent="0.25">
      <c r="A51" s="24">
        <v>38778</v>
      </c>
      <c r="B51" s="1" t="s">
        <v>20</v>
      </c>
      <c r="C51" s="1" t="s">
        <v>3686</v>
      </c>
      <c r="D51" s="1" t="s">
        <v>64</v>
      </c>
      <c r="E51" s="1" t="s">
        <v>1708</v>
      </c>
      <c r="F51" s="9">
        <v>1850.7735</v>
      </c>
      <c r="G51" s="9">
        <v>4112.83</v>
      </c>
    </row>
    <row r="52" spans="1:7" x14ac:dyDescent="0.25">
      <c r="A52" s="24">
        <v>38777</v>
      </c>
      <c r="B52" s="1" t="s">
        <v>20</v>
      </c>
      <c r="C52" s="1" t="s">
        <v>3690</v>
      </c>
      <c r="D52" s="1" t="s">
        <v>21</v>
      </c>
      <c r="E52" s="1" t="s">
        <v>163</v>
      </c>
      <c r="F52" s="9">
        <v>3185.7074000000002</v>
      </c>
      <c r="G52" s="9">
        <v>8610.02</v>
      </c>
    </row>
    <row r="53" spans="1:7" x14ac:dyDescent="0.25">
      <c r="A53" s="24">
        <v>38777</v>
      </c>
      <c r="B53" s="1" t="s">
        <v>20</v>
      </c>
      <c r="C53" s="1" t="s">
        <v>3626</v>
      </c>
      <c r="D53" s="1" t="s">
        <v>21</v>
      </c>
      <c r="E53" s="1" t="s">
        <v>617</v>
      </c>
      <c r="F53" s="9">
        <v>4421.1944999999996</v>
      </c>
      <c r="G53" s="9">
        <v>7493.55</v>
      </c>
    </row>
    <row r="54" spans="1:7" x14ac:dyDescent="0.25">
      <c r="A54" s="24">
        <v>38777</v>
      </c>
      <c r="B54" s="1" t="s">
        <v>20</v>
      </c>
      <c r="C54" s="1" t="s">
        <v>3686</v>
      </c>
      <c r="D54" s="1" t="s">
        <v>9</v>
      </c>
      <c r="E54" s="1" t="s">
        <v>1790</v>
      </c>
      <c r="F54" s="9">
        <v>1049.8713</v>
      </c>
      <c r="G54" s="9">
        <v>2837.49</v>
      </c>
    </row>
    <row r="55" spans="1:7" x14ac:dyDescent="0.25">
      <c r="A55" s="24">
        <v>38776</v>
      </c>
      <c r="B55" s="1" t="s">
        <v>20</v>
      </c>
      <c r="C55" s="1" t="s">
        <v>3691</v>
      </c>
      <c r="D55" s="1" t="s">
        <v>24</v>
      </c>
      <c r="E55" s="1" t="s">
        <v>1991</v>
      </c>
      <c r="F55" s="9">
        <v>8702.3376000000007</v>
      </c>
      <c r="G55" s="9">
        <v>9889.02</v>
      </c>
    </row>
    <row r="56" spans="1:7" x14ac:dyDescent="0.25">
      <c r="A56" s="24">
        <v>38768</v>
      </c>
      <c r="B56" s="1" t="s">
        <v>20</v>
      </c>
      <c r="C56" s="1" t="s">
        <v>3626</v>
      </c>
      <c r="D56" s="1" t="s">
        <v>64</v>
      </c>
      <c r="E56" s="1" t="s">
        <v>3722</v>
      </c>
      <c r="F56" s="9">
        <v>1201.3275000000001</v>
      </c>
      <c r="G56" s="9">
        <v>1601.77</v>
      </c>
    </row>
    <row r="57" spans="1:7" x14ac:dyDescent="0.25">
      <c r="A57" s="24">
        <v>38767</v>
      </c>
      <c r="B57" s="1" t="s">
        <v>20</v>
      </c>
      <c r="C57" s="1" t="s">
        <v>3685</v>
      </c>
      <c r="D57" s="1" t="s">
        <v>113</v>
      </c>
      <c r="E57" s="1" t="s">
        <v>1804</v>
      </c>
      <c r="F57" s="9">
        <v>949.51800000000003</v>
      </c>
      <c r="G57" s="9">
        <v>2110.04</v>
      </c>
    </row>
    <row r="58" spans="1:7" x14ac:dyDescent="0.25">
      <c r="A58" s="24">
        <v>38764</v>
      </c>
      <c r="B58" s="1" t="s">
        <v>20</v>
      </c>
      <c r="C58" s="1" t="s">
        <v>3684</v>
      </c>
      <c r="D58" s="1" t="s">
        <v>113</v>
      </c>
      <c r="E58" s="1" t="s">
        <v>2060</v>
      </c>
      <c r="F58" s="9">
        <v>83.82</v>
      </c>
      <c r="G58" s="9">
        <v>95.25</v>
      </c>
    </row>
    <row r="59" spans="1:7" x14ac:dyDescent="0.25">
      <c r="A59" s="24">
        <v>38758</v>
      </c>
      <c r="B59" s="1" t="s">
        <v>20</v>
      </c>
      <c r="C59" s="1" t="s">
        <v>3626</v>
      </c>
      <c r="D59" s="1" t="s">
        <v>24</v>
      </c>
      <c r="E59" s="1" t="s">
        <v>2382</v>
      </c>
      <c r="F59" s="9">
        <v>3235.2345</v>
      </c>
      <c r="G59" s="9">
        <v>7189.41</v>
      </c>
    </row>
    <row r="60" spans="1:7" x14ac:dyDescent="0.25">
      <c r="A60" s="24">
        <v>38758</v>
      </c>
      <c r="B60" s="1" t="s">
        <v>20</v>
      </c>
      <c r="C60" s="1" t="s">
        <v>3691</v>
      </c>
      <c r="D60" s="1" t="s">
        <v>17</v>
      </c>
      <c r="E60" s="1" t="s">
        <v>1946</v>
      </c>
      <c r="F60" s="9">
        <v>1088.6912</v>
      </c>
      <c r="G60" s="9">
        <v>2531.84</v>
      </c>
    </row>
    <row r="61" spans="1:7" x14ac:dyDescent="0.25">
      <c r="A61" s="24">
        <v>38755</v>
      </c>
      <c r="B61" s="1" t="s">
        <v>20</v>
      </c>
      <c r="C61" s="1" t="s">
        <v>3683</v>
      </c>
      <c r="D61" s="1" t="s">
        <v>17</v>
      </c>
      <c r="E61" s="1" t="s">
        <v>878</v>
      </c>
      <c r="F61" s="9">
        <v>2895.18075</v>
      </c>
      <c r="G61" s="9">
        <v>3096.45</v>
      </c>
    </row>
    <row r="62" spans="1:7" x14ac:dyDescent="0.25">
      <c r="A62" s="24">
        <v>38755</v>
      </c>
      <c r="B62" s="1" t="s">
        <v>20</v>
      </c>
      <c r="C62" s="1" t="s">
        <v>3690</v>
      </c>
      <c r="D62" s="1" t="s">
        <v>113</v>
      </c>
      <c r="E62" s="1" t="s">
        <v>918</v>
      </c>
      <c r="F62" s="9">
        <v>297.93509999999998</v>
      </c>
      <c r="G62" s="9">
        <v>805.23</v>
      </c>
    </row>
    <row r="63" spans="1:7" x14ac:dyDescent="0.25">
      <c r="A63" s="24">
        <v>38754</v>
      </c>
      <c r="B63" s="1" t="s">
        <v>20</v>
      </c>
      <c r="C63" s="1" t="s">
        <v>3688</v>
      </c>
      <c r="D63" s="1" t="s">
        <v>42</v>
      </c>
      <c r="E63" s="1" t="s">
        <v>3587</v>
      </c>
      <c r="F63" s="9">
        <v>4349.0474999999997</v>
      </c>
      <c r="G63" s="9">
        <v>9664.5499999999993</v>
      </c>
    </row>
    <row r="64" spans="1:7" x14ac:dyDescent="0.25">
      <c r="A64" s="24">
        <v>38754</v>
      </c>
      <c r="B64" s="1" t="s">
        <v>20</v>
      </c>
      <c r="C64" s="1" t="s">
        <v>3691</v>
      </c>
      <c r="D64" s="1" t="s">
        <v>24</v>
      </c>
      <c r="E64" s="1" t="s">
        <v>1377</v>
      </c>
      <c r="F64" s="9">
        <v>7334.8599500000009</v>
      </c>
      <c r="G64" s="9">
        <v>7844.77</v>
      </c>
    </row>
    <row r="65" spans="1:7" x14ac:dyDescent="0.25">
      <c r="A65" s="24">
        <v>38753</v>
      </c>
      <c r="B65" s="1" t="s">
        <v>20</v>
      </c>
      <c r="C65" s="1" t="s">
        <v>3626</v>
      </c>
      <c r="D65" s="1" t="s">
        <v>64</v>
      </c>
      <c r="E65" s="1" t="s">
        <v>3419</v>
      </c>
      <c r="F65" s="9">
        <v>486.17090000000002</v>
      </c>
      <c r="G65" s="9">
        <v>1130.6300000000001</v>
      </c>
    </row>
    <row r="66" spans="1:7" x14ac:dyDescent="0.25">
      <c r="A66" s="24">
        <v>38752</v>
      </c>
      <c r="B66" s="1" t="s">
        <v>20</v>
      </c>
      <c r="C66" s="1" t="s">
        <v>3683</v>
      </c>
      <c r="D66" s="1" t="s">
        <v>30</v>
      </c>
      <c r="E66" s="1" t="s">
        <v>1857</v>
      </c>
      <c r="F66" s="9">
        <v>4114.4076999999997</v>
      </c>
      <c r="G66" s="9">
        <v>9568.39</v>
      </c>
    </row>
    <row r="67" spans="1:7" x14ac:dyDescent="0.25">
      <c r="A67" s="24">
        <v>38752</v>
      </c>
      <c r="B67" s="1" t="s">
        <v>20</v>
      </c>
      <c r="C67" s="1" t="s">
        <v>3626</v>
      </c>
      <c r="D67" s="1" t="s">
        <v>13</v>
      </c>
      <c r="E67" s="1" t="s">
        <v>2746</v>
      </c>
      <c r="F67" s="9">
        <v>1465.0916</v>
      </c>
      <c r="G67" s="9">
        <v>2526.02</v>
      </c>
    </row>
    <row r="68" spans="1:7" x14ac:dyDescent="0.25">
      <c r="A68" s="24">
        <v>38749</v>
      </c>
      <c r="B68" s="1" t="s">
        <v>20</v>
      </c>
      <c r="C68" s="1" t="s">
        <v>3684</v>
      </c>
      <c r="D68" s="1" t="s">
        <v>126</v>
      </c>
      <c r="E68" s="1" t="s">
        <v>1677</v>
      </c>
      <c r="F68" s="9">
        <v>4422.4548000000004</v>
      </c>
      <c r="G68" s="9">
        <v>6503.61</v>
      </c>
    </row>
    <row r="69" spans="1:7" x14ac:dyDescent="0.25">
      <c r="A69" s="24">
        <v>38744</v>
      </c>
      <c r="B69" s="1" t="s">
        <v>20</v>
      </c>
      <c r="C69" s="1" t="s">
        <v>3626</v>
      </c>
      <c r="D69" s="1" t="s">
        <v>42</v>
      </c>
      <c r="E69" s="1" t="s">
        <v>1043</v>
      </c>
      <c r="F69" s="9">
        <v>6011.984550000001</v>
      </c>
      <c r="G69" s="9">
        <v>6429.93</v>
      </c>
    </row>
    <row r="70" spans="1:7" x14ac:dyDescent="0.25">
      <c r="A70" s="24">
        <v>38744</v>
      </c>
      <c r="B70" s="1" t="s">
        <v>20</v>
      </c>
      <c r="C70" s="1" t="s">
        <v>3691</v>
      </c>
      <c r="D70" s="1" t="s">
        <v>52</v>
      </c>
      <c r="E70" s="1" t="s">
        <v>3530</v>
      </c>
      <c r="F70" s="9">
        <v>4128.8250000000007</v>
      </c>
      <c r="G70" s="9">
        <v>5505.1</v>
      </c>
    </row>
    <row r="71" spans="1:7" x14ac:dyDescent="0.25">
      <c r="A71" s="24">
        <v>38741</v>
      </c>
      <c r="B71" s="1" t="s">
        <v>20</v>
      </c>
      <c r="C71" s="1" t="s">
        <v>3685</v>
      </c>
      <c r="D71" s="1" t="s">
        <v>61</v>
      </c>
      <c r="E71" s="1" t="s">
        <v>2770</v>
      </c>
      <c r="F71" s="9">
        <v>1149.0890000000002</v>
      </c>
      <c r="G71" s="9">
        <v>2672.3</v>
      </c>
    </row>
    <row r="72" spans="1:7" x14ac:dyDescent="0.25">
      <c r="A72" s="24">
        <v>38736</v>
      </c>
      <c r="B72" s="1" t="s">
        <v>20</v>
      </c>
      <c r="C72" s="1" t="s">
        <v>3686</v>
      </c>
      <c r="D72" s="1" t="s">
        <v>126</v>
      </c>
      <c r="E72" s="1" t="s">
        <v>1033</v>
      </c>
      <c r="F72" s="9">
        <v>1247.7436</v>
      </c>
      <c r="G72" s="9">
        <v>3372.28</v>
      </c>
    </row>
    <row r="73" spans="1:7" x14ac:dyDescent="0.25">
      <c r="A73" s="24">
        <v>38735</v>
      </c>
      <c r="B73" s="1" t="s">
        <v>20</v>
      </c>
      <c r="C73" s="1" t="s">
        <v>3626</v>
      </c>
      <c r="D73" s="1" t="s">
        <v>30</v>
      </c>
      <c r="E73" s="1" t="s">
        <v>2138</v>
      </c>
      <c r="F73" s="9">
        <v>3651.7105000000001</v>
      </c>
      <c r="G73" s="9">
        <v>8492.35</v>
      </c>
    </row>
    <row r="74" spans="1:7" x14ac:dyDescent="0.25">
      <c r="A74" s="24">
        <v>38734</v>
      </c>
      <c r="B74" s="1" t="s">
        <v>20</v>
      </c>
      <c r="C74" s="1" t="s">
        <v>3688</v>
      </c>
      <c r="D74" s="1" t="s">
        <v>39</v>
      </c>
      <c r="E74" s="1" t="s">
        <v>2140</v>
      </c>
      <c r="F74" s="9">
        <v>746.97149999999999</v>
      </c>
      <c r="G74" s="9">
        <v>798.9</v>
      </c>
    </row>
    <row r="75" spans="1:7" x14ac:dyDescent="0.25">
      <c r="A75" s="24">
        <v>38733</v>
      </c>
      <c r="B75" s="1" t="s">
        <v>20</v>
      </c>
      <c r="C75" s="1" t="s">
        <v>3684</v>
      </c>
      <c r="D75" s="1" t="s">
        <v>64</v>
      </c>
      <c r="E75" s="1" t="s">
        <v>1238</v>
      </c>
      <c r="F75" s="9">
        <v>3206.4777999999997</v>
      </c>
      <c r="G75" s="9">
        <v>5528.41</v>
      </c>
    </row>
    <row r="76" spans="1:7" x14ac:dyDescent="0.25">
      <c r="A76" s="24">
        <v>38726</v>
      </c>
      <c r="B76" s="1" t="s">
        <v>20</v>
      </c>
      <c r="C76" s="1" t="s">
        <v>3685</v>
      </c>
      <c r="D76" s="1" t="s">
        <v>30</v>
      </c>
      <c r="E76" s="1" t="s">
        <v>2217</v>
      </c>
      <c r="F76" s="9">
        <v>7340.2923000000001</v>
      </c>
      <c r="G76" s="9">
        <v>7850.58</v>
      </c>
    </row>
    <row r="77" spans="1:7" x14ac:dyDescent="0.25">
      <c r="A77" s="24">
        <v>38726</v>
      </c>
      <c r="B77" s="1" t="s">
        <v>20</v>
      </c>
      <c r="C77" s="1" t="s">
        <v>3684</v>
      </c>
      <c r="D77" s="1" t="s">
        <v>45</v>
      </c>
      <c r="E77" s="1" t="s">
        <v>520</v>
      </c>
      <c r="F77" s="9">
        <v>2070.5570000000002</v>
      </c>
      <c r="G77" s="9">
        <v>5596.1</v>
      </c>
    </row>
    <row r="78" spans="1:7" x14ac:dyDescent="0.25">
      <c r="A78" s="24">
        <v>38725</v>
      </c>
      <c r="B78" s="1" t="s">
        <v>20</v>
      </c>
      <c r="C78" s="1" t="s">
        <v>3684</v>
      </c>
      <c r="D78" s="1" t="s">
        <v>24</v>
      </c>
      <c r="E78" s="1" t="s">
        <v>3725</v>
      </c>
      <c r="F78" s="9">
        <v>1201.9445999999998</v>
      </c>
      <c r="G78" s="9">
        <v>2795.22</v>
      </c>
    </row>
    <row r="79" spans="1:7" x14ac:dyDescent="0.25">
      <c r="A79" s="24">
        <v>38723</v>
      </c>
      <c r="B79" s="1" t="s">
        <v>20</v>
      </c>
      <c r="C79" s="1" t="s">
        <v>3691</v>
      </c>
      <c r="D79" s="1" t="s">
        <v>9</v>
      </c>
      <c r="E79" s="1" t="s">
        <v>1003</v>
      </c>
      <c r="F79" s="9">
        <v>8498.8227499999994</v>
      </c>
      <c r="G79" s="9">
        <v>9089.65</v>
      </c>
    </row>
    <row r="80" spans="1:7" x14ac:dyDescent="0.25">
      <c r="A80" s="24">
        <v>38722</v>
      </c>
      <c r="B80" s="1" t="s">
        <v>20</v>
      </c>
      <c r="C80" s="1" t="s">
        <v>3684</v>
      </c>
      <c r="D80" s="1" t="s">
        <v>42</v>
      </c>
      <c r="E80" s="1" t="s">
        <v>2219</v>
      </c>
      <c r="F80" s="9">
        <v>5672.0121999999992</v>
      </c>
      <c r="G80" s="9">
        <v>9613.58</v>
      </c>
    </row>
    <row r="81" spans="1:7" x14ac:dyDescent="0.25">
      <c r="A81" s="24">
        <v>38722</v>
      </c>
      <c r="B81" s="1" t="s">
        <v>20</v>
      </c>
      <c r="C81" s="1" t="s">
        <v>3691</v>
      </c>
      <c r="D81" s="1" t="s">
        <v>126</v>
      </c>
      <c r="E81" s="1" t="s">
        <v>753</v>
      </c>
      <c r="F81" s="9">
        <v>3128.8279000000002</v>
      </c>
      <c r="G81" s="9">
        <v>3346.34</v>
      </c>
    </row>
    <row r="82" spans="1:7" x14ac:dyDescent="0.25">
      <c r="A82" s="24">
        <v>38715</v>
      </c>
      <c r="B82" s="1" t="s">
        <v>20</v>
      </c>
      <c r="C82" s="1" t="s">
        <v>3690</v>
      </c>
      <c r="D82" s="1" t="s">
        <v>126</v>
      </c>
      <c r="E82" s="1" t="s">
        <v>3729</v>
      </c>
      <c r="F82" s="9">
        <v>822.26530000000002</v>
      </c>
      <c r="G82" s="9">
        <v>1393.67</v>
      </c>
    </row>
    <row r="83" spans="1:7" x14ac:dyDescent="0.25">
      <c r="A83" s="24">
        <v>38714</v>
      </c>
      <c r="B83" s="1" t="s">
        <v>20</v>
      </c>
      <c r="C83" s="1" t="s">
        <v>3626</v>
      </c>
      <c r="D83" s="1" t="s">
        <v>52</v>
      </c>
      <c r="E83" s="1" t="s">
        <v>3732</v>
      </c>
      <c r="F83" s="9">
        <v>1774.5371</v>
      </c>
      <c r="G83" s="9">
        <v>3007.69</v>
      </c>
    </row>
    <row r="84" spans="1:7" x14ac:dyDescent="0.25">
      <c r="A84" s="24">
        <v>38713</v>
      </c>
      <c r="B84" s="1" t="s">
        <v>20</v>
      </c>
      <c r="C84" s="1" t="s">
        <v>3626</v>
      </c>
      <c r="D84" s="1" t="s">
        <v>42</v>
      </c>
      <c r="E84" s="1" t="s">
        <v>2458</v>
      </c>
      <c r="F84" s="9">
        <v>2325.6495</v>
      </c>
      <c r="G84" s="9">
        <v>5168.1099999999997</v>
      </c>
    </row>
    <row r="85" spans="1:7" x14ac:dyDescent="0.25">
      <c r="A85" s="24">
        <v>38711</v>
      </c>
      <c r="B85" s="1" t="s">
        <v>20</v>
      </c>
      <c r="C85" s="1" t="s">
        <v>3686</v>
      </c>
      <c r="D85" s="1" t="s">
        <v>24</v>
      </c>
      <c r="E85" s="1" t="s">
        <v>2080</v>
      </c>
      <c r="F85" s="9">
        <v>3106.86</v>
      </c>
      <c r="G85" s="9">
        <v>4142.4799999999996</v>
      </c>
    </row>
    <row r="86" spans="1:7" x14ac:dyDescent="0.25">
      <c r="A86" s="24">
        <v>38709</v>
      </c>
      <c r="B86" s="1" t="s">
        <v>20</v>
      </c>
      <c r="C86" s="1" t="s">
        <v>3626</v>
      </c>
      <c r="D86" s="1" t="s">
        <v>61</v>
      </c>
      <c r="E86" s="1" t="s">
        <v>2403</v>
      </c>
      <c r="F86" s="9">
        <v>4489.32</v>
      </c>
      <c r="G86" s="9">
        <v>5985.76</v>
      </c>
    </row>
    <row r="87" spans="1:7" x14ac:dyDescent="0.25">
      <c r="A87" s="24">
        <v>38708</v>
      </c>
      <c r="B87" s="1" t="s">
        <v>20</v>
      </c>
      <c r="C87" s="1" t="s">
        <v>3690</v>
      </c>
      <c r="D87" s="1" t="s">
        <v>24</v>
      </c>
      <c r="E87" s="1" t="s">
        <v>3555</v>
      </c>
      <c r="F87" s="9">
        <v>4847.2629999999999</v>
      </c>
      <c r="G87" s="9">
        <v>8215.7000000000007</v>
      </c>
    </row>
    <row r="88" spans="1:7" x14ac:dyDescent="0.25">
      <c r="A88" s="24">
        <v>38707</v>
      </c>
      <c r="B88" s="1" t="s">
        <v>20</v>
      </c>
      <c r="C88" s="1" t="s">
        <v>3684</v>
      </c>
      <c r="D88" s="1" t="s">
        <v>17</v>
      </c>
      <c r="E88" s="1" t="s">
        <v>2845</v>
      </c>
      <c r="F88" s="9">
        <v>189.27350000000001</v>
      </c>
      <c r="G88" s="9">
        <v>511.55</v>
      </c>
    </row>
    <row r="89" spans="1:7" x14ac:dyDescent="0.25">
      <c r="A89" s="24">
        <v>38705</v>
      </c>
      <c r="B89" s="1" t="s">
        <v>20</v>
      </c>
      <c r="C89" s="1" t="s">
        <v>3686</v>
      </c>
      <c r="D89" s="1" t="s">
        <v>17</v>
      </c>
      <c r="E89" s="1" t="s">
        <v>2900</v>
      </c>
      <c r="F89" s="9">
        <v>2986.3084000000003</v>
      </c>
      <c r="G89" s="9">
        <v>4391.63</v>
      </c>
    </row>
    <row r="90" spans="1:7" x14ac:dyDescent="0.25">
      <c r="A90" s="24">
        <v>38705</v>
      </c>
      <c r="B90" s="1" t="s">
        <v>20</v>
      </c>
      <c r="C90" s="1" t="s">
        <v>3690</v>
      </c>
      <c r="D90" s="1" t="s">
        <v>61</v>
      </c>
      <c r="E90" s="1" t="s">
        <v>1663</v>
      </c>
      <c r="F90" s="9">
        <v>1081.3165000000001</v>
      </c>
      <c r="G90" s="9">
        <v>1966.03</v>
      </c>
    </row>
    <row r="91" spans="1:7" x14ac:dyDescent="0.25">
      <c r="A91" s="24">
        <v>38704</v>
      </c>
      <c r="B91" s="1" t="s">
        <v>20</v>
      </c>
      <c r="C91" s="1" t="s">
        <v>3626</v>
      </c>
      <c r="D91" s="1" t="s">
        <v>113</v>
      </c>
      <c r="E91" s="1" t="s">
        <v>1544</v>
      </c>
      <c r="F91" s="9">
        <v>4920.1225999999997</v>
      </c>
      <c r="G91" s="9">
        <v>8482.9699999999993</v>
      </c>
    </row>
    <row r="92" spans="1:7" x14ac:dyDescent="0.25">
      <c r="A92" s="24">
        <v>38702</v>
      </c>
      <c r="B92" s="1" t="s">
        <v>20</v>
      </c>
      <c r="C92" s="1" t="s">
        <v>3690</v>
      </c>
      <c r="D92" s="1" t="s">
        <v>13</v>
      </c>
      <c r="E92" s="1" t="s">
        <v>313</v>
      </c>
      <c r="F92" s="9">
        <v>3978.1851999999994</v>
      </c>
      <c r="G92" s="9">
        <v>6858.94</v>
      </c>
    </row>
    <row r="93" spans="1:7" x14ac:dyDescent="0.25">
      <c r="A93" s="24">
        <v>38695</v>
      </c>
      <c r="B93" s="1" t="s">
        <v>20</v>
      </c>
      <c r="C93" s="1" t="s">
        <v>3691</v>
      </c>
      <c r="D93" s="1" t="s">
        <v>13</v>
      </c>
      <c r="E93" s="1" t="s">
        <v>464</v>
      </c>
      <c r="F93" s="9">
        <v>6619.0860000000011</v>
      </c>
      <c r="G93" s="9">
        <v>9733.9500000000007</v>
      </c>
    </row>
    <row r="94" spans="1:7" x14ac:dyDescent="0.25">
      <c r="A94" s="24">
        <v>38690</v>
      </c>
      <c r="B94" s="1" t="s">
        <v>20</v>
      </c>
      <c r="C94" s="1" t="s">
        <v>3686</v>
      </c>
      <c r="D94" s="1" t="s">
        <v>17</v>
      </c>
      <c r="E94" s="1" t="s">
        <v>561</v>
      </c>
      <c r="F94" s="9">
        <v>2741.0130000000004</v>
      </c>
      <c r="G94" s="9">
        <v>6091.14</v>
      </c>
    </row>
    <row r="95" spans="1:7" x14ac:dyDescent="0.25">
      <c r="A95" s="24">
        <v>38681</v>
      </c>
      <c r="B95" s="1" t="s">
        <v>20</v>
      </c>
      <c r="C95" s="1" t="s">
        <v>3684</v>
      </c>
      <c r="D95" s="1" t="s">
        <v>24</v>
      </c>
      <c r="E95" s="1" t="s">
        <v>1456</v>
      </c>
      <c r="F95" s="9">
        <v>4280.7875999999997</v>
      </c>
      <c r="G95" s="9">
        <v>9955.32</v>
      </c>
    </row>
    <row r="96" spans="1:7" x14ac:dyDescent="0.25">
      <c r="A96" s="24">
        <v>38680</v>
      </c>
      <c r="B96" s="1" t="s">
        <v>20</v>
      </c>
      <c r="C96" s="1" t="s">
        <v>3683</v>
      </c>
      <c r="D96" s="1" t="s">
        <v>17</v>
      </c>
      <c r="E96" s="1" t="s">
        <v>2544</v>
      </c>
      <c r="F96" s="9">
        <v>8476.7232000000004</v>
      </c>
      <c r="G96" s="9">
        <v>9632.64</v>
      </c>
    </row>
    <row r="97" spans="1:7" x14ac:dyDescent="0.25">
      <c r="A97" s="24">
        <v>38680</v>
      </c>
      <c r="B97" s="1" t="s">
        <v>20</v>
      </c>
      <c r="C97" s="1" t="s">
        <v>3626</v>
      </c>
      <c r="D97" s="1" t="s">
        <v>113</v>
      </c>
      <c r="E97" s="1" t="s">
        <v>1647</v>
      </c>
      <c r="F97" s="9">
        <v>3276.3989500000002</v>
      </c>
      <c r="G97" s="9">
        <v>3504.17</v>
      </c>
    </row>
    <row r="98" spans="1:7" x14ac:dyDescent="0.25">
      <c r="A98" s="24">
        <v>38678</v>
      </c>
      <c r="B98" s="1" t="s">
        <v>20</v>
      </c>
      <c r="C98" s="1" t="s">
        <v>3688</v>
      </c>
      <c r="D98" s="1" t="s">
        <v>113</v>
      </c>
      <c r="E98" s="1" t="s">
        <v>3051</v>
      </c>
      <c r="F98" s="9">
        <v>1014.3213999999999</v>
      </c>
      <c r="G98" s="9">
        <v>1748.83</v>
      </c>
    </row>
    <row r="99" spans="1:7" x14ac:dyDescent="0.25">
      <c r="A99" s="24">
        <v>38672</v>
      </c>
      <c r="B99" s="1" t="s">
        <v>20</v>
      </c>
      <c r="C99" s="1" t="s">
        <v>3691</v>
      </c>
      <c r="D99" s="1" t="s">
        <v>45</v>
      </c>
      <c r="E99" s="1" t="s">
        <v>3737</v>
      </c>
      <c r="F99" s="9">
        <v>5142.9207500000002</v>
      </c>
      <c r="G99" s="9">
        <v>5500.45</v>
      </c>
    </row>
    <row r="100" spans="1:7" x14ac:dyDescent="0.25">
      <c r="A100" s="24">
        <v>38669</v>
      </c>
      <c r="B100" s="1" t="s">
        <v>20</v>
      </c>
      <c r="C100" s="1" t="s">
        <v>3688</v>
      </c>
      <c r="D100" s="1" t="s">
        <v>61</v>
      </c>
      <c r="E100" s="1" t="s">
        <v>1318</v>
      </c>
      <c r="F100" s="9">
        <v>176.18659999999997</v>
      </c>
      <c r="G100" s="9">
        <v>303.77</v>
      </c>
    </row>
    <row r="101" spans="1:7" x14ac:dyDescent="0.25">
      <c r="A101" s="24">
        <v>38665</v>
      </c>
      <c r="B101" s="1" t="s">
        <v>20</v>
      </c>
      <c r="C101" s="1" t="s">
        <v>3688</v>
      </c>
      <c r="D101" s="1" t="s">
        <v>64</v>
      </c>
      <c r="E101" s="1" t="s">
        <v>3738</v>
      </c>
      <c r="F101" s="9">
        <v>126.852</v>
      </c>
      <c r="G101" s="9">
        <v>144.15</v>
      </c>
    </row>
    <row r="102" spans="1:7" x14ac:dyDescent="0.25">
      <c r="A102" s="24">
        <v>38662</v>
      </c>
      <c r="B102" s="1" t="s">
        <v>20</v>
      </c>
      <c r="C102" s="1" t="s">
        <v>3690</v>
      </c>
      <c r="D102" s="1" t="s">
        <v>9</v>
      </c>
      <c r="E102" s="1" t="s">
        <v>3036</v>
      </c>
      <c r="F102" s="9">
        <v>3078.6660000000002</v>
      </c>
      <c r="G102" s="9">
        <v>4527.45</v>
      </c>
    </row>
    <row r="103" spans="1:7" x14ac:dyDescent="0.25">
      <c r="A103" s="24">
        <v>38661</v>
      </c>
      <c r="B103" s="1" t="s">
        <v>20</v>
      </c>
      <c r="C103" s="1" t="s">
        <v>3626</v>
      </c>
      <c r="D103" s="1" t="s">
        <v>45</v>
      </c>
      <c r="E103" s="1" t="s">
        <v>1126</v>
      </c>
      <c r="F103" s="9">
        <v>7261.4696000000004</v>
      </c>
      <c r="G103" s="9">
        <v>8251.67</v>
      </c>
    </row>
    <row r="104" spans="1:7" x14ac:dyDescent="0.25">
      <c r="A104" s="24">
        <v>38658</v>
      </c>
      <c r="B104" s="1" t="s">
        <v>20</v>
      </c>
      <c r="C104" s="1" t="s">
        <v>3688</v>
      </c>
      <c r="D104" s="1" t="s">
        <v>24</v>
      </c>
      <c r="E104" s="1" t="s">
        <v>599</v>
      </c>
      <c r="F104" s="9">
        <v>5180.1380000000008</v>
      </c>
      <c r="G104" s="9">
        <v>7617.85</v>
      </c>
    </row>
    <row r="105" spans="1:7" x14ac:dyDescent="0.25">
      <c r="A105" s="24">
        <v>38657</v>
      </c>
      <c r="B105" s="1" t="s">
        <v>20</v>
      </c>
      <c r="C105" s="1" t="s">
        <v>3685</v>
      </c>
      <c r="D105" s="1" t="s">
        <v>113</v>
      </c>
      <c r="E105" s="1" t="s">
        <v>2300</v>
      </c>
      <c r="F105" s="9">
        <v>4805.8864000000003</v>
      </c>
      <c r="G105" s="9">
        <v>7067.48</v>
      </c>
    </row>
    <row r="106" spans="1:7" x14ac:dyDescent="0.25">
      <c r="A106" s="24">
        <v>38653</v>
      </c>
      <c r="B106" s="1" t="s">
        <v>20</v>
      </c>
      <c r="C106" s="1" t="s">
        <v>3683</v>
      </c>
      <c r="D106" s="1" t="s">
        <v>61</v>
      </c>
      <c r="E106" s="1" t="s">
        <v>663</v>
      </c>
      <c r="F106" s="9">
        <v>4705.0725000000002</v>
      </c>
      <c r="G106" s="9">
        <v>6273.43</v>
      </c>
    </row>
    <row r="107" spans="1:7" x14ac:dyDescent="0.25">
      <c r="A107" s="24">
        <v>38653</v>
      </c>
      <c r="B107" s="1" t="s">
        <v>20</v>
      </c>
      <c r="C107" s="1" t="s">
        <v>3626</v>
      </c>
      <c r="D107" s="1" t="s">
        <v>9</v>
      </c>
      <c r="E107" s="1" t="s">
        <v>271</v>
      </c>
      <c r="F107" s="9">
        <v>2714.0059000000001</v>
      </c>
      <c r="G107" s="9">
        <v>4600.01</v>
      </c>
    </row>
    <row r="108" spans="1:7" x14ac:dyDescent="0.25">
      <c r="A108" s="24">
        <v>38653</v>
      </c>
      <c r="B108" s="1" t="s">
        <v>20</v>
      </c>
      <c r="C108" s="1" t="s">
        <v>3686</v>
      </c>
      <c r="D108" s="1" t="s">
        <v>45</v>
      </c>
      <c r="E108" s="1" t="s">
        <v>2568</v>
      </c>
      <c r="F108" s="9">
        <v>2044.3494499999999</v>
      </c>
      <c r="G108" s="9">
        <v>2186.4699999999998</v>
      </c>
    </row>
    <row r="109" spans="1:7" x14ac:dyDescent="0.25">
      <c r="A109" s="24">
        <v>38652</v>
      </c>
      <c r="B109" s="1" t="s">
        <v>20</v>
      </c>
      <c r="C109" s="1" t="s">
        <v>3691</v>
      </c>
      <c r="D109" s="1" t="s">
        <v>52</v>
      </c>
      <c r="E109" s="1" t="s">
        <v>691</v>
      </c>
      <c r="F109" s="9">
        <v>6349.5871999999999</v>
      </c>
      <c r="G109" s="9">
        <v>7215.44</v>
      </c>
    </row>
    <row r="110" spans="1:7" x14ac:dyDescent="0.25">
      <c r="A110" s="24">
        <v>38651</v>
      </c>
      <c r="B110" s="1" t="s">
        <v>20</v>
      </c>
      <c r="C110" s="1" t="s">
        <v>3686</v>
      </c>
      <c r="D110" s="1" t="s">
        <v>42</v>
      </c>
      <c r="E110" s="1" t="s">
        <v>3743</v>
      </c>
      <c r="F110" s="9">
        <v>1691.9724999999999</v>
      </c>
      <c r="G110" s="9">
        <v>2867.75</v>
      </c>
    </row>
    <row r="111" spans="1:7" x14ac:dyDescent="0.25">
      <c r="A111" s="24">
        <v>38643</v>
      </c>
      <c r="B111" s="1" t="s">
        <v>20</v>
      </c>
      <c r="C111" s="1" t="s">
        <v>3683</v>
      </c>
      <c r="D111" s="1" t="s">
        <v>9</v>
      </c>
      <c r="E111" s="1" t="s">
        <v>3745</v>
      </c>
      <c r="F111" s="9">
        <v>3776.4321999999997</v>
      </c>
      <c r="G111" s="9">
        <v>6511.09</v>
      </c>
    </row>
    <row r="112" spans="1:7" x14ac:dyDescent="0.25">
      <c r="A112" s="24">
        <v>38640</v>
      </c>
      <c r="B112" s="1" t="s">
        <v>20</v>
      </c>
      <c r="C112" s="1" t="s">
        <v>3685</v>
      </c>
      <c r="D112" s="1" t="s">
        <v>13</v>
      </c>
      <c r="E112" s="1" t="s">
        <v>151</v>
      </c>
      <c r="F112" s="9">
        <v>815.20889999999997</v>
      </c>
      <c r="G112" s="9">
        <v>1381.71</v>
      </c>
    </row>
    <row r="113" spans="1:7" x14ac:dyDescent="0.25">
      <c r="A113" s="24">
        <v>38634</v>
      </c>
      <c r="B113" s="1" t="s">
        <v>20</v>
      </c>
      <c r="C113" s="1" t="s">
        <v>3626</v>
      </c>
      <c r="D113" s="1" t="s">
        <v>9</v>
      </c>
      <c r="E113" s="1" t="s">
        <v>733</v>
      </c>
      <c r="F113" s="9">
        <v>373.66500000000002</v>
      </c>
      <c r="G113" s="9">
        <v>498.22</v>
      </c>
    </row>
    <row r="114" spans="1:7" x14ac:dyDescent="0.25">
      <c r="A114" s="24">
        <v>38629</v>
      </c>
      <c r="B114" s="1" t="s">
        <v>20</v>
      </c>
      <c r="C114" s="1" t="s">
        <v>3683</v>
      </c>
      <c r="D114" s="1" t="s">
        <v>9</v>
      </c>
      <c r="E114" s="1" t="s">
        <v>1611</v>
      </c>
      <c r="F114" s="9">
        <v>3640.3153000000002</v>
      </c>
      <c r="G114" s="9">
        <v>9838.69</v>
      </c>
    </row>
    <row r="115" spans="1:7" x14ac:dyDescent="0.25">
      <c r="A115" s="24">
        <v>38628</v>
      </c>
      <c r="B115" s="1" t="s">
        <v>20</v>
      </c>
      <c r="C115" s="1" t="s">
        <v>3685</v>
      </c>
      <c r="D115" s="1" t="s">
        <v>24</v>
      </c>
      <c r="E115" s="1" t="s">
        <v>50</v>
      </c>
      <c r="F115" s="9">
        <v>9189.7783999999992</v>
      </c>
      <c r="G115" s="9">
        <v>9828.64</v>
      </c>
    </row>
    <row r="116" spans="1:7" x14ac:dyDescent="0.25">
      <c r="A116" s="24">
        <v>38628</v>
      </c>
      <c r="B116" s="1" t="s">
        <v>20</v>
      </c>
      <c r="C116" s="1" t="s">
        <v>3686</v>
      </c>
      <c r="D116" s="1" t="s">
        <v>42</v>
      </c>
      <c r="E116" s="1" t="s">
        <v>183</v>
      </c>
      <c r="F116" s="9">
        <v>1461.2336</v>
      </c>
      <c r="G116" s="9">
        <v>3949.28</v>
      </c>
    </row>
    <row r="117" spans="1:7" x14ac:dyDescent="0.25">
      <c r="A117" s="24">
        <v>38627</v>
      </c>
      <c r="B117" s="1" t="s">
        <v>20</v>
      </c>
      <c r="C117" s="1" t="s">
        <v>3626</v>
      </c>
      <c r="D117" s="1" t="s">
        <v>17</v>
      </c>
      <c r="E117" s="1" t="s">
        <v>3199</v>
      </c>
      <c r="F117" s="9">
        <v>4428.5120000000006</v>
      </c>
      <c r="G117" s="9">
        <v>8051.84</v>
      </c>
    </row>
    <row r="118" spans="1:7" x14ac:dyDescent="0.25">
      <c r="A118" s="24">
        <v>38627</v>
      </c>
      <c r="B118" s="1" t="s">
        <v>20</v>
      </c>
      <c r="C118" s="1" t="s">
        <v>3683</v>
      </c>
      <c r="D118" s="1" t="s">
        <v>64</v>
      </c>
      <c r="E118" s="1" t="s">
        <v>307</v>
      </c>
      <c r="F118" s="9">
        <v>167.9623</v>
      </c>
      <c r="G118" s="9">
        <v>390.61</v>
      </c>
    </row>
    <row r="119" spans="1:7" x14ac:dyDescent="0.25">
      <c r="A119" s="24">
        <v>38625</v>
      </c>
      <c r="B119" s="1" t="s">
        <v>20</v>
      </c>
      <c r="C119" s="1" t="s">
        <v>3690</v>
      </c>
      <c r="D119" s="1" t="s">
        <v>64</v>
      </c>
      <c r="E119" s="1" t="s">
        <v>1296</v>
      </c>
      <c r="F119" s="9">
        <v>472.37850000000003</v>
      </c>
      <c r="G119" s="9">
        <v>1049.73</v>
      </c>
    </row>
    <row r="120" spans="1:7" x14ac:dyDescent="0.25">
      <c r="A120" s="24">
        <v>38623</v>
      </c>
      <c r="B120" s="1" t="s">
        <v>20</v>
      </c>
      <c r="C120" s="1" t="s">
        <v>3684</v>
      </c>
      <c r="D120" s="1" t="s">
        <v>39</v>
      </c>
      <c r="E120" s="1" t="s">
        <v>1416</v>
      </c>
      <c r="F120" s="9">
        <v>1000.4775</v>
      </c>
      <c r="G120" s="9">
        <v>1333.97</v>
      </c>
    </row>
    <row r="121" spans="1:7" x14ac:dyDescent="0.25">
      <c r="A121" s="24">
        <v>38623</v>
      </c>
      <c r="B121" s="1" t="s">
        <v>20</v>
      </c>
      <c r="C121" s="1" t="s">
        <v>3691</v>
      </c>
      <c r="D121" s="1" t="s">
        <v>42</v>
      </c>
      <c r="E121" s="1" t="s">
        <v>2598</v>
      </c>
      <c r="F121" s="9">
        <v>1013.1176</v>
      </c>
      <c r="G121" s="9">
        <v>1151.27</v>
      </c>
    </row>
    <row r="122" spans="1:7" x14ac:dyDescent="0.25">
      <c r="A122" s="24">
        <v>38622</v>
      </c>
      <c r="B122" s="1" t="s">
        <v>20</v>
      </c>
      <c r="C122" s="1" t="s">
        <v>3684</v>
      </c>
      <c r="D122" s="1" t="s">
        <v>126</v>
      </c>
      <c r="E122" s="1" t="s">
        <v>271</v>
      </c>
      <c r="F122" s="9">
        <v>2648.4232000000002</v>
      </c>
      <c r="G122" s="9">
        <v>3894.74</v>
      </c>
    </row>
    <row r="123" spans="1:7" x14ac:dyDescent="0.25">
      <c r="A123" s="24">
        <v>38621</v>
      </c>
      <c r="B123" s="1" t="s">
        <v>20</v>
      </c>
      <c r="C123" s="1" t="s">
        <v>3684</v>
      </c>
      <c r="D123" s="1" t="s">
        <v>64</v>
      </c>
      <c r="E123" s="1" t="s">
        <v>3367</v>
      </c>
      <c r="F123" s="9">
        <v>403.83879999999999</v>
      </c>
      <c r="G123" s="9">
        <v>939.16</v>
      </c>
    </row>
    <row r="124" spans="1:7" x14ac:dyDescent="0.25">
      <c r="A124" s="24">
        <v>38620</v>
      </c>
      <c r="B124" s="1" t="s">
        <v>20</v>
      </c>
      <c r="C124" s="1" t="s">
        <v>3626</v>
      </c>
      <c r="D124" s="1" t="s">
        <v>21</v>
      </c>
      <c r="E124" s="1" t="s">
        <v>3081</v>
      </c>
      <c r="F124" s="9">
        <v>5781.8175000000001</v>
      </c>
      <c r="G124" s="9">
        <v>7709.09</v>
      </c>
    </row>
    <row r="125" spans="1:7" x14ac:dyDescent="0.25">
      <c r="A125" s="24">
        <v>38618</v>
      </c>
      <c r="B125" s="1" t="s">
        <v>20</v>
      </c>
      <c r="C125" s="1" t="s">
        <v>3688</v>
      </c>
      <c r="D125" s="1" t="s">
        <v>45</v>
      </c>
      <c r="E125" s="1" t="s">
        <v>1146</v>
      </c>
      <c r="F125" s="9">
        <v>4440.5185000000001</v>
      </c>
      <c r="G125" s="9">
        <v>8073.67</v>
      </c>
    </row>
    <row r="126" spans="1:7" x14ac:dyDescent="0.25">
      <c r="A126" s="24">
        <v>38617</v>
      </c>
      <c r="B126" s="1" t="s">
        <v>20</v>
      </c>
      <c r="C126" s="1" t="s">
        <v>3690</v>
      </c>
      <c r="D126" s="1" t="s">
        <v>61</v>
      </c>
      <c r="E126" s="1" t="s">
        <v>1210</v>
      </c>
      <c r="F126" s="9">
        <v>7160.4984000000004</v>
      </c>
      <c r="G126" s="9">
        <v>8136.93</v>
      </c>
    </row>
    <row r="127" spans="1:7" x14ac:dyDescent="0.25">
      <c r="A127" s="24">
        <v>38601</v>
      </c>
      <c r="B127" s="1" t="s">
        <v>20</v>
      </c>
      <c r="C127" s="1" t="s">
        <v>3690</v>
      </c>
      <c r="D127" s="1" t="s">
        <v>126</v>
      </c>
      <c r="E127" s="1" t="s">
        <v>1160</v>
      </c>
      <c r="F127" s="9">
        <v>4294.03</v>
      </c>
      <c r="G127" s="9">
        <v>6314.75</v>
      </c>
    </row>
    <row r="128" spans="1:7" x14ac:dyDescent="0.25">
      <c r="A128" s="24">
        <v>38601</v>
      </c>
      <c r="B128" s="1" t="s">
        <v>20</v>
      </c>
      <c r="C128" s="1" t="s">
        <v>3688</v>
      </c>
      <c r="D128" s="1" t="s">
        <v>30</v>
      </c>
      <c r="E128" s="1" t="s">
        <v>1424</v>
      </c>
      <c r="F128" s="9">
        <v>3853.0602000000003</v>
      </c>
      <c r="G128" s="9">
        <v>4120.92</v>
      </c>
    </row>
    <row r="129" spans="1:7" x14ac:dyDescent="0.25">
      <c r="A129" s="24">
        <v>38598</v>
      </c>
      <c r="B129" s="1" t="s">
        <v>20</v>
      </c>
      <c r="C129" s="1" t="s">
        <v>3686</v>
      </c>
      <c r="D129" s="1" t="s">
        <v>17</v>
      </c>
      <c r="E129" s="1" t="s">
        <v>2474</v>
      </c>
      <c r="F129" s="9">
        <v>3514.2808000000005</v>
      </c>
      <c r="G129" s="9">
        <v>5168.0600000000004</v>
      </c>
    </row>
    <row r="130" spans="1:7" x14ac:dyDescent="0.25">
      <c r="A130" s="24">
        <v>38592</v>
      </c>
      <c r="B130" s="1" t="s">
        <v>20</v>
      </c>
      <c r="C130" s="1" t="s">
        <v>3688</v>
      </c>
      <c r="D130" s="1" t="s">
        <v>52</v>
      </c>
      <c r="E130" s="1" t="s">
        <v>231</v>
      </c>
      <c r="F130" s="9">
        <v>5349.4444000000003</v>
      </c>
      <c r="G130" s="9">
        <v>7866.83</v>
      </c>
    </row>
    <row r="131" spans="1:7" x14ac:dyDescent="0.25">
      <c r="A131" s="24">
        <v>38592</v>
      </c>
      <c r="B131" s="1" t="s">
        <v>20</v>
      </c>
      <c r="C131" s="1" t="s">
        <v>3686</v>
      </c>
      <c r="D131" s="1" t="s">
        <v>39</v>
      </c>
      <c r="E131" s="1" t="s">
        <v>3217</v>
      </c>
      <c r="F131" s="9">
        <v>489.07799999999997</v>
      </c>
      <c r="G131" s="9">
        <v>1086.8399999999999</v>
      </c>
    </row>
    <row r="132" spans="1:7" x14ac:dyDescent="0.25">
      <c r="A132" s="24">
        <v>38586</v>
      </c>
      <c r="B132" s="1" t="s">
        <v>20</v>
      </c>
      <c r="C132" s="1" t="s">
        <v>3684</v>
      </c>
      <c r="D132" s="1" t="s">
        <v>17</v>
      </c>
      <c r="E132" s="1" t="s">
        <v>595</v>
      </c>
      <c r="F132" s="9">
        <v>4442.3175000000001</v>
      </c>
      <c r="G132" s="9">
        <v>5923.09</v>
      </c>
    </row>
    <row r="133" spans="1:7" x14ac:dyDescent="0.25">
      <c r="A133" s="24">
        <v>38584</v>
      </c>
      <c r="B133" s="1" t="s">
        <v>20</v>
      </c>
      <c r="C133" s="1" t="s">
        <v>3686</v>
      </c>
      <c r="D133" s="1" t="s">
        <v>52</v>
      </c>
      <c r="E133" s="1" t="s">
        <v>2394</v>
      </c>
      <c r="F133" s="9">
        <v>2368.0572999999999</v>
      </c>
      <c r="G133" s="9">
        <v>5507.11</v>
      </c>
    </row>
    <row r="134" spans="1:7" x14ac:dyDescent="0.25">
      <c r="A134" s="24">
        <v>38580</v>
      </c>
      <c r="B134" s="1" t="s">
        <v>20</v>
      </c>
      <c r="C134" s="1" t="s">
        <v>3683</v>
      </c>
      <c r="D134" s="1" t="s">
        <v>24</v>
      </c>
      <c r="E134" s="1" t="s">
        <v>2752</v>
      </c>
      <c r="F134" s="9">
        <v>1983.9015999999999</v>
      </c>
      <c r="G134" s="9">
        <v>3420.52</v>
      </c>
    </row>
    <row r="135" spans="1:7" x14ac:dyDescent="0.25">
      <c r="A135" s="24">
        <v>38577</v>
      </c>
      <c r="B135" s="1" t="s">
        <v>20</v>
      </c>
      <c r="C135" s="1" t="s">
        <v>3686</v>
      </c>
      <c r="D135" s="1" t="s">
        <v>61</v>
      </c>
      <c r="E135" s="1" t="s">
        <v>667</v>
      </c>
      <c r="F135" s="9">
        <v>2645.0640000000003</v>
      </c>
      <c r="G135" s="9">
        <v>5877.92</v>
      </c>
    </row>
    <row r="136" spans="1:7" x14ac:dyDescent="0.25">
      <c r="A136" s="24">
        <v>38573</v>
      </c>
      <c r="B136" s="1" t="s">
        <v>20</v>
      </c>
      <c r="C136" s="1" t="s">
        <v>3688</v>
      </c>
      <c r="D136" s="1" t="s">
        <v>126</v>
      </c>
      <c r="E136" s="1" t="s">
        <v>1825</v>
      </c>
      <c r="F136" s="9">
        <v>4070.6401000000001</v>
      </c>
      <c r="G136" s="9">
        <v>6899.39</v>
      </c>
    </row>
    <row r="137" spans="1:7" x14ac:dyDescent="0.25">
      <c r="A137" s="24">
        <v>38573</v>
      </c>
      <c r="B137" s="1" t="s">
        <v>20</v>
      </c>
      <c r="C137" s="1" t="s">
        <v>3626</v>
      </c>
      <c r="D137" s="1" t="s">
        <v>21</v>
      </c>
      <c r="E137" s="1" t="s">
        <v>3528</v>
      </c>
      <c r="F137" s="9">
        <v>3580.6875</v>
      </c>
      <c r="G137" s="9">
        <v>4774.25</v>
      </c>
    </row>
    <row r="138" spans="1:7" x14ac:dyDescent="0.25">
      <c r="A138" s="24">
        <v>38573</v>
      </c>
      <c r="B138" s="1" t="s">
        <v>20</v>
      </c>
      <c r="C138" s="1" t="s">
        <v>3684</v>
      </c>
      <c r="D138" s="1" t="s">
        <v>61</v>
      </c>
      <c r="E138" s="1" t="s">
        <v>3756</v>
      </c>
      <c r="F138" s="9">
        <v>1327.1233999999999</v>
      </c>
      <c r="G138" s="9">
        <v>3586.82</v>
      </c>
    </row>
    <row r="139" spans="1:7" x14ac:dyDescent="0.25">
      <c r="A139" s="24">
        <v>38572</v>
      </c>
      <c r="B139" s="1" t="s">
        <v>20</v>
      </c>
      <c r="C139" s="1" t="s">
        <v>3690</v>
      </c>
      <c r="D139" s="1" t="s">
        <v>64</v>
      </c>
      <c r="E139" s="1" t="s">
        <v>2801</v>
      </c>
      <c r="F139" s="9">
        <v>5623.7619999999997</v>
      </c>
      <c r="G139" s="9">
        <v>9531.7999999999993</v>
      </c>
    </row>
    <row r="140" spans="1:7" x14ac:dyDescent="0.25">
      <c r="A140" s="24">
        <v>38570</v>
      </c>
      <c r="B140" s="1" t="s">
        <v>20</v>
      </c>
      <c r="C140" s="1" t="s">
        <v>3684</v>
      </c>
      <c r="D140" s="1" t="s">
        <v>45</v>
      </c>
      <c r="E140" s="1" t="s">
        <v>2760</v>
      </c>
      <c r="F140" s="9">
        <v>769.61479999999995</v>
      </c>
      <c r="G140" s="9">
        <v>2080.04</v>
      </c>
    </row>
    <row r="141" spans="1:7" x14ac:dyDescent="0.25">
      <c r="A141" s="24">
        <v>38560</v>
      </c>
      <c r="B141" s="1" t="s">
        <v>20</v>
      </c>
      <c r="C141" s="1" t="s">
        <v>3684</v>
      </c>
      <c r="D141" s="1" t="s">
        <v>61</v>
      </c>
      <c r="E141" s="1" t="s">
        <v>637</v>
      </c>
      <c r="F141" s="9">
        <v>5352.9696000000004</v>
      </c>
      <c r="G141" s="9">
        <v>6082.92</v>
      </c>
    </row>
    <row r="142" spans="1:7" x14ac:dyDescent="0.25">
      <c r="A142" s="24">
        <v>38560</v>
      </c>
      <c r="B142" s="1" t="s">
        <v>20</v>
      </c>
      <c r="C142" s="1" t="s">
        <v>3684</v>
      </c>
      <c r="D142" s="1" t="s">
        <v>24</v>
      </c>
      <c r="E142" s="1" t="s">
        <v>1786</v>
      </c>
      <c r="F142" s="9">
        <v>1468.2327</v>
      </c>
      <c r="G142" s="9">
        <v>2488.5300000000002</v>
      </c>
    </row>
    <row r="143" spans="1:7" x14ac:dyDescent="0.25">
      <c r="A143" s="24">
        <v>38559</v>
      </c>
      <c r="B143" s="1" t="s">
        <v>20</v>
      </c>
      <c r="C143" s="1" t="s">
        <v>3626</v>
      </c>
      <c r="D143" s="1" t="s">
        <v>61</v>
      </c>
      <c r="E143" s="1" t="s">
        <v>3167</v>
      </c>
      <c r="F143" s="9">
        <v>944.04719999999986</v>
      </c>
      <c r="G143" s="9">
        <v>1600.08</v>
      </c>
    </row>
    <row r="144" spans="1:7" x14ac:dyDescent="0.25">
      <c r="A144" s="24">
        <v>38556</v>
      </c>
      <c r="B144" s="1" t="s">
        <v>20</v>
      </c>
      <c r="C144" s="1" t="s">
        <v>3684</v>
      </c>
      <c r="D144" s="1" t="s">
        <v>21</v>
      </c>
      <c r="E144" s="1" t="s">
        <v>2572</v>
      </c>
      <c r="F144" s="9">
        <v>5299.4575999999997</v>
      </c>
      <c r="G144" s="9">
        <v>7793.32</v>
      </c>
    </row>
    <row r="145" spans="1:7" x14ac:dyDescent="0.25">
      <c r="A145" s="24">
        <v>38555</v>
      </c>
      <c r="B145" s="1" t="s">
        <v>20</v>
      </c>
      <c r="C145" s="1" t="s">
        <v>3683</v>
      </c>
      <c r="D145" s="1" t="s">
        <v>42</v>
      </c>
      <c r="E145" s="1" t="s">
        <v>2236</v>
      </c>
      <c r="F145" s="9">
        <v>3982.4149000000002</v>
      </c>
      <c r="G145" s="9">
        <v>9261.43</v>
      </c>
    </row>
    <row r="146" spans="1:7" x14ac:dyDescent="0.25">
      <c r="A146" s="24">
        <v>38554</v>
      </c>
      <c r="B146" s="1" t="s">
        <v>20</v>
      </c>
      <c r="C146" s="1" t="s">
        <v>3690</v>
      </c>
      <c r="D146" s="1" t="s">
        <v>126</v>
      </c>
      <c r="E146" s="1" t="s">
        <v>2398</v>
      </c>
      <c r="F146" s="9">
        <v>7044.3375000000005</v>
      </c>
      <c r="G146" s="9">
        <v>9392.4500000000007</v>
      </c>
    </row>
    <row r="147" spans="1:7" x14ac:dyDescent="0.25">
      <c r="A147" s="24">
        <v>38551</v>
      </c>
      <c r="B147" s="1" t="s">
        <v>20</v>
      </c>
      <c r="C147" s="1" t="s">
        <v>3626</v>
      </c>
      <c r="D147" s="1" t="s">
        <v>39</v>
      </c>
      <c r="E147" s="1" t="s">
        <v>679</v>
      </c>
      <c r="F147" s="9">
        <v>4445.8333999999995</v>
      </c>
      <c r="G147" s="9">
        <v>7665.23</v>
      </c>
    </row>
    <row r="148" spans="1:7" x14ac:dyDescent="0.25">
      <c r="A148" s="24">
        <v>38550</v>
      </c>
      <c r="B148" s="1" t="s">
        <v>20</v>
      </c>
      <c r="C148" s="1" t="s">
        <v>3683</v>
      </c>
      <c r="D148" s="1" t="s">
        <v>113</v>
      </c>
      <c r="E148" s="1" t="s">
        <v>3235</v>
      </c>
      <c r="F148" s="9">
        <v>5375.1455999999998</v>
      </c>
      <c r="G148" s="9">
        <v>6108.12</v>
      </c>
    </row>
    <row r="149" spans="1:7" x14ac:dyDescent="0.25">
      <c r="A149" s="24">
        <v>38546</v>
      </c>
      <c r="B149" s="1" t="s">
        <v>20</v>
      </c>
      <c r="C149" s="1" t="s">
        <v>3685</v>
      </c>
      <c r="D149" s="1" t="s">
        <v>126</v>
      </c>
      <c r="E149" s="1" t="s">
        <v>1218</v>
      </c>
      <c r="F149" s="9">
        <v>6877.98</v>
      </c>
      <c r="G149" s="9">
        <v>9170.64</v>
      </c>
    </row>
    <row r="150" spans="1:7" x14ac:dyDescent="0.25">
      <c r="A150" s="24">
        <v>38545</v>
      </c>
      <c r="B150" s="1" t="s">
        <v>20</v>
      </c>
      <c r="C150" s="1" t="s">
        <v>3685</v>
      </c>
      <c r="D150" s="1" t="s">
        <v>39</v>
      </c>
      <c r="E150" s="1" t="s">
        <v>1017</v>
      </c>
      <c r="F150" s="9">
        <v>3653.8683999999998</v>
      </c>
      <c r="G150" s="9">
        <v>9875.32</v>
      </c>
    </row>
    <row r="151" spans="1:7" x14ac:dyDescent="0.25">
      <c r="A151" s="24">
        <v>38543</v>
      </c>
      <c r="B151" s="1" t="s">
        <v>20</v>
      </c>
      <c r="C151" s="1" t="s">
        <v>3691</v>
      </c>
      <c r="D151" s="1" t="s">
        <v>113</v>
      </c>
      <c r="E151" s="1" t="s">
        <v>474</v>
      </c>
      <c r="F151" s="9">
        <v>3381.0748000000003</v>
      </c>
      <c r="G151" s="9">
        <v>9138.0400000000009</v>
      </c>
    </row>
    <row r="152" spans="1:7" x14ac:dyDescent="0.25">
      <c r="A152" s="24">
        <v>38542</v>
      </c>
      <c r="B152" s="1" t="s">
        <v>20</v>
      </c>
      <c r="C152" s="1" t="s">
        <v>3686</v>
      </c>
      <c r="D152" s="1" t="s">
        <v>52</v>
      </c>
      <c r="E152" s="1" t="s">
        <v>329</v>
      </c>
      <c r="F152" s="9">
        <v>3730.9585500000003</v>
      </c>
      <c r="G152" s="9">
        <v>3990.33</v>
      </c>
    </row>
    <row r="153" spans="1:7" x14ac:dyDescent="0.25">
      <c r="A153" s="24">
        <v>38541</v>
      </c>
      <c r="B153" s="1" t="s">
        <v>20</v>
      </c>
      <c r="C153" s="1" t="s">
        <v>3684</v>
      </c>
      <c r="D153" s="1" t="s">
        <v>21</v>
      </c>
      <c r="E153" s="1" t="s">
        <v>856</v>
      </c>
      <c r="F153" s="9">
        <v>558.38200000000006</v>
      </c>
      <c r="G153" s="9">
        <v>597.20000000000005</v>
      </c>
    </row>
    <row r="154" spans="1:7" x14ac:dyDescent="0.25">
      <c r="A154" s="24">
        <v>38538</v>
      </c>
      <c r="B154" s="1" t="s">
        <v>20</v>
      </c>
      <c r="C154" s="1" t="s">
        <v>3685</v>
      </c>
      <c r="D154" s="1" t="s">
        <v>17</v>
      </c>
      <c r="E154" s="1" t="s">
        <v>2972</v>
      </c>
      <c r="F154" s="9">
        <v>700.90404999999998</v>
      </c>
      <c r="G154" s="9">
        <v>749.63</v>
      </c>
    </row>
    <row r="155" spans="1:7" x14ac:dyDescent="0.25">
      <c r="A155" s="24">
        <v>38536</v>
      </c>
      <c r="B155" s="1" t="s">
        <v>20</v>
      </c>
      <c r="C155" s="1" t="s">
        <v>3686</v>
      </c>
      <c r="D155" s="1" t="s">
        <v>64</v>
      </c>
      <c r="E155" s="1" t="s">
        <v>2790</v>
      </c>
      <c r="F155" s="9">
        <v>1598.1743000000001</v>
      </c>
      <c r="G155" s="9">
        <v>4319.3900000000003</v>
      </c>
    </row>
    <row r="156" spans="1:7" x14ac:dyDescent="0.25">
      <c r="A156" s="24">
        <v>38534</v>
      </c>
      <c r="B156" s="1" t="s">
        <v>20</v>
      </c>
      <c r="C156" s="1" t="s">
        <v>3685</v>
      </c>
      <c r="D156" s="1" t="s">
        <v>39</v>
      </c>
      <c r="E156" s="1" t="s">
        <v>2893</v>
      </c>
      <c r="F156" s="9">
        <v>7429.1272000000008</v>
      </c>
      <c r="G156" s="9">
        <v>8442.19</v>
      </c>
    </row>
    <row r="157" spans="1:7" x14ac:dyDescent="0.25">
      <c r="A157" s="24">
        <v>38530</v>
      </c>
      <c r="B157" s="1" t="s">
        <v>20</v>
      </c>
      <c r="C157" s="1" t="s">
        <v>3688</v>
      </c>
      <c r="D157" s="1" t="s">
        <v>64</v>
      </c>
      <c r="E157" s="1" t="s">
        <v>533</v>
      </c>
      <c r="F157" s="9">
        <v>3976.5967999999998</v>
      </c>
      <c r="G157" s="9">
        <v>4518.8599999999997</v>
      </c>
    </row>
    <row r="158" spans="1:7" x14ac:dyDescent="0.25">
      <c r="A158" s="24">
        <v>38530</v>
      </c>
      <c r="B158" s="1" t="s">
        <v>20</v>
      </c>
      <c r="C158" s="1" t="s">
        <v>3691</v>
      </c>
      <c r="D158" s="1" t="s">
        <v>17</v>
      </c>
      <c r="E158" s="1" t="s">
        <v>687</v>
      </c>
      <c r="F158" s="9">
        <v>1074.6909000000001</v>
      </c>
      <c r="G158" s="9">
        <v>2904.57</v>
      </c>
    </row>
    <row r="159" spans="1:7" x14ac:dyDescent="0.25">
      <c r="A159" s="24">
        <v>38528</v>
      </c>
      <c r="B159" s="1" t="s">
        <v>20</v>
      </c>
      <c r="C159" s="1" t="s">
        <v>3684</v>
      </c>
      <c r="D159" s="1" t="s">
        <v>52</v>
      </c>
      <c r="E159" s="1" t="s">
        <v>2496</v>
      </c>
      <c r="F159" s="9">
        <v>3633.498</v>
      </c>
      <c r="G159" s="9">
        <v>6606.36</v>
      </c>
    </row>
    <row r="160" spans="1:7" x14ac:dyDescent="0.25">
      <c r="A160" s="24">
        <v>38527</v>
      </c>
      <c r="B160" s="1" t="s">
        <v>20</v>
      </c>
      <c r="C160" s="1" t="s">
        <v>3688</v>
      </c>
      <c r="D160" s="1" t="s">
        <v>64</v>
      </c>
      <c r="E160" s="1" t="s">
        <v>2292</v>
      </c>
      <c r="F160" s="9">
        <v>3189.3504500000004</v>
      </c>
      <c r="G160" s="9">
        <v>3411.07</v>
      </c>
    </row>
    <row r="161" spans="1:7" x14ac:dyDescent="0.25">
      <c r="A161" s="24">
        <v>38527</v>
      </c>
      <c r="B161" s="1" t="s">
        <v>20</v>
      </c>
      <c r="C161" s="1" t="s">
        <v>3626</v>
      </c>
      <c r="D161" s="1" t="s">
        <v>52</v>
      </c>
      <c r="E161" s="1" t="s">
        <v>731</v>
      </c>
      <c r="F161" s="9">
        <v>555.73869999999999</v>
      </c>
      <c r="G161" s="9">
        <v>941.93</v>
      </c>
    </row>
    <row r="162" spans="1:7" x14ac:dyDescent="0.25">
      <c r="A162" s="24">
        <v>38522</v>
      </c>
      <c r="B162" s="1" t="s">
        <v>20</v>
      </c>
      <c r="C162" s="1" t="s">
        <v>3626</v>
      </c>
      <c r="D162" s="1" t="s">
        <v>64</v>
      </c>
      <c r="E162" s="1" t="s">
        <v>3242</v>
      </c>
      <c r="F162" s="9">
        <v>1521.4518</v>
      </c>
      <c r="G162" s="9">
        <v>3538.26</v>
      </c>
    </row>
    <row r="163" spans="1:7" x14ac:dyDescent="0.25">
      <c r="A163" s="24">
        <v>38521</v>
      </c>
      <c r="B163" s="1" t="s">
        <v>20</v>
      </c>
      <c r="C163" s="1" t="s">
        <v>3688</v>
      </c>
      <c r="D163" s="1" t="s">
        <v>39</v>
      </c>
      <c r="E163" s="1" t="s">
        <v>2221</v>
      </c>
      <c r="F163" s="9">
        <v>4302.009</v>
      </c>
      <c r="G163" s="9">
        <v>9560.02</v>
      </c>
    </row>
    <row r="164" spans="1:7" x14ac:dyDescent="0.25">
      <c r="A164" s="24">
        <v>38521</v>
      </c>
      <c r="B164" s="1" t="s">
        <v>20</v>
      </c>
      <c r="C164" s="1" t="s">
        <v>3683</v>
      </c>
      <c r="D164" s="1" t="s">
        <v>126</v>
      </c>
      <c r="E164" s="1" t="s">
        <v>2502</v>
      </c>
      <c r="F164" s="9">
        <v>175.79639999999998</v>
      </c>
      <c r="G164" s="9">
        <v>297.95999999999998</v>
      </c>
    </row>
    <row r="165" spans="1:7" x14ac:dyDescent="0.25">
      <c r="A165" s="24">
        <v>38514</v>
      </c>
      <c r="B165" s="1" t="s">
        <v>20</v>
      </c>
      <c r="C165" s="1" t="s">
        <v>3683</v>
      </c>
      <c r="D165" s="1" t="s">
        <v>24</v>
      </c>
      <c r="E165" s="1" t="s">
        <v>806</v>
      </c>
      <c r="F165" s="9">
        <v>2170.674</v>
      </c>
      <c r="G165" s="9">
        <v>4823.72</v>
      </c>
    </row>
    <row r="166" spans="1:7" x14ac:dyDescent="0.25">
      <c r="A166" s="24">
        <v>38513</v>
      </c>
      <c r="B166" s="1" t="s">
        <v>20</v>
      </c>
      <c r="C166" s="1" t="s">
        <v>3684</v>
      </c>
      <c r="D166" s="1" t="s">
        <v>52</v>
      </c>
      <c r="E166" s="1" t="s">
        <v>1112</v>
      </c>
      <c r="F166" s="9">
        <v>1411.174</v>
      </c>
      <c r="G166" s="9">
        <v>3281.8</v>
      </c>
    </row>
    <row r="167" spans="1:7" x14ac:dyDescent="0.25">
      <c r="A167" s="24">
        <v>38512</v>
      </c>
      <c r="B167" s="1" t="s">
        <v>20</v>
      </c>
      <c r="C167" s="1" t="s">
        <v>3686</v>
      </c>
      <c r="D167" s="1" t="s">
        <v>17</v>
      </c>
      <c r="E167" s="1" t="s">
        <v>2015</v>
      </c>
      <c r="F167" s="9">
        <v>5771</v>
      </c>
      <c r="G167" s="9">
        <v>9950</v>
      </c>
    </row>
    <row r="168" spans="1:7" x14ac:dyDescent="0.25">
      <c r="A168" s="24">
        <v>38510</v>
      </c>
      <c r="B168" s="1" t="s">
        <v>20</v>
      </c>
      <c r="C168" s="1" t="s">
        <v>3683</v>
      </c>
      <c r="D168" s="1" t="s">
        <v>9</v>
      </c>
      <c r="E168" s="1" t="s">
        <v>872</v>
      </c>
      <c r="F168" s="9">
        <v>2763.3285000000001</v>
      </c>
      <c r="G168" s="9">
        <v>6140.73</v>
      </c>
    </row>
    <row r="169" spans="1:7" x14ac:dyDescent="0.25">
      <c r="A169" s="24">
        <v>38510</v>
      </c>
      <c r="B169" s="1" t="s">
        <v>20</v>
      </c>
      <c r="C169" s="1" t="s">
        <v>3691</v>
      </c>
      <c r="D169" s="1" t="s">
        <v>39</v>
      </c>
      <c r="E169" s="1" t="s">
        <v>2673</v>
      </c>
      <c r="F169" s="9">
        <v>4825.2511999999997</v>
      </c>
      <c r="G169" s="9">
        <v>5483.24</v>
      </c>
    </row>
    <row r="170" spans="1:7" x14ac:dyDescent="0.25">
      <c r="A170" s="24">
        <v>38510</v>
      </c>
      <c r="B170" s="1" t="s">
        <v>20</v>
      </c>
      <c r="C170" s="1" t="s">
        <v>3685</v>
      </c>
      <c r="D170" s="1" t="s">
        <v>24</v>
      </c>
      <c r="E170" s="1" t="s">
        <v>1238</v>
      </c>
      <c r="F170" s="9">
        <v>3612.1940000000004</v>
      </c>
      <c r="G170" s="9">
        <v>5312.05</v>
      </c>
    </row>
    <row r="171" spans="1:7" x14ac:dyDescent="0.25">
      <c r="A171" s="24">
        <v>38509</v>
      </c>
      <c r="B171" s="1" t="s">
        <v>20</v>
      </c>
      <c r="C171" s="1" t="s">
        <v>3685</v>
      </c>
      <c r="D171" s="1" t="s">
        <v>21</v>
      </c>
      <c r="E171" s="1" t="s">
        <v>3497</v>
      </c>
      <c r="F171" s="9">
        <v>3305.3670000000002</v>
      </c>
      <c r="G171" s="9">
        <v>7345.26</v>
      </c>
    </row>
    <row r="172" spans="1:7" x14ac:dyDescent="0.25">
      <c r="A172" s="24">
        <v>38506</v>
      </c>
      <c r="B172" s="1" t="s">
        <v>20</v>
      </c>
      <c r="C172" s="1" t="s">
        <v>3686</v>
      </c>
      <c r="D172" s="1" t="s">
        <v>64</v>
      </c>
      <c r="E172" s="1" t="s">
        <v>1286</v>
      </c>
      <c r="F172" s="9">
        <v>4050.4580999999998</v>
      </c>
      <c r="G172" s="9">
        <v>9419.67</v>
      </c>
    </row>
    <row r="173" spans="1:7" x14ac:dyDescent="0.25">
      <c r="A173" s="24">
        <v>38506</v>
      </c>
      <c r="B173" s="1" t="s">
        <v>20</v>
      </c>
      <c r="C173" s="1" t="s">
        <v>3690</v>
      </c>
      <c r="D173" s="1" t="s">
        <v>61</v>
      </c>
      <c r="E173" s="1" t="s">
        <v>1932</v>
      </c>
      <c r="F173" s="9">
        <v>6306.4724999999999</v>
      </c>
      <c r="G173" s="9">
        <v>8408.6299999999992</v>
      </c>
    </row>
    <row r="174" spans="1:7" x14ac:dyDescent="0.25">
      <c r="A174" s="24">
        <v>38505</v>
      </c>
      <c r="B174" s="1" t="s">
        <v>20</v>
      </c>
      <c r="C174" s="1" t="s">
        <v>3683</v>
      </c>
      <c r="D174" s="1" t="s">
        <v>113</v>
      </c>
      <c r="E174" s="1" t="s">
        <v>864</v>
      </c>
      <c r="F174" s="9">
        <v>4484.9023999999999</v>
      </c>
      <c r="G174" s="9">
        <v>5096.4799999999996</v>
      </c>
    </row>
    <row r="175" spans="1:7" x14ac:dyDescent="0.25">
      <c r="A175" s="24">
        <v>38502</v>
      </c>
      <c r="B175" s="1" t="s">
        <v>20</v>
      </c>
      <c r="C175" s="1" t="s">
        <v>3685</v>
      </c>
      <c r="D175" s="1" t="s">
        <v>9</v>
      </c>
      <c r="E175" s="1" t="s">
        <v>2136</v>
      </c>
      <c r="F175" s="9">
        <v>1004.5194</v>
      </c>
      <c r="G175" s="9">
        <v>1731.93</v>
      </c>
    </row>
    <row r="176" spans="1:7" x14ac:dyDescent="0.25">
      <c r="A176" s="24">
        <v>38501</v>
      </c>
      <c r="B176" s="1" t="s">
        <v>20</v>
      </c>
      <c r="C176" s="1" t="s">
        <v>3684</v>
      </c>
      <c r="D176" s="1" t="s">
        <v>17</v>
      </c>
      <c r="E176" s="1" t="s">
        <v>2823</v>
      </c>
      <c r="F176" s="9">
        <v>3938.09845</v>
      </c>
      <c r="G176" s="9">
        <v>4211.87</v>
      </c>
    </row>
    <row r="177" spans="1:7" x14ac:dyDescent="0.25">
      <c r="A177" s="24">
        <v>38494</v>
      </c>
      <c r="B177" s="1" t="s">
        <v>20</v>
      </c>
      <c r="C177" s="1" t="s">
        <v>3691</v>
      </c>
      <c r="D177" s="1" t="s">
        <v>9</v>
      </c>
      <c r="E177" s="1" t="s">
        <v>1614</v>
      </c>
      <c r="F177" s="9">
        <v>6011.2204000000011</v>
      </c>
      <c r="G177" s="9">
        <v>8840.0300000000007</v>
      </c>
    </row>
    <row r="178" spans="1:7" x14ac:dyDescent="0.25">
      <c r="A178" s="24">
        <v>38494</v>
      </c>
      <c r="B178" s="1" t="s">
        <v>20</v>
      </c>
      <c r="C178" s="1" t="s">
        <v>3688</v>
      </c>
      <c r="D178" s="1" t="s">
        <v>45</v>
      </c>
      <c r="E178" s="1" t="s">
        <v>2863</v>
      </c>
      <c r="F178" s="9">
        <v>1444.0581999999999</v>
      </c>
      <c r="G178" s="9">
        <v>3902.86</v>
      </c>
    </row>
    <row r="179" spans="1:7" x14ac:dyDescent="0.25">
      <c r="A179" s="24">
        <v>38493</v>
      </c>
      <c r="B179" s="1" t="s">
        <v>20</v>
      </c>
      <c r="C179" s="1" t="s">
        <v>3691</v>
      </c>
      <c r="D179" s="1" t="s">
        <v>9</v>
      </c>
      <c r="E179" s="1" t="s">
        <v>1152</v>
      </c>
      <c r="F179" s="9">
        <v>4149.348500000001</v>
      </c>
      <c r="G179" s="9">
        <v>7544.27</v>
      </c>
    </row>
    <row r="180" spans="1:7" x14ac:dyDescent="0.25">
      <c r="A180" s="24">
        <v>38492</v>
      </c>
      <c r="B180" s="1" t="s">
        <v>20</v>
      </c>
      <c r="C180" s="1" t="s">
        <v>3684</v>
      </c>
      <c r="D180" s="1" t="s">
        <v>9</v>
      </c>
      <c r="E180" s="1" t="s">
        <v>3229</v>
      </c>
      <c r="F180" s="9">
        <v>2929.712</v>
      </c>
      <c r="G180" s="9">
        <v>4308.3999999999996</v>
      </c>
    </row>
    <row r="181" spans="1:7" x14ac:dyDescent="0.25">
      <c r="A181" s="24">
        <v>38490</v>
      </c>
      <c r="B181" s="1" t="s">
        <v>20</v>
      </c>
      <c r="C181" s="1" t="s">
        <v>3691</v>
      </c>
      <c r="D181" s="1" t="s">
        <v>21</v>
      </c>
      <c r="E181" s="1" t="s">
        <v>3774</v>
      </c>
      <c r="F181" s="9">
        <v>567.88160000000005</v>
      </c>
      <c r="G181" s="9">
        <v>607.36</v>
      </c>
    </row>
    <row r="182" spans="1:7" x14ac:dyDescent="0.25">
      <c r="A182" s="24">
        <v>38488</v>
      </c>
      <c r="B182" s="1" t="s">
        <v>20</v>
      </c>
      <c r="C182" s="1" t="s">
        <v>3691</v>
      </c>
      <c r="D182" s="1" t="s">
        <v>39</v>
      </c>
      <c r="E182" s="1" t="s">
        <v>1402</v>
      </c>
      <c r="F182" s="9">
        <v>2000.2825999999998</v>
      </c>
      <c r="G182" s="9">
        <v>4651.82</v>
      </c>
    </row>
    <row r="183" spans="1:7" x14ac:dyDescent="0.25">
      <c r="A183" s="24">
        <v>38486</v>
      </c>
      <c r="B183" s="1" t="s">
        <v>20</v>
      </c>
      <c r="C183" s="1" t="s">
        <v>3683</v>
      </c>
      <c r="D183" s="1" t="s">
        <v>39</v>
      </c>
      <c r="E183" s="1" t="s">
        <v>868</v>
      </c>
      <c r="F183" s="9">
        <v>4029.0627999999997</v>
      </c>
      <c r="G183" s="9">
        <v>6828.92</v>
      </c>
    </row>
    <row r="184" spans="1:7" x14ac:dyDescent="0.25">
      <c r="A184" s="24">
        <v>38479</v>
      </c>
      <c r="B184" s="1" t="s">
        <v>20</v>
      </c>
      <c r="C184" s="1" t="s">
        <v>3686</v>
      </c>
      <c r="D184" s="1" t="s">
        <v>64</v>
      </c>
      <c r="E184" s="1" t="s">
        <v>848</v>
      </c>
      <c r="F184" s="9">
        <v>3897.7180000000003</v>
      </c>
      <c r="G184" s="9">
        <v>7086.76</v>
      </c>
    </row>
    <row r="185" spans="1:7" x14ac:dyDescent="0.25">
      <c r="A185" s="24">
        <v>38479</v>
      </c>
      <c r="B185" s="1" t="s">
        <v>20</v>
      </c>
      <c r="C185" s="1" t="s">
        <v>3690</v>
      </c>
      <c r="D185" s="1" t="s">
        <v>17</v>
      </c>
      <c r="E185" s="1" t="s">
        <v>2320</v>
      </c>
      <c r="F185" s="9">
        <v>2608.9359999999997</v>
      </c>
      <c r="G185" s="9">
        <v>2964.7</v>
      </c>
    </row>
    <row r="186" spans="1:7" x14ac:dyDescent="0.25">
      <c r="A186" s="24">
        <v>38477</v>
      </c>
      <c r="B186" s="1" t="s">
        <v>20</v>
      </c>
      <c r="C186" s="1" t="s">
        <v>3685</v>
      </c>
      <c r="D186" s="1" t="s">
        <v>42</v>
      </c>
      <c r="E186" s="1" t="s">
        <v>1255</v>
      </c>
      <c r="F186" s="9">
        <v>742.9754999999999</v>
      </c>
      <c r="G186" s="9">
        <v>1727.85</v>
      </c>
    </row>
    <row r="187" spans="1:7" x14ac:dyDescent="0.25">
      <c r="A187" s="24">
        <v>38476</v>
      </c>
      <c r="B187" s="1" t="s">
        <v>20</v>
      </c>
      <c r="C187" s="1" t="s">
        <v>3690</v>
      </c>
      <c r="D187" s="1" t="s">
        <v>42</v>
      </c>
      <c r="E187" s="1" t="s">
        <v>1341</v>
      </c>
      <c r="F187" s="9">
        <v>6407.7148000000007</v>
      </c>
      <c r="G187" s="9">
        <v>9423.11</v>
      </c>
    </row>
    <row r="188" spans="1:7" x14ac:dyDescent="0.25">
      <c r="A188" s="24">
        <v>38470</v>
      </c>
      <c r="B188" s="1" t="s">
        <v>20</v>
      </c>
      <c r="C188" s="1" t="s">
        <v>3684</v>
      </c>
      <c r="D188" s="1" t="s">
        <v>24</v>
      </c>
      <c r="E188" s="1" t="s">
        <v>3778</v>
      </c>
      <c r="F188" s="9">
        <v>6469.4333000000006</v>
      </c>
      <c r="G188" s="9">
        <v>6919.18</v>
      </c>
    </row>
    <row r="189" spans="1:7" x14ac:dyDescent="0.25">
      <c r="A189" s="24">
        <v>38469</v>
      </c>
      <c r="B189" s="1" t="s">
        <v>20</v>
      </c>
      <c r="C189" s="1" t="s">
        <v>3685</v>
      </c>
      <c r="D189" s="1" t="s">
        <v>17</v>
      </c>
      <c r="E189" s="1" t="s">
        <v>763</v>
      </c>
      <c r="F189" s="9">
        <v>3027.87</v>
      </c>
      <c r="G189" s="9">
        <v>4452.75</v>
      </c>
    </row>
    <row r="190" spans="1:7" x14ac:dyDescent="0.25">
      <c r="A190" s="24">
        <v>38469</v>
      </c>
      <c r="B190" s="1" t="s">
        <v>20</v>
      </c>
      <c r="C190" s="1" t="s">
        <v>3691</v>
      </c>
      <c r="D190" s="1" t="s">
        <v>45</v>
      </c>
      <c r="E190" s="1" t="s">
        <v>1174</v>
      </c>
      <c r="F190" s="9">
        <v>73.771500000000003</v>
      </c>
      <c r="G190" s="9">
        <v>134.13</v>
      </c>
    </row>
    <row r="191" spans="1:7" x14ac:dyDescent="0.25">
      <c r="A191" s="24">
        <v>38463</v>
      </c>
      <c r="B191" s="1" t="s">
        <v>20</v>
      </c>
      <c r="C191" s="1" t="s">
        <v>3626</v>
      </c>
      <c r="D191" s="1" t="s">
        <v>30</v>
      </c>
      <c r="E191" s="1" t="s">
        <v>335</v>
      </c>
      <c r="F191" s="9">
        <v>731.8193</v>
      </c>
      <c r="G191" s="9">
        <v>1977.89</v>
      </c>
    </row>
    <row r="192" spans="1:7" x14ac:dyDescent="0.25">
      <c r="A192" s="24">
        <v>38462</v>
      </c>
      <c r="B192" s="1" t="s">
        <v>20</v>
      </c>
      <c r="C192" s="1" t="s">
        <v>3688</v>
      </c>
      <c r="D192" s="1" t="s">
        <v>13</v>
      </c>
      <c r="E192" s="1" t="s">
        <v>211</v>
      </c>
      <c r="F192" s="9">
        <v>3970.2932000000001</v>
      </c>
      <c r="G192" s="9">
        <v>9233.24</v>
      </c>
    </row>
    <row r="193" spans="1:7" x14ac:dyDescent="0.25">
      <c r="A193" s="24">
        <v>38462</v>
      </c>
      <c r="B193" s="1" t="s">
        <v>20</v>
      </c>
      <c r="C193" s="1" t="s">
        <v>3685</v>
      </c>
      <c r="D193" s="1" t="s">
        <v>13</v>
      </c>
      <c r="E193" s="1" t="s">
        <v>205</v>
      </c>
      <c r="F193" s="9">
        <v>4501.7550000000001</v>
      </c>
      <c r="G193" s="9">
        <v>6002.34</v>
      </c>
    </row>
    <row r="194" spans="1:7" x14ac:dyDescent="0.25">
      <c r="A194" s="24">
        <v>38458</v>
      </c>
      <c r="B194" s="1" t="s">
        <v>20</v>
      </c>
      <c r="C194" s="1" t="s">
        <v>3683</v>
      </c>
      <c r="D194" s="1" t="s">
        <v>9</v>
      </c>
      <c r="E194" s="1" t="s">
        <v>2984</v>
      </c>
      <c r="F194" s="9">
        <v>5199.7574999999997</v>
      </c>
      <c r="G194" s="9">
        <v>6933.01</v>
      </c>
    </row>
    <row r="195" spans="1:7" x14ac:dyDescent="0.25">
      <c r="A195" s="24">
        <v>38452</v>
      </c>
      <c r="B195" s="1" t="s">
        <v>20</v>
      </c>
      <c r="C195" s="1" t="s">
        <v>3684</v>
      </c>
      <c r="D195" s="1" t="s">
        <v>21</v>
      </c>
      <c r="E195" s="1" t="s">
        <v>2306</v>
      </c>
      <c r="F195" s="9">
        <v>2059.2946999999999</v>
      </c>
      <c r="G195" s="9">
        <v>3490.33</v>
      </c>
    </row>
    <row r="196" spans="1:7" x14ac:dyDescent="0.25">
      <c r="A196" s="24">
        <v>38446</v>
      </c>
      <c r="B196" s="1" t="s">
        <v>20</v>
      </c>
      <c r="C196" s="1" t="s">
        <v>3691</v>
      </c>
      <c r="D196" s="1" t="s">
        <v>45</v>
      </c>
      <c r="E196" s="1" t="s">
        <v>2271</v>
      </c>
      <c r="F196" s="9">
        <v>5896.5015999999996</v>
      </c>
      <c r="G196" s="9">
        <v>6700.57</v>
      </c>
    </row>
    <row r="197" spans="1:7" x14ac:dyDescent="0.25">
      <c r="A197" s="24">
        <v>38446</v>
      </c>
      <c r="B197" s="1" t="s">
        <v>20</v>
      </c>
      <c r="C197" s="1" t="s">
        <v>3691</v>
      </c>
      <c r="D197" s="1" t="s">
        <v>52</v>
      </c>
      <c r="E197" s="1" t="s">
        <v>53</v>
      </c>
      <c r="F197" s="9">
        <v>3918.3584000000001</v>
      </c>
      <c r="G197" s="9">
        <v>4452.68</v>
      </c>
    </row>
    <row r="198" spans="1:7" x14ac:dyDescent="0.25">
      <c r="A198" s="24">
        <v>38446</v>
      </c>
      <c r="B198" s="1" t="s">
        <v>20</v>
      </c>
      <c r="C198" s="1" t="s">
        <v>3690</v>
      </c>
      <c r="D198" s="1" t="s">
        <v>113</v>
      </c>
      <c r="E198" s="1" t="s">
        <v>699</v>
      </c>
      <c r="F198" s="9">
        <v>1454.9974999999999</v>
      </c>
      <c r="G198" s="9">
        <v>2645.45</v>
      </c>
    </row>
    <row r="199" spans="1:7" x14ac:dyDescent="0.25">
      <c r="A199" s="24">
        <v>38443</v>
      </c>
      <c r="B199" s="1" t="s">
        <v>20</v>
      </c>
      <c r="C199" s="1" t="s">
        <v>3691</v>
      </c>
      <c r="D199" s="1" t="s">
        <v>52</v>
      </c>
      <c r="E199" s="1" t="s">
        <v>175</v>
      </c>
      <c r="F199" s="9">
        <v>6032.3582000000006</v>
      </c>
      <c r="G199" s="9">
        <v>6451.72</v>
      </c>
    </row>
    <row r="200" spans="1:7" x14ac:dyDescent="0.25">
      <c r="A200" s="24">
        <v>38443</v>
      </c>
      <c r="B200" s="1" t="s">
        <v>20</v>
      </c>
      <c r="C200" s="1" t="s">
        <v>3683</v>
      </c>
      <c r="D200" s="1" t="s">
        <v>9</v>
      </c>
      <c r="E200" s="1" t="s">
        <v>2653</v>
      </c>
      <c r="F200" s="9">
        <v>1506.989</v>
      </c>
      <c r="G200" s="9">
        <v>2739.98</v>
      </c>
    </row>
    <row r="201" spans="1:7" x14ac:dyDescent="0.25">
      <c r="A201" s="24">
        <v>38440</v>
      </c>
      <c r="B201" s="1" t="s">
        <v>20</v>
      </c>
      <c r="C201" s="1" t="s">
        <v>3686</v>
      </c>
      <c r="D201" s="1" t="s">
        <v>45</v>
      </c>
      <c r="E201" s="1" t="s">
        <v>3311</v>
      </c>
      <c r="F201" s="9">
        <v>5290.05</v>
      </c>
      <c r="G201" s="9">
        <v>7053.4</v>
      </c>
    </row>
    <row r="202" spans="1:7" x14ac:dyDescent="0.25">
      <c r="A202" s="24">
        <v>38439</v>
      </c>
      <c r="B202" s="1" t="s">
        <v>20</v>
      </c>
      <c r="C202" s="1" t="s">
        <v>3683</v>
      </c>
      <c r="D202" s="1" t="s">
        <v>17</v>
      </c>
      <c r="E202" s="1" t="s">
        <v>601</v>
      </c>
      <c r="F202" s="9">
        <v>5369.4795000000004</v>
      </c>
      <c r="G202" s="9">
        <v>9762.69</v>
      </c>
    </row>
    <row r="203" spans="1:7" x14ac:dyDescent="0.25">
      <c r="A203" s="24">
        <v>38437</v>
      </c>
      <c r="B203" s="1" t="s">
        <v>20</v>
      </c>
      <c r="C203" s="1" t="s">
        <v>3684</v>
      </c>
      <c r="D203" s="1" t="s">
        <v>42</v>
      </c>
      <c r="E203" s="1" t="s">
        <v>882</v>
      </c>
      <c r="F203" s="9">
        <v>720.07799999999997</v>
      </c>
      <c r="G203" s="9">
        <v>1674.6</v>
      </c>
    </row>
    <row r="204" spans="1:7" x14ac:dyDescent="0.25">
      <c r="A204" s="24">
        <v>38437</v>
      </c>
      <c r="B204" s="1" t="s">
        <v>20</v>
      </c>
      <c r="C204" s="1" t="s">
        <v>3688</v>
      </c>
      <c r="D204" s="1" t="s">
        <v>24</v>
      </c>
      <c r="E204" s="1" t="s">
        <v>2659</v>
      </c>
      <c r="F204" s="9">
        <v>578.60709999999995</v>
      </c>
      <c r="G204" s="9">
        <v>980.69</v>
      </c>
    </row>
    <row r="205" spans="1:7" x14ac:dyDescent="0.25">
      <c r="A205" s="24">
        <v>38434</v>
      </c>
      <c r="B205" s="1" t="s">
        <v>20</v>
      </c>
      <c r="C205" s="1" t="s">
        <v>3691</v>
      </c>
      <c r="D205" s="1" t="s">
        <v>13</v>
      </c>
      <c r="E205" s="1" t="s">
        <v>48</v>
      </c>
      <c r="F205" s="9">
        <v>944.41020000000003</v>
      </c>
      <c r="G205" s="9">
        <v>2552.46</v>
      </c>
    </row>
    <row r="206" spans="1:7" x14ac:dyDescent="0.25">
      <c r="A206" s="24">
        <v>38434</v>
      </c>
      <c r="B206" s="1" t="s">
        <v>20</v>
      </c>
      <c r="C206" s="1" t="s">
        <v>3686</v>
      </c>
      <c r="D206" s="1" t="s">
        <v>42</v>
      </c>
      <c r="E206" s="1" t="s">
        <v>1446</v>
      </c>
      <c r="F206" s="9">
        <v>1264.9718</v>
      </c>
      <c r="G206" s="9">
        <v>2144.02</v>
      </c>
    </row>
    <row r="207" spans="1:7" x14ac:dyDescent="0.25">
      <c r="A207" s="24">
        <v>38428</v>
      </c>
      <c r="B207" s="1" t="s">
        <v>20</v>
      </c>
      <c r="C207" s="1" t="s">
        <v>3690</v>
      </c>
      <c r="D207" s="1" t="s">
        <v>39</v>
      </c>
      <c r="E207" s="1" t="s">
        <v>1100</v>
      </c>
      <c r="F207" s="9">
        <v>1445.6381000000001</v>
      </c>
      <c r="G207" s="9">
        <v>3907.13</v>
      </c>
    </row>
    <row r="208" spans="1:7" x14ac:dyDescent="0.25">
      <c r="A208" s="24">
        <v>38427</v>
      </c>
      <c r="B208" s="1" t="s">
        <v>20</v>
      </c>
      <c r="C208" s="1" t="s">
        <v>3691</v>
      </c>
      <c r="D208" s="1" t="s">
        <v>9</v>
      </c>
      <c r="E208" s="1" t="s">
        <v>3477</v>
      </c>
      <c r="F208" s="9">
        <v>335.06</v>
      </c>
      <c r="G208" s="9">
        <v>609.20000000000005</v>
      </c>
    </row>
    <row r="209" spans="1:7" x14ac:dyDescent="0.25">
      <c r="A209" s="24">
        <v>38424</v>
      </c>
      <c r="B209" s="1" t="s">
        <v>20</v>
      </c>
      <c r="C209" s="1" t="s">
        <v>3686</v>
      </c>
      <c r="D209" s="1" t="s">
        <v>21</v>
      </c>
      <c r="E209" s="1" t="s">
        <v>2095</v>
      </c>
      <c r="F209" s="9">
        <v>3604.6560000000004</v>
      </c>
      <c r="G209" s="9">
        <v>6553.92</v>
      </c>
    </row>
    <row r="210" spans="1:7" x14ac:dyDescent="0.25">
      <c r="A210" s="24">
        <v>38424</v>
      </c>
      <c r="B210" s="1" t="s">
        <v>20</v>
      </c>
      <c r="C210" s="1" t="s">
        <v>3688</v>
      </c>
      <c r="D210" s="1" t="s">
        <v>126</v>
      </c>
      <c r="E210" s="1" t="s">
        <v>1734</v>
      </c>
      <c r="F210" s="9">
        <v>1126.1528000000001</v>
      </c>
      <c r="G210" s="9">
        <v>2618.96</v>
      </c>
    </row>
    <row r="211" spans="1:7" x14ac:dyDescent="0.25">
      <c r="A211" s="24">
        <v>38421</v>
      </c>
      <c r="B211" s="1" t="s">
        <v>20</v>
      </c>
      <c r="C211" s="1" t="s">
        <v>3626</v>
      </c>
      <c r="D211" s="1" t="s">
        <v>13</v>
      </c>
      <c r="E211" s="1" t="s">
        <v>1641</v>
      </c>
      <c r="F211" s="9">
        <v>6587.55</v>
      </c>
      <c r="G211" s="9">
        <v>8783.4</v>
      </c>
    </row>
    <row r="212" spans="1:7" x14ac:dyDescent="0.25">
      <c r="A212" s="24">
        <v>38418</v>
      </c>
      <c r="B212" s="1" t="s">
        <v>20</v>
      </c>
      <c r="C212" s="1" t="s">
        <v>3683</v>
      </c>
      <c r="D212" s="1" t="s">
        <v>13</v>
      </c>
      <c r="E212" s="1" t="s">
        <v>1194</v>
      </c>
      <c r="F212" s="9">
        <v>4069.8790000000004</v>
      </c>
      <c r="G212" s="9">
        <v>7399.78</v>
      </c>
    </row>
    <row r="213" spans="1:7" x14ac:dyDescent="0.25">
      <c r="A213" s="24">
        <v>38416</v>
      </c>
      <c r="B213" s="1" t="s">
        <v>20</v>
      </c>
      <c r="C213" s="1" t="s">
        <v>3688</v>
      </c>
      <c r="D213" s="1" t="s">
        <v>13</v>
      </c>
      <c r="E213" s="1" t="s">
        <v>2969</v>
      </c>
      <c r="F213" s="9">
        <v>3412.3835999999997</v>
      </c>
      <c r="G213" s="9">
        <v>5883.42</v>
      </c>
    </row>
    <row r="214" spans="1:7" x14ac:dyDescent="0.25">
      <c r="A214" s="24">
        <v>38416</v>
      </c>
      <c r="B214" s="1" t="s">
        <v>20</v>
      </c>
      <c r="C214" s="1" t="s">
        <v>3684</v>
      </c>
      <c r="D214" s="1" t="s">
        <v>113</v>
      </c>
      <c r="E214" s="1" t="s">
        <v>1974</v>
      </c>
      <c r="F214" s="9">
        <v>796.02600000000007</v>
      </c>
      <c r="G214" s="9">
        <v>1447.32</v>
      </c>
    </row>
    <row r="215" spans="1:7" x14ac:dyDescent="0.25">
      <c r="A215" s="24">
        <v>38415</v>
      </c>
      <c r="B215" s="1" t="s">
        <v>20</v>
      </c>
      <c r="C215" s="1" t="s">
        <v>3690</v>
      </c>
      <c r="D215" s="1" t="s">
        <v>64</v>
      </c>
      <c r="E215" s="1" t="s">
        <v>85</v>
      </c>
      <c r="F215" s="9">
        <v>5245.7053000000005</v>
      </c>
      <c r="G215" s="9">
        <v>5610.38</v>
      </c>
    </row>
    <row r="216" spans="1:7" x14ac:dyDescent="0.25">
      <c r="A216" s="24">
        <v>38412</v>
      </c>
      <c r="B216" s="1" t="s">
        <v>20</v>
      </c>
      <c r="C216" s="1" t="s">
        <v>3626</v>
      </c>
      <c r="D216" s="1" t="s">
        <v>17</v>
      </c>
      <c r="E216" s="1" t="s">
        <v>2234</v>
      </c>
      <c r="F216" s="9">
        <v>1363.1415999999999</v>
      </c>
      <c r="G216" s="9">
        <v>2004.62</v>
      </c>
    </row>
    <row r="217" spans="1:7" x14ac:dyDescent="0.25">
      <c r="A217" s="24">
        <v>38407</v>
      </c>
      <c r="B217" s="1" t="s">
        <v>20</v>
      </c>
      <c r="C217" s="1" t="s">
        <v>3690</v>
      </c>
      <c r="D217" s="1" t="s">
        <v>9</v>
      </c>
      <c r="E217" s="1" t="s">
        <v>713</v>
      </c>
      <c r="F217" s="9">
        <v>655.1875</v>
      </c>
      <c r="G217" s="9">
        <v>1191.25</v>
      </c>
    </row>
    <row r="218" spans="1:7" x14ac:dyDescent="0.25">
      <c r="A218" s="24">
        <v>38406</v>
      </c>
      <c r="B218" s="1" t="s">
        <v>20</v>
      </c>
      <c r="C218" s="1" t="s">
        <v>3686</v>
      </c>
      <c r="D218" s="1" t="s">
        <v>45</v>
      </c>
      <c r="E218" s="1" t="s">
        <v>2645</v>
      </c>
      <c r="F218" s="9">
        <v>924.27480000000003</v>
      </c>
      <c r="G218" s="9">
        <v>2498.04</v>
      </c>
    </row>
    <row r="219" spans="1:7" x14ac:dyDescent="0.25">
      <c r="A219" s="24">
        <v>38405</v>
      </c>
      <c r="B219" s="1" t="s">
        <v>20</v>
      </c>
      <c r="C219" s="1" t="s">
        <v>3685</v>
      </c>
      <c r="D219" s="1" t="s">
        <v>113</v>
      </c>
      <c r="E219" s="1" t="s">
        <v>3788</v>
      </c>
      <c r="F219" s="9">
        <v>7872.3216000000002</v>
      </c>
      <c r="G219" s="9">
        <v>8945.82</v>
      </c>
    </row>
    <row r="220" spans="1:7" x14ac:dyDescent="0.25">
      <c r="A220" s="24">
        <v>38402</v>
      </c>
      <c r="B220" s="1" t="s">
        <v>20</v>
      </c>
      <c r="C220" s="1" t="s">
        <v>3683</v>
      </c>
      <c r="D220" s="1" t="s">
        <v>13</v>
      </c>
      <c r="E220" s="1" t="s">
        <v>1079</v>
      </c>
      <c r="F220" s="9">
        <v>2891.0551999999998</v>
      </c>
      <c r="G220" s="9">
        <v>3285.29</v>
      </c>
    </row>
    <row r="221" spans="1:7" x14ac:dyDescent="0.25">
      <c r="A221" s="24">
        <v>38401</v>
      </c>
      <c r="B221" s="1" t="s">
        <v>20</v>
      </c>
      <c r="C221" s="1" t="s">
        <v>3626</v>
      </c>
      <c r="D221" s="1" t="s">
        <v>21</v>
      </c>
      <c r="E221" s="1" t="s">
        <v>482</v>
      </c>
      <c r="F221" s="9">
        <v>2924.2365</v>
      </c>
      <c r="G221" s="9">
        <v>6800.55</v>
      </c>
    </row>
    <row r="222" spans="1:7" x14ac:dyDescent="0.25">
      <c r="A222" s="24">
        <v>38400</v>
      </c>
      <c r="B222" s="1" t="s">
        <v>20</v>
      </c>
      <c r="C222" s="1" t="s">
        <v>3691</v>
      </c>
      <c r="D222" s="1" t="s">
        <v>126</v>
      </c>
      <c r="E222" s="1" t="s">
        <v>1053</v>
      </c>
      <c r="F222" s="9">
        <v>3002.0096000000003</v>
      </c>
      <c r="G222" s="9">
        <v>4414.72</v>
      </c>
    </row>
    <row r="223" spans="1:7" x14ac:dyDescent="0.25">
      <c r="A223" s="24">
        <v>38399</v>
      </c>
      <c r="B223" s="1" t="s">
        <v>20</v>
      </c>
      <c r="C223" s="1" t="s">
        <v>3685</v>
      </c>
      <c r="D223" s="1" t="s">
        <v>61</v>
      </c>
      <c r="E223" s="1" t="s">
        <v>163</v>
      </c>
      <c r="F223" s="9">
        <v>1982.4816000000001</v>
      </c>
      <c r="G223" s="9">
        <v>2252.8200000000002</v>
      </c>
    </row>
    <row r="224" spans="1:7" x14ac:dyDescent="0.25">
      <c r="A224" s="24">
        <v>38394</v>
      </c>
      <c r="B224" s="1" t="s">
        <v>20</v>
      </c>
      <c r="C224" s="1" t="s">
        <v>3685</v>
      </c>
      <c r="D224" s="1" t="s">
        <v>64</v>
      </c>
      <c r="E224" s="1" t="s">
        <v>663</v>
      </c>
      <c r="F224" s="9">
        <v>4673.3073999999997</v>
      </c>
      <c r="G224" s="9">
        <v>7920.86</v>
      </c>
    </row>
    <row r="225" spans="1:7" x14ac:dyDescent="0.25">
      <c r="A225" s="24">
        <v>38394</v>
      </c>
      <c r="B225" s="1" t="s">
        <v>20</v>
      </c>
      <c r="C225" s="1" t="s">
        <v>3684</v>
      </c>
      <c r="D225" s="1" t="s">
        <v>61</v>
      </c>
      <c r="E225" s="1" t="s">
        <v>476</v>
      </c>
      <c r="F225" s="9">
        <v>3639.0150000000003</v>
      </c>
      <c r="G225" s="9">
        <v>4852.0200000000004</v>
      </c>
    </row>
    <row r="226" spans="1:7" x14ac:dyDescent="0.25">
      <c r="A226" s="24">
        <v>38391</v>
      </c>
      <c r="B226" s="1" t="s">
        <v>20</v>
      </c>
      <c r="C226" s="1" t="s">
        <v>3683</v>
      </c>
      <c r="D226" s="1" t="s">
        <v>45</v>
      </c>
      <c r="E226" s="1" t="s">
        <v>337</v>
      </c>
      <c r="F226" s="9">
        <v>1936.7624999999998</v>
      </c>
      <c r="G226" s="9">
        <v>2582.35</v>
      </c>
    </row>
    <row r="227" spans="1:7" x14ac:dyDescent="0.25">
      <c r="A227" s="24">
        <v>38389</v>
      </c>
      <c r="B227" s="1" t="s">
        <v>20</v>
      </c>
      <c r="C227" s="1" t="s">
        <v>3686</v>
      </c>
      <c r="D227" s="1" t="s">
        <v>24</v>
      </c>
      <c r="E227" s="1" t="s">
        <v>1232</v>
      </c>
      <c r="F227" s="9">
        <v>1615.6175000000001</v>
      </c>
      <c r="G227" s="9">
        <v>3757.25</v>
      </c>
    </row>
    <row r="228" spans="1:7" x14ac:dyDescent="0.25">
      <c r="A228" s="24">
        <v>38384</v>
      </c>
      <c r="B228" s="1" t="s">
        <v>20</v>
      </c>
      <c r="C228" s="1" t="s">
        <v>3626</v>
      </c>
      <c r="D228" s="1" t="s">
        <v>52</v>
      </c>
      <c r="E228" s="1" t="s">
        <v>3135</v>
      </c>
      <c r="F228" s="9">
        <v>1760.2029500000001</v>
      </c>
      <c r="G228" s="9">
        <v>1882.57</v>
      </c>
    </row>
    <row r="229" spans="1:7" x14ac:dyDescent="0.25">
      <c r="A229" s="24">
        <v>38381</v>
      </c>
      <c r="B229" s="1" t="s">
        <v>20</v>
      </c>
      <c r="C229" s="1" t="s">
        <v>3686</v>
      </c>
      <c r="D229" s="1" t="s">
        <v>17</v>
      </c>
      <c r="E229" s="1" t="s">
        <v>420</v>
      </c>
      <c r="F229" s="9">
        <v>7371.4425000000001</v>
      </c>
      <c r="G229" s="9">
        <v>9828.59</v>
      </c>
    </row>
    <row r="230" spans="1:7" x14ac:dyDescent="0.25">
      <c r="A230" s="24">
        <v>38379</v>
      </c>
      <c r="B230" s="1" t="s">
        <v>20</v>
      </c>
      <c r="C230" s="1" t="s">
        <v>3626</v>
      </c>
      <c r="D230" s="1" t="s">
        <v>13</v>
      </c>
      <c r="E230" s="1" t="s">
        <v>2534</v>
      </c>
      <c r="F230" s="9">
        <v>3576.3728000000001</v>
      </c>
      <c r="G230" s="9">
        <v>4064.06</v>
      </c>
    </row>
    <row r="231" spans="1:7" x14ac:dyDescent="0.25">
      <c r="A231" s="24">
        <v>38377</v>
      </c>
      <c r="B231" s="1" t="s">
        <v>20</v>
      </c>
      <c r="C231" s="1" t="s">
        <v>3626</v>
      </c>
      <c r="D231" s="1" t="s">
        <v>42</v>
      </c>
      <c r="E231" s="1" t="s">
        <v>403</v>
      </c>
      <c r="F231" s="9">
        <v>3148.5255999999999</v>
      </c>
      <c r="G231" s="9">
        <v>3577.87</v>
      </c>
    </row>
    <row r="232" spans="1:7" x14ac:dyDescent="0.25">
      <c r="A232" s="24">
        <v>38376</v>
      </c>
      <c r="B232" s="1" t="s">
        <v>20</v>
      </c>
      <c r="C232" s="1" t="s">
        <v>3691</v>
      </c>
      <c r="D232" s="1" t="s">
        <v>64</v>
      </c>
      <c r="E232" s="1" t="s">
        <v>2167</v>
      </c>
      <c r="F232" s="9">
        <v>2303.4252000000001</v>
      </c>
      <c r="G232" s="9">
        <v>3387.39</v>
      </c>
    </row>
    <row r="233" spans="1:7" x14ac:dyDescent="0.25">
      <c r="A233" s="24">
        <v>38376</v>
      </c>
      <c r="B233" s="1" t="s">
        <v>20</v>
      </c>
      <c r="C233" s="1" t="s">
        <v>3626</v>
      </c>
      <c r="D233" s="1" t="s">
        <v>13</v>
      </c>
      <c r="E233" s="1" t="s">
        <v>1045</v>
      </c>
      <c r="F233" s="9">
        <v>114.02549999999999</v>
      </c>
      <c r="G233" s="9">
        <v>253.39</v>
      </c>
    </row>
    <row r="234" spans="1:7" x14ac:dyDescent="0.25">
      <c r="A234" s="24">
        <v>38374</v>
      </c>
      <c r="B234" s="1" t="s">
        <v>20</v>
      </c>
      <c r="C234" s="1" t="s">
        <v>3626</v>
      </c>
      <c r="D234" s="1" t="s">
        <v>17</v>
      </c>
      <c r="E234" s="1" t="s">
        <v>3371</v>
      </c>
      <c r="F234" s="9">
        <v>2673.2411999999999</v>
      </c>
      <c r="G234" s="9">
        <v>6216.84</v>
      </c>
    </row>
    <row r="235" spans="1:7" x14ac:dyDescent="0.25">
      <c r="A235" s="24">
        <v>38374</v>
      </c>
      <c r="B235" s="1" t="s">
        <v>20</v>
      </c>
      <c r="C235" s="1" t="s">
        <v>3691</v>
      </c>
      <c r="D235" s="1" t="s">
        <v>61</v>
      </c>
      <c r="E235" s="1" t="s">
        <v>1546</v>
      </c>
      <c r="F235" s="9">
        <v>2132.9313500000003</v>
      </c>
      <c r="G235" s="9">
        <v>2281.21</v>
      </c>
    </row>
    <row r="236" spans="1:7" x14ac:dyDescent="0.25">
      <c r="A236" s="24">
        <v>38373</v>
      </c>
      <c r="B236" s="1" t="s">
        <v>20</v>
      </c>
      <c r="C236" s="1" t="s">
        <v>3690</v>
      </c>
      <c r="D236" s="1" t="s">
        <v>21</v>
      </c>
      <c r="E236" s="1" t="s">
        <v>285</v>
      </c>
      <c r="F236" s="9">
        <v>8615.6224000000002</v>
      </c>
      <c r="G236" s="9">
        <v>9790.48</v>
      </c>
    </row>
    <row r="237" spans="1:7" x14ac:dyDescent="0.25">
      <c r="A237" s="24">
        <v>38373</v>
      </c>
      <c r="B237" s="1" t="s">
        <v>20</v>
      </c>
      <c r="C237" s="1" t="s">
        <v>3626</v>
      </c>
      <c r="D237" s="1" t="s">
        <v>24</v>
      </c>
      <c r="E237" s="1" t="s">
        <v>908</v>
      </c>
      <c r="F237" s="9">
        <v>1883.7476999999999</v>
      </c>
      <c r="G237" s="9">
        <v>5091.21</v>
      </c>
    </row>
    <row r="238" spans="1:7" x14ac:dyDescent="0.25">
      <c r="A238" s="24">
        <v>38372</v>
      </c>
      <c r="B238" s="1" t="s">
        <v>20</v>
      </c>
      <c r="C238" s="1" t="s">
        <v>3688</v>
      </c>
      <c r="D238" s="1" t="s">
        <v>126</v>
      </c>
      <c r="E238" s="1" t="s">
        <v>3431</v>
      </c>
      <c r="F238" s="9">
        <v>3166.7708000000002</v>
      </c>
      <c r="G238" s="9">
        <v>8558.84</v>
      </c>
    </row>
    <row r="239" spans="1:7" x14ac:dyDescent="0.25">
      <c r="A239" s="24">
        <v>38368</v>
      </c>
      <c r="B239" s="1" t="s">
        <v>20</v>
      </c>
      <c r="C239" s="1" t="s">
        <v>3684</v>
      </c>
      <c r="D239" s="1" t="s">
        <v>113</v>
      </c>
      <c r="E239" s="1" t="s">
        <v>3091</v>
      </c>
      <c r="F239" s="9">
        <v>2476.3958000000002</v>
      </c>
      <c r="G239" s="9">
        <v>5759.06</v>
      </c>
    </row>
    <row r="240" spans="1:7" x14ac:dyDescent="0.25">
      <c r="A240" s="24">
        <v>38366</v>
      </c>
      <c r="B240" s="1" t="s">
        <v>20</v>
      </c>
      <c r="C240" s="1" t="s">
        <v>3686</v>
      </c>
      <c r="D240" s="1" t="s">
        <v>24</v>
      </c>
      <c r="E240" s="1" t="s">
        <v>25</v>
      </c>
      <c r="F240" s="9">
        <v>6385.7321000000002</v>
      </c>
      <c r="G240" s="9">
        <v>6829.66</v>
      </c>
    </row>
    <row r="241" spans="1:7" x14ac:dyDescent="0.25">
      <c r="A241" s="24">
        <v>38366</v>
      </c>
      <c r="B241" s="1" t="s">
        <v>20</v>
      </c>
      <c r="C241" s="1" t="s">
        <v>3626</v>
      </c>
      <c r="D241" s="1" t="s">
        <v>13</v>
      </c>
      <c r="E241" s="1" t="s">
        <v>187</v>
      </c>
      <c r="F241" s="9">
        <v>2674.672</v>
      </c>
      <c r="G241" s="9">
        <v>4863.04</v>
      </c>
    </row>
    <row r="242" spans="1:7" x14ac:dyDescent="0.25">
      <c r="A242" s="24">
        <v>38365</v>
      </c>
      <c r="B242" s="1" t="s">
        <v>20</v>
      </c>
      <c r="C242" s="1" t="s">
        <v>3685</v>
      </c>
      <c r="D242" s="1" t="s">
        <v>52</v>
      </c>
      <c r="E242" s="1" t="s">
        <v>3798</v>
      </c>
      <c r="F242" s="9">
        <v>5046.5826999999999</v>
      </c>
      <c r="G242" s="9">
        <v>8553.5300000000007</v>
      </c>
    </row>
    <row r="243" spans="1:7" x14ac:dyDescent="0.25">
      <c r="A243" s="24">
        <v>38364</v>
      </c>
      <c r="B243" s="1" t="s">
        <v>20</v>
      </c>
      <c r="C243" s="1" t="s">
        <v>3683</v>
      </c>
      <c r="D243" s="1" t="s">
        <v>61</v>
      </c>
      <c r="E243" s="1" t="s">
        <v>675</v>
      </c>
      <c r="F243" s="9">
        <v>6619.97</v>
      </c>
      <c r="G243" s="9">
        <v>9735.25</v>
      </c>
    </row>
    <row r="244" spans="1:7" x14ac:dyDescent="0.25">
      <c r="A244" s="24">
        <v>38364</v>
      </c>
      <c r="B244" s="1" t="s">
        <v>20</v>
      </c>
      <c r="C244" s="1" t="s">
        <v>3685</v>
      </c>
      <c r="D244" s="1" t="s">
        <v>39</v>
      </c>
      <c r="E244" s="1" t="s">
        <v>790</v>
      </c>
      <c r="F244" s="9">
        <v>2118.4757</v>
      </c>
      <c r="G244" s="9">
        <v>5725.61</v>
      </c>
    </row>
    <row r="245" spans="1:7" x14ac:dyDescent="0.25">
      <c r="A245" s="24">
        <v>38361</v>
      </c>
      <c r="B245" s="1" t="s">
        <v>20</v>
      </c>
      <c r="C245" s="1" t="s">
        <v>3688</v>
      </c>
      <c r="D245" s="1" t="s">
        <v>9</v>
      </c>
      <c r="E245" s="1" t="s">
        <v>2444</v>
      </c>
      <c r="F245" s="9">
        <v>5832.7015999999994</v>
      </c>
      <c r="G245" s="9">
        <v>6628.07</v>
      </c>
    </row>
    <row r="246" spans="1:7" x14ac:dyDescent="0.25">
      <c r="A246" s="24">
        <v>38359</v>
      </c>
      <c r="B246" s="1" t="s">
        <v>20</v>
      </c>
      <c r="C246" s="1" t="s">
        <v>3685</v>
      </c>
      <c r="D246" s="1" t="s">
        <v>13</v>
      </c>
      <c r="E246" s="1" t="s">
        <v>2885</v>
      </c>
      <c r="F246" s="9">
        <v>2486.4555</v>
      </c>
      <c r="G246" s="9">
        <v>6720.15</v>
      </c>
    </row>
    <row r="247" spans="1:7" x14ac:dyDescent="0.25">
      <c r="A247" s="24">
        <v>38356</v>
      </c>
      <c r="B247" s="1" t="s">
        <v>20</v>
      </c>
      <c r="C247" s="1" t="s">
        <v>3683</v>
      </c>
      <c r="D247" s="1" t="s">
        <v>17</v>
      </c>
      <c r="E247" s="1" t="s">
        <v>1077</v>
      </c>
      <c r="F247" s="9">
        <v>3442.1714999999999</v>
      </c>
      <c r="G247" s="9">
        <v>8005.05</v>
      </c>
    </row>
    <row r="248" spans="1:7" x14ac:dyDescent="0.25">
      <c r="A248" s="24">
        <v>38356</v>
      </c>
      <c r="B248" s="1" t="s">
        <v>20</v>
      </c>
      <c r="C248" s="1" t="s">
        <v>3686</v>
      </c>
      <c r="D248" s="1" t="s">
        <v>24</v>
      </c>
      <c r="E248" s="1" t="s">
        <v>2342</v>
      </c>
      <c r="F248" s="9">
        <v>2681.8387999999995</v>
      </c>
      <c r="G248" s="9">
        <v>4623.8599999999997</v>
      </c>
    </row>
    <row r="249" spans="1:7" x14ac:dyDescent="0.25">
      <c r="A249" s="24">
        <v>38354</v>
      </c>
      <c r="B249" s="1" t="s">
        <v>20</v>
      </c>
      <c r="C249" s="1" t="s">
        <v>3683</v>
      </c>
      <c r="D249" s="1" t="s">
        <v>9</v>
      </c>
      <c r="E249" s="1" t="s">
        <v>1866</v>
      </c>
      <c r="F249" s="9">
        <v>2437.6640000000002</v>
      </c>
      <c r="G249" s="9">
        <v>3584.8</v>
      </c>
    </row>
    <row r="250" spans="1:7" x14ac:dyDescent="0.25">
      <c r="A250" s="24">
        <v>38350</v>
      </c>
      <c r="B250" s="1" t="s">
        <v>20</v>
      </c>
      <c r="C250" s="1" t="s">
        <v>3683</v>
      </c>
      <c r="D250" s="1" t="s">
        <v>126</v>
      </c>
      <c r="E250" s="1" t="s">
        <v>1515</v>
      </c>
      <c r="F250" s="9">
        <v>2767.9344000000001</v>
      </c>
      <c r="G250" s="9">
        <v>3145.38</v>
      </c>
    </row>
    <row r="251" spans="1:7" x14ac:dyDescent="0.25">
      <c r="A251" s="24">
        <v>38348</v>
      </c>
      <c r="B251" s="1" t="s">
        <v>20</v>
      </c>
      <c r="C251" s="1" t="s">
        <v>3690</v>
      </c>
      <c r="D251" s="1" t="s">
        <v>61</v>
      </c>
      <c r="E251" s="1" t="s">
        <v>468</v>
      </c>
      <c r="F251" s="9">
        <v>3396.2484999999997</v>
      </c>
      <c r="G251" s="9">
        <v>9179.0499999999993</v>
      </c>
    </row>
    <row r="252" spans="1:7" x14ac:dyDescent="0.25">
      <c r="A252" s="24">
        <v>38346</v>
      </c>
      <c r="B252" s="1" t="s">
        <v>20</v>
      </c>
      <c r="C252" s="1" t="s">
        <v>3683</v>
      </c>
      <c r="D252" s="1" t="s">
        <v>39</v>
      </c>
      <c r="E252" s="1" t="s">
        <v>619</v>
      </c>
      <c r="F252" s="9">
        <v>3664.6785</v>
      </c>
      <c r="G252" s="9">
        <v>8143.73</v>
      </c>
    </row>
    <row r="253" spans="1:7" x14ac:dyDescent="0.25">
      <c r="A253" s="24">
        <v>38346</v>
      </c>
      <c r="B253" s="1" t="s">
        <v>20</v>
      </c>
      <c r="C253" s="1" t="s">
        <v>3688</v>
      </c>
      <c r="D253" s="1" t="s">
        <v>30</v>
      </c>
      <c r="E253" s="1" t="s">
        <v>347</v>
      </c>
      <c r="F253" s="9">
        <v>3343.9950000000003</v>
      </c>
      <c r="G253" s="9">
        <v>7431.1</v>
      </c>
    </row>
    <row r="254" spans="1:7" x14ac:dyDescent="0.25">
      <c r="A254" s="24">
        <v>38342</v>
      </c>
      <c r="B254" s="1" t="s">
        <v>20</v>
      </c>
      <c r="C254" s="1" t="s">
        <v>3686</v>
      </c>
      <c r="D254" s="1" t="s">
        <v>21</v>
      </c>
      <c r="E254" s="1" t="s">
        <v>2273</v>
      </c>
      <c r="F254" s="9">
        <v>2432.7352000000001</v>
      </c>
      <c r="G254" s="9">
        <v>6574.96</v>
      </c>
    </row>
    <row r="255" spans="1:7" x14ac:dyDescent="0.25">
      <c r="A255" s="24">
        <v>38341</v>
      </c>
      <c r="B255" s="1" t="s">
        <v>20</v>
      </c>
      <c r="C255" s="1" t="s">
        <v>3688</v>
      </c>
      <c r="D255" s="1" t="s">
        <v>9</v>
      </c>
      <c r="E255" s="1" t="s">
        <v>1310</v>
      </c>
      <c r="F255" s="9">
        <v>4999.8841999999995</v>
      </c>
      <c r="G255" s="9">
        <v>8474.3799999999992</v>
      </c>
    </row>
    <row r="256" spans="1:7" x14ac:dyDescent="0.25">
      <c r="A256" s="24">
        <v>38341</v>
      </c>
      <c r="B256" s="1" t="s">
        <v>20</v>
      </c>
      <c r="C256" s="1" t="s">
        <v>3683</v>
      </c>
      <c r="D256" s="1" t="s">
        <v>9</v>
      </c>
      <c r="E256" s="1" t="s">
        <v>3802</v>
      </c>
      <c r="F256" s="9">
        <v>3589.2229000000002</v>
      </c>
      <c r="G256" s="9">
        <v>8347.0300000000007</v>
      </c>
    </row>
    <row r="257" spans="1:7" x14ac:dyDescent="0.25">
      <c r="A257" s="24">
        <v>38338</v>
      </c>
      <c r="B257" s="1" t="s">
        <v>20</v>
      </c>
      <c r="C257" s="1" t="s">
        <v>3686</v>
      </c>
      <c r="D257" s="1" t="s">
        <v>39</v>
      </c>
      <c r="E257" s="1" t="s">
        <v>405</v>
      </c>
      <c r="F257" s="9">
        <v>3075.82</v>
      </c>
      <c r="G257" s="9">
        <v>5592.4</v>
      </c>
    </row>
    <row r="258" spans="1:7" x14ac:dyDescent="0.25">
      <c r="A258" s="24">
        <v>38337</v>
      </c>
      <c r="B258" s="1" t="s">
        <v>20</v>
      </c>
      <c r="C258" s="1" t="s">
        <v>3684</v>
      </c>
      <c r="D258" s="1" t="s">
        <v>9</v>
      </c>
      <c r="E258" s="1" t="s">
        <v>35</v>
      </c>
      <c r="F258" s="9">
        <v>7221.7023999999992</v>
      </c>
      <c r="G258" s="9">
        <v>8206.48</v>
      </c>
    </row>
    <row r="259" spans="1:7" x14ac:dyDescent="0.25">
      <c r="A259" s="24">
        <v>38337</v>
      </c>
      <c r="B259" s="1" t="s">
        <v>20</v>
      </c>
      <c r="C259" s="1" t="s">
        <v>3691</v>
      </c>
      <c r="D259" s="1" t="s">
        <v>39</v>
      </c>
      <c r="E259" s="1" t="s">
        <v>685</v>
      </c>
      <c r="F259" s="9">
        <v>4145.5819000000001</v>
      </c>
      <c r="G259" s="9">
        <v>7026.41</v>
      </c>
    </row>
    <row r="260" spans="1:7" x14ac:dyDescent="0.25">
      <c r="A260" s="24">
        <v>38335</v>
      </c>
      <c r="B260" s="1" t="s">
        <v>20</v>
      </c>
      <c r="C260" s="1" t="s">
        <v>3690</v>
      </c>
      <c r="D260" s="1" t="s">
        <v>30</v>
      </c>
      <c r="E260" s="1" t="s">
        <v>709</v>
      </c>
      <c r="F260" s="9">
        <v>2046.6315</v>
      </c>
      <c r="G260" s="9">
        <v>4548.07</v>
      </c>
    </row>
    <row r="261" spans="1:7" x14ac:dyDescent="0.25">
      <c r="A261" s="24">
        <v>38330</v>
      </c>
      <c r="B261" s="1" t="s">
        <v>20</v>
      </c>
      <c r="C261" s="1" t="s">
        <v>3688</v>
      </c>
      <c r="D261" s="1" t="s">
        <v>24</v>
      </c>
      <c r="E261" s="1" t="s">
        <v>3055</v>
      </c>
      <c r="F261" s="9">
        <v>6029.9849999999997</v>
      </c>
      <c r="G261" s="9">
        <v>8039.98</v>
      </c>
    </row>
    <row r="262" spans="1:7" x14ac:dyDescent="0.25">
      <c r="A262" s="24">
        <v>38330</v>
      </c>
      <c r="B262" s="1" t="s">
        <v>20</v>
      </c>
      <c r="C262" s="1" t="s">
        <v>3684</v>
      </c>
      <c r="D262" s="1" t="s">
        <v>45</v>
      </c>
      <c r="E262" s="1" t="s">
        <v>2440</v>
      </c>
      <c r="F262" s="9">
        <v>2607.7049000000002</v>
      </c>
      <c r="G262" s="9">
        <v>6064.43</v>
      </c>
    </row>
    <row r="263" spans="1:7" x14ac:dyDescent="0.25">
      <c r="A263" s="24">
        <v>38328</v>
      </c>
      <c r="B263" s="1" t="s">
        <v>20</v>
      </c>
      <c r="C263" s="1" t="s">
        <v>3688</v>
      </c>
      <c r="D263" s="1" t="s">
        <v>52</v>
      </c>
      <c r="E263" s="1" t="s">
        <v>2724</v>
      </c>
      <c r="F263" s="9">
        <v>3649.0770000000002</v>
      </c>
      <c r="G263" s="9">
        <v>8109.06</v>
      </c>
    </row>
    <row r="264" spans="1:7" x14ac:dyDescent="0.25">
      <c r="A264" s="24">
        <v>38326</v>
      </c>
      <c r="B264" s="1" t="s">
        <v>20</v>
      </c>
      <c r="C264" s="1" t="s">
        <v>3686</v>
      </c>
      <c r="D264" s="1" t="s">
        <v>30</v>
      </c>
      <c r="E264" s="1" t="s">
        <v>3481</v>
      </c>
      <c r="F264" s="9">
        <v>505.125</v>
      </c>
      <c r="G264" s="9">
        <v>673.5</v>
      </c>
    </row>
    <row r="265" spans="1:7" x14ac:dyDescent="0.25">
      <c r="A265" s="24">
        <v>38323</v>
      </c>
      <c r="B265" s="1" t="s">
        <v>20</v>
      </c>
      <c r="C265" s="1" t="s">
        <v>3685</v>
      </c>
      <c r="D265" s="1" t="s">
        <v>24</v>
      </c>
      <c r="E265" s="1" t="s">
        <v>3363</v>
      </c>
      <c r="F265" s="9">
        <v>2965.0391999999997</v>
      </c>
      <c r="G265" s="9">
        <v>6895.44</v>
      </c>
    </row>
    <row r="266" spans="1:7" x14ac:dyDescent="0.25">
      <c r="A266" s="24">
        <v>38320</v>
      </c>
      <c r="B266" s="1" t="s">
        <v>20</v>
      </c>
      <c r="C266" s="1" t="s">
        <v>3684</v>
      </c>
      <c r="D266" s="1" t="s">
        <v>17</v>
      </c>
      <c r="E266" s="1" t="s">
        <v>1702</v>
      </c>
      <c r="F266" s="9">
        <v>2682.0261</v>
      </c>
      <c r="G266" s="9">
        <v>6237.27</v>
      </c>
    </row>
    <row r="267" spans="1:7" x14ac:dyDescent="0.25">
      <c r="A267" s="24">
        <v>38320</v>
      </c>
      <c r="B267" s="1" t="s">
        <v>20</v>
      </c>
      <c r="C267" s="1" t="s">
        <v>3684</v>
      </c>
      <c r="D267" s="1" t="s">
        <v>39</v>
      </c>
      <c r="E267" s="1" t="s">
        <v>1583</v>
      </c>
      <c r="F267" s="9">
        <v>2669.4</v>
      </c>
      <c r="G267" s="9">
        <v>5932</v>
      </c>
    </row>
    <row r="268" spans="1:7" x14ac:dyDescent="0.25">
      <c r="A268" s="24">
        <v>38319</v>
      </c>
      <c r="B268" s="1" t="s">
        <v>20</v>
      </c>
      <c r="C268" s="1" t="s">
        <v>3685</v>
      </c>
      <c r="D268" s="1" t="s">
        <v>9</v>
      </c>
      <c r="E268" s="1" t="s">
        <v>2920</v>
      </c>
      <c r="F268" s="9">
        <v>2143.98</v>
      </c>
      <c r="G268" s="9">
        <v>4764.3999999999996</v>
      </c>
    </row>
    <row r="269" spans="1:7" x14ac:dyDescent="0.25">
      <c r="A269" s="24">
        <v>38308</v>
      </c>
      <c r="B269" s="1" t="s">
        <v>20</v>
      </c>
      <c r="C269" s="1" t="s">
        <v>3685</v>
      </c>
      <c r="D269" s="1" t="s">
        <v>17</v>
      </c>
      <c r="E269" s="1" t="s">
        <v>1770</v>
      </c>
      <c r="F269" s="9">
        <v>3404.2008000000001</v>
      </c>
      <c r="G269" s="9">
        <v>3868.41</v>
      </c>
    </row>
    <row r="270" spans="1:7" x14ac:dyDescent="0.25">
      <c r="A270" s="24">
        <v>38304</v>
      </c>
      <c r="B270" s="1" t="s">
        <v>20</v>
      </c>
      <c r="C270" s="1" t="s">
        <v>3626</v>
      </c>
      <c r="D270" s="1" t="s">
        <v>64</v>
      </c>
      <c r="E270" s="1" t="s">
        <v>2932</v>
      </c>
      <c r="F270" s="9">
        <v>3755.3823999999995</v>
      </c>
      <c r="G270" s="9">
        <v>4267.4799999999996</v>
      </c>
    </row>
    <row r="271" spans="1:7" x14ac:dyDescent="0.25">
      <c r="A271" s="24">
        <v>38303</v>
      </c>
      <c r="B271" s="1" t="s">
        <v>20</v>
      </c>
      <c r="C271" s="1" t="s">
        <v>3626</v>
      </c>
      <c r="D271" s="1" t="s">
        <v>61</v>
      </c>
      <c r="E271" s="1" t="s">
        <v>62</v>
      </c>
      <c r="F271" s="9">
        <v>3504.6547999999998</v>
      </c>
      <c r="G271" s="9">
        <v>8150.36</v>
      </c>
    </row>
    <row r="272" spans="1:7" x14ac:dyDescent="0.25">
      <c r="A272" s="24">
        <v>38298</v>
      </c>
      <c r="B272" s="1" t="s">
        <v>20</v>
      </c>
      <c r="C272" s="1" t="s">
        <v>3688</v>
      </c>
      <c r="D272" s="1" t="s">
        <v>39</v>
      </c>
      <c r="E272" s="1" t="s">
        <v>2431</v>
      </c>
      <c r="F272" s="9">
        <v>2972.2392</v>
      </c>
      <c r="G272" s="9">
        <v>4370.9399999999996</v>
      </c>
    </row>
    <row r="273" spans="1:7" x14ac:dyDescent="0.25">
      <c r="A273" s="24">
        <v>38295</v>
      </c>
      <c r="B273" s="1" t="s">
        <v>20</v>
      </c>
      <c r="C273" s="1" t="s">
        <v>3684</v>
      </c>
      <c r="D273" s="1" t="s">
        <v>21</v>
      </c>
      <c r="E273" s="1" t="s">
        <v>2366</v>
      </c>
      <c r="F273" s="9">
        <v>1445.4114999999999</v>
      </c>
      <c r="G273" s="9">
        <v>2449.85</v>
      </c>
    </row>
    <row r="274" spans="1:7" x14ac:dyDescent="0.25">
      <c r="A274" s="24">
        <v>38291</v>
      </c>
      <c r="B274" s="1" t="s">
        <v>20</v>
      </c>
      <c r="C274" s="1" t="s">
        <v>3685</v>
      </c>
      <c r="D274" s="1" t="s">
        <v>126</v>
      </c>
      <c r="E274" s="1" t="s">
        <v>1671</v>
      </c>
      <c r="F274" s="9">
        <v>7841.6447999999991</v>
      </c>
      <c r="G274" s="9">
        <v>8910.9599999999991</v>
      </c>
    </row>
    <row r="275" spans="1:7" x14ac:dyDescent="0.25">
      <c r="A275" s="24">
        <v>38288</v>
      </c>
      <c r="B275" s="1" t="s">
        <v>20</v>
      </c>
      <c r="C275" s="1" t="s">
        <v>3691</v>
      </c>
      <c r="D275" s="1" t="s">
        <v>13</v>
      </c>
      <c r="E275" s="1" t="s">
        <v>3285</v>
      </c>
      <c r="F275" s="9">
        <v>499.13550000000004</v>
      </c>
      <c r="G275" s="9">
        <v>1109.19</v>
      </c>
    </row>
    <row r="276" spans="1:7" x14ac:dyDescent="0.25">
      <c r="A276" s="24">
        <v>38278</v>
      </c>
      <c r="B276" s="1" t="s">
        <v>20</v>
      </c>
      <c r="C276" s="1" t="s">
        <v>3690</v>
      </c>
      <c r="D276" s="1" t="s">
        <v>52</v>
      </c>
      <c r="E276" s="1" t="s">
        <v>3251</v>
      </c>
      <c r="F276" s="9">
        <v>8929.9045000000006</v>
      </c>
      <c r="G276" s="9">
        <v>9550.7000000000007</v>
      </c>
    </row>
    <row r="277" spans="1:7" x14ac:dyDescent="0.25">
      <c r="A277" s="24">
        <v>38277</v>
      </c>
      <c r="B277" s="1" t="s">
        <v>20</v>
      </c>
      <c r="C277" s="1" t="s">
        <v>3626</v>
      </c>
      <c r="D277" s="1" t="s">
        <v>13</v>
      </c>
      <c r="E277" s="1" t="s">
        <v>1635</v>
      </c>
      <c r="F277" s="9">
        <v>4316.7080000000005</v>
      </c>
      <c r="G277" s="9">
        <v>4616.8</v>
      </c>
    </row>
    <row r="278" spans="1:7" x14ac:dyDescent="0.25">
      <c r="A278" s="24">
        <v>38276</v>
      </c>
      <c r="B278" s="1" t="s">
        <v>20</v>
      </c>
      <c r="C278" s="1" t="s">
        <v>3690</v>
      </c>
      <c r="D278" s="1" t="s">
        <v>61</v>
      </c>
      <c r="E278" s="1" t="s">
        <v>492</v>
      </c>
      <c r="F278" s="9">
        <v>4250.1646000000001</v>
      </c>
      <c r="G278" s="9">
        <v>7327.87</v>
      </c>
    </row>
    <row r="279" spans="1:7" x14ac:dyDescent="0.25">
      <c r="A279" s="24">
        <v>38274</v>
      </c>
      <c r="B279" s="1" t="s">
        <v>20</v>
      </c>
      <c r="C279" s="1" t="s">
        <v>3691</v>
      </c>
      <c r="D279" s="1" t="s">
        <v>126</v>
      </c>
      <c r="E279" s="1" t="s">
        <v>707</v>
      </c>
      <c r="F279" s="9">
        <v>2317.3040000000001</v>
      </c>
      <c r="G279" s="9">
        <v>3407.8</v>
      </c>
    </row>
    <row r="280" spans="1:7" x14ac:dyDescent="0.25">
      <c r="A280" s="24">
        <v>38273</v>
      </c>
      <c r="B280" s="1" t="s">
        <v>20</v>
      </c>
      <c r="C280" s="1" t="s">
        <v>3691</v>
      </c>
      <c r="D280" s="1" t="s">
        <v>21</v>
      </c>
      <c r="E280" s="1" t="s">
        <v>2961</v>
      </c>
      <c r="F280" s="9">
        <v>1108.8071500000001</v>
      </c>
      <c r="G280" s="9">
        <v>1185.8900000000001</v>
      </c>
    </row>
    <row r="281" spans="1:7" x14ac:dyDescent="0.25">
      <c r="A281" s="24">
        <v>38267</v>
      </c>
      <c r="B281" s="1" t="s">
        <v>20</v>
      </c>
      <c r="C281" s="1" t="s">
        <v>3690</v>
      </c>
      <c r="D281" s="1" t="s">
        <v>30</v>
      </c>
      <c r="E281" s="1" t="s">
        <v>3057</v>
      </c>
      <c r="F281" s="9">
        <v>4574.7884000000004</v>
      </c>
      <c r="G281" s="9">
        <v>6727.63</v>
      </c>
    </row>
    <row r="282" spans="1:7" x14ac:dyDescent="0.25">
      <c r="A282" s="24">
        <v>38265</v>
      </c>
      <c r="B282" s="1" t="s">
        <v>20</v>
      </c>
      <c r="C282" s="1" t="s">
        <v>3685</v>
      </c>
      <c r="D282" s="1" t="s">
        <v>52</v>
      </c>
      <c r="E282" s="1" t="s">
        <v>3583</v>
      </c>
      <c r="F282" s="9">
        <v>2580.172</v>
      </c>
      <c r="G282" s="9">
        <v>6000.4</v>
      </c>
    </row>
    <row r="283" spans="1:7" x14ac:dyDescent="0.25">
      <c r="A283" s="24">
        <v>38262</v>
      </c>
      <c r="B283" s="1" t="s">
        <v>20</v>
      </c>
      <c r="C283" s="1" t="s">
        <v>3688</v>
      </c>
      <c r="D283" s="1" t="s">
        <v>126</v>
      </c>
      <c r="E283" s="1" t="s">
        <v>1106</v>
      </c>
      <c r="F283" s="9">
        <v>7266.9135000000006</v>
      </c>
      <c r="G283" s="9">
        <v>7772.1</v>
      </c>
    </row>
    <row r="284" spans="1:7" x14ac:dyDescent="0.25">
      <c r="A284" s="24">
        <v>38262</v>
      </c>
      <c r="B284" s="1" t="s">
        <v>20</v>
      </c>
      <c r="C284" s="1" t="s">
        <v>3684</v>
      </c>
      <c r="D284" s="1" t="s">
        <v>13</v>
      </c>
      <c r="E284" s="1" t="s">
        <v>219</v>
      </c>
      <c r="F284" s="9">
        <v>6662.8287000000009</v>
      </c>
      <c r="G284" s="9">
        <v>7126.02</v>
      </c>
    </row>
    <row r="285" spans="1:7" x14ac:dyDescent="0.25">
      <c r="A285" s="24">
        <v>38260</v>
      </c>
      <c r="B285" s="1" t="s">
        <v>20</v>
      </c>
      <c r="C285" s="1" t="s">
        <v>3626</v>
      </c>
      <c r="D285" s="1" t="s">
        <v>113</v>
      </c>
      <c r="E285" s="1" t="s">
        <v>2992</v>
      </c>
      <c r="F285" s="9">
        <v>3236.7341000000001</v>
      </c>
      <c r="G285" s="9">
        <v>8747.93</v>
      </c>
    </row>
    <row r="286" spans="1:7" x14ac:dyDescent="0.25">
      <c r="A286" s="24">
        <v>38260</v>
      </c>
      <c r="B286" s="1" t="s">
        <v>20</v>
      </c>
      <c r="C286" s="1" t="s">
        <v>3683</v>
      </c>
      <c r="D286" s="1" t="s">
        <v>113</v>
      </c>
      <c r="E286" s="1" t="s">
        <v>2709</v>
      </c>
      <c r="F286" s="9">
        <v>6348.0889999999999</v>
      </c>
      <c r="G286" s="9">
        <v>6789.4</v>
      </c>
    </row>
    <row r="287" spans="1:7" x14ac:dyDescent="0.25">
      <c r="A287" s="24">
        <v>38260</v>
      </c>
      <c r="B287" s="1" t="s">
        <v>20</v>
      </c>
      <c r="C287" s="1" t="s">
        <v>3683</v>
      </c>
      <c r="D287" s="1" t="s">
        <v>126</v>
      </c>
      <c r="E287" s="1" t="s">
        <v>149</v>
      </c>
      <c r="F287" s="9">
        <v>500.88749999999999</v>
      </c>
      <c r="G287" s="9">
        <v>1353.75</v>
      </c>
    </row>
    <row r="288" spans="1:7" x14ac:dyDescent="0.25">
      <c r="A288" s="24">
        <v>38260</v>
      </c>
      <c r="B288" s="1" t="s">
        <v>20</v>
      </c>
      <c r="C288" s="1" t="s">
        <v>3684</v>
      </c>
      <c r="D288" s="1" t="s">
        <v>21</v>
      </c>
      <c r="E288" s="1" t="s">
        <v>1587</v>
      </c>
      <c r="F288" s="9">
        <v>444.07</v>
      </c>
      <c r="G288" s="9">
        <v>807.4</v>
      </c>
    </row>
    <row r="289" spans="1:7" x14ac:dyDescent="0.25">
      <c r="A289" s="24">
        <v>38256</v>
      </c>
      <c r="B289" s="1" t="s">
        <v>20</v>
      </c>
      <c r="C289" s="1" t="s">
        <v>3683</v>
      </c>
      <c r="D289" s="1" t="s">
        <v>21</v>
      </c>
      <c r="E289" s="1" t="s">
        <v>1322</v>
      </c>
      <c r="F289" s="9">
        <v>3590.7685000000001</v>
      </c>
      <c r="G289" s="9">
        <v>6528.67</v>
      </c>
    </row>
    <row r="290" spans="1:7" x14ac:dyDescent="0.25">
      <c r="A290" s="24">
        <v>38254</v>
      </c>
      <c r="B290" s="1" t="s">
        <v>20</v>
      </c>
      <c r="C290" s="1" t="s">
        <v>3683</v>
      </c>
      <c r="D290" s="1" t="s">
        <v>21</v>
      </c>
      <c r="E290" s="1" t="s">
        <v>22</v>
      </c>
      <c r="F290" s="9">
        <v>2982.5345000000002</v>
      </c>
      <c r="G290" s="9">
        <v>5422.79</v>
      </c>
    </row>
    <row r="291" spans="1:7" x14ac:dyDescent="0.25">
      <c r="A291" s="24">
        <v>38253</v>
      </c>
      <c r="B291" s="1" t="s">
        <v>20</v>
      </c>
      <c r="C291" s="1" t="s">
        <v>3688</v>
      </c>
      <c r="D291" s="1" t="s">
        <v>39</v>
      </c>
      <c r="E291" s="1" t="s">
        <v>1354</v>
      </c>
      <c r="F291" s="9">
        <v>1657.1991999999998</v>
      </c>
      <c r="G291" s="9">
        <v>2857.24</v>
      </c>
    </row>
    <row r="292" spans="1:7" x14ac:dyDescent="0.25">
      <c r="A292" s="24">
        <v>38242</v>
      </c>
      <c r="B292" s="1" t="s">
        <v>20</v>
      </c>
      <c r="C292" s="1" t="s">
        <v>3684</v>
      </c>
      <c r="D292" s="1" t="s">
        <v>30</v>
      </c>
      <c r="E292" s="1" t="s">
        <v>2617</v>
      </c>
      <c r="F292" s="9">
        <v>3673.2696000000001</v>
      </c>
      <c r="G292" s="9">
        <v>4174.17</v>
      </c>
    </row>
    <row r="293" spans="1:7" x14ac:dyDescent="0.25">
      <c r="A293" s="24">
        <v>38237</v>
      </c>
      <c r="B293" s="1" t="s">
        <v>20</v>
      </c>
      <c r="C293" s="1" t="s">
        <v>3626</v>
      </c>
      <c r="D293" s="1" t="s">
        <v>113</v>
      </c>
      <c r="E293" s="1" t="s">
        <v>1464</v>
      </c>
      <c r="F293" s="9">
        <v>7884.2659500000009</v>
      </c>
      <c r="G293" s="9">
        <v>8432.3700000000008</v>
      </c>
    </row>
    <row r="294" spans="1:7" x14ac:dyDescent="0.25">
      <c r="A294" s="24">
        <v>38236</v>
      </c>
      <c r="B294" s="1" t="s">
        <v>20</v>
      </c>
      <c r="C294" s="1" t="s">
        <v>3686</v>
      </c>
      <c r="D294" s="1" t="s">
        <v>61</v>
      </c>
      <c r="E294" s="1" t="s">
        <v>2580</v>
      </c>
      <c r="F294" s="9">
        <v>5481.7663999999995</v>
      </c>
      <c r="G294" s="9">
        <v>6229.28</v>
      </c>
    </row>
    <row r="295" spans="1:7" x14ac:dyDescent="0.25">
      <c r="A295" s="24">
        <v>38234</v>
      </c>
      <c r="B295" s="1" t="s">
        <v>20</v>
      </c>
      <c r="C295" s="1" t="s">
        <v>3683</v>
      </c>
      <c r="D295" s="1" t="s">
        <v>39</v>
      </c>
      <c r="E295" s="1" t="s">
        <v>436</v>
      </c>
      <c r="F295" s="9">
        <v>5988.93</v>
      </c>
      <c r="G295" s="9">
        <v>7985.24</v>
      </c>
    </row>
    <row r="296" spans="1:7" x14ac:dyDescent="0.25">
      <c r="A296" s="24">
        <v>38229</v>
      </c>
      <c r="B296" s="1" t="s">
        <v>20</v>
      </c>
      <c r="C296" s="1" t="s">
        <v>3691</v>
      </c>
      <c r="D296" s="1" t="s">
        <v>126</v>
      </c>
      <c r="E296" s="1" t="s">
        <v>114</v>
      </c>
      <c r="F296" s="9">
        <v>3931.9823999999994</v>
      </c>
      <c r="G296" s="9">
        <v>6779.28</v>
      </c>
    </row>
    <row r="297" spans="1:7" x14ac:dyDescent="0.25">
      <c r="A297" s="24">
        <v>38228</v>
      </c>
      <c r="B297" s="1" t="s">
        <v>20</v>
      </c>
      <c r="C297" s="1" t="s">
        <v>3686</v>
      </c>
      <c r="D297" s="1" t="s">
        <v>61</v>
      </c>
      <c r="E297" s="1" t="s">
        <v>2030</v>
      </c>
      <c r="F297" s="9">
        <v>1775.8355000000001</v>
      </c>
      <c r="G297" s="9">
        <v>4129.8500000000004</v>
      </c>
    </row>
    <row r="298" spans="1:7" x14ac:dyDescent="0.25">
      <c r="A298" s="24">
        <v>38227</v>
      </c>
      <c r="B298" s="1" t="s">
        <v>20</v>
      </c>
      <c r="C298" s="1" t="s">
        <v>3683</v>
      </c>
      <c r="D298" s="1" t="s">
        <v>24</v>
      </c>
      <c r="E298" s="1" t="s">
        <v>3437</v>
      </c>
      <c r="F298" s="9">
        <v>1901.4449999999999</v>
      </c>
      <c r="G298" s="9">
        <v>2535.2600000000002</v>
      </c>
    </row>
    <row r="299" spans="1:7" x14ac:dyDescent="0.25">
      <c r="A299" s="24">
        <v>38217</v>
      </c>
      <c r="B299" s="1" t="s">
        <v>20</v>
      </c>
      <c r="C299" s="1" t="s">
        <v>3685</v>
      </c>
      <c r="D299" s="1" t="s">
        <v>45</v>
      </c>
      <c r="E299" s="1" t="s">
        <v>2669</v>
      </c>
      <c r="F299" s="9">
        <v>4844.0752000000002</v>
      </c>
      <c r="G299" s="9">
        <v>7123.64</v>
      </c>
    </row>
    <row r="300" spans="1:7" x14ac:dyDescent="0.25">
      <c r="A300" s="24">
        <v>38216</v>
      </c>
      <c r="B300" s="1" t="s">
        <v>20</v>
      </c>
      <c r="C300" s="1" t="s">
        <v>3690</v>
      </c>
      <c r="D300" s="1" t="s">
        <v>17</v>
      </c>
      <c r="E300" s="1" t="s">
        <v>120</v>
      </c>
      <c r="F300" s="9">
        <v>3418.5360000000005</v>
      </c>
      <c r="G300" s="9">
        <v>6215.52</v>
      </c>
    </row>
    <row r="301" spans="1:7" x14ac:dyDescent="0.25">
      <c r="A301" s="24">
        <v>38212</v>
      </c>
      <c r="B301" s="1" t="s">
        <v>20</v>
      </c>
      <c r="C301" s="1" t="s">
        <v>3686</v>
      </c>
      <c r="D301" s="1" t="s">
        <v>61</v>
      </c>
      <c r="E301" s="1" t="s">
        <v>3143</v>
      </c>
      <c r="F301" s="9">
        <v>1054.7642000000001</v>
      </c>
      <c r="G301" s="9">
        <v>2452.94</v>
      </c>
    </row>
    <row r="302" spans="1:7" x14ac:dyDescent="0.25">
      <c r="A302" s="24">
        <v>38208</v>
      </c>
      <c r="B302" s="1" t="s">
        <v>20</v>
      </c>
      <c r="C302" s="1" t="s">
        <v>3690</v>
      </c>
      <c r="D302" s="1" t="s">
        <v>42</v>
      </c>
      <c r="E302" s="1" t="s">
        <v>241</v>
      </c>
      <c r="F302" s="9">
        <v>1370.5505000000001</v>
      </c>
      <c r="G302" s="9">
        <v>2491.91</v>
      </c>
    </row>
    <row r="303" spans="1:7" x14ac:dyDescent="0.25">
      <c r="A303" s="24">
        <v>38207</v>
      </c>
      <c r="B303" s="1" t="s">
        <v>20</v>
      </c>
      <c r="C303" s="1" t="s">
        <v>3685</v>
      </c>
      <c r="D303" s="1" t="s">
        <v>13</v>
      </c>
      <c r="E303" s="1" t="s">
        <v>1816</v>
      </c>
      <c r="F303" s="9">
        <v>7632.068400000001</v>
      </c>
      <c r="G303" s="9">
        <v>8162.64</v>
      </c>
    </row>
    <row r="304" spans="1:7" x14ac:dyDescent="0.25">
      <c r="A304" s="24">
        <v>38205</v>
      </c>
      <c r="B304" s="1" t="s">
        <v>20</v>
      </c>
      <c r="C304" s="1" t="s">
        <v>3691</v>
      </c>
      <c r="D304" s="1" t="s">
        <v>13</v>
      </c>
      <c r="E304" s="1" t="s">
        <v>3201</v>
      </c>
      <c r="F304" s="9">
        <v>1254.2889</v>
      </c>
      <c r="G304" s="9">
        <v>3389.97</v>
      </c>
    </row>
    <row r="305" spans="1:7" x14ac:dyDescent="0.25">
      <c r="A305" s="24">
        <v>38198</v>
      </c>
      <c r="B305" s="1" t="s">
        <v>20</v>
      </c>
      <c r="C305" s="1" t="s">
        <v>3691</v>
      </c>
      <c r="D305" s="1" t="s">
        <v>30</v>
      </c>
      <c r="E305" s="1" t="s">
        <v>1390</v>
      </c>
      <c r="F305" s="9">
        <v>6831.5120500000003</v>
      </c>
      <c r="G305" s="9">
        <v>7306.43</v>
      </c>
    </row>
    <row r="306" spans="1:7" x14ac:dyDescent="0.25">
      <c r="A306" s="24">
        <v>38194</v>
      </c>
      <c r="B306" s="1" t="s">
        <v>20</v>
      </c>
      <c r="C306" s="1" t="s">
        <v>3685</v>
      </c>
      <c r="D306" s="1" t="s">
        <v>9</v>
      </c>
      <c r="E306" s="1" t="s">
        <v>1513</v>
      </c>
      <c r="F306" s="9">
        <v>3913.9425000000001</v>
      </c>
      <c r="G306" s="9">
        <v>5218.59</v>
      </c>
    </row>
    <row r="307" spans="1:7" x14ac:dyDescent="0.25">
      <c r="A307" s="24">
        <v>38193</v>
      </c>
      <c r="B307" s="1" t="s">
        <v>20</v>
      </c>
      <c r="C307" s="1" t="s">
        <v>3626</v>
      </c>
      <c r="D307" s="1" t="s">
        <v>39</v>
      </c>
      <c r="E307" s="1" t="s">
        <v>2199</v>
      </c>
      <c r="F307" s="9">
        <v>7400.6774999999998</v>
      </c>
      <c r="G307" s="9">
        <v>9867.57</v>
      </c>
    </row>
    <row r="308" spans="1:7" x14ac:dyDescent="0.25">
      <c r="A308" s="24">
        <v>38191</v>
      </c>
      <c r="B308" s="1" t="s">
        <v>20</v>
      </c>
      <c r="C308" s="1" t="s">
        <v>3685</v>
      </c>
      <c r="D308" s="1" t="s">
        <v>30</v>
      </c>
      <c r="E308" s="1" t="s">
        <v>1934</v>
      </c>
      <c r="F308" s="9">
        <v>829.32959999999991</v>
      </c>
      <c r="G308" s="9">
        <v>942.42</v>
      </c>
    </row>
    <row r="309" spans="1:7" x14ac:dyDescent="0.25">
      <c r="A309" s="24">
        <v>38190</v>
      </c>
      <c r="B309" s="1" t="s">
        <v>20</v>
      </c>
      <c r="C309" s="1" t="s">
        <v>3684</v>
      </c>
      <c r="D309" s="1" t="s">
        <v>126</v>
      </c>
      <c r="E309" s="1" t="s">
        <v>2588</v>
      </c>
      <c r="F309" s="9">
        <v>704.27079999999989</v>
      </c>
      <c r="G309" s="9">
        <v>1214.26</v>
      </c>
    </row>
    <row r="310" spans="1:7" x14ac:dyDescent="0.25">
      <c r="A310" s="24">
        <v>38183</v>
      </c>
      <c r="B310" s="1" t="s">
        <v>20</v>
      </c>
      <c r="C310" s="1" t="s">
        <v>3691</v>
      </c>
      <c r="D310" s="1" t="s">
        <v>39</v>
      </c>
      <c r="E310" s="1" t="s">
        <v>2130</v>
      </c>
      <c r="F310" s="9">
        <v>4614.5072</v>
      </c>
      <c r="G310" s="9">
        <v>6786.04</v>
      </c>
    </row>
    <row r="311" spans="1:7" x14ac:dyDescent="0.25">
      <c r="A311" s="24">
        <v>38178</v>
      </c>
      <c r="B311" s="1" t="s">
        <v>20</v>
      </c>
      <c r="C311" s="1" t="s">
        <v>3690</v>
      </c>
      <c r="D311" s="1" t="s">
        <v>24</v>
      </c>
      <c r="E311" s="1" t="s">
        <v>2066</v>
      </c>
      <c r="F311" s="9">
        <v>5100.5515000000005</v>
      </c>
      <c r="G311" s="9">
        <v>9273.73</v>
      </c>
    </row>
    <row r="312" spans="1:7" x14ac:dyDescent="0.25">
      <c r="A312" s="24">
        <v>38176</v>
      </c>
      <c r="B312" s="1" t="s">
        <v>20</v>
      </c>
      <c r="C312" s="1" t="s">
        <v>3684</v>
      </c>
      <c r="D312" s="1" t="s">
        <v>30</v>
      </c>
      <c r="E312" s="1" t="s">
        <v>581</v>
      </c>
      <c r="F312" s="9">
        <v>3708.54</v>
      </c>
      <c r="G312" s="9">
        <v>4944.72</v>
      </c>
    </row>
    <row r="313" spans="1:7" x14ac:dyDescent="0.25">
      <c r="A313" s="24">
        <v>38176</v>
      </c>
      <c r="B313" s="1" t="s">
        <v>20</v>
      </c>
      <c r="C313" s="1" t="s">
        <v>3626</v>
      </c>
      <c r="D313" s="1" t="s">
        <v>42</v>
      </c>
      <c r="E313" s="1" t="s">
        <v>2157</v>
      </c>
      <c r="F313" s="9">
        <v>1676.6288</v>
      </c>
      <c r="G313" s="9">
        <v>1905.26</v>
      </c>
    </row>
    <row r="314" spans="1:7" x14ac:dyDescent="0.25">
      <c r="A314" s="24">
        <v>38166</v>
      </c>
      <c r="B314" s="1" t="s">
        <v>20</v>
      </c>
      <c r="C314" s="1" t="s">
        <v>3688</v>
      </c>
      <c r="D314" s="1" t="s">
        <v>39</v>
      </c>
      <c r="E314" s="1" t="s">
        <v>635</v>
      </c>
      <c r="F314" s="9">
        <v>844.62290000000007</v>
      </c>
      <c r="G314" s="9">
        <v>903.34</v>
      </c>
    </row>
    <row r="315" spans="1:7" x14ac:dyDescent="0.25">
      <c r="A315" s="24">
        <v>38165</v>
      </c>
      <c r="B315" s="1" t="s">
        <v>20</v>
      </c>
      <c r="C315" s="1" t="s">
        <v>3688</v>
      </c>
      <c r="D315" s="1" t="s">
        <v>64</v>
      </c>
      <c r="E315" s="1" t="s">
        <v>2261</v>
      </c>
      <c r="F315" s="9">
        <v>1990.1633999999999</v>
      </c>
      <c r="G315" s="9">
        <v>5378.82</v>
      </c>
    </row>
    <row r="316" spans="1:7" x14ac:dyDescent="0.25">
      <c r="A316" s="24">
        <v>38162</v>
      </c>
      <c r="B316" s="1" t="s">
        <v>20</v>
      </c>
      <c r="C316" s="1" t="s">
        <v>3685</v>
      </c>
      <c r="D316" s="1" t="s">
        <v>17</v>
      </c>
      <c r="E316" s="1" t="s">
        <v>1454</v>
      </c>
      <c r="F316" s="9">
        <v>6180.3780500000003</v>
      </c>
      <c r="G316" s="9">
        <v>6610.03</v>
      </c>
    </row>
    <row r="317" spans="1:7" x14ac:dyDescent="0.25">
      <c r="A317" s="24">
        <v>38155</v>
      </c>
      <c r="B317" s="1" t="s">
        <v>20</v>
      </c>
      <c r="C317" s="1" t="s">
        <v>3626</v>
      </c>
      <c r="D317" s="1" t="s">
        <v>64</v>
      </c>
      <c r="E317" s="1" t="s">
        <v>93</v>
      </c>
      <c r="F317" s="9">
        <v>6305.0007999999998</v>
      </c>
      <c r="G317" s="9">
        <v>9272.06</v>
      </c>
    </row>
    <row r="318" spans="1:7" x14ac:dyDescent="0.25">
      <c r="A318" s="24">
        <v>38880</v>
      </c>
      <c r="B318" s="1" t="s">
        <v>16</v>
      </c>
      <c r="C318" s="1" t="s">
        <v>3688</v>
      </c>
      <c r="D318" s="1" t="s">
        <v>64</v>
      </c>
      <c r="E318" s="1" t="s">
        <v>1073</v>
      </c>
      <c r="F318" s="9">
        <v>3786.4939999999997</v>
      </c>
      <c r="G318" s="9">
        <v>8805.7999999999993</v>
      </c>
    </row>
    <row r="319" spans="1:7" x14ac:dyDescent="0.25">
      <c r="A319" s="24">
        <v>38878</v>
      </c>
      <c r="B319" s="1" t="s">
        <v>16</v>
      </c>
      <c r="C319" s="1" t="s">
        <v>3626</v>
      </c>
      <c r="D319" s="1" t="s">
        <v>45</v>
      </c>
      <c r="E319" s="1" t="s">
        <v>1692</v>
      </c>
      <c r="F319" s="9">
        <v>2681.739</v>
      </c>
      <c r="G319" s="9">
        <v>5959.42</v>
      </c>
    </row>
    <row r="320" spans="1:7" x14ac:dyDescent="0.25">
      <c r="A320" s="24">
        <v>38876</v>
      </c>
      <c r="B320" s="1" t="s">
        <v>16</v>
      </c>
      <c r="C320" s="1" t="s">
        <v>3688</v>
      </c>
      <c r="D320" s="1" t="s">
        <v>17</v>
      </c>
      <c r="E320" s="1" t="s">
        <v>3457</v>
      </c>
      <c r="F320" s="9">
        <v>2605.3515000000002</v>
      </c>
      <c r="G320" s="9">
        <v>5789.67</v>
      </c>
    </row>
    <row r="321" spans="1:7" x14ac:dyDescent="0.25">
      <c r="A321" s="24">
        <v>38875</v>
      </c>
      <c r="B321" s="1" t="s">
        <v>16</v>
      </c>
      <c r="C321" s="1" t="s">
        <v>3691</v>
      </c>
      <c r="D321" s="1" t="s">
        <v>21</v>
      </c>
      <c r="E321" s="1" t="s">
        <v>3522</v>
      </c>
      <c r="F321" s="9">
        <v>3401.7208000000001</v>
      </c>
      <c r="G321" s="9">
        <v>9193.84</v>
      </c>
    </row>
    <row r="322" spans="1:7" x14ac:dyDescent="0.25">
      <c r="A322" s="24">
        <v>38871</v>
      </c>
      <c r="B322" s="1" t="s">
        <v>16</v>
      </c>
      <c r="C322" s="1" t="s">
        <v>3691</v>
      </c>
      <c r="D322" s="1" t="s">
        <v>126</v>
      </c>
      <c r="E322" s="1" t="s">
        <v>1637</v>
      </c>
      <c r="F322" s="9">
        <v>1291.4625000000001</v>
      </c>
      <c r="G322" s="9">
        <v>1721.95</v>
      </c>
    </row>
    <row r="323" spans="1:7" x14ac:dyDescent="0.25">
      <c r="A323" s="24">
        <v>38866</v>
      </c>
      <c r="B323" s="1" t="s">
        <v>16</v>
      </c>
      <c r="C323" s="1" t="s">
        <v>3688</v>
      </c>
      <c r="D323" s="1" t="s">
        <v>24</v>
      </c>
      <c r="E323" s="1" t="s">
        <v>3694</v>
      </c>
      <c r="F323" s="9">
        <v>295.78559999999999</v>
      </c>
      <c r="G323" s="9">
        <v>336.12</v>
      </c>
    </row>
    <row r="324" spans="1:7" x14ac:dyDescent="0.25">
      <c r="A324" s="24">
        <v>38865</v>
      </c>
      <c r="B324" s="1" t="s">
        <v>16</v>
      </c>
      <c r="C324" s="1" t="s">
        <v>3683</v>
      </c>
      <c r="D324" s="1" t="s">
        <v>30</v>
      </c>
      <c r="E324" s="1" t="s">
        <v>3233</v>
      </c>
      <c r="F324" s="9">
        <v>5262.2075000000004</v>
      </c>
      <c r="G324" s="9">
        <v>9567.65</v>
      </c>
    </row>
    <row r="325" spans="1:7" x14ac:dyDescent="0.25">
      <c r="A325" s="24">
        <v>38864</v>
      </c>
      <c r="B325" s="1" t="s">
        <v>16</v>
      </c>
      <c r="C325" s="1" t="s">
        <v>3684</v>
      </c>
      <c r="D325" s="1" t="s">
        <v>42</v>
      </c>
      <c r="E325" s="1" t="s">
        <v>2578</v>
      </c>
      <c r="F325" s="9">
        <v>5422.665</v>
      </c>
      <c r="G325" s="9">
        <v>7230.22</v>
      </c>
    </row>
    <row r="326" spans="1:7" x14ac:dyDescent="0.25">
      <c r="A326" s="24">
        <v>38864</v>
      </c>
      <c r="B326" s="1" t="s">
        <v>16</v>
      </c>
      <c r="C326" s="1" t="s">
        <v>3688</v>
      </c>
      <c r="D326" s="1" t="s">
        <v>113</v>
      </c>
      <c r="E326" s="1" t="s">
        <v>2072</v>
      </c>
      <c r="F326" s="9">
        <v>1067.1624999999999</v>
      </c>
      <c r="G326" s="9">
        <v>1808.75</v>
      </c>
    </row>
    <row r="327" spans="1:7" x14ac:dyDescent="0.25">
      <c r="A327" s="24">
        <v>38864</v>
      </c>
      <c r="B327" s="1" t="s">
        <v>16</v>
      </c>
      <c r="C327" s="1" t="s">
        <v>3686</v>
      </c>
      <c r="D327" s="1" t="s">
        <v>39</v>
      </c>
      <c r="E327" s="1" t="s">
        <v>460</v>
      </c>
      <c r="F327" s="9">
        <v>87.245999999999995</v>
      </c>
      <c r="G327" s="9">
        <v>193.88</v>
      </c>
    </row>
    <row r="328" spans="1:7" x14ac:dyDescent="0.25">
      <c r="A328" s="24">
        <v>38862</v>
      </c>
      <c r="B328" s="1" t="s">
        <v>16</v>
      </c>
      <c r="C328" s="1" t="s">
        <v>3691</v>
      </c>
      <c r="D328" s="1" t="s">
        <v>24</v>
      </c>
      <c r="E328" s="1" t="s">
        <v>2934</v>
      </c>
      <c r="F328" s="9">
        <v>2580.6390000000001</v>
      </c>
      <c r="G328" s="9">
        <v>6974.7</v>
      </c>
    </row>
    <row r="329" spans="1:7" x14ac:dyDescent="0.25">
      <c r="A329" s="24">
        <v>38852</v>
      </c>
      <c r="B329" s="1" t="s">
        <v>16</v>
      </c>
      <c r="C329" s="1" t="s">
        <v>3691</v>
      </c>
      <c r="D329" s="1" t="s">
        <v>113</v>
      </c>
      <c r="E329" s="1" t="s">
        <v>3698</v>
      </c>
      <c r="F329" s="9">
        <v>3605.0410000000002</v>
      </c>
      <c r="G329" s="9">
        <v>6554.62</v>
      </c>
    </row>
    <row r="330" spans="1:7" x14ac:dyDescent="0.25">
      <c r="A330" s="24">
        <v>38850</v>
      </c>
      <c r="B330" s="1" t="s">
        <v>16</v>
      </c>
      <c r="C330" s="1" t="s">
        <v>3691</v>
      </c>
      <c r="D330" s="1" t="s">
        <v>30</v>
      </c>
      <c r="E330" s="1" t="s">
        <v>251</v>
      </c>
      <c r="F330" s="9">
        <v>2666.1385999999998</v>
      </c>
      <c r="G330" s="9">
        <v>7205.78</v>
      </c>
    </row>
    <row r="331" spans="1:7" x14ac:dyDescent="0.25">
      <c r="A331" s="24">
        <v>38849</v>
      </c>
      <c r="B331" s="1" t="s">
        <v>16</v>
      </c>
      <c r="C331" s="1" t="s">
        <v>3688</v>
      </c>
      <c r="D331" s="1" t="s">
        <v>17</v>
      </c>
      <c r="E331" s="1" t="s">
        <v>3701</v>
      </c>
      <c r="F331" s="9">
        <v>1122.2566999999999</v>
      </c>
      <c r="G331" s="9">
        <v>1902.13</v>
      </c>
    </row>
    <row r="332" spans="1:7" x14ac:dyDescent="0.25">
      <c r="A332" s="24">
        <v>38848</v>
      </c>
      <c r="B332" s="1" t="s">
        <v>16</v>
      </c>
      <c r="C332" s="1" t="s">
        <v>3685</v>
      </c>
      <c r="D332" s="1" t="s">
        <v>24</v>
      </c>
      <c r="E332" s="1" t="s">
        <v>101</v>
      </c>
      <c r="F332" s="9">
        <v>2293.8449999999998</v>
      </c>
      <c r="G332" s="9">
        <v>3058.46</v>
      </c>
    </row>
    <row r="333" spans="1:7" x14ac:dyDescent="0.25">
      <c r="A333" s="24">
        <v>38847</v>
      </c>
      <c r="B333" s="1" t="s">
        <v>16</v>
      </c>
      <c r="C333" s="1" t="s">
        <v>3626</v>
      </c>
      <c r="D333" s="1" t="s">
        <v>21</v>
      </c>
      <c r="E333" s="1" t="s">
        <v>2472</v>
      </c>
      <c r="F333" s="9">
        <v>3475.9285000000004</v>
      </c>
      <c r="G333" s="9">
        <v>6319.87</v>
      </c>
    </row>
    <row r="334" spans="1:7" x14ac:dyDescent="0.25">
      <c r="A334" s="24">
        <v>38847</v>
      </c>
      <c r="B334" s="1" t="s">
        <v>16</v>
      </c>
      <c r="C334" s="1" t="s">
        <v>3690</v>
      </c>
      <c r="D334" s="1" t="s">
        <v>9</v>
      </c>
      <c r="E334" s="1" t="s">
        <v>842</v>
      </c>
      <c r="F334" s="9">
        <v>2236.3418999999999</v>
      </c>
      <c r="G334" s="9">
        <v>3790.41</v>
      </c>
    </row>
    <row r="335" spans="1:7" x14ac:dyDescent="0.25">
      <c r="A335" s="24">
        <v>38847</v>
      </c>
      <c r="B335" s="1" t="s">
        <v>16</v>
      </c>
      <c r="C335" s="1" t="s">
        <v>3691</v>
      </c>
      <c r="D335" s="1" t="s">
        <v>9</v>
      </c>
      <c r="E335" s="1" t="s">
        <v>792</v>
      </c>
      <c r="F335" s="9">
        <v>2127.2576000000004</v>
      </c>
      <c r="G335" s="9">
        <v>3128.32</v>
      </c>
    </row>
    <row r="336" spans="1:7" x14ac:dyDescent="0.25">
      <c r="A336" s="24">
        <v>38843</v>
      </c>
      <c r="B336" s="1" t="s">
        <v>16</v>
      </c>
      <c r="C336" s="1" t="s">
        <v>3684</v>
      </c>
      <c r="D336" s="1" t="s">
        <v>17</v>
      </c>
      <c r="E336" s="1" t="s">
        <v>2013</v>
      </c>
      <c r="F336" s="9">
        <v>1558.413</v>
      </c>
      <c r="G336" s="9">
        <v>3463.14</v>
      </c>
    </row>
    <row r="337" spans="1:7" x14ac:dyDescent="0.25">
      <c r="A337" s="24">
        <v>38840</v>
      </c>
      <c r="B337" s="1" t="s">
        <v>16</v>
      </c>
      <c r="C337" s="1" t="s">
        <v>3684</v>
      </c>
      <c r="D337" s="1" t="s">
        <v>64</v>
      </c>
      <c r="E337" s="1" t="s">
        <v>3399</v>
      </c>
      <c r="F337" s="9">
        <v>4468.6187</v>
      </c>
      <c r="G337" s="9">
        <v>7573.93</v>
      </c>
    </row>
    <row r="338" spans="1:7" x14ac:dyDescent="0.25">
      <c r="A338" s="24">
        <v>38840</v>
      </c>
      <c r="B338" s="1" t="s">
        <v>16</v>
      </c>
      <c r="C338" s="1" t="s">
        <v>3688</v>
      </c>
      <c r="D338" s="1" t="s">
        <v>21</v>
      </c>
      <c r="E338" s="1" t="s">
        <v>3417</v>
      </c>
      <c r="F338" s="9">
        <v>3904.1549999999997</v>
      </c>
      <c r="G338" s="9">
        <v>5205.54</v>
      </c>
    </row>
    <row r="339" spans="1:7" x14ac:dyDescent="0.25">
      <c r="A339" s="24">
        <v>38839</v>
      </c>
      <c r="B339" s="1" t="s">
        <v>16</v>
      </c>
      <c r="C339" s="1" t="s">
        <v>3683</v>
      </c>
      <c r="D339" s="1" t="s">
        <v>45</v>
      </c>
      <c r="E339" s="1" t="s">
        <v>3227</v>
      </c>
      <c r="F339" s="9">
        <v>2420.2440000000001</v>
      </c>
      <c r="G339" s="9">
        <v>5378.32</v>
      </c>
    </row>
    <row r="340" spans="1:7" x14ac:dyDescent="0.25">
      <c r="A340" s="24">
        <v>38838</v>
      </c>
      <c r="B340" s="1" t="s">
        <v>16</v>
      </c>
      <c r="C340" s="1" t="s">
        <v>3690</v>
      </c>
      <c r="D340" s="1" t="s">
        <v>61</v>
      </c>
      <c r="E340" s="1" t="s">
        <v>1868</v>
      </c>
      <c r="F340" s="9">
        <v>6605.4974999999995</v>
      </c>
      <c r="G340" s="9">
        <v>8807.33</v>
      </c>
    </row>
    <row r="341" spans="1:7" x14ac:dyDescent="0.25">
      <c r="A341" s="24">
        <v>38837</v>
      </c>
      <c r="B341" s="1" t="s">
        <v>16</v>
      </c>
      <c r="C341" s="1" t="s">
        <v>3686</v>
      </c>
      <c r="D341" s="1" t="s">
        <v>9</v>
      </c>
      <c r="E341" s="1" t="s">
        <v>2005</v>
      </c>
      <c r="F341" s="9">
        <v>3233.7251000000001</v>
      </c>
      <c r="G341" s="9">
        <v>5480.89</v>
      </c>
    </row>
    <row r="342" spans="1:7" x14ac:dyDescent="0.25">
      <c r="A342" s="24">
        <v>38837</v>
      </c>
      <c r="B342" s="1" t="s">
        <v>16</v>
      </c>
      <c r="C342" s="1" t="s">
        <v>3684</v>
      </c>
      <c r="D342" s="1" t="s">
        <v>21</v>
      </c>
      <c r="E342" s="1" t="s">
        <v>3703</v>
      </c>
      <c r="F342" s="9">
        <v>730.46249999999998</v>
      </c>
      <c r="G342" s="9">
        <v>973.95</v>
      </c>
    </row>
    <row r="343" spans="1:7" x14ac:dyDescent="0.25">
      <c r="A343" s="24">
        <v>38835</v>
      </c>
      <c r="B343" s="1" t="s">
        <v>16</v>
      </c>
      <c r="C343" s="1" t="s">
        <v>3690</v>
      </c>
      <c r="D343" s="1" t="s">
        <v>17</v>
      </c>
      <c r="E343" s="1" t="s">
        <v>928</v>
      </c>
      <c r="F343" s="9">
        <v>3290.5840000000003</v>
      </c>
      <c r="G343" s="9">
        <v>3739.3</v>
      </c>
    </row>
    <row r="344" spans="1:7" x14ac:dyDescent="0.25">
      <c r="A344" s="24">
        <v>38828</v>
      </c>
      <c r="B344" s="1" t="s">
        <v>16</v>
      </c>
      <c r="C344" s="1" t="s">
        <v>3683</v>
      </c>
      <c r="D344" s="1" t="s">
        <v>113</v>
      </c>
      <c r="E344" s="1" t="s">
        <v>3442</v>
      </c>
      <c r="F344" s="9">
        <v>3303.1997999999999</v>
      </c>
      <c r="G344" s="9">
        <v>7681.86</v>
      </c>
    </row>
    <row r="345" spans="1:7" x14ac:dyDescent="0.25">
      <c r="A345" s="24">
        <v>38828</v>
      </c>
      <c r="B345" s="1" t="s">
        <v>16</v>
      </c>
      <c r="C345" s="1" t="s">
        <v>3685</v>
      </c>
      <c r="D345" s="1" t="s">
        <v>42</v>
      </c>
      <c r="E345" s="1" t="s">
        <v>2546</v>
      </c>
      <c r="F345" s="9">
        <v>3122.1255999999998</v>
      </c>
      <c r="G345" s="9">
        <v>3547.87</v>
      </c>
    </row>
    <row r="346" spans="1:7" x14ac:dyDescent="0.25">
      <c r="A346" s="24">
        <v>38825</v>
      </c>
      <c r="B346" s="1" t="s">
        <v>16</v>
      </c>
      <c r="C346" s="1" t="s">
        <v>3685</v>
      </c>
      <c r="D346" s="1" t="s">
        <v>24</v>
      </c>
      <c r="E346" s="1" t="s">
        <v>1768</v>
      </c>
      <c r="F346" s="9">
        <v>3239.9900500000003</v>
      </c>
      <c r="G346" s="9">
        <v>3465.23</v>
      </c>
    </row>
    <row r="347" spans="1:7" x14ac:dyDescent="0.25">
      <c r="A347" s="24">
        <v>38823</v>
      </c>
      <c r="B347" s="1" t="s">
        <v>16</v>
      </c>
      <c r="C347" s="1" t="s">
        <v>3683</v>
      </c>
      <c r="D347" s="1" t="s">
        <v>126</v>
      </c>
      <c r="E347" s="1" t="s">
        <v>1864</v>
      </c>
      <c r="F347" s="9">
        <v>4473.2474999999995</v>
      </c>
      <c r="G347" s="9">
        <v>5964.33</v>
      </c>
    </row>
    <row r="348" spans="1:7" x14ac:dyDescent="0.25">
      <c r="A348" s="24">
        <v>38817</v>
      </c>
      <c r="B348" s="1" t="s">
        <v>16</v>
      </c>
      <c r="C348" s="1" t="s">
        <v>3690</v>
      </c>
      <c r="D348" s="1" t="s">
        <v>64</v>
      </c>
      <c r="E348" s="1" t="s">
        <v>3709</v>
      </c>
      <c r="F348" s="9">
        <v>8220.264799999999</v>
      </c>
      <c r="G348" s="9">
        <v>9341.2099999999991</v>
      </c>
    </row>
    <row r="349" spans="1:7" x14ac:dyDescent="0.25">
      <c r="A349" s="24">
        <v>38816</v>
      </c>
      <c r="B349" s="1" t="s">
        <v>16</v>
      </c>
      <c r="C349" s="1" t="s">
        <v>3684</v>
      </c>
      <c r="D349" s="1" t="s">
        <v>52</v>
      </c>
      <c r="E349" s="1" t="s">
        <v>2578</v>
      </c>
      <c r="F349" s="9">
        <v>1126.7080000000001</v>
      </c>
      <c r="G349" s="9">
        <v>2048.56</v>
      </c>
    </row>
    <row r="350" spans="1:7" x14ac:dyDescent="0.25">
      <c r="A350" s="24">
        <v>38813</v>
      </c>
      <c r="B350" s="1" t="s">
        <v>16</v>
      </c>
      <c r="C350" s="1" t="s">
        <v>3688</v>
      </c>
      <c r="D350" s="1" t="s">
        <v>24</v>
      </c>
      <c r="E350" s="1" t="s">
        <v>2594</v>
      </c>
      <c r="F350" s="9">
        <v>4686.9570000000003</v>
      </c>
      <c r="G350" s="9">
        <v>8521.74</v>
      </c>
    </row>
    <row r="351" spans="1:7" x14ac:dyDescent="0.25">
      <c r="A351" s="24">
        <v>38807</v>
      </c>
      <c r="B351" s="1" t="s">
        <v>16</v>
      </c>
      <c r="C351" s="1" t="s">
        <v>3626</v>
      </c>
      <c r="D351" s="1" t="s">
        <v>45</v>
      </c>
      <c r="E351" s="1" t="s">
        <v>2835</v>
      </c>
      <c r="F351" s="9">
        <v>4453.9949999999999</v>
      </c>
      <c r="G351" s="9">
        <v>5938.66</v>
      </c>
    </row>
    <row r="352" spans="1:7" x14ac:dyDescent="0.25">
      <c r="A352" s="24">
        <v>38807</v>
      </c>
      <c r="B352" s="1" t="s">
        <v>16</v>
      </c>
      <c r="C352" s="1" t="s">
        <v>3691</v>
      </c>
      <c r="D352" s="1" t="s">
        <v>24</v>
      </c>
      <c r="E352" s="1" t="s">
        <v>327</v>
      </c>
      <c r="F352" s="9">
        <v>892.64960000000008</v>
      </c>
      <c r="G352" s="9">
        <v>1312.72</v>
      </c>
    </row>
    <row r="353" spans="1:7" x14ac:dyDescent="0.25">
      <c r="A353" s="24">
        <v>38804</v>
      </c>
      <c r="B353" s="1" t="s">
        <v>16</v>
      </c>
      <c r="C353" s="1" t="s">
        <v>3626</v>
      </c>
      <c r="D353" s="1" t="s">
        <v>39</v>
      </c>
      <c r="E353" s="1" t="s">
        <v>1214</v>
      </c>
      <c r="F353" s="9">
        <v>6103.3632000000007</v>
      </c>
      <c r="G353" s="9">
        <v>6935.64</v>
      </c>
    </row>
    <row r="354" spans="1:7" x14ac:dyDescent="0.25">
      <c r="A354" s="24">
        <v>38803</v>
      </c>
      <c r="B354" s="1" t="s">
        <v>16</v>
      </c>
      <c r="C354" s="1" t="s">
        <v>3683</v>
      </c>
      <c r="D354" s="1" t="s">
        <v>9</v>
      </c>
      <c r="E354" s="1" t="s">
        <v>2211</v>
      </c>
      <c r="F354" s="9">
        <v>3377.2602999999999</v>
      </c>
      <c r="G354" s="9">
        <v>5724.17</v>
      </c>
    </row>
    <row r="355" spans="1:7" x14ac:dyDescent="0.25">
      <c r="A355" s="24">
        <v>38798</v>
      </c>
      <c r="B355" s="1" t="s">
        <v>16</v>
      </c>
      <c r="C355" s="1" t="s">
        <v>3690</v>
      </c>
      <c r="D355" s="1" t="s">
        <v>21</v>
      </c>
      <c r="E355" s="1" t="s">
        <v>3309</v>
      </c>
      <c r="F355" s="9">
        <v>4458.369850000001</v>
      </c>
      <c r="G355" s="9">
        <v>4768.3100000000004</v>
      </c>
    </row>
    <row r="356" spans="1:7" x14ac:dyDescent="0.25">
      <c r="A356" s="24">
        <v>38798</v>
      </c>
      <c r="B356" s="1" t="s">
        <v>16</v>
      </c>
      <c r="C356" s="1" t="s">
        <v>3690</v>
      </c>
      <c r="D356" s="1" t="s">
        <v>30</v>
      </c>
      <c r="E356" s="1" t="s">
        <v>3713</v>
      </c>
      <c r="F356" s="9">
        <v>899.5376</v>
      </c>
      <c r="G356" s="9">
        <v>1524.64</v>
      </c>
    </row>
    <row r="357" spans="1:7" x14ac:dyDescent="0.25">
      <c r="A357" s="24">
        <v>38797</v>
      </c>
      <c r="B357" s="1" t="s">
        <v>16</v>
      </c>
      <c r="C357" s="1" t="s">
        <v>3686</v>
      </c>
      <c r="D357" s="1" t="s">
        <v>64</v>
      </c>
      <c r="E357" s="1" t="s">
        <v>319</v>
      </c>
      <c r="F357" s="9">
        <v>2464.9074999999998</v>
      </c>
      <c r="G357" s="9">
        <v>4481.6499999999996</v>
      </c>
    </row>
    <row r="358" spans="1:7" x14ac:dyDescent="0.25">
      <c r="A358" s="24">
        <v>38796</v>
      </c>
      <c r="B358" s="1" t="s">
        <v>16</v>
      </c>
      <c r="C358" s="1" t="s">
        <v>3686</v>
      </c>
      <c r="D358" s="1" t="s">
        <v>45</v>
      </c>
      <c r="E358" s="1" t="s">
        <v>1884</v>
      </c>
      <c r="F358" s="9">
        <v>699.2444999999999</v>
      </c>
      <c r="G358" s="9">
        <v>1889.85</v>
      </c>
    </row>
    <row r="359" spans="1:7" x14ac:dyDescent="0.25">
      <c r="A359" s="24">
        <v>38793</v>
      </c>
      <c r="B359" s="1" t="s">
        <v>16</v>
      </c>
      <c r="C359" s="1" t="s">
        <v>3684</v>
      </c>
      <c r="D359" s="1" t="s">
        <v>42</v>
      </c>
      <c r="E359" s="1" t="s">
        <v>3714</v>
      </c>
      <c r="F359" s="9">
        <v>6362.7404500000002</v>
      </c>
      <c r="G359" s="9">
        <v>6805.07</v>
      </c>
    </row>
    <row r="360" spans="1:7" x14ac:dyDescent="0.25">
      <c r="A360" s="24">
        <v>38788</v>
      </c>
      <c r="B360" s="1" t="s">
        <v>16</v>
      </c>
      <c r="C360" s="1" t="s">
        <v>3688</v>
      </c>
      <c r="D360" s="1" t="s">
        <v>30</v>
      </c>
      <c r="E360" s="1" t="s">
        <v>2701</v>
      </c>
      <c r="F360" s="9">
        <v>4265.7031999999999</v>
      </c>
      <c r="G360" s="9">
        <v>4847.3900000000003</v>
      </c>
    </row>
    <row r="361" spans="1:7" x14ac:dyDescent="0.25">
      <c r="A361" s="24">
        <v>38784</v>
      </c>
      <c r="B361" s="1" t="s">
        <v>16</v>
      </c>
      <c r="C361" s="1" t="s">
        <v>3685</v>
      </c>
      <c r="D361" s="1" t="s">
        <v>64</v>
      </c>
      <c r="E361" s="1" t="s">
        <v>3386</v>
      </c>
      <c r="F361" s="9">
        <v>4014.9744999999998</v>
      </c>
      <c r="G361" s="9">
        <v>9337.15</v>
      </c>
    </row>
    <row r="362" spans="1:7" x14ac:dyDescent="0.25">
      <c r="A362" s="24">
        <v>38783</v>
      </c>
      <c r="B362" s="1" t="s">
        <v>16</v>
      </c>
      <c r="C362" s="1" t="s">
        <v>3626</v>
      </c>
      <c r="D362" s="1" t="s">
        <v>64</v>
      </c>
      <c r="E362" s="1" t="s">
        <v>165</v>
      </c>
      <c r="F362" s="9">
        <v>2672.1805000000004</v>
      </c>
      <c r="G362" s="9">
        <v>4858.51</v>
      </c>
    </row>
    <row r="363" spans="1:7" x14ac:dyDescent="0.25">
      <c r="A363" s="24">
        <v>38781</v>
      </c>
      <c r="B363" s="1" t="s">
        <v>16</v>
      </c>
      <c r="C363" s="1" t="s">
        <v>3684</v>
      </c>
      <c r="D363" s="1" t="s">
        <v>21</v>
      </c>
      <c r="E363" s="1" t="s">
        <v>2861</v>
      </c>
      <c r="F363" s="9">
        <v>1032.2926</v>
      </c>
      <c r="G363" s="9">
        <v>2789.98</v>
      </c>
    </row>
    <row r="364" spans="1:7" x14ac:dyDescent="0.25">
      <c r="A364" s="24">
        <v>38781</v>
      </c>
      <c r="B364" s="1" t="s">
        <v>16</v>
      </c>
      <c r="C364" s="1" t="s">
        <v>3685</v>
      </c>
      <c r="D364" s="1" t="s">
        <v>9</v>
      </c>
      <c r="E364" s="1" t="s">
        <v>2693</v>
      </c>
      <c r="F364" s="9">
        <v>755.2985000000001</v>
      </c>
      <c r="G364" s="9">
        <v>1373.27</v>
      </c>
    </row>
    <row r="365" spans="1:7" x14ac:dyDescent="0.25">
      <c r="A365" s="24">
        <v>38778</v>
      </c>
      <c r="B365" s="1" t="s">
        <v>16</v>
      </c>
      <c r="C365" s="1" t="s">
        <v>3688</v>
      </c>
      <c r="D365" s="1" t="s">
        <v>61</v>
      </c>
      <c r="E365" s="1" t="s">
        <v>159</v>
      </c>
      <c r="F365" s="9">
        <v>3827.0385000000006</v>
      </c>
      <c r="G365" s="9">
        <v>8504.5300000000007</v>
      </c>
    </row>
    <row r="366" spans="1:7" x14ac:dyDescent="0.25">
      <c r="A366" s="24">
        <v>38778</v>
      </c>
      <c r="B366" s="1" t="s">
        <v>16</v>
      </c>
      <c r="C366" s="1" t="s">
        <v>3683</v>
      </c>
      <c r="D366" s="1" t="s">
        <v>52</v>
      </c>
      <c r="E366" s="1" t="s">
        <v>1135</v>
      </c>
      <c r="F366" s="9">
        <v>2450.7608</v>
      </c>
      <c r="G366" s="9">
        <v>3604.06</v>
      </c>
    </row>
    <row r="367" spans="1:7" x14ac:dyDescent="0.25">
      <c r="A367" s="24">
        <v>38778</v>
      </c>
      <c r="B367" s="1" t="s">
        <v>16</v>
      </c>
      <c r="C367" s="1" t="s">
        <v>3685</v>
      </c>
      <c r="D367" s="1" t="s">
        <v>17</v>
      </c>
      <c r="E367" s="1" t="s">
        <v>3569</v>
      </c>
      <c r="F367" s="9">
        <v>2916.7138</v>
      </c>
      <c r="G367" s="9">
        <v>3119.48</v>
      </c>
    </row>
    <row r="368" spans="1:7" x14ac:dyDescent="0.25">
      <c r="A368" s="24">
        <v>38777</v>
      </c>
      <c r="B368" s="1" t="s">
        <v>16</v>
      </c>
      <c r="C368" s="1" t="s">
        <v>3691</v>
      </c>
      <c r="D368" s="1" t="s">
        <v>42</v>
      </c>
      <c r="E368" s="1" t="s">
        <v>2916</v>
      </c>
      <c r="F368" s="9">
        <v>4976.1312000000007</v>
      </c>
      <c r="G368" s="9">
        <v>7317.84</v>
      </c>
    </row>
    <row r="369" spans="1:7" x14ac:dyDescent="0.25">
      <c r="A369" s="24">
        <v>38777</v>
      </c>
      <c r="B369" s="1" t="s">
        <v>16</v>
      </c>
      <c r="C369" s="1" t="s">
        <v>3685</v>
      </c>
      <c r="D369" s="1" t="s">
        <v>52</v>
      </c>
      <c r="E369" s="1" t="s">
        <v>1999</v>
      </c>
      <c r="F369" s="9">
        <v>1843.8420000000001</v>
      </c>
      <c r="G369" s="9">
        <v>3352.44</v>
      </c>
    </row>
    <row r="370" spans="1:7" x14ac:dyDescent="0.25">
      <c r="A370" s="24">
        <v>38776</v>
      </c>
      <c r="B370" s="1" t="s">
        <v>16</v>
      </c>
      <c r="C370" s="1" t="s">
        <v>3690</v>
      </c>
      <c r="D370" s="1" t="s">
        <v>45</v>
      </c>
      <c r="E370" s="1" t="s">
        <v>1554</v>
      </c>
      <c r="F370" s="9">
        <v>213.42189999999999</v>
      </c>
      <c r="G370" s="9">
        <v>496.33</v>
      </c>
    </row>
    <row r="371" spans="1:7" x14ac:dyDescent="0.25">
      <c r="A371" s="24">
        <v>38776</v>
      </c>
      <c r="B371" s="1" t="s">
        <v>16</v>
      </c>
      <c r="C371" s="1" t="s">
        <v>3685</v>
      </c>
      <c r="D371" s="1" t="s">
        <v>113</v>
      </c>
      <c r="E371" s="1" t="s">
        <v>2922</v>
      </c>
      <c r="F371" s="9">
        <v>125.89989999999999</v>
      </c>
      <c r="G371" s="9">
        <v>340.27</v>
      </c>
    </row>
    <row r="372" spans="1:7" x14ac:dyDescent="0.25">
      <c r="A372" s="24">
        <v>38774</v>
      </c>
      <c r="B372" s="1" t="s">
        <v>16</v>
      </c>
      <c r="C372" s="1" t="s">
        <v>3684</v>
      </c>
      <c r="D372" s="1" t="s">
        <v>64</v>
      </c>
      <c r="E372" s="1" t="s">
        <v>2118</v>
      </c>
      <c r="F372" s="9">
        <v>2746.3432000000003</v>
      </c>
      <c r="G372" s="9">
        <v>4038.74</v>
      </c>
    </row>
    <row r="373" spans="1:7" x14ac:dyDescent="0.25">
      <c r="A373" s="24">
        <v>38768</v>
      </c>
      <c r="B373" s="1" t="s">
        <v>16</v>
      </c>
      <c r="C373" s="1" t="s">
        <v>3686</v>
      </c>
      <c r="D373" s="1" t="s">
        <v>61</v>
      </c>
      <c r="E373" s="1" t="s">
        <v>1746</v>
      </c>
      <c r="F373" s="9">
        <v>2423.79</v>
      </c>
      <c r="G373" s="9">
        <v>5386.2</v>
      </c>
    </row>
    <row r="374" spans="1:7" x14ac:dyDescent="0.25">
      <c r="A374" s="24">
        <v>38767</v>
      </c>
      <c r="B374" s="1" t="s">
        <v>16</v>
      </c>
      <c r="C374" s="1" t="s">
        <v>3685</v>
      </c>
      <c r="D374" s="1" t="s">
        <v>64</v>
      </c>
      <c r="E374" s="1" t="s">
        <v>75</v>
      </c>
      <c r="F374" s="9">
        <v>7657.5664000000006</v>
      </c>
      <c r="G374" s="9">
        <v>8701.7800000000007</v>
      </c>
    </row>
    <row r="375" spans="1:7" x14ac:dyDescent="0.25">
      <c r="A375" s="24">
        <v>38766</v>
      </c>
      <c r="B375" s="1" t="s">
        <v>16</v>
      </c>
      <c r="C375" s="1" t="s">
        <v>3626</v>
      </c>
      <c r="D375" s="1" t="s">
        <v>9</v>
      </c>
      <c r="E375" s="1" t="s">
        <v>2655</v>
      </c>
      <c r="F375" s="9">
        <v>3718.9650000000001</v>
      </c>
      <c r="G375" s="9">
        <v>4958.62</v>
      </c>
    </row>
    <row r="376" spans="1:7" x14ac:dyDescent="0.25">
      <c r="A376" s="24">
        <v>38759</v>
      </c>
      <c r="B376" s="1" t="s">
        <v>16</v>
      </c>
      <c r="C376" s="1" t="s">
        <v>3688</v>
      </c>
      <c r="D376" s="1" t="s">
        <v>126</v>
      </c>
      <c r="E376" s="1" t="s">
        <v>930</v>
      </c>
      <c r="F376" s="9">
        <v>4972.22</v>
      </c>
      <c r="G376" s="9">
        <v>9040.4</v>
      </c>
    </row>
    <row r="377" spans="1:7" x14ac:dyDescent="0.25">
      <c r="A377" s="24">
        <v>38759</v>
      </c>
      <c r="B377" s="1" t="s">
        <v>16</v>
      </c>
      <c r="C377" s="1" t="s">
        <v>3690</v>
      </c>
      <c r="D377" s="1" t="s">
        <v>113</v>
      </c>
      <c r="E377" s="1" t="s">
        <v>2999</v>
      </c>
      <c r="F377" s="9">
        <v>2623.2334000000001</v>
      </c>
      <c r="G377" s="9">
        <v>7089.82</v>
      </c>
    </row>
    <row r="378" spans="1:7" x14ac:dyDescent="0.25">
      <c r="A378" s="24">
        <v>38758</v>
      </c>
      <c r="B378" s="1" t="s">
        <v>16</v>
      </c>
      <c r="C378" s="1" t="s">
        <v>3686</v>
      </c>
      <c r="D378" s="1" t="s">
        <v>21</v>
      </c>
      <c r="E378" s="1" t="s">
        <v>363</v>
      </c>
      <c r="F378" s="9">
        <v>2542.4395</v>
      </c>
      <c r="G378" s="9">
        <v>5912.65</v>
      </c>
    </row>
    <row r="379" spans="1:7" x14ac:dyDescent="0.25">
      <c r="A379" s="24">
        <v>38754</v>
      </c>
      <c r="B379" s="1" t="s">
        <v>16</v>
      </c>
      <c r="C379" s="1" t="s">
        <v>3691</v>
      </c>
      <c r="D379" s="1" t="s">
        <v>17</v>
      </c>
      <c r="E379" s="1" t="s">
        <v>305</v>
      </c>
      <c r="F379" s="9">
        <v>1297.0133999999998</v>
      </c>
      <c r="G379" s="9">
        <v>2236.23</v>
      </c>
    </row>
    <row r="380" spans="1:7" x14ac:dyDescent="0.25">
      <c r="A380" s="24">
        <v>38752</v>
      </c>
      <c r="B380" s="1" t="s">
        <v>16</v>
      </c>
      <c r="C380" s="1" t="s">
        <v>3626</v>
      </c>
      <c r="D380" s="1" t="s">
        <v>39</v>
      </c>
      <c r="E380" s="1" t="s">
        <v>321</v>
      </c>
      <c r="F380" s="9">
        <v>1142.9829999999999</v>
      </c>
      <c r="G380" s="9">
        <v>2658.1</v>
      </c>
    </row>
    <row r="381" spans="1:7" x14ac:dyDescent="0.25">
      <c r="A381" s="24">
        <v>38746</v>
      </c>
      <c r="B381" s="1" t="s">
        <v>16</v>
      </c>
      <c r="C381" s="1" t="s">
        <v>3691</v>
      </c>
      <c r="D381" s="1" t="s">
        <v>39</v>
      </c>
      <c r="E381" s="1" t="s">
        <v>1847</v>
      </c>
      <c r="F381" s="9">
        <v>429.60445000000004</v>
      </c>
      <c r="G381" s="9">
        <v>459.47</v>
      </c>
    </row>
    <row r="382" spans="1:7" x14ac:dyDescent="0.25">
      <c r="A382" s="24">
        <v>38743</v>
      </c>
      <c r="B382" s="1" t="s">
        <v>16</v>
      </c>
      <c r="C382" s="1" t="s">
        <v>3685</v>
      </c>
      <c r="D382" s="1" t="s">
        <v>24</v>
      </c>
      <c r="E382" s="1" t="s">
        <v>1372</v>
      </c>
      <c r="F382" s="9">
        <v>6053.5950000000003</v>
      </c>
      <c r="G382" s="9">
        <v>8071.46</v>
      </c>
    </row>
    <row r="383" spans="1:7" x14ac:dyDescent="0.25">
      <c r="A383" s="24">
        <v>38743</v>
      </c>
      <c r="B383" s="1" t="s">
        <v>16</v>
      </c>
      <c r="C383" s="1" t="s">
        <v>3685</v>
      </c>
      <c r="D383" s="1" t="s">
        <v>21</v>
      </c>
      <c r="E383" s="1" t="s">
        <v>978</v>
      </c>
      <c r="F383" s="9">
        <v>1404.8010000000002</v>
      </c>
      <c r="G383" s="9">
        <v>3121.78</v>
      </c>
    </row>
    <row r="384" spans="1:7" x14ac:dyDescent="0.25">
      <c r="A384" s="24">
        <v>38740</v>
      </c>
      <c r="B384" s="1" t="s">
        <v>16</v>
      </c>
      <c r="C384" s="1" t="s">
        <v>3683</v>
      </c>
      <c r="D384" s="1" t="s">
        <v>113</v>
      </c>
      <c r="E384" s="1" t="s">
        <v>3064</v>
      </c>
      <c r="F384" s="9">
        <v>6394.5092000000004</v>
      </c>
      <c r="G384" s="9">
        <v>9403.69</v>
      </c>
    </row>
    <row r="385" spans="1:7" x14ac:dyDescent="0.25">
      <c r="A385" s="24">
        <v>38738</v>
      </c>
      <c r="B385" s="1" t="s">
        <v>16</v>
      </c>
      <c r="C385" s="1" t="s">
        <v>3686</v>
      </c>
      <c r="D385" s="1" t="s">
        <v>52</v>
      </c>
      <c r="E385" s="1" t="s">
        <v>1338</v>
      </c>
      <c r="F385" s="9">
        <v>7438.0680000000002</v>
      </c>
      <c r="G385" s="9">
        <v>8452.35</v>
      </c>
    </row>
    <row r="386" spans="1:7" x14ac:dyDescent="0.25">
      <c r="A386" s="24">
        <v>38738</v>
      </c>
      <c r="B386" s="1" t="s">
        <v>16</v>
      </c>
      <c r="C386" s="1" t="s">
        <v>3683</v>
      </c>
      <c r="D386" s="1" t="s">
        <v>9</v>
      </c>
      <c r="E386" s="1" t="s">
        <v>1694</v>
      </c>
      <c r="F386" s="9">
        <v>600.01840000000004</v>
      </c>
      <c r="G386" s="9">
        <v>882.38</v>
      </c>
    </row>
    <row r="387" spans="1:7" x14ac:dyDescent="0.25">
      <c r="A387" s="24">
        <v>38737</v>
      </c>
      <c r="B387" s="1" t="s">
        <v>16</v>
      </c>
      <c r="C387" s="1" t="s">
        <v>3683</v>
      </c>
      <c r="D387" s="1" t="s">
        <v>42</v>
      </c>
      <c r="E387" s="1" t="s">
        <v>735</v>
      </c>
      <c r="F387" s="9">
        <v>5095.41</v>
      </c>
      <c r="G387" s="9">
        <v>6793.88</v>
      </c>
    </row>
    <row r="388" spans="1:7" x14ac:dyDescent="0.25">
      <c r="A388" s="24">
        <v>38736</v>
      </c>
      <c r="B388" s="1" t="s">
        <v>16</v>
      </c>
      <c r="C388" s="1" t="s">
        <v>3626</v>
      </c>
      <c r="D388" s="1" t="s">
        <v>52</v>
      </c>
      <c r="E388" s="1" t="s">
        <v>1184</v>
      </c>
      <c r="F388" s="9">
        <v>913.61879999999996</v>
      </c>
      <c r="G388" s="9">
        <v>2469.2399999999998</v>
      </c>
    </row>
    <row r="389" spans="1:7" x14ac:dyDescent="0.25">
      <c r="A389" s="24">
        <v>38734</v>
      </c>
      <c r="B389" s="1" t="s">
        <v>16</v>
      </c>
      <c r="C389" s="1" t="s">
        <v>3690</v>
      </c>
      <c r="D389" s="1" t="s">
        <v>113</v>
      </c>
      <c r="E389" s="1" t="s">
        <v>1013</v>
      </c>
      <c r="F389" s="9">
        <v>259.29750000000001</v>
      </c>
      <c r="G389" s="9">
        <v>471.45</v>
      </c>
    </row>
    <row r="390" spans="1:7" x14ac:dyDescent="0.25">
      <c r="A390" s="24">
        <v>38728</v>
      </c>
      <c r="B390" s="1" t="s">
        <v>16</v>
      </c>
      <c r="C390" s="1" t="s">
        <v>3683</v>
      </c>
      <c r="D390" s="1" t="s">
        <v>13</v>
      </c>
      <c r="E390" s="1" t="s">
        <v>3133</v>
      </c>
      <c r="F390" s="9">
        <v>3163.7775000000001</v>
      </c>
      <c r="G390" s="9">
        <v>4218.37</v>
      </c>
    </row>
    <row r="391" spans="1:7" x14ac:dyDescent="0.25">
      <c r="A391" s="24">
        <v>38728</v>
      </c>
      <c r="B391" s="1" t="s">
        <v>16</v>
      </c>
      <c r="C391" s="1" t="s">
        <v>3684</v>
      </c>
      <c r="D391" s="1" t="s">
        <v>9</v>
      </c>
      <c r="E391" s="1" t="s">
        <v>243</v>
      </c>
      <c r="F391" s="9">
        <v>3249.5644499999999</v>
      </c>
      <c r="G391" s="9">
        <v>3475.47</v>
      </c>
    </row>
    <row r="392" spans="1:7" x14ac:dyDescent="0.25">
      <c r="A392" s="24">
        <v>38727</v>
      </c>
      <c r="B392" s="1" t="s">
        <v>16</v>
      </c>
      <c r="C392" s="1" t="s">
        <v>3683</v>
      </c>
      <c r="D392" s="1" t="s">
        <v>24</v>
      </c>
      <c r="E392" s="1" t="s">
        <v>3421</v>
      </c>
      <c r="F392" s="9">
        <v>7176.7327500000001</v>
      </c>
      <c r="G392" s="9">
        <v>7675.65</v>
      </c>
    </row>
    <row r="393" spans="1:7" x14ac:dyDescent="0.25">
      <c r="A393" s="24">
        <v>38725</v>
      </c>
      <c r="B393" s="1" t="s">
        <v>16</v>
      </c>
      <c r="C393" s="1" t="s">
        <v>3690</v>
      </c>
      <c r="D393" s="1" t="s">
        <v>21</v>
      </c>
      <c r="E393" s="1" t="s">
        <v>2374</v>
      </c>
      <c r="F393" s="9">
        <v>4349.1008000000002</v>
      </c>
      <c r="G393" s="9">
        <v>4942.16</v>
      </c>
    </row>
    <row r="394" spans="1:7" x14ac:dyDescent="0.25">
      <c r="A394" s="24">
        <v>38725</v>
      </c>
      <c r="B394" s="1" t="s">
        <v>16</v>
      </c>
      <c r="C394" s="1" t="s">
        <v>3691</v>
      </c>
      <c r="D394" s="1" t="s">
        <v>61</v>
      </c>
      <c r="E394" s="1" t="s">
        <v>191</v>
      </c>
      <c r="F394" s="9">
        <v>2173.2177999999999</v>
      </c>
      <c r="G394" s="9">
        <v>3683.42</v>
      </c>
    </row>
    <row r="395" spans="1:7" x14ac:dyDescent="0.25">
      <c r="A395" s="24">
        <v>38725</v>
      </c>
      <c r="B395" s="1" t="s">
        <v>16</v>
      </c>
      <c r="C395" s="1" t="s">
        <v>3686</v>
      </c>
      <c r="D395" s="1" t="s">
        <v>17</v>
      </c>
      <c r="E395" s="1" t="s">
        <v>2009</v>
      </c>
      <c r="F395" s="9">
        <v>1194.3855000000001</v>
      </c>
      <c r="G395" s="9">
        <v>2654.19</v>
      </c>
    </row>
    <row r="396" spans="1:7" x14ac:dyDescent="0.25">
      <c r="A396" s="24">
        <v>38722</v>
      </c>
      <c r="B396" s="1" t="s">
        <v>16</v>
      </c>
      <c r="C396" s="1" t="s">
        <v>3683</v>
      </c>
      <c r="D396" s="1" t="s">
        <v>13</v>
      </c>
      <c r="E396" s="1" t="s">
        <v>3727</v>
      </c>
      <c r="F396" s="9">
        <v>3253.4849999999997</v>
      </c>
      <c r="G396" s="9">
        <v>4337.9799999999996</v>
      </c>
    </row>
    <row r="397" spans="1:7" x14ac:dyDescent="0.25">
      <c r="A397" s="24">
        <v>38721</v>
      </c>
      <c r="B397" s="1" t="s">
        <v>16</v>
      </c>
      <c r="C397" s="1" t="s">
        <v>3684</v>
      </c>
      <c r="D397" s="1" t="s">
        <v>42</v>
      </c>
      <c r="E397" s="1" t="s">
        <v>1394</v>
      </c>
      <c r="F397" s="9">
        <v>3082.1712000000002</v>
      </c>
      <c r="G397" s="9">
        <v>7167.84</v>
      </c>
    </row>
    <row r="398" spans="1:7" x14ac:dyDescent="0.25">
      <c r="A398" s="24">
        <v>38720</v>
      </c>
      <c r="B398" s="1" t="s">
        <v>16</v>
      </c>
      <c r="C398" s="1" t="s">
        <v>3683</v>
      </c>
      <c r="D398" s="1" t="s">
        <v>45</v>
      </c>
      <c r="E398" s="1" t="s">
        <v>3557</v>
      </c>
      <c r="F398" s="9">
        <v>4448.6904000000004</v>
      </c>
      <c r="G398" s="9">
        <v>5055.33</v>
      </c>
    </row>
    <row r="399" spans="1:7" x14ac:dyDescent="0.25">
      <c r="A399" s="24">
        <v>38718</v>
      </c>
      <c r="B399" s="1" t="s">
        <v>16</v>
      </c>
      <c r="C399" s="1" t="s">
        <v>3626</v>
      </c>
      <c r="D399" s="1" t="s">
        <v>9</v>
      </c>
      <c r="E399" s="1" t="s">
        <v>1249</v>
      </c>
      <c r="F399" s="9">
        <v>2791.4493000000002</v>
      </c>
      <c r="G399" s="9">
        <v>4731.2700000000004</v>
      </c>
    </row>
    <row r="400" spans="1:7" x14ac:dyDescent="0.25">
      <c r="A400" s="24">
        <v>38717</v>
      </c>
      <c r="B400" s="1" t="s">
        <v>16</v>
      </c>
      <c r="C400" s="1" t="s">
        <v>3688</v>
      </c>
      <c r="D400" s="1" t="s">
        <v>13</v>
      </c>
      <c r="E400" s="1" t="s">
        <v>2380</v>
      </c>
      <c r="F400" s="9">
        <v>4764.7050000000008</v>
      </c>
      <c r="G400" s="9">
        <v>8663.1</v>
      </c>
    </row>
    <row r="401" spans="1:7" x14ac:dyDescent="0.25">
      <c r="A401" s="24">
        <v>38717</v>
      </c>
      <c r="B401" s="1" t="s">
        <v>16</v>
      </c>
      <c r="C401" s="1" t="s">
        <v>3685</v>
      </c>
      <c r="D401" s="1" t="s">
        <v>13</v>
      </c>
      <c r="E401" s="1" t="s">
        <v>575</v>
      </c>
      <c r="F401" s="9">
        <v>2963.6761999999999</v>
      </c>
      <c r="G401" s="9">
        <v>5023.18</v>
      </c>
    </row>
    <row r="402" spans="1:7" x14ac:dyDescent="0.25">
      <c r="A402" s="24">
        <v>38713</v>
      </c>
      <c r="B402" s="1" t="s">
        <v>16</v>
      </c>
      <c r="C402" s="1" t="s">
        <v>3686</v>
      </c>
      <c r="D402" s="1" t="s">
        <v>13</v>
      </c>
      <c r="E402" s="1" t="s">
        <v>1497</v>
      </c>
      <c r="F402" s="9">
        <v>6101.0960000000014</v>
      </c>
      <c r="G402" s="9">
        <v>8972.2000000000007</v>
      </c>
    </row>
    <row r="403" spans="1:7" x14ac:dyDescent="0.25">
      <c r="A403" s="24">
        <v>38712</v>
      </c>
      <c r="B403" s="1" t="s">
        <v>16</v>
      </c>
      <c r="C403" s="1" t="s">
        <v>3688</v>
      </c>
      <c r="D403" s="1" t="s">
        <v>45</v>
      </c>
      <c r="E403" s="1" t="s">
        <v>1556</v>
      </c>
      <c r="F403" s="9">
        <v>8598.605950000001</v>
      </c>
      <c r="G403" s="9">
        <v>9196.3700000000008</v>
      </c>
    </row>
    <row r="404" spans="1:7" x14ac:dyDescent="0.25">
      <c r="A404" s="24">
        <v>38712</v>
      </c>
      <c r="B404" s="1" t="s">
        <v>16</v>
      </c>
      <c r="C404" s="1" t="s">
        <v>3685</v>
      </c>
      <c r="D404" s="1" t="s">
        <v>13</v>
      </c>
      <c r="E404" s="1" t="s">
        <v>3733</v>
      </c>
      <c r="F404" s="9">
        <v>1063.7899</v>
      </c>
      <c r="G404" s="9">
        <v>2473.9299999999998</v>
      </c>
    </row>
    <row r="405" spans="1:7" x14ac:dyDescent="0.25">
      <c r="A405" s="24">
        <v>38708</v>
      </c>
      <c r="B405" s="1" t="s">
        <v>16</v>
      </c>
      <c r="C405" s="1" t="s">
        <v>3683</v>
      </c>
      <c r="D405" s="1" t="s">
        <v>13</v>
      </c>
      <c r="E405" s="1" t="s">
        <v>2101</v>
      </c>
      <c r="F405" s="9">
        <v>4382.9456</v>
      </c>
      <c r="G405" s="9">
        <v>4980.62</v>
      </c>
    </row>
    <row r="406" spans="1:7" x14ac:dyDescent="0.25">
      <c r="A406" s="24">
        <v>38706</v>
      </c>
      <c r="B406" s="1" t="s">
        <v>16</v>
      </c>
      <c r="C406" s="1" t="s">
        <v>3626</v>
      </c>
      <c r="D406" s="1" t="s">
        <v>42</v>
      </c>
      <c r="E406" s="1" t="s">
        <v>2310</v>
      </c>
      <c r="F406" s="9">
        <v>608.66359999999997</v>
      </c>
      <c r="G406" s="9">
        <v>1049.42</v>
      </c>
    </row>
    <row r="407" spans="1:7" x14ac:dyDescent="0.25">
      <c r="A407" s="24">
        <v>38704</v>
      </c>
      <c r="B407" s="1" t="s">
        <v>16</v>
      </c>
      <c r="C407" s="1" t="s">
        <v>3686</v>
      </c>
      <c r="D407" s="1" t="s">
        <v>13</v>
      </c>
      <c r="E407" s="1" t="s">
        <v>3401</v>
      </c>
      <c r="F407" s="9">
        <v>3553.8092999999999</v>
      </c>
      <c r="G407" s="9">
        <v>9604.89</v>
      </c>
    </row>
    <row r="408" spans="1:7" x14ac:dyDescent="0.25">
      <c r="A408" s="24">
        <v>38703</v>
      </c>
      <c r="B408" s="1" t="s">
        <v>16</v>
      </c>
      <c r="C408" s="1" t="s">
        <v>3686</v>
      </c>
      <c r="D408" s="1" t="s">
        <v>21</v>
      </c>
      <c r="E408" s="1" t="s">
        <v>990</v>
      </c>
      <c r="F408" s="9">
        <v>8077.5304500000002</v>
      </c>
      <c r="G408" s="9">
        <v>8639.07</v>
      </c>
    </row>
    <row r="409" spans="1:7" x14ac:dyDescent="0.25">
      <c r="A409" s="24">
        <v>38693</v>
      </c>
      <c r="B409" s="1" t="s">
        <v>16</v>
      </c>
      <c r="C409" s="1" t="s">
        <v>3626</v>
      </c>
      <c r="D409" s="1" t="s">
        <v>39</v>
      </c>
      <c r="E409" s="1" t="s">
        <v>773</v>
      </c>
      <c r="F409" s="9">
        <v>5858.1040999999996</v>
      </c>
      <c r="G409" s="9">
        <v>9928.99</v>
      </c>
    </row>
    <row r="410" spans="1:7" x14ac:dyDescent="0.25">
      <c r="A410" s="24">
        <v>38692</v>
      </c>
      <c r="B410" s="1" t="s">
        <v>16</v>
      </c>
      <c r="C410" s="1" t="s">
        <v>3686</v>
      </c>
      <c r="D410" s="1" t="s">
        <v>45</v>
      </c>
      <c r="E410" s="1" t="s">
        <v>577</v>
      </c>
      <c r="F410" s="9">
        <v>1518.2024999999999</v>
      </c>
      <c r="G410" s="9">
        <v>2024.27</v>
      </c>
    </row>
    <row r="411" spans="1:7" x14ac:dyDescent="0.25">
      <c r="A411" s="24">
        <v>38689</v>
      </c>
      <c r="B411" s="1" t="s">
        <v>16</v>
      </c>
      <c r="C411" s="1" t="s">
        <v>3686</v>
      </c>
      <c r="D411" s="1" t="s">
        <v>30</v>
      </c>
      <c r="E411" s="1" t="s">
        <v>2086</v>
      </c>
      <c r="F411" s="9">
        <v>2650.3393999999998</v>
      </c>
      <c r="G411" s="9">
        <v>6163.58</v>
      </c>
    </row>
    <row r="412" spans="1:7" x14ac:dyDescent="0.25">
      <c r="A412" s="24">
        <v>38689</v>
      </c>
      <c r="B412" s="1" t="s">
        <v>16</v>
      </c>
      <c r="C412" s="1" t="s">
        <v>3685</v>
      </c>
      <c r="D412" s="1" t="s">
        <v>45</v>
      </c>
      <c r="E412" s="1" t="s">
        <v>3239</v>
      </c>
      <c r="F412" s="9">
        <v>2314.6083000000003</v>
      </c>
      <c r="G412" s="9">
        <v>5382.81</v>
      </c>
    </row>
    <row r="413" spans="1:7" x14ac:dyDescent="0.25">
      <c r="A413" s="24">
        <v>38687</v>
      </c>
      <c r="B413" s="1" t="s">
        <v>16</v>
      </c>
      <c r="C413" s="1" t="s">
        <v>3626</v>
      </c>
      <c r="D413" s="1" t="s">
        <v>64</v>
      </c>
      <c r="E413" s="1" t="s">
        <v>3223</v>
      </c>
      <c r="F413" s="9">
        <v>1459.52565</v>
      </c>
      <c r="G413" s="9">
        <v>1560.99</v>
      </c>
    </row>
    <row r="414" spans="1:7" x14ac:dyDescent="0.25">
      <c r="A414" s="24">
        <v>38685</v>
      </c>
      <c r="B414" s="1" t="s">
        <v>16</v>
      </c>
      <c r="C414" s="1" t="s">
        <v>3685</v>
      </c>
      <c r="D414" s="1" t="s">
        <v>21</v>
      </c>
      <c r="E414" s="1" t="s">
        <v>1422</v>
      </c>
      <c r="F414" s="9">
        <v>840.7795000000001</v>
      </c>
      <c r="G414" s="9">
        <v>1528.69</v>
      </c>
    </row>
    <row r="415" spans="1:7" x14ac:dyDescent="0.25">
      <c r="A415" s="24">
        <v>38682</v>
      </c>
      <c r="B415" s="1" t="s">
        <v>16</v>
      </c>
      <c r="C415" s="1" t="s">
        <v>3683</v>
      </c>
      <c r="D415" s="1" t="s">
        <v>24</v>
      </c>
      <c r="E415" s="1" t="s">
        <v>1488</v>
      </c>
      <c r="F415" s="9">
        <v>3184.4638999999997</v>
      </c>
      <c r="G415" s="9">
        <v>7405.73</v>
      </c>
    </row>
    <row r="416" spans="1:7" x14ac:dyDescent="0.25">
      <c r="A416" s="24">
        <v>38681</v>
      </c>
      <c r="B416" s="1" t="s">
        <v>16</v>
      </c>
      <c r="C416" s="1" t="s">
        <v>3686</v>
      </c>
      <c r="D416" s="1" t="s">
        <v>30</v>
      </c>
      <c r="E416" s="1" t="s">
        <v>1914</v>
      </c>
      <c r="F416" s="9">
        <v>3202.8527999999997</v>
      </c>
      <c r="G416" s="9">
        <v>5522.16</v>
      </c>
    </row>
    <row r="417" spans="1:7" x14ac:dyDescent="0.25">
      <c r="A417" s="24">
        <v>38680</v>
      </c>
      <c r="B417" s="1" t="s">
        <v>16</v>
      </c>
      <c r="C417" s="1" t="s">
        <v>3686</v>
      </c>
      <c r="D417" s="1" t="s">
        <v>39</v>
      </c>
      <c r="E417" s="1" t="s">
        <v>2780</v>
      </c>
      <c r="F417" s="9">
        <v>3269.8447000000001</v>
      </c>
      <c r="G417" s="9">
        <v>7604.29</v>
      </c>
    </row>
    <row r="418" spans="1:7" x14ac:dyDescent="0.25">
      <c r="A418" s="24">
        <v>38679</v>
      </c>
      <c r="B418" s="1" t="s">
        <v>16</v>
      </c>
      <c r="C418" s="1" t="s">
        <v>3691</v>
      </c>
      <c r="D418" s="1" t="s">
        <v>64</v>
      </c>
      <c r="E418" s="1" t="s">
        <v>2434</v>
      </c>
      <c r="F418" s="9">
        <v>1103.6693</v>
      </c>
      <c r="G418" s="9">
        <v>2982.89</v>
      </c>
    </row>
    <row r="419" spans="1:7" x14ac:dyDescent="0.25">
      <c r="A419" s="24">
        <v>38676</v>
      </c>
      <c r="B419" s="1" t="s">
        <v>16</v>
      </c>
      <c r="C419" s="1" t="s">
        <v>3685</v>
      </c>
      <c r="D419" s="1" t="s">
        <v>9</v>
      </c>
      <c r="E419" s="1" t="s">
        <v>1626</v>
      </c>
      <c r="F419" s="9">
        <v>6202.6778000000004</v>
      </c>
      <c r="G419" s="9">
        <v>6633.88</v>
      </c>
    </row>
    <row r="420" spans="1:7" x14ac:dyDescent="0.25">
      <c r="A420" s="24">
        <v>38676</v>
      </c>
      <c r="B420" s="1" t="s">
        <v>16</v>
      </c>
      <c r="C420" s="1" t="s">
        <v>3626</v>
      </c>
      <c r="D420" s="1" t="s">
        <v>17</v>
      </c>
      <c r="E420" s="1" t="s">
        <v>426</v>
      </c>
      <c r="F420" s="9">
        <v>1531.2128</v>
      </c>
      <c r="G420" s="9">
        <v>3560.96</v>
      </c>
    </row>
    <row r="421" spans="1:7" x14ac:dyDescent="0.25">
      <c r="A421" s="24">
        <v>38675</v>
      </c>
      <c r="B421" s="1" t="s">
        <v>16</v>
      </c>
      <c r="C421" s="1" t="s">
        <v>3685</v>
      </c>
      <c r="D421" s="1" t="s">
        <v>17</v>
      </c>
      <c r="E421" s="1" t="s">
        <v>2248</v>
      </c>
      <c r="F421" s="9">
        <v>5560.9779500000004</v>
      </c>
      <c r="G421" s="9">
        <v>5947.57</v>
      </c>
    </row>
    <row r="422" spans="1:7" x14ac:dyDescent="0.25">
      <c r="A422" s="24">
        <v>38675</v>
      </c>
      <c r="B422" s="1" t="s">
        <v>16</v>
      </c>
      <c r="C422" s="1" t="s">
        <v>3683</v>
      </c>
      <c r="D422" s="1" t="s">
        <v>113</v>
      </c>
      <c r="E422" s="1" t="s">
        <v>3001</v>
      </c>
      <c r="F422" s="9">
        <v>399.95249999999999</v>
      </c>
      <c r="G422" s="9">
        <v>533.27</v>
      </c>
    </row>
    <row r="423" spans="1:7" x14ac:dyDescent="0.25">
      <c r="A423" s="24">
        <v>38672</v>
      </c>
      <c r="B423" s="1" t="s">
        <v>16</v>
      </c>
      <c r="C423" s="1" t="s">
        <v>3686</v>
      </c>
      <c r="D423" s="1" t="s">
        <v>113</v>
      </c>
      <c r="E423" s="1" t="s">
        <v>1517</v>
      </c>
      <c r="F423" s="9">
        <v>4919.2220000000007</v>
      </c>
      <c r="G423" s="9">
        <v>8944.0400000000009</v>
      </c>
    </row>
    <row r="424" spans="1:7" x14ac:dyDescent="0.25">
      <c r="A424" s="24">
        <v>38671</v>
      </c>
      <c r="B424" s="1" t="s">
        <v>16</v>
      </c>
      <c r="C424" s="1" t="s">
        <v>3684</v>
      </c>
      <c r="D424" s="1" t="s">
        <v>30</v>
      </c>
      <c r="E424" s="1" t="s">
        <v>559</v>
      </c>
      <c r="F424" s="9">
        <v>4854.3364000000001</v>
      </c>
      <c r="G424" s="9">
        <v>7138.73</v>
      </c>
    </row>
    <row r="425" spans="1:7" x14ac:dyDescent="0.25">
      <c r="A425" s="24">
        <v>38671</v>
      </c>
      <c r="B425" s="1" t="s">
        <v>16</v>
      </c>
      <c r="C425" s="1" t="s">
        <v>3686</v>
      </c>
      <c r="D425" s="1" t="s">
        <v>24</v>
      </c>
      <c r="E425" s="1" t="s">
        <v>1182</v>
      </c>
      <c r="F425" s="9">
        <v>2345.6158</v>
      </c>
      <c r="G425" s="9">
        <v>2508.6799999999998</v>
      </c>
    </row>
    <row r="426" spans="1:7" x14ac:dyDescent="0.25">
      <c r="A426" s="24">
        <v>38669</v>
      </c>
      <c r="B426" s="1" t="s">
        <v>16</v>
      </c>
      <c r="C426" s="1" t="s">
        <v>3686</v>
      </c>
      <c r="D426" s="1" t="s">
        <v>30</v>
      </c>
      <c r="E426" s="1" t="s">
        <v>1228</v>
      </c>
      <c r="F426" s="9">
        <v>3653.6353000000004</v>
      </c>
      <c r="G426" s="9">
        <v>9874.69</v>
      </c>
    </row>
    <row r="427" spans="1:7" x14ac:dyDescent="0.25">
      <c r="A427" s="24">
        <v>38664</v>
      </c>
      <c r="B427" s="1" t="s">
        <v>16</v>
      </c>
      <c r="C427" s="1" t="s">
        <v>3686</v>
      </c>
      <c r="D427" s="1" t="s">
        <v>52</v>
      </c>
      <c r="E427" s="1" t="s">
        <v>2068</v>
      </c>
      <c r="F427" s="9">
        <v>3336.1549999999997</v>
      </c>
      <c r="G427" s="9">
        <v>5654.5</v>
      </c>
    </row>
    <row r="428" spans="1:7" x14ac:dyDescent="0.25">
      <c r="A428" s="24">
        <v>38663</v>
      </c>
      <c r="B428" s="1" t="s">
        <v>16</v>
      </c>
      <c r="C428" s="1" t="s">
        <v>3683</v>
      </c>
      <c r="D428" s="1" t="s">
        <v>17</v>
      </c>
      <c r="E428" s="1" t="s">
        <v>802</v>
      </c>
      <c r="F428" s="9">
        <v>5885.6925000000001</v>
      </c>
      <c r="G428" s="9">
        <v>9975.75</v>
      </c>
    </row>
    <row r="429" spans="1:7" x14ac:dyDescent="0.25">
      <c r="A429" s="24">
        <v>38662</v>
      </c>
      <c r="B429" s="1" t="s">
        <v>16</v>
      </c>
      <c r="C429" s="1" t="s">
        <v>3683</v>
      </c>
      <c r="D429" s="1" t="s">
        <v>30</v>
      </c>
      <c r="E429" s="1" t="s">
        <v>1810</v>
      </c>
      <c r="F429" s="9">
        <v>2922.2858999999999</v>
      </c>
      <c r="G429" s="9">
        <v>7898.07</v>
      </c>
    </row>
    <row r="430" spans="1:7" x14ac:dyDescent="0.25">
      <c r="A430" s="24">
        <v>38661</v>
      </c>
      <c r="B430" s="1" t="s">
        <v>16</v>
      </c>
      <c r="C430" s="1" t="s">
        <v>3686</v>
      </c>
      <c r="D430" s="1" t="s">
        <v>52</v>
      </c>
      <c r="E430" s="1" t="s">
        <v>67</v>
      </c>
      <c r="F430" s="9">
        <v>2510.1938</v>
      </c>
      <c r="G430" s="9">
        <v>5837.66</v>
      </c>
    </row>
    <row r="431" spans="1:7" x14ac:dyDescent="0.25">
      <c r="A431" s="24">
        <v>38659</v>
      </c>
      <c r="B431" s="1" t="s">
        <v>16</v>
      </c>
      <c r="C431" s="1" t="s">
        <v>3684</v>
      </c>
      <c r="D431" s="1" t="s">
        <v>52</v>
      </c>
      <c r="E431" s="1" t="s">
        <v>2028</v>
      </c>
      <c r="F431" s="9">
        <v>3516.6010000000001</v>
      </c>
      <c r="G431" s="9">
        <v>6393.82</v>
      </c>
    </row>
    <row r="432" spans="1:7" x14ac:dyDescent="0.25">
      <c r="A432" s="24">
        <v>38659</v>
      </c>
      <c r="B432" s="1" t="s">
        <v>16</v>
      </c>
      <c r="C432" s="1" t="s">
        <v>3688</v>
      </c>
      <c r="D432" s="1" t="s">
        <v>42</v>
      </c>
      <c r="E432" s="1" t="s">
        <v>3369</v>
      </c>
      <c r="F432" s="9">
        <v>785.95</v>
      </c>
      <c r="G432" s="9">
        <v>1429</v>
      </c>
    </row>
    <row r="433" spans="1:7" x14ac:dyDescent="0.25">
      <c r="A433" s="24">
        <v>38657</v>
      </c>
      <c r="B433" s="1" t="s">
        <v>16</v>
      </c>
      <c r="C433" s="1" t="s">
        <v>3683</v>
      </c>
      <c r="D433" s="1" t="s">
        <v>24</v>
      </c>
      <c r="E433" s="1" t="s">
        <v>3740</v>
      </c>
      <c r="F433" s="9">
        <v>42.479600000000005</v>
      </c>
      <c r="G433" s="9">
        <v>62.47</v>
      </c>
    </row>
    <row r="434" spans="1:7" x14ac:dyDescent="0.25">
      <c r="A434" s="24">
        <v>38646</v>
      </c>
      <c r="B434" s="1" t="s">
        <v>16</v>
      </c>
      <c r="C434" s="1" t="s">
        <v>3626</v>
      </c>
      <c r="D434" s="1" t="s">
        <v>39</v>
      </c>
      <c r="E434" s="1" t="s">
        <v>157</v>
      </c>
      <c r="F434" s="9">
        <v>8597.4559000000008</v>
      </c>
      <c r="G434" s="9">
        <v>9195.14</v>
      </c>
    </row>
    <row r="435" spans="1:7" x14ac:dyDescent="0.25">
      <c r="A435" s="24">
        <v>38645</v>
      </c>
      <c r="B435" s="1" t="s">
        <v>16</v>
      </c>
      <c r="C435" s="1" t="s">
        <v>3626</v>
      </c>
      <c r="D435" s="1" t="s">
        <v>45</v>
      </c>
      <c r="E435" s="1" t="s">
        <v>2294</v>
      </c>
      <c r="F435" s="9">
        <v>5027.1035999999995</v>
      </c>
      <c r="G435" s="9">
        <v>8667.42</v>
      </c>
    </row>
    <row r="436" spans="1:7" x14ac:dyDescent="0.25">
      <c r="A436" s="24">
        <v>38642</v>
      </c>
      <c r="B436" s="1" t="s">
        <v>16</v>
      </c>
      <c r="C436" s="1" t="s">
        <v>3686</v>
      </c>
      <c r="D436" s="1" t="s">
        <v>21</v>
      </c>
      <c r="E436" s="1" t="s">
        <v>3097</v>
      </c>
      <c r="F436" s="9">
        <v>5729.6324999999997</v>
      </c>
      <c r="G436" s="9">
        <v>7639.51</v>
      </c>
    </row>
    <row r="437" spans="1:7" x14ac:dyDescent="0.25">
      <c r="A437" s="24">
        <v>38641</v>
      </c>
      <c r="B437" s="1" t="s">
        <v>16</v>
      </c>
      <c r="C437" s="1" t="s">
        <v>3685</v>
      </c>
      <c r="D437" s="1" t="s">
        <v>9</v>
      </c>
      <c r="E437" s="1" t="s">
        <v>916</v>
      </c>
      <c r="F437" s="9">
        <v>3111.4742999999999</v>
      </c>
      <c r="G437" s="9">
        <v>8409.39</v>
      </c>
    </row>
    <row r="438" spans="1:7" x14ac:dyDescent="0.25">
      <c r="A438" s="24">
        <v>38640</v>
      </c>
      <c r="B438" s="1" t="s">
        <v>16</v>
      </c>
      <c r="C438" s="1" t="s">
        <v>3685</v>
      </c>
      <c r="D438" s="1" t="s">
        <v>9</v>
      </c>
      <c r="E438" s="1" t="s">
        <v>1478</v>
      </c>
      <c r="F438" s="9">
        <v>926.09100000000001</v>
      </c>
      <c r="G438" s="9">
        <v>2057.98</v>
      </c>
    </row>
    <row r="439" spans="1:7" x14ac:dyDescent="0.25">
      <c r="A439" s="24">
        <v>38637</v>
      </c>
      <c r="B439" s="1" t="s">
        <v>16</v>
      </c>
      <c r="C439" s="1" t="s">
        <v>3626</v>
      </c>
      <c r="D439" s="1" t="s">
        <v>61</v>
      </c>
      <c r="E439" s="1" t="s">
        <v>3040</v>
      </c>
      <c r="F439" s="9">
        <v>1077.8040000000001</v>
      </c>
      <c r="G439" s="9">
        <v>2395.12</v>
      </c>
    </row>
    <row r="440" spans="1:7" x14ac:dyDescent="0.25">
      <c r="A440" s="24">
        <v>38634</v>
      </c>
      <c r="B440" s="1" t="s">
        <v>16</v>
      </c>
      <c r="C440" s="1" t="s">
        <v>3683</v>
      </c>
      <c r="D440" s="1" t="s">
        <v>64</v>
      </c>
      <c r="E440" s="1" t="s">
        <v>2340</v>
      </c>
      <c r="F440" s="9">
        <v>2718.9459000000002</v>
      </c>
      <c r="G440" s="9">
        <v>6323.13</v>
      </c>
    </row>
    <row r="441" spans="1:7" x14ac:dyDescent="0.25">
      <c r="A441" s="24">
        <v>38634</v>
      </c>
      <c r="B441" s="1" t="s">
        <v>16</v>
      </c>
      <c r="C441" s="1" t="s">
        <v>3690</v>
      </c>
      <c r="D441" s="1" t="s">
        <v>13</v>
      </c>
      <c r="E441" s="1" t="s">
        <v>3433</v>
      </c>
      <c r="F441" s="9">
        <v>2970.6633000000002</v>
      </c>
      <c r="G441" s="9">
        <v>3177.18</v>
      </c>
    </row>
    <row r="442" spans="1:7" x14ac:dyDescent="0.25">
      <c r="A442" s="24">
        <v>38632</v>
      </c>
      <c r="B442" s="1" t="s">
        <v>16</v>
      </c>
      <c r="C442" s="1" t="s">
        <v>3626</v>
      </c>
      <c r="D442" s="1" t="s">
        <v>42</v>
      </c>
      <c r="E442" s="1" t="s">
        <v>199</v>
      </c>
      <c r="F442" s="9">
        <v>3464.6370000000002</v>
      </c>
      <c r="G442" s="9">
        <v>6299.34</v>
      </c>
    </row>
    <row r="443" spans="1:7" x14ac:dyDescent="0.25">
      <c r="A443" s="24">
        <v>38629</v>
      </c>
      <c r="B443" s="1" t="s">
        <v>16</v>
      </c>
      <c r="C443" s="1" t="s">
        <v>3685</v>
      </c>
      <c r="D443" s="1" t="s">
        <v>21</v>
      </c>
      <c r="E443" s="1" t="s">
        <v>2390</v>
      </c>
      <c r="F443" s="9">
        <v>8748.7752</v>
      </c>
      <c r="G443" s="9">
        <v>9941.7900000000009</v>
      </c>
    </row>
    <row r="444" spans="1:7" x14ac:dyDescent="0.25">
      <c r="A444" s="24">
        <v>38627</v>
      </c>
      <c r="B444" s="1" t="s">
        <v>16</v>
      </c>
      <c r="C444" s="1" t="s">
        <v>3685</v>
      </c>
      <c r="D444" s="1" t="s">
        <v>39</v>
      </c>
      <c r="E444" s="1" t="s">
        <v>3148</v>
      </c>
      <c r="F444" s="9">
        <v>96.988399999999999</v>
      </c>
      <c r="G444" s="9">
        <v>142.63</v>
      </c>
    </row>
    <row r="445" spans="1:7" x14ac:dyDescent="0.25">
      <c r="A445" s="24">
        <v>38625</v>
      </c>
      <c r="B445" s="1" t="s">
        <v>16</v>
      </c>
      <c r="C445" s="1" t="s">
        <v>3626</v>
      </c>
      <c r="D445" s="1" t="s">
        <v>24</v>
      </c>
      <c r="E445" s="1" t="s">
        <v>984</v>
      </c>
      <c r="F445" s="9">
        <v>947.32330000000002</v>
      </c>
      <c r="G445" s="9">
        <v>1013.18</v>
      </c>
    </row>
    <row r="446" spans="1:7" x14ac:dyDescent="0.25">
      <c r="A446" s="24">
        <v>38625</v>
      </c>
      <c r="B446" s="1" t="s">
        <v>16</v>
      </c>
      <c r="C446" s="1" t="s">
        <v>3686</v>
      </c>
      <c r="D446" s="1" t="s">
        <v>45</v>
      </c>
      <c r="E446" s="1" t="s">
        <v>295</v>
      </c>
      <c r="F446" s="9">
        <v>610.89840000000004</v>
      </c>
      <c r="G446" s="9">
        <v>898.38</v>
      </c>
    </row>
    <row r="447" spans="1:7" x14ac:dyDescent="0.25">
      <c r="A447" s="24">
        <v>38621</v>
      </c>
      <c r="B447" s="1" t="s">
        <v>16</v>
      </c>
      <c r="C447" s="1" t="s">
        <v>3685</v>
      </c>
      <c r="D447" s="1" t="s">
        <v>61</v>
      </c>
      <c r="E447" s="1" t="s">
        <v>124</v>
      </c>
      <c r="F447" s="9">
        <v>5590.2749999999996</v>
      </c>
      <c r="G447" s="9">
        <v>7453.7</v>
      </c>
    </row>
    <row r="448" spans="1:7" x14ac:dyDescent="0.25">
      <c r="A448" s="24">
        <v>38620</v>
      </c>
      <c r="B448" s="1" t="s">
        <v>16</v>
      </c>
      <c r="C448" s="1" t="s">
        <v>3684</v>
      </c>
      <c r="D448" s="1" t="s">
        <v>39</v>
      </c>
      <c r="E448" s="1" t="s">
        <v>2421</v>
      </c>
      <c r="F448" s="9">
        <v>4152.5415000000003</v>
      </c>
      <c r="G448" s="9">
        <v>9227.8700000000008</v>
      </c>
    </row>
    <row r="449" spans="1:7" x14ac:dyDescent="0.25">
      <c r="A449" s="24">
        <v>38620</v>
      </c>
      <c r="B449" s="1" t="s">
        <v>16</v>
      </c>
      <c r="C449" s="1" t="s">
        <v>3691</v>
      </c>
      <c r="D449" s="1" t="s">
        <v>42</v>
      </c>
      <c r="E449" s="1" t="s">
        <v>1821</v>
      </c>
      <c r="F449" s="9">
        <v>3753.7632000000003</v>
      </c>
      <c r="G449" s="9">
        <v>4265.6400000000003</v>
      </c>
    </row>
    <row r="450" spans="1:7" x14ac:dyDescent="0.25">
      <c r="A450" s="24">
        <v>38619</v>
      </c>
      <c r="B450" s="1" t="s">
        <v>16</v>
      </c>
      <c r="C450" s="1" t="s">
        <v>3683</v>
      </c>
      <c r="D450" s="1" t="s">
        <v>52</v>
      </c>
      <c r="E450" s="1" t="s">
        <v>607</v>
      </c>
      <c r="F450" s="9">
        <v>2727.3</v>
      </c>
      <c r="G450" s="9">
        <v>3636.4</v>
      </c>
    </row>
    <row r="451" spans="1:7" x14ac:dyDescent="0.25">
      <c r="A451" s="24">
        <v>38616</v>
      </c>
      <c r="B451" s="1" t="s">
        <v>16</v>
      </c>
      <c r="C451" s="1" t="s">
        <v>3626</v>
      </c>
      <c r="D451" s="1" t="s">
        <v>24</v>
      </c>
      <c r="E451" s="1" t="s">
        <v>816</v>
      </c>
      <c r="F451" s="9">
        <v>4252.0940000000001</v>
      </c>
      <c r="G451" s="9">
        <v>7731.08</v>
      </c>
    </row>
    <row r="452" spans="1:7" x14ac:dyDescent="0.25">
      <c r="A452" s="24">
        <v>38615</v>
      </c>
      <c r="B452" s="1" t="s">
        <v>16</v>
      </c>
      <c r="C452" s="1" t="s">
        <v>3688</v>
      </c>
      <c r="D452" s="1" t="s">
        <v>126</v>
      </c>
      <c r="E452" s="1" t="s">
        <v>1628</v>
      </c>
      <c r="F452" s="9">
        <v>1458.1886</v>
      </c>
      <c r="G452" s="9">
        <v>1559.56</v>
      </c>
    </row>
    <row r="453" spans="1:7" x14ac:dyDescent="0.25">
      <c r="A453" s="24">
        <v>38613</v>
      </c>
      <c r="B453" s="1" t="s">
        <v>16</v>
      </c>
      <c r="C453" s="1" t="s">
        <v>3690</v>
      </c>
      <c r="D453" s="1" t="s">
        <v>30</v>
      </c>
      <c r="E453" s="1" t="s">
        <v>1360</v>
      </c>
      <c r="F453" s="9">
        <v>5347.43</v>
      </c>
      <c r="G453" s="9">
        <v>9722.6</v>
      </c>
    </row>
    <row r="454" spans="1:7" x14ac:dyDescent="0.25">
      <c r="A454" s="24">
        <v>38612</v>
      </c>
      <c r="B454" s="1" t="s">
        <v>16</v>
      </c>
      <c r="C454" s="1" t="s">
        <v>3690</v>
      </c>
      <c r="D454" s="1" t="s">
        <v>52</v>
      </c>
      <c r="E454" s="1" t="s">
        <v>1011</v>
      </c>
      <c r="F454" s="9">
        <v>4906.8450000000003</v>
      </c>
      <c r="G454" s="9">
        <v>6542.46</v>
      </c>
    </row>
    <row r="455" spans="1:7" x14ac:dyDescent="0.25">
      <c r="A455" s="24">
        <v>38612</v>
      </c>
      <c r="B455" s="1" t="s">
        <v>16</v>
      </c>
      <c r="C455" s="1" t="s">
        <v>3684</v>
      </c>
      <c r="D455" s="1" t="s">
        <v>126</v>
      </c>
      <c r="E455" s="1" t="s">
        <v>357</v>
      </c>
      <c r="F455" s="9">
        <v>1575.6730000000002</v>
      </c>
      <c r="G455" s="9">
        <v>2864.86</v>
      </c>
    </row>
    <row r="456" spans="1:7" x14ac:dyDescent="0.25">
      <c r="A456" s="24">
        <v>38609</v>
      </c>
      <c r="B456" s="1" t="s">
        <v>16</v>
      </c>
      <c r="C456" s="1" t="s">
        <v>3684</v>
      </c>
      <c r="D456" s="1" t="s">
        <v>30</v>
      </c>
      <c r="E456" s="1" t="s">
        <v>769</v>
      </c>
      <c r="F456" s="9">
        <v>4949.8724999999995</v>
      </c>
      <c r="G456" s="9">
        <v>6599.83</v>
      </c>
    </row>
    <row r="457" spans="1:7" x14ac:dyDescent="0.25">
      <c r="A457" s="24">
        <v>38609</v>
      </c>
      <c r="B457" s="1" t="s">
        <v>16</v>
      </c>
      <c r="C457" s="1" t="s">
        <v>3688</v>
      </c>
      <c r="D457" s="1" t="s">
        <v>24</v>
      </c>
      <c r="E457" s="1" t="s">
        <v>711</v>
      </c>
      <c r="F457" s="9">
        <v>3607.2410000000004</v>
      </c>
      <c r="G457" s="9">
        <v>6558.62</v>
      </c>
    </row>
    <row r="458" spans="1:7" x14ac:dyDescent="0.25">
      <c r="A458" s="24">
        <v>38606</v>
      </c>
      <c r="B458" s="1" t="s">
        <v>16</v>
      </c>
      <c r="C458" s="1" t="s">
        <v>3691</v>
      </c>
      <c r="D458" s="1" t="s">
        <v>42</v>
      </c>
      <c r="E458" s="1" t="s">
        <v>3355</v>
      </c>
      <c r="F458" s="9">
        <v>5649.9024000000009</v>
      </c>
      <c r="G458" s="9">
        <v>8308.68</v>
      </c>
    </row>
    <row r="459" spans="1:7" x14ac:dyDescent="0.25">
      <c r="A459" s="24">
        <v>38606</v>
      </c>
      <c r="B459" s="1" t="s">
        <v>16</v>
      </c>
      <c r="C459" s="1" t="s">
        <v>3626</v>
      </c>
      <c r="D459" s="1" t="s">
        <v>45</v>
      </c>
      <c r="E459" s="1" t="s">
        <v>3353</v>
      </c>
      <c r="F459" s="9">
        <v>2990.2622999999999</v>
      </c>
      <c r="G459" s="9">
        <v>8081.79</v>
      </c>
    </row>
    <row r="460" spans="1:7" x14ac:dyDescent="0.25">
      <c r="A460" s="24">
        <v>38605</v>
      </c>
      <c r="B460" s="1" t="s">
        <v>16</v>
      </c>
      <c r="C460" s="1" t="s">
        <v>3690</v>
      </c>
      <c r="D460" s="1" t="s">
        <v>13</v>
      </c>
      <c r="E460" s="1" t="s">
        <v>3751</v>
      </c>
      <c r="F460" s="9">
        <v>3060.2715000000003</v>
      </c>
      <c r="G460" s="9">
        <v>5564.13</v>
      </c>
    </row>
    <row r="461" spans="1:7" x14ac:dyDescent="0.25">
      <c r="A461" s="24">
        <v>38604</v>
      </c>
      <c r="B461" s="1" t="s">
        <v>16</v>
      </c>
      <c r="C461" s="1" t="s">
        <v>3686</v>
      </c>
      <c r="D461" s="1" t="s">
        <v>61</v>
      </c>
      <c r="E461" s="1" t="s">
        <v>2442</v>
      </c>
      <c r="F461" s="9">
        <v>6992.6384000000007</v>
      </c>
      <c r="G461" s="9">
        <v>7946.18</v>
      </c>
    </row>
    <row r="462" spans="1:7" x14ac:dyDescent="0.25">
      <c r="A462" s="24">
        <v>38602</v>
      </c>
      <c r="B462" s="1" t="s">
        <v>16</v>
      </c>
      <c r="C462" s="1" t="s">
        <v>3683</v>
      </c>
      <c r="D462" s="1" t="s">
        <v>13</v>
      </c>
      <c r="E462" s="1" t="s">
        <v>3265</v>
      </c>
      <c r="F462" s="9">
        <v>1880.0402999999999</v>
      </c>
      <c r="G462" s="9">
        <v>5081.1899999999996</v>
      </c>
    </row>
    <row r="463" spans="1:7" x14ac:dyDescent="0.25">
      <c r="A463" s="24">
        <v>38601</v>
      </c>
      <c r="B463" s="1" t="s">
        <v>16</v>
      </c>
      <c r="C463" s="1" t="s">
        <v>3626</v>
      </c>
      <c r="D463" s="1" t="s">
        <v>113</v>
      </c>
      <c r="E463" s="1" t="s">
        <v>3752</v>
      </c>
      <c r="F463" s="9">
        <v>3619.6655999999998</v>
      </c>
      <c r="G463" s="9">
        <v>9782.8799999999992</v>
      </c>
    </row>
    <row r="464" spans="1:7" x14ac:dyDescent="0.25">
      <c r="A464" s="24">
        <v>38599</v>
      </c>
      <c r="B464" s="1" t="s">
        <v>16</v>
      </c>
      <c r="C464" s="1" t="s">
        <v>3626</v>
      </c>
      <c r="D464" s="1" t="s">
        <v>17</v>
      </c>
      <c r="E464" s="1" t="s">
        <v>1087</v>
      </c>
      <c r="F464" s="9">
        <v>2886.3235999999997</v>
      </c>
      <c r="G464" s="9">
        <v>4976.42</v>
      </c>
    </row>
    <row r="465" spans="1:7" x14ac:dyDescent="0.25">
      <c r="A465" s="24">
        <v>38597</v>
      </c>
      <c r="B465" s="1" t="s">
        <v>16</v>
      </c>
      <c r="C465" s="1" t="s">
        <v>3684</v>
      </c>
      <c r="D465" s="1" t="s">
        <v>64</v>
      </c>
      <c r="E465" s="1" t="s">
        <v>3139</v>
      </c>
      <c r="F465" s="9">
        <v>4413.1559999999999</v>
      </c>
      <c r="G465" s="9">
        <v>8023.92</v>
      </c>
    </row>
    <row r="466" spans="1:7" x14ac:dyDescent="0.25">
      <c r="A466" s="24">
        <v>38596</v>
      </c>
      <c r="B466" s="1" t="s">
        <v>16</v>
      </c>
      <c r="C466" s="1" t="s">
        <v>3685</v>
      </c>
      <c r="D466" s="1" t="s">
        <v>45</v>
      </c>
      <c r="E466" s="1" t="s">
        <v>677</v>
      </c>
      <c r="F466" s="9">
        <v>7327.08</v>
      </c>
      <c r="G466" s="9">
        <v>9769.44</v>
      </c>
    </row>
    <row r="467" spans="1:7" x14ac:dyDescent="0.25">
      <c r="A467" s="24">
        <v>38594</v>
      </c>
      <c r="B467" s="1" t="s">
        <v>16</v>
      </c>
      <c r="C467" s="1" t="s">
        <v>3685</v>
      </c>
      <c r="D467" s="1" t="s">
        <v>39</v>
      </c>
      <c r="E467" s="1" t="s">
        <v>2171</v>
      </c>
      <c r="F467" s="9">
        <v>1506.7028</v>
      </c>
      <c r="G467" s="9">
        <v>3503.96</v>
      </c>
    </row>
    <row r="468" spans="1:7" x14ac:dyDescent="0.25">
      <c r="A468" s="24">
        <v>38589</v>
      </c>
      <c r="B468" s="1" t="s">
        <v>16</v>
      </c>
      <c r="C468" s="1" t="s">
        <v>3685</v>
      </c>
      <c r="D468" s="1" t="s">
        <v>64</v>
      </c>
      <c r="E468" s="1" t="s">
        <v>365</v>
      </c>
      <c r="F468" s="9">
        <v>2596.2075000000004</v>
      </c>
      <c r="G468" s="9">
        <v>5769.35</v>
      </c>
    </row>
    <row r="469" spans="1:7" x14ac:dyDescent="0.25">
      <c r="A469" s="24">
        <v>38588</v>
      </c>
      <c r="B469" s="1" t="s">
        <v>16</v>
      </c>
      <c r="C469" s="1" t="s">
        <v>3690</v>
      </c>
      <c r="D469" s="1" t="s">
        <v>13</v>
      </c>
      <c r="E469" s="1" t="s">
        <v>1597</v>
      </c>
      <c r="F469" s="9">
        <v>923.91200000000003</v>
      </c>
      <c r="G469" s="9">
        <v>1049.9000000000001</v>
      </c>
    </row>
    <row r="470" spans="1:7" x14ac:dyDescent="0.25">
      <c r="A470" s="24">
        <v>38588</v>
      </c>
      <c r="B470" s="1" t="s">
        <v>16</v>
      </c>
      <c r="C470" s="1" t="s">
        <v>3691</v>
      </c>
      <c r="D470" s="1" t="s">
        <v>21</v>
      </c>
      <c r="E470" s="1" t="s">
        <v>1308</v>
      </c>
      <c r="F470" s="9">
        <v>531.6511999999999</v>
      </c>
      <c r="G470" s="9">
        <v>916.64</v>
      </c>
    </row>
    <row r="471" spans="1:7" x14ac:dyDescent="0.25">
      <c r="A471" s="24">
        <v>38587</v>
      </c>
      <c r="B471" s="1" t="s">
        <v>16</v>
      </c>
      <c r="C471" s="1" t="s">
        <v>3686</v>
      </c>
      <c r="D471" s="1" t="s">
        <v>52</v>
      </c>
      <c r="E471" s="1" t="s">
        <v>3754</v>
      </c>
      <c r="F471" s="9">
        <v>5301.9169999999995</v>
      </c>
      <c r="G471" s="9">
        <v>8986.2999999999993</v>
      </c>
    </row>
    <row r="472" spans="1:7" x14ac:dyDescent="0.25">
      <c r="A472" s="24">
        <v>38571</v>
      </c>
      <c r="B472" s="1" t="s">
        <v>16</v>
      </c>
      <c r="C472" s="1" t="s">
        <v>3686</v>
      </c>
      <c r="D472" s="1" t="s">
        <v>45</v>
      </c>
      <c r="E472" s="1" t="s">
        <v>1110</v>
      </c>
      <c r="F472" s="9">
        <v>4037.3688999999999</v>
      </c>
      <c r="G472" s="9">
        <v>9389.23</v>
      </c>
    </row>
    <row r="473" spans="1:7" x14ac:dyDescent="0.25">
      <c r="A473" s="24">
        <v>38568</v>
      </c>
      <c r="B473" s="1" t="s">
        <v>16</v>
      </c>
      <c r="C473" s="1" t="s">
        <v>3686</v>
      </c>
      <c r="D473" s="1" t="s">
        <v>113</v>
      </c>
      <c r="E473" s="1" t="s">
        <v>597</v>
      </c>
      <c r="F473" s="9">
        <v>4911.2464500000006</v>
      </c>
      <c r="G473" s="9">
        <v>5252.67</v>
      </c>
    </row>
    <row r="474" spans="1:7" x14ac:dyDescent="0.25">
      <c r="A474" s="24">
        <v>38567</v>
      </c>
      <c r="B474" s="1" t="s">
        <v>16</v>
      </c>
      <c r="C474" s="1" t="s">
        <v>3685</v>
      </c>
      <c r="D474" s="1" t="s">
        <v>45</v>
      </c>
      <c r="E474" s="1" t="s">
        <v>721</v>
      </c>
      <c r="F474" s="9">
        <v>2838.2705999999998</v>
      </c>
      <c r="G474" s="9">
        <v>4893.57</v>
      </c>
    </row>
    <row r="475" spans="1:7" x14ac:dyDescent="0.25">
      <c r="A475" s="24">
        <v>38563</v>
      </c>
      <c r="B475" s="1" t="s">
        <v>16</v>
      </c>
      <c r="C475" s="1" t="s">
        <v>3690</v>
      </c>
      <c r="D475" s="1" t="s">
        <v>24</v>
      </c>
      <c r="E475" s="1" t="s">
        <v>3534</v>
      </c>
      <c r="F475" s="9">
        <v>5237.0174999999999</v>
      </c>
      <c r="G475" s="9">
        <v>6982.69</v>
      </c>
    </row>
    <row r="476" spans="1:7" x14ac:dyDescent="0.25">
      <c r="A476" s="24">
        <v>38562</v>
      </c>
      <c r="B476" s="1" t="s">
        <v>16</v>
      </c>
      <c r="C476" s="1" t="s">
        <v>3688</v>
      </c>
      <c r="D476" s="1" t="s">
        <v>61</v>
      </c>
      <c r="E476" s="1" t="s">
        <v>972</v>
      </c>
      <c r="F476" s="9">
        <v>966.49300000000005</v>
      </c>
      <c r="G476" s="9">
        <v>1757.26</v>
      </c>
    </row>
    <row r="477" spans="1:7" x14ac:dyDescent="0.25">
      <c r="A477" s="24">
        <v>38561</v>
      </c>
      <c r="B477" s="1" t="s">
        <v>16</v>
      </c>
      <c r="C477" s="1" t="s">
        <v>3688</v>
      </c>
      <c r="D477" s="1" t="s">
        <v>42</v>
      </c>
      <c r="E477" s="1" t="s">
        <v>2215</v>
      </c>
      <c r="F477" s="9">
        <v>2898.1956999999998</v>
      </c>
      <c r="G477" s="9">
        <v>6739.99</v>
      </c>
    </row>
    <row r="478" spans="1:7" x14ac:dyDescent="0.25">
      <c r="A478" s="24">
        <v>38561</v>
      </c>
      <c r="B478" s="1" t="s">
        <v>16</v>
      </c>
      <c r="C478" s="1" t="s">
        <v>3684</v>
      </c>
      <c r="D478" s="1" t="s">
        <v>21</v>
      </c>
      <c r="E478" s="1" t="s">
        <v>3184</v>
      </c>
      <c r="F478" s="9">
        <v>2875.1250000000005</v>
      </c>
      <c r="G478" s="9">
        <v>5227.5</v>
      </c>
    </row>
    <row r="479" spans="1:7" x14ac:dyDescent="0.25">
      <c r="A479" s="24">
        <v>38561</v>
      </c>
      <c r="B479" s="1" t="s">
        <v>16</v>
      </c>
      <c r="C479" s="1" t="s">
        <v>3690</v>
      </c>
      <c r="D479" s="1" t="s">
        <v>39</v>
      </c>
      <c r="E479" s="1" t="s">
        <v>1073</v>
      </c>
      <c r="F479" s="9">
        <v>1115.2845</v>
      </c>
      <c r="G479" s="9">
        <v>2027.79</v>
      </c>
    </row>
    <row r="480" spans="1:7" x14ac:dyDescent="0.25">
      <c r="A480" s="24">
        <v>38560</v>
      </c>
      <c r="B480" s="1" t="s">
        <v>16</v>
      </c>
      <c r="C480" s="1" t="s">
        <v>3626</v>
      </c>
      <c r="D480" s="1" t="s">
        <v>45</v>
      </c>
      <c r="E480" s="1" t="s">
        <v>2550</v>
      </c>
      <c r="F480" s="9">
        <v>5568.6855000000005</v>
      </c>
      <c r="G480" s="9">
        <v>9438.4500000000007</v>
      </c>
    </row>
    <row r="481" spans="1:7" x14ac:dyDescent="0.25">
      <c r="A481" s="24">
        <v>38553</v>
      </c>
      <c r="B481" s="1" t="s">
        <v>16</v>
      </c>
      <c r="C481" s="1" t="s">
        <v>3686</v>
      </c>
      <c r="D481" s="1" t="s">
        <v>61</v>
      </c>
      <c r="E481" s="1" t="s">
        <v>1833</v>
      </c>
      <c r="F481" s="9">
        <v>2051.0527000000002</v>
      </c>
      <c r="G481" s="9">
        <v>4769.8900000000003</v>
      </c>
    </row>
    <row r="482" spans="1:7" x14ac:dyDescent="0.25">
      <c r="A482" s="24">
        <v>38550</v>
      </c>
      <c r="B482" s="1" t="s">
        <v>16</v>
      </c>
      <c r="C482" s="1" t="s">
        <v>3691</v>
      </c>
      <c r="D482" s="1" t="s">
        <v>9</v>
      </c>
      <c r="E482" s="1" t="s">
        <v>1047</v>
      </c>
      <c r="F482" s="9">
        <v>2341.1550000000002</v>
      </c>
      <c r="G482" s="9">
        <v>3121.54</v>
      </c>
    </row>
    <row r="483" spans="1:7" x14ac:dyDescent="0.25">
      <c r="A483" s="24">
        <v>38548</v>
      </c>
      <c r="B483" s="1" t="s">
        <v>16</v>
      </c>
      <c r="C483" s="1" t="s">
        <v>3688</v>
      </c>
      <c r="D483" s="1" t="s">
        <v>45</v>
      </c>
      <c r="E483" s="1" t="s">
        <v>3761</v>
      </c>
      <c r="F483" s="9">
        <v>1908.5475000000001</v>
      </c>
      <c r="G483" s="9">
        <v>2544.73</v>
      </c>
    </row>
    <row r="484" spans="1:7" x14ac:dyDescent="0.25">
      <c r="A484" s="24">
        <v>38547</v>
      </c>
      <c r="B484" s="1" t="s">
        <v>16</v>
      </c>
      <c r="C484" s="1" t="s">
        <v>3626</v>
      </c>
      <c r="D484" s="1" t="s">
        <v>17</v>
      </c>
      <c r="E484" s="1" t="s">
        <v>3577</v>
      </c>
      <c r="F484" s="9">
        <v>4235.5335000000005</v>
      </c>
      <c r="G484" s="9">
        <v>7700.97</v>
      </c>
    </row>
    <row r="485" spans="1:7" x14ac:dyDescent="0.25">
      <c r="A485" s="24">
        <v>38546</v>
      </c>
      <c r="B485" s="1" t="s">
        <v>16</v>
      </c>
      <c r="C485" s="1" t="s">
        <v>3690</v>
      </c>
      <c r="D485" s="1" t="s">
        <v>45</v>
      </c>
      <c r="E485" s="1" t="s">
        <v>3762</v>
      </c>
      <c r="F485" s="9">
        <v>5510.9539999999997</v>
      </c>
      <c r="G485" s="9">
        <v>9340.6</v>
      </c>
    </row>
    <row r="486" spans="1:7" x14ac:dyDescent="0.25">
      <c r="A486" s="24">
        <v>38545</v>
      </c>
      <c r="B486" s="1" t="s">
        <v>16</v>
      </c>
      <c r="C486" s="1" t="s">
        <v>3683</v>
      </c>
      <c r="D486" s="1" t="s">
        <v>113</v>
      </c>
      <c r="E486" s="1" t="s">
        <v>2695</v>
      </c>
      <c r="F486" s="9">
        <v>287.65440000000001</v>
      </c>
      <c r="G486" s="9">
        <v>326.88</v>
      </c>
    </row>
    <row r="487" spans="1:7" x14ac:dyDescent="0.25">
      <c r="A487" s="24">
        <v>38543</v>
      </c>
      <c r="B487" s="1" t="s">
        <v>16</v>
      </c>
      <c r="C487" s="1" t="s">
        <v>3691</v>
      </c>
      <c r="D487" s="1" t="s">
        <v>24</v>
      </c>
      <c r="E487" s="1" t="s">
        <v>3087</v>
      </c>
      <c r="F487" s="9">
        <v>4941.5079999999998</v>
      </c>
      <c r="G487" s="9">
        <v>8984.56</v>
      </c>
    </row>
    <row r="488" spans="1:7" x14ac:dyDescent="0.25">
      <c r="A488" s="24">
        <v>38542</v>
      </c>
      <c r="B488" s="1" t="s">
        <v>16</v>
      </c>
      <c r="C488" s="1" t="s">
        <v>3683</v>
      </c>
      <c r="D488" s="1" t="s">
        <v>126</v>
      </c>
      <c r="E488" s="1" t="s">
        <v>3176</v>
      </c>
      <c r="F488" s="9">
        <v>2437.0160999999998</v>
      </c>
      <c r="G488" s="9">
        <v>6586.53</v>
      </c>
    </row>
    <row r="489" spans="1:7" x14ac:dyDescent="0.25">
      <c r="A489" s="24">
        <v>38537</v>
      </c>
      <c r="B489" s="1" t="s">
        <v>16</v>
      </c>
      <c r="C489" s="1" t="s">
        <v>3691</v>
      </c>
      <c r="D489" s="1" t="s">
        <v>24</v>
      </c>
      <c r="E489" s="1" t="s">
        <v>2302</v>
      </c>
      <c r="F489" s="9">
        <v>344.94020000000006</v>
      </c>
      <c r="G489" s="9">
        <v>368.92</v>
      </c>
    </row>
    <row r="490" spans="1:7" x14ac:dyDescent="0.25">
      <c r="A490" s="24">
        <v>38536</v>
      </c>
      <c r="B490" s="1" t="s">
        <v>16</v>
      </c>
      <c r="C490" s="1" t="s">
        <v>3683</v>
      </c>
      <c r="D490" s="1" t="s">
        <v>13</v>
      </c>
      <c r="E490" s="1" t="s">
        <v>2066</v>
      </c>
      <c r="F490" s="9">
        <v>1034.1458</v>
      </c>
      <c r="G490" s="9">
        <v>1783.01</v>
      </c>
    </row>
    <row r="491" spans="1:7" x14ac:dyDescent="0.25">
      <c r="A491" s="24">
        <v>38534</v>
      </c>
      <c r="B491" s="1" t="s">
        <v>16</v>
      </c>
      <c r="C491" s="1" t="s">
        <v>3685</v>
      </c>
      <c r="D491" s="1" t="s">
        <v>52</v>
      </c>
      <c r="E491" s="1" t="s">
        <v>1548</v>
      </c>
      <c r="F491" s="9">
        <v>2448.4097000000002</v>
      </c>
      <c r="G491" s="9">
        <v>2618.62</v>
      </c>
    </row>
    <row r="492" spans="1:7" x14ac:dyDescent="0.25">
      <c r="A492" s="24">
        <v>38527</v>
      </c>
      <c r="B492" s="1" t="s">
        <v>16</v>
      </c>
      <c r="C492" s="1" t="s">
        <v>3688</v>
      </c>
      <c r="D492" s="1" t="s">
        <v>13</v>
      </c>
      <c r="E492" s="1" t="s">
        <v>3766</v>
      </c>
      <c r="F492" s="9">
        <v>1402.9664</v>
      </c>
      <c r="G492" s="9">
        <v>1594.28</v>
      </c>
    </row>
    <row r="493" spans="1:7" x14ac:dyDescent="0.25">
      <c r="A493" s="24">
        <v>38525</v>
      </c>
      <c r="B493" s="1" t="s">
        <v>16</v>
      </c>
      <c r="C493" s="1" t="s">
        <v>3684</v>
      </c>
      <c r="D493" s="1" t="s">
        <v>64</v>
      </c>
      <c r="E493" s="1" t="s">
        <v>3767</v>
      </c>
      <c r="F493" s="9">
        <v>1658.9013</v>
      </c>
      <c r="G493" s="9">
        <v>3857.91</v>
      </c>
    </row>
    <row r="494" spans="1:7" x14ac:dyDescent="0.25">
      <c r="A494" s="24">
        <v>38521</v>
      </c>
      <c r="B494" s="1" t="s">
        <v>16</v>
      </c>
      <c r="C494" s="1" t="s">
        <v>3690</v>
      </c>
      <c r="D494" s="1" t="s">
        <v>17</v>
      </c>
      <c r="E494" s="1" t="s">
        <v>1138</v>
      </c>
      <c r="F494" s="9">
        <v>1527.2820000000002</v>
      </c>
      <c r="G494" s="9">
        <v>3393.96</v>
      </c>
    </row>
    <row r="495" spans="1:7" x14ac:dyDescent="0.25">
      <c r="A495" s="24">
        <v>38520</v>
      </c>
      <c r="B495" s="1" t="s">
        <v>16</v>
      </c>
      <c r="C495" s="1" t="s">
        <v>3683</v>
      </c>
      <c r="D495" s="1" t="s">
        <v>126</v>
      </c>
      <c r="E495" s="1" t="s">
        <v>2839</v>
      </c>
      <c r="F495" s="9">
        <v>6311.3180000000011</v>
      </c>
      <c r="G495" s="9">
        <v>9281.35</v>
      </c>
    </row>
    <row r="496" spans="1:7" x14ac:dyDescent="0.25">
      <c r="A496" s="24">
        <v>38519</v>
      </c>
      <c r="B496" s="1" t="s">
        <v>16</v>
      </c>
      <c r="C496" s="1" t="s">
        <v>3688</v>
      </c>
      <c r="D496" s="1" t="s">
        <v>64</v>
      </c>
      <c r="E496" s="1" t="s">
        <v>3571</v>
      </c>
      <c r="F496" s="9">
        <v>4235.8008</v>
      </c>
      <c r="G496" s="9">
        <v>4813.41</v>
      </c>
    </row>
    <row r="497" spans="1:7" x14ac:dyDescent="0.25">
      <c r="A497" s="24">
        <v>38517</v>
      </c>
      <c r="B497" s="1" t="s">
        <v>16</v>
      </c>
      <c r="C497" s="1" t="s">
        <v>3688</v>
      </c>
      <c r="D497" s="1" t="s">
        <v>21</v>
      </c>
      <c r="E497" s="1" t="s">
        <v>1728</v>
      </c>
      <c r="F497" s="9">
        <v>1378.2446</v>
      </c>
      <c r="G497" s="9">
        <v>3205.22</v>
      </c>
    </row>
    <row r="498" spans="1:7" x14ac:dyDescent="0.25">
      <c r="A498" s="24">
        <v>38514</v>
      </c>
      <c r="B498" s="1" t="s">
        <v>16</v>
      </c>
      <c r="C498" s="1" t="s">
        <v>3685</v>
      </c>
      <c r="D498" s="1" t="s">
        <v>30</v>
      </c>
      <c r="E498" s="1" t="s">
        <v>2831</v>
      </c>
      <c r="F498" s="9">
        <v>3079.0034999999998</v>
      </c>
      <c r="G498" s="9">
        <v>6842.23</v>
      </c>
    </row>
    <row r="499" spans="1:7" x14ac:dyDescent="0.25">
      <c r="A499" s="24">
        <v>38509</v>
      </c>
      <c r="B499" s="1" t="s">
        <v>16</v>
      </c>
      <c r="C499" s="1" t="s">
        <v>3685</v>
      </c>
      <c r="D499" s="1" t="s">
        <v>42</v>
      </c>
      <c r="E499" s="1" t="s">
        <v>1696</v>
      </c>
      <c r="F499" s="9">
        <v>989.70189999999991</v>
      </c>
      <c r="G499" s="9">
        <v>2674.87</v>
      </c>
    </row>
    <row r="500" spans="1:7" x14ac:dyDescent="0.25">
      <c r="A500" s="24">
        <v>38507</v>
      </c>
      <c r="B500" s="1" t="s">
        <v>16</v>
      </c>
      <c r="C500" s="1" t="s">
        <v>3690</v>
      </c>
      <c r="D500" s="1" t="s">
        <v>17</v>
      </c>
      <c r="E500" s="1" t="s">
        <v>2651</v>
      </c>
      <c r="F500" s="9">
        <v>1895.9930000000002</v>
      </c>
      <c r="G500" s="9">
        <v>3447.26</v>
      </c>
    </row>
    <row r="501" spans="1:7" x14ac:dyDescent="0.25">
      <c r="A501" s="24">
        <v>38504</v>
      </c>
      <c r="B501" s="1" t="s">
        <v>16</v>
      </c>
      <c r="C501" s="1" t="s">
        <v>3688</v>
      </c>
      <c r="D501" s="1" t="s">
        <v>39</v>
      </c>
      <c r="E501" s="1" t="s">
        <v>177</v>
      </c>
      <c r="F501" s="9">
        <v>8346.0905000000002</v>
      </c>
      <c r="G501" s="9">
        <v>8926.2999999999993</v>
      </c>
    </row>
    <row r="502" spans="1:7" x14ac:dyDescent="0.25">
      <c r="A502" s="24">
        <v>38502</v>
      </c>
      <c r="B502" s="1" t="s">
        <v>16</v>
      </c>
      <c r="C502" s="1" t="s">
        <v>3686</v>
      </c>
      <c r="D502" s="1" t="s">
        <v>13</v>
      </c>
      <c r="E502" s="1" t="s">
        <v>1267</v>
      </c>
      <c r="F502" s="9">
        <v>222.678</v>
      </c>
      <c r="G502" s="9">
        <v>494.84</v>
      </c>
    </row>
    <row r="503" spans="1:7" x14ac:dyDescent="0.25">
      <c r="A503" s="24">
        <v>38500</v>
      </c>
      <c r="B503" s="1" t="s">
        <v>16</v>
      </c>
      <c r="C503" s="1" t="s">
        <v>3684</v>
      </c>
      <c r="D503" s="1" t="s">
        <v>13</v>
      </c>
      <c r="E503" s="1" t="s">
        <v>2193</v>
      </c>
      <c r="F503" s="9">
        <v>4924.26</v>
      </c>
      <c r="G503" s="9">
        <v>8953.2000000000007</v>
      </c>
    </row>
    <row r="504" spans="1:7" x14ac:dyDescent="0.25">
      <c r="A504" s="24">
        <v>38500</v>
      </c>
      <c r="B504" s="1" t="s">
        <v>16</v>
      </c>
      <c r="C504" s="1" t="s">
        <v>3683</v>
      </c>
      <c r="D504" s="1" t="s">
        <v>17</v>
      </c>
      <c r="E504" s="1" t="s">
        <v>1589</v>
      </c>
      <c r="F504" s="9">
        <v>2445.4150999999997</v>
      </c>
      <c r="G504" s="9">
        <v>6609.23</v>
      </c>
    </row>
    <row r="505" spans="1:7" x14ac:dyDescent="0.25">
      <c r="A505" s="24">
        <v>38499</v>
      </c>
      <c r="B505" s="1" t="s">
        <v>16</v>
      </c>
      <c r="C505" s="1" t="s">
        <v>3686</v>
      </c>
      <c r="D505" s="1" t="s">
        <v>30</v>
      </c>
      <c r="E505" s="1" t="s">
        <v>311</v>
      </c>
      <c r="F505" s="9">
        <v>2116.3997999999997</v>
      </c>
      <c r="G505" s="9">
        <v>4921.8599999999997</v>
      </c>
    </row>
    <row r="506" spans="1:7" x14ac:dyDescent="0.25">
      <c r="A506" s="24">
        <v>38492</v>
      </c>
      <c r="B506" s="1" t="s">
        <v>16</v>
      </c>
      <c r="C506" s="1" t="s">
        <v>3688</v>
      </c>
      <c r="D506" s="1" t="s">
        <v>17</v>
      </c>
      <c r="E506" s="1" t="s">
        <v>18</v>
      </c>
      <c r="F506" s="9">
        <v>3636.0837999999994</v>
      </c>
      <c r="G506" s="9">
        <v>6269.11</v>
      </c>
    </row>
    <row r="507" spans="1:7" x14ac:dyDescent="0.25">
      <c r="A507" s="24">
        <v>38491</v>
      </c>
      <c r="B507" s="1" t="s">
        <v>16</v>
      </c>
      <c r="C507" s="1" t="s">
        <v>3626</v>
      </c>
      <c r="D507" s="1" t="s">
        <v>13</v>
      </c>
      <c r="E507" s="1" t="s">
        <v>1738</v>
      </c>
      <c r="F507" s="9">
        <v>5267.8741500000006</v>
      </c>
      <c r="G507" s="9">
        <v>5634.09</v>
      </c>
    </row>
    <row r="508" spans="1:7" x14ac:dyDescent="0.25">
      <c r="A508" s="24">
        <v>38491</v>
      </c>
      <c r="B508" s="1" t="s">
        <v>16</v>
      </c>
      <c r="C508" s="1" t="s">
        <v>3685</v>
      </c>
      <c r="D508" s="1" t="s">
        <v>126</v>
      </c>
      <c r="E508" s="1" t="s">
        <v>1704</v>
      </c>
      <c r="F508" s="9">
        <v>348.73200000000003</v>
      </c>
      <c r="G508" s="9">
        <v>774.96</v>
      </c>
    </row>
    <row r="509" spans="1:7" x14ac:dyDescent="0.25">
      <c r="A509" s="24">
        <v>38480</v>
      </c>
      <c r="B509" s="1" t="s">
        <v>16</v>
      </c>
      <c r="C509" s="1" t="s">
        <v>3691</v>
      </c>
      <c r="D509" s="1" t="s">
        <v>113</v>
      </c>
      <c r="E509" s="1" t="s">
        <v>1926</v>
      </c>
      <c r="F509" s="9">
        <v>814.51800000000003</v>
      </c>
      <c r="G509" s="9">
        <v>1810.04</v>
      </c>
    </row>
    <row r="510" spans="1:7" x14ac:dyDescent="0.25">
      <c r="A510" s="24">
        <v>38477</v>
      </c>
      <c r="B510" s="1" t="s">
        <v>16</v>
      </c>
      <c r="C510" s="1" t="s">
        <v>3690</v>
      </c>
      <c r="D510" s="1" t="s">
        <v>61</v>
      </c>
      <c r="E510" s="1" t="s">
        <v>591</v>
      </c>
      <c r="F510" s="9">
        <v>5754.9366999999993</v>
      </c>
      <c r="G510" s="9">
        <v>9754.1299999999992</v>
      </c>
    </row>
    <row r="511" spans="1:7" x14ac:dyDescent="0.25">
      <c r="A511" s="24">
        <v>38474</v>
      </c>
      <c r="B511" s="1" t="s">
        <v>16</v>
      </c>
      <c r="C511" s="1" t="s">
        <v>3688</v>
      </c>
      <c r="D511" s="1" t="s">
        <v>39</v>
      </c>
      <c r="E511" s="1" t="s">
        <v>3776</v>
      </c>
      <c r="F511" s="9">
        <v>1178.4981</v>
      </c>
      <c r="G511" s="9">
        <v>3185.13</v>
      </c>
    </row>
    <row r="512" spans="1:7" x14ac:dyDescent="0.25">
      <c r="A512" s="24">
        <v>38473</v>
      </c>
      <c r="B512" s="1" t="s">
        <v>16</v>
      </c>
      <c r="C512" s="1" t="s">
        <v>3686</v>
      </c>
      <c r="D512" s="1" t="s">
        <v>42</v>
      </c>
      <c r="E512" s="1" t="s">
        <v>462</v>
      </c>
      <c r="F512" s="9">
        <v>2952.3647999999998</v>
      </c>
      <c r="G512" s="9">
        <v>3354.96</v>
      </c>
    </row>
    <row r="513" spans="1:7" x14ac:dyDescent="0.25">
      <c r="A513" s="24">
        <v>38472</v>
      </c>
      <c r="B513" s="1" t="s">
        <v>16</v>
      </c>
      <c r="C513" s="1" t="s">
        <v>3626</v>
      </c>
      <c r="D513" s="1" t="s">
        <v>45</v>
      </c>
      <c r="E513" s="1" t="s">
        <v>297</v>
      </c>
      <c r="F513" s="9">
        <v>2401.7329</v>
      </c>
      <c r="G513" s="9">
        <v>6491.17</v>
      </c>
    </row>
    <row r="514" spans="1:7" x14ac:dyDescent="0.25">
      <c r="A514" s="24">
        <v>38472</v>
      </c>
      <c r="B514" s="1" t="s">
        <v>16</v>
      </c>
      <c r="C514" s="1" t="s">
        <v>3685</v>
      </c>
      <c r="D514" s="1" t="s">
        <v>42</v>
      </c>
      <c r="E514" s="1" t="s">
        <v>1352</v>
      </c>
      <c r="F514" s="9">
        <v>2624.6504</v>
      </c>
      <c r="G514" s="9">
        <v>4448.5600000000004</v>
      </c>
    </row>
    <row r="515" spans="1:7" x14ac:dyDescent="0.25">
      <c r="A515" s="24">
        <v>38469</v>
      </c>
      <c r="B515" s="1" t="s">
        <v>16</v>
      </c>
      <c r="C515" s="1" t="s">
        <v>3690</v>
      </c>
      <c r="D515" s="1" t="s">
        <v>30</v>
      </c>
      <c r="E515" s="1" t="s">
        <v>959</v>
      </c>
      <c r="F515" s="9">
        <v>2387.4477000000002</v>
      </c>
      <c r="G515" s="9">
        <v>2553.42</v>
      </c>
    </row>
    <row r="516" spans="1:7" x14ac:dyDescent="0.25">
      <c r="A516" s="24">
        <v>38467</v>
      </c>
      <c r="B516" s="1" t="s">
        <v>16</v>
      </c>
      <c r="C516" s="1" t="s">
        <v>3691</v>
      </c>
      <c r="D516" s="1" t="s">
        <v>30</v>
      </c>
      <c r="E516" s="1" t="s">
        <v>910</v>
      </c>
      <c r="F516" s="9">
        <v>8208.3407999999999</v>
      </c>
      <c r="G516" s="9">
        <v>9327.66</v>
      </c>
    </row>
    <row r="517" spans="1:7" x14ac:dyDescent="0.25">
      <c r="A517" s="24">
        <v>38467</v>
      </c>
      <c r="B517" s="1" t="s">
        <v>16</v>
      </c>
      <c r="C517" s="1" t="s">
        <v>3690</v>
      </c>
      <c r="D517" s="1" t="s">
        <v>21</v>
      </c>
      <c r="E517" s="1" t="s">
        <v>89</v>
      </c>
      <c r="F517" s="9">
        <v>4662.3044</v>
      </c>
      <c r="G517" s="9">
        <v>6856.33</v>
      </c>
    </row>
    <row r="518" spans="1:7" x14ac:dyDescent="0.25">
      <c r="A518" s="24">
        <v>38465</v>
      </c>
      <c r="B518" s="1" t="s">
        <v>16</v>
      </c>
      <c r="C518" s="1" t="s">
        <v>3626</v>
      </c>
      <c r="D518" s="1" t="s">
        <v>17</v>
      </c>
      <c r="E518" s="1" t="s">
        <v>2683</v>
      </c>
      <c r="F518" s="9">
        <v>207.46800000000002</v>
      </c>
      <c r="G518" s="9">
        <v>305.10000000000002</v>
      </c>
    </row>
    <row r="519" spans="1:7" x14ac:dyDescent="0.25">
      <c r="A519" s="24">
        <v>38463</v>
      </c>
      <c r="B519" s="1" t="s">
        <v>16</v>
      </c>
      <c r="C519" s="1" t="s">
        <v>3691</v>
      </c>
      <c r="D519" s="1" t="s">
        <v>39</v>
      </c>
      <c r="E519" s="1" t="s">
        <v>3231</v>
      </c>
      <c r="F519" s="9">
        <v>2494.6263999999996</v>
      </c>
      <c r="G519" s="9">
        <v>4301.08</v>
      </c>
    </row>
    <row r="520" spans="1:7" x14ac:dyDescent="0.25">
      <c r="A520" s="24">
        <v>38457</v>
      </c>
      <c r="B520" s="1" t="s">
        <v>16</v>
      </c>
      <c r="C520" s="1" t="s">
        <v>3685</v>
      </c>
      <c r="D520" s="1" t="s">
        <v>13</v>
      </c>
      <c r="E520" s="1" t="s">
        <v>1328</v>
      </c>
      <c r="F520" s="9">
        <v>4387.3697999999995</v>
      </c>
      <c r="G520" s="9">
        <v>7436.22</v>
      </c>
    </row>
    <row r="521" spans="1:7" x14ac:dyDescent="0.25">
      <c r="A521" s="24">
        <v>38456</v>
      </c>
      <c r="B521" s="1" t="s">
        <v>16</v>
      </c>
      <c r="C521" s="1" t="s">
        <v>3626</v>
      </c>
      <c r="D521" s="1" t="s">
        <v>64</v>
      </c>
      <c r="E521" s="1" t="s">
        <v>3782</v>
      </c>
      <c r="F521" s="9">
        <v>2823.1469999999999</v>
      </c>
      <c r="G521" s="9">
        <v>6273.66</v>
      </c>
    </row>
    <row r="522" spans="1:7" x14ac:dyDescent="0.25">
      <c r="A522" s="24">
        <v>38456</v>
      </c>
      <c r="B522" s="1" t="s">
        <v>16</v>
      </c>
      <c r="C522" s="1" t="s">
        <v>3690</v>
      </c>
      <c r="D522" s="1" t="s">
        <v>30</v>
      </c>
      <c r="E522" s="1" t="s">
        <v>3403</v>
      </c>
      <c r="F522" s="9">
        <v>447.3485</v>
      </c>
      <c r="G522" s="9">
        <v>1209.05</v>
      </c>
    </row>
    <row r="523" spans="1:7" x14ac:dyDescent="0.25">
      <c r="A523" s="24">
        <v>38451</v>
      </c>
      <c r="B523" s="1" t="s">
        <v>16</v>
      </c>
      <c r="C523" s="1" t="s">
        <v>3683</v>
      </c>
      <c r="D523" s="1" t="s">
        <v>64</v>
      </c>
      <c r="E523" s="1" t="s">
        <v>3538</v>
      </c>
      <c r="F523" s="9">
        <v>4048.5840000000003</v>
      </c>
      <c r="G523" s="9">
        <v>5953.8</v>
      </c>
    </row>
    <row r="524" spans="1:7" x14ac:dyDescent="0.25">
      <c r="A524" s="24">
        <v>38449</v>
      </c>
      <c r="B524" s="1" t="s">
        <v>16</v>
      </c>
      <c r="C524" s="1" t="s">
        <v>3684</v>
      </c>
      <c r="D524" s="1" t="s">
        <v>30</v>
      </c>
      <c r="E524" s="1" t="s">
        <v>904</v>
      </c>
      <c r="F524" s="9">
        <v>5761.5821999999998</v>
      </c>
      <c r="G524" s="9">
        <v>6162.12</v>
      </c>
    </row>
    <row r="525" spans="1:7" x14ac:dyDescent="0.25">
      <c r="A525" s="24">
        <v>38449</v>
      </c>
      <c r="B525" s="1" t="s">
        <v>16</v>
      </c>
      <c r="C525" s="1" t="s">
        <v>3690</v>
      </c>
      <c r="D525" s="1" t="s">
        <v>113</v>
      </c>
      <c r="E525" s="1" t="s">
        <v>603</v>
      </c>
      <c r="F525" s="9">
        <v>4155.9016000000001</v>
      </c>
      <c r="G525" s="9">
        <v>6111.62</v>
      </c>
    </row>
    <row r="526" spans="1:7" x14ac:dyDescent="0.25">
      <c r="A526" s="24">
        <v>38449</v>
      </c>
      <c r="B526" s="1" t="s">
        <v>16</v>
      </c>
      <c r="C526" s="1" t="s">
        <v>3691</v>
      </c>
      <c r="D526" s="1" t="s">
        <v>61</v>
      </c>
      <c r="E526" s="1" t="s">
        <v>938</v>
      </c>
      <c r="F526" s="9">
        <v>865.99350000000004</v>
      </c>
      <c r="G526" s="9">
        <v>1924.43</v>
      </c>
    </row>
    <row r="527" spans="1:7" x14ac:dyDescent="0.25">
      <c r="A527" s="24">
        <v>38447</v>
      </c>
      <c r="B527" s="1" t="s">
        <v>16</v>
      </c>
      <c r="C527" s="1" t="s">
        <v>3684</v>
      </c>
      <c r="D527" s="1" t="s">
        <v>9</v>
      </c>
      <c r="E527" s="1" t="s">
        <v>2256</v>
      </c>
      <c r="F527" s="9">
        <v>4593.6924000000008</v>
      </c>
      <c r="G527" s="9">
        <v>6755.43</v>
      </c>
    </row>
    <row r="528" spans="1:7" x14ac:dyDescent="0.25">
      <c r="A528" s="24">
        <v>38445</v>
      </c>
      <c r="B528" s="1" t="s">
        <v>16</v>
      </c>
      <c r="C528" s="1" t="s">
        <v>3686</v>
      </c>
      <c r="D528" s="1" t="s">
        <v>13</v>
      </c>
      <c r="E528" s="1" t="s">
        <v>3357</v>
      </c>
      <c r="F528" s="9">
        <v>732.1893</v>
      </c>
      <c r="G528" s="9">
        <v>1978.89</v>
      </c>
    </row>
    <row r="529" spans="1:7" x14ac:dyDescent="0.25">
      <c r="A529" s="24">
        <v>38439</v>
      </c>
      <c r="B529" s="1" t="s">
        <v>16</v>
      </c>
      <c r="C529" s="1" t="s">
        <v>3683</v>
      </c>
      <c r="D529" s="1" t="s">
        <v>61</v>
      </c>
      <c r="E529" s="1" t="s">
        <v>779</v>
      </c>
      <c r="F529" s="9">
        <v>374.39190000000002</v>
      </c>
      <c r="G529" s="9">
        <v>1011.87</v>
      </c>
    </row>
    <row r="530" spans="1:7" x14ac:dyDescent="0.25">
      <c r="A530" s="24">
        <v>38437</v>
      </c>
      <c r="B530" s="1" t="s">
        <v>16</v>
      </c>
      <c r="C530" s="1" t="s">
        <v>3690</v>
      </c>
      <c r="D530" s="1" t="s">
        <v>39</v>
      </c>
      <c r="E530" s="1" t="s">
        <v>3546</v>
      </c>
      <c r="F530" s="9">
        <v>4993.1915000000008</v>
      </c>
      <c r="G530" s="9">
        <v>9078.5300000000007</v>
      </c>
    </row>
    <row r="531" spans="1:7" x14ac:dyDescent="0.25">
      <c r="A531" s="24">
        <v>38435</v>
      </c>
      <c r="B531" s="1" t="s">
        <v>16</v>
      </c>
      <c r="C531" s="1" t="s">
        <v>3684</v>
      </c>
      <c r="D531" s="1" t="s">
        <v>13</v>
      </c>
      <c r="E531" s="1" t="s">
        <v>1188</v>
      </c>
      <c r="F531" s="9">
        <v>3540.5865000000003</v>
      </c>
      <c r="G531" s="9">
        <v>6437.43</v>
      </c>
    </row>
    <row r="532" spans="1:7" x14ac:dyDescent="0.25">
      <c r="A532" s="24">
        <v>38431</v>
      </c>
      <c r="B532" s="1" t="s">
        <v>16</v>
      </c>
      <c r="C532" s="1" t="s">
        <v>3683</v>
      </c>
      <c r="D532" s="1" t="s">
        <v>39</v>
      </c>
      <c r="E532" s="1" t="s">
        <v>1732</v>
      </c>
      <c r="F532" s="9">
        <v>3705.6373999999996</v>
      </c>
      <c r="G532" s="9">
        <v>6389.03</v>
      </c>
    </row>
    <row r="533" spans="1:7" x14ac:dyDescent="0.25">
      <c r="A533" s="24">
        <v>38426</v>
      </c>
      <c r="B533" s="1" t="s">
        <v>16</v>
      </c>
      <c r="C533" s="1" t="s">
        <v>3626</v>
      </c>
      <c r="D533" s="1" t="s">
        <v>42</v>
      </c>
      <c r="E533" s="1" t="s">
        <v>1645</v>
      </c>
      <c r="F533" s="9">
        <v>1115.884</v>
      </c>
      <c r="G533" s="9">
        <v>1268.05</v>
      </c>
    </row>
    <row r="534" spans="1:7" x14ac:dyDescent="0.25">
      <c r="A534" s="24">
        <v>38425</v>
      </c>
      <c r="B534" s="1" t="s">
        <v>16</v>
      </c>
      <c r="C534" s="1" t="s">
        <v>3686</v>
      </c>
      <c r="D534" s="1" t="s">
        <v>21</v>
      </c>
      <c r="E534" s="1" t="s">
        <v>1673</v>
      </c>
      <c r="F534" s="9">
        <v>2282.1820000000002</v>
      </c>
      <c r="G534" s="9">
        <v>3356.15</v>
      </c>
    </row>
    <row r="535" spans="1:7" x14ac:dyDescent="0.25">
      <c r="A535" s="24">
        <v>38423</v>
      </c>
      <c r="B535" s="1" t="s">
        <v>16</v>
      </c>
      <c r="C535" s="1" t="s">
        <v>3690</v>
      </c>
      <c r="D535" s="1" t="s">
        <v>64</v>
      </c>
      <c r="E535" s="1" t="s">
        <v>1414</v>
      </c>
      <c r="F535" s="9">
        <v>1499.6312000000003</v>
      </c>
      <c r="G535" s="9">
        <v>2205.34</v>
      </c>
    </row>
    <row r="536" spans="1:7" x14ac:dyDescent="0.25">
      <c r="A536" s="24">
        <v>38422</v>
      </c>
      <c r="B536" s="1" t="s">
        <v>16</v>
      </c>
      <c r="C536" s="1" t="s">
        <v>3685</v>
      </c>
      <c r="D536" s="1" t="s">
        <v>61</v>
      </c>
      <c r="E536" s="1" t="s">
        <v>2207</v>
      </c>
      <c r="F536" s="9">
        <v>2597.2689999999998</v>
      </c>
      <c r="G536" s="9">
        <v>4478.05</v>
      </c>
    </row>
    <row r="537" spans="1:7" x14ac:dyDescent="0.25">
      <c r="A537" s="24">
        <v>38419</v>
      </c>
      <c r="B537" s="1" t="s">
        <v>16</v>
      </c>
      <c r="C537" s="1" t="s">
        <v>3688</v>
      </c>
      <c r="D537" s="1" t="s">
        <v>17</v>
      </c>
      <c r="E537" s="1" t="s">
        <v>3269</v>
      </c>
      <c r="F537" s="9">
        <v>62.325000000000003</v>
      </c>
      <c r="G537" s="9">
        <v>83.1</v>
      </c>
    </row>
    <row r="538" spans="1:7" x14ac:dyDescent="0.25">
      <c r="A538" s="24">
        <v>38411</v>
      </c>
      <c r="B538" s="1" t="s">
        <v>16</v>
      </c>
      <c r="C538" s="1" t="s">
        <v>3626</v>
      </c>
      <c r="D538" s="1" t="s">
        <v>21</v>
      </c>
      <c r="E538" s="1" t="s">
        <v>1972</v>
      </c>
      <c r="F538" s="9">
        <v>854.76150000000007</v>
      </c>
      <c r="G538" s="9">
        <v>1899.47</v>
      </c>
    </row>
    <row r="539" spans="1:7" x14ac:dyDescent="0.25">
      <c r="A539" s="24">
        <v>38410</v>
      </c>
      <c r="B539" s="1" t="s">
        <v>16</v>
      </c>
      <c r="C539" s="1" t="s">
        <v>3685</v>
      </c>
      <c r="D539" s="1" t="s">
        <v>45</v>
      </c>
      <c r="E539" s="1" t="s">
        <v>2540</v>
      </c>
      <c r="F539" s="9">
        <v>5707.8207999999995</v>
      </c>
      <c r="G539" s="9">
        <v>6486.16</v>
      </c>
    </row>
    <row r="540" spans="1:7" x14ac:dyDescent="0.25">
      <c r="A540" s="24">
        <v>38409</v>
      </c>
      <c r="B540" s="1" t="s">
        <v>16</v>
      </c>
      <c r="C540" s="1" t="s">
        <v>3626</v>
      </c>
      <c r="D540" s="1" t="s">
        <v>52</v>
      </c>
      <c r="E540" s="1" t="s">
        <v>814</v>
      </c>
      <c r="F540" s="9">
        <v>3176.73</v>
      </c>
      <c r="G540" s="9">
        <v>4235.6400000000003</v>
      </c>
    </row>
    <row r="541" spans="1:7" x14ac:dyDescent="0.25">
      <c r="A541" s="24">
        <v>38409</v>
      </c>
      <c r="B541" s="1" t="s">
        <v>16</v>
      </c>
      <c r="C541" s="1" t="s">
        <v>3686</v>
      </c>
      <c r="D541" s="1" t="s">
        <v>126</v>
      </c>
      <c r="E541" s="1" t="s">
        <v>1120</v>
      </c>
      <c r="F541" s="9">
        <v>1410.75605</v>
      </c>
      <c r="G541" s="9">
        <v>1508.83</v>
      </c>
    </row>
    <row r="542" spans="1:7" x14ac:dyDescent="0.25">
      <c r="A542" s="24">
        <v>38408</v>
      </c>
      <c r="B542" s="1" t="s">
        <v>16</v>
      </c>
      <c r="C542" s="1" t="s">
        <v>3686</v>
      </c>
      <c r="D542" s="1" t="s">
        <v>17</v>
      </c>
      <c r="E542" s="1" t="s">
        <v>1104</v>
      </c>
      <c r="F542" s="9">
        <v>3112.8674999999998</v>
      </c>
      <c r="G542" s="9">
        <v>4150.49</v>
      </c>
    </row>
    <row r="543" spans="1:7" x14ac:dyDescent="0.25">
      <c r="A543" s="24">
        <v>38401</v>
      </c>
      <c r="B543" s="1" t="s">
        <v>16</v>
      </c>
      <c r="C543" s="1" t="s">
        <v>3691</v>
      </c>
      <c r="D543" s="1" t="s">
        <v>52</v>
      </c>
      <c r="E543" s="1" t="s">
        <v>3559</v>
      </c>
      <c r="F543" s="9">
        <v>3065.0762999999997</v>
      </c>
      <c r="G543" s="9">
        <v>8283.99</v>
      </c>
    </row>
    <row r="544" spans="1:7" x14ac:dyDescent="0.25">
      <c r="A544" s="24">
        <v>38400</v>
      </c>
      <c r="B544" s="1" t="s">
        <v>16</v>
      </c>
      <c r="C544" s="1" t="s">
        <v>3688</v>
      </c>
      <c r="D544" s="1" t="s">
        <v>21</v>
      </c>
      <c r="E544" s="1" t="s">
        <v>2326</v>
      </c>
      <c r="F544" s="9">
        <v>2036.9360000000001</v>
      </c>
      <c r="G544" s="9">
        <v>3703.52</v>
      </c>
    </row>
    <row r="545" spans="1:7" x14ac:dyDescent="0.25">
      <c r="A545" s="24">
        <v>38397</v>
      </c>
      <c r="B545" s="1" t="s">
        <v>16</v>
      </c>
      <c r="C545" s="1" t="s">
        <v>3690</v>
      </c>
      <c r="D545" s="1" t="s">
        <v>9</v>
      </c>
      <c r="E545" s="1" t="s">
        <v>1190</v>
      </c>
      <c r="F545" s="9">
        <v>1698.6662999999999</v>
      </c>
      <c r="G545" s="9">
        <v>4590.99</v>
      </c>
    </row>
    <row r="546" spans="1:7" x14ac:dyDescent="0.25">
      <c r="A546" s="24">
        <v>38391</v>
      </c>
      <c r="B546" s="1" t="s">
        <v>16</v>
      </c>
      <c r="C546" s="1" t="s">
        <v>3690</v>
      </c>
      <c r="D546" s="1" t="s">
        <v>9</v>
      </c>
      <c r="E546" s="1" t="s">
        <v>898</v>
      </c>
      <c r="F546" s="9">
        <v>3726.3071999999997</v>
      </c>
      <c r="G546" s="9">
        <v>4234.4399999999996</v>
      </c>
    </row>
    <row r="547" spans="1:7" x14ac:dyDescent="0.25">
      <c r="A547" s="24">
        <v>38390</v>
      </c>
      <c r="B547" s="1" t="s">
        <v>16</v>
      </c>
      <c r="C547" s="1" t="s">
        <v>3691</v>
      </c>
      <c r="D547" s="1" t="s">
        <v>52</v>
      </c>
      <c r="E547" s="1" t="s">
        <v>1220</v>
      </c>
      <c r="F547" s="9">
        <v>2178.4634999999998</v>
      </c>
      <c r="G547" s="9">
        <v>4841.03</v>
      </c>
    </row>
    <row r="548" spans="1:7" x14ac:dyDescent="0.25">
      <c r="A548" s="24">
        <v>38390</v>
      </c>
      <c r="B548" s="1" t="s">
        <v>16</v>
      </c>
      <c r="C548" s="1" t="s">
        <v>3690</v>
      </c>
      <c r="D548" s="1" t="s">
        <v>24</v>
      </c>
      <c r="E548" s="1" t="s">
        <v>2346</v>
      </c>
      <c r="F548" s="9">
        <v>3726.0311000000002</v>
      </c>
      <c r="G548" s="9">
        <v>3985.06</v>
      </c>
    </row>
    <row r="549" spans="1:7" x14ac:dyDescent="0.25">
      <c r="A549" s="24">
        <v>38389</v>
      </c>
      <c r="B549" s="1" t="s">
        <v>16</v>
      </c>
      <c r="C549" s="1" t="s">
        <v>3683</v>
      </c>
      <c r="D549" s="1" t="s">
        <v>24</v>
      </c>
      <c r="E549" s="1" t="s">
        <v>2859</v>
      </c>
      <c r="F549" s="9">
        <v>5322.3736000000008</v>
      </c>
      <c r="G549" s="9">
        <v>7827.02</v>
      </c>
    </row>
    <row r="550" spans="1:7" x14ac:dyDescent="0.25">
      <c r="A550" s="24">
        <v>38389</v>
      </c>
      <c r="B550" s="1" t="s">
        <v>16</v>
      </c>
      <c r="C550" s="1" t="s">
        <v>3683</v>
      </c>
      <c r="D550" s="1" t="s">
        <v>52</v>
      </c>
      <c r="E550" s="1" t="s">
        <v>541</v>
      </c>
      <c r="F550" s="9">
        <v>2084.6947</v>
      </c>
      <c r="G550" s="9">
        <v>5634.31</v>
      </c>
    </row>
    <row r="551" spans="1:7" x14ac:dyDescent="0.25">
      <c r="A551" s="24">
        <v>38381</v>
      </c>
      <c r="B551" s="1" t="s">
        <v>16</v>
      </c>
      <c r="C551" s="1" t="s">
        <v>3691</v>
      </c>
      <c r="D551" s="1" t="s">
        <v>61</v>
      </c>
      <c r="E551" s="1" t="s">
        <v>526</v>
      </c>
      <c r="F551" s="9">
        <v>969.03510000000006</v>
      </c>
      <c r="G551" s="9">
        <v>2253.5700000000002</v>
      </c>
    </row>
    <row r="552" spans="1:7" x14ac:dyDescent="0.25">
      <c r="A552" s="24">
        <v>38381</v>
      </c>
      <c r="B552" s="1" t="s">
        <v>16</v>
      </c>
      <c r="C552" s="1" t="s">
        <v>3626</v>
      </c>
      <c r="D552" s="1" t="s">
        <v>9</v>
      </c>
      <c r="E552" s="1" t="s">
        <v>2276</v>
      </c>
      <c r="F552" s="9">
        <v>185.38160000000002</v>
      </c>
      <c r="G552" s="9">
        <v>272.62</v>
      </c>
    </row>
    <row r="553" spans="1:7" x14ac:dyDescent="0.25">
      <c r="A553" s="24">
        <v>38380</v>
      </c>
      <c r="B553" s="1" t="s">
        <v>16</v>
      </c>
      <c r="C553" s="1" t="s">
        <v>3686</v>
      </c>
      <c r="D553" s="1" t="s">
        <v>42</v>
      </c>
      <c r="E553" s="1" t="s">
        <v>3581</v>
      </c>
      <c r="F553" s="9">
        <v>510.95249999999999</v>
      </c>
      <c r="G553" s="9">
        <v>681.27</v>
      </c>
    </row>
    <row r="554" spans="1:7" x14ac:dyDescent="0.25">
      <c r="A554" s="24">
        <v>38379</v>
      </c>
      <c r="B554" s="1" t="s">
        <v>16</v>
      </c>
      <c r="C554" s="1" t="s">
        <v>3685</v>
      </c>
      <c r="D554" s="1" t="s">
        <v>64</v>
      </c>
      <c r="E554" s="1" t="s">
        <v>2088</v>
      </c>
      <c r="F554" s="9">
        <v>1915.5491999999999</v>
      </c>
      <c r="G554" s="9">
        <v>5177.16</v>
      </c>
    </row>
    <row r="555" spans="1:7" x14ac:dyDescent="0.25">
      <c r="A555" s="24">
        <v>38379</v>
      </c>
      <c r="B555" s="1" t="s">
        <v>16</v>
      </c>
      <c r="C555" s="1" t="s">
        <v>3688</v>
      </c>
      <c r="D555" s="1" t="s">
        <v>45</v>
      </c>
      <c r="E555" s="1" t="s">
        <v>804</v>
      </c>
      <c r="F555" s="9">
        <v>2050.2460000000001</v>
      </c>
      <c r="G555" s="9">
        <v>3727.72</v>
      </c>
    </row>
    <row r="556" spans="1:7" x14ac:dyDescent="0.25">
      <c r="A556" s="24">
        <v>38378</v>
      </c>
      <c r="B556" s="1" t="s">
        <v>16</v>
      </c>
      <c r="C556" s="1" t="s">
        <v>3684</v>
      </c>
      <c r="D556" s="1" t="s">
        <v>30</v>
      </c>
      <c r="E556" s="1" t="s">
        <v>683</v>
      </c>
      <c r="F556" s="9">
        <v>916.59</v>
      </c>
      <c r="G556" s="9">
        <v>1222.1199999999999</v>
      </c>
    </row>
    <row r="557" spans="1:7" x14ac:dyDescent="0.25">
      <c r="A557" s="24">
        <v>38377</v>
      </c>
      <c r="B557" s="1" t="s">
        <v>16</v>
      </c>
      <c r="C557" s="1" t="s">
        <v>3683</v>
      </c>
      <c r="D557" s="1" t="s">
        <v>52</v>
      </c>
      <c r="E557" s="1" t="s">
        <v>653</v>
      </c>
      <c r="F557" s="9">
        <v>5002.53</v>
      </c>
      <c r="G557" s="9">
        <v>6670.04</v>
      </c>
    </row>
    <row r="558" spans="1:7" x14ac:dyDescent="0.25">
      <c r="A558" s="24">
        <v>38374</v>
      </c>
      <c r="B558" s="1" t="s">
        <v>16</v>
      </c>
      <c r="C558" s="1" t="s">
        <v>3688</v>
      </c>
      <c r="D558" s="1" t="s">
        <v>9</v>
      </c>
      <c r="E558" s="1" t="s">
        <v>3795</v>
      </c>
      <c r="F558" s="9">
        <v>521.24860000000001</v>
      </c>
      <c r="G558" s="9">
        <v>1408.78</v>
      </c>
    </row>
    <row r="559" spans="1:7" x14ac:dyDescent="0.25">
      <c r="A559" s="24">
        <v>38372</v>
      </c>
      <c r="B559" s="1" t="s">
        <v>16</v>
      </c>
      <c r="C559" s="1" t="s">
        <v>3626</v>
      </c>
      <c r="D559" s="1" t="s">
        <v>30</v>
      </c>
      <c r="E559" s="1" t="s">
        <v>1696</v>
      </c>
      <c r="F559" s="9">
        <v>5085.3074999999999</v>
      </c>
      <c r="G559" s="9">
        <v>6780.41</v>
      </c>
    </row>
    <row r="560" spans="1:7" x14ac:dyDescent="0.25">
      <c r="A560" s="24">
        <v>38372</v>
      </c>
      <c r="B560" s="1" t="s">
        <v>16</v>
      </c>
      <c r="C560" s="1" t="s">
        <v>3683</v>
      </c>
      <c r="D560" s="1" t="s">
        <v>113</v>
      </c>
      <c r="E560" s="1" t="s">
        <v>1288</v>
      </c>
      <c r="F560" s="9">
        <v>466.64890000000003</v>
      </c>
      <c r="G560" s="9">
        <v>1085.23</v>
      </c>
    </row>
    <row r="561" spans="1:7" x14ac:dyDescent="0.25">
      <c r="A561" s="24">
        <v>38368</v>
      </c>
      <c r="B561" s="1" t="s">
        <v>16</v>
      </c>
      <c r="C561" s="1" t="s">
        <v>3683</v>
      </c>
      <c r="D561" s="1" t="s">
        <v>113</v>
      </c>
      <c r="E561" s="1" t="s">
        <v>948</v>
      </c>
      <c r="F561" s="9">
        <v>3468.3440000000001</v>
      </c>
      <c r="G561" s="9">
        <v>6306.08</v>
      </c>
    </row>
    <row r="562" spans="1:7" x14ac:dyDescent="0.25">
      <c r="A562" s="24">
        <v>38367</v>
      </c>
      <c r="B562" s="1" t="s">
        <v>16</v>
      </c>
      <c r="C562" s="1" t="s">
        <v>3626</v>
      </c>
      <c r="D562" s="1" t="s">
        <v>21</v>
      </c>
      <c r="E562" s="1" t="s">
        <v>1230</v>
      </c>
      <c r="F562" s="9">
        <v>2303.8200000000002</v>
      </c>
      <c r="G562" s="9">
        <v>3071.76</v>
      </c>
    </row>
    <row r="563" spans="1:7" x14ac:dyDescent="0.25">
      <c r="A563" s="24">
        <v>38364</v>
      </c>
      <c r="B563" s="1" t="s">
        <v>16</v>
      </c>
      <c r="C563" s="1" t="s">
        <v>3626</v>
      </c>
      <c r="D563" s="1" t="s">
        <v>9</v>
      </c>
      <c r="E563" s="1" t="s">
        <v>2715</v>
      </c>
      <c r="F563" s="9">
        <v>3305.9025000000001</v>
      </c>
      <c r="G563" s="9">
        <v>7346.45</v>
      </c>
    </row>
    <row r="564" spans="1:7" x14ac:dyDescent="0.25">
      <c r="A564" s="24">
        <v>38362</v>
      </c>
      <c r="B564" s="1" t="s">
        <v>16</v>
      </c>
      <c r="C564" s="1" t="s">
        <v>3685</v>
      </c>
      <c r="D564" s="1" t="s">
        <v>9</v>
      </c>
      <c r="E564" s="1" t="s">
        <v>1434</v>
      </c>
      <c r="F564" s="9">
        <v>5815.1016</v>
      </c>
      <c r="G564" s="9">
        <v>6608.07</v>
      </c>
    </row>
    <row r="565" spans="1:7" x14ac:dyDescent="0.25">
      <c r="A565" s="24">
        <v>38361</v>
      </c>
      <c r="B565" s="1" t="s">
        <v>16</v>
      </c>
      <c r="C565" s="1" t="s">
        <v>3683</v>
      </c>
      <c r="D565" s="1" t="s">
        <v>13</v>
      </c>
      <c r="E565" s="1" t="s">
        <v>99</v>
      </c>
      <c r="F565" s="9">
        <v>3330.0135</v>
      </c>
      <c r="G565" s="9">
        <v>7400.03</v>
      </c>
    </row>
    <row r="566" spans="1:7" x14ac:dyDescent="0.25">
      <c r="A566" s="24">
        <v>38359</v>
      </c>
      <c r="B566" s="1" t="s">
        <v>16</v>
      </c>
      <c r="C566" s="1" t="s">
        <v>3690</v>
      </c>
      <c r="D566" s="1" t="s">
        <v>61</v>
      </c>
      <c r="E566" s="1" t="s">
        <v>2344</v>
      </c>
      <c r="F566" s="9">
        <v>3894.4306999999994</v>
      </c>
      <c r="G566" s="9">
        <v>6600.73</v>
      </c>
    </row>
    <row r="567" spans="1:7" x14ac:dyDescent="0.25">
      <c r="A567" s="24">
        <v>38355</v>
      </c>
      <c r="B567" s="1" t="s">
        <v>16</v>
      </c>
      <c r="C567" s="1" t="s">
        <v>3626</v>
      </c>
      <c r="D567" s="1" t="s">
        <v>45</v>
      </c>
      <c r="E567" s="1" t="s">
        <v>3800</v>
      </c>
      <c r="F567" s="9">
        <v>1690.7605000000003</v>
      </c>
      <c r="G567" s="9">
        <v>3074.11</v>
      </c>
    </row>
    <row r="568" spans="1:7" x14ac:dyDescent="0.25">
      <c r="A568" s="24">
        <v>38354</v>
      </c>
      <c r="B568" s="1" t="s">
        <v>16</v>
      </c>
      <c r="C568" s="1" t="s">
        <v>3683</v>
      </c>
      <c r="D568" s="1" t="s">
        <v>42</v>
      </c>
      <c r="E568" s="1" t="s">
        <v>1208</v>
      </c>
      <c r="F568" s="9">
        <v>4158.1949999999997</v>
      </c>
      <c r="G568" s="9">
        <v>5544.26</v>
      </c>
    </row>
    <row r="569" spans="1:7" x14ac:dyDescent="0.25">
      <c r="A569" s="24">
        <v>38352</v>
      </c>
      <c r="B569" s="1" t="s">
        <v>16</v>
      </c>
      <c r="C569" s="1" t="s">
        <v>3686</v>
      </c>
      <c r="D569" s="1" t="s">
        <v>64</v>
      </c>
      <c r="E569" s="1" t="s">
        <v>1039</v>
      </c>
      <c r="F569" s="9">
        <v>8667.1728000000003</v>
      </c>
      <c r="G569" s="9">
        <v>9849.06</v>
      </c>
    </row>
    <row r="570" spans="1:7" x14ac:dyDescent="0.25">
      <c r="A570" s="24">
        <v>38348</v>
      </c>
      <c r="B570" s="1" t="s">
        <v>16</v>
      </c>
      <c r="C570" s="1" t="s">
        <v>3684</v>
      </c>
      <c r="D570" s="1" t="s">
        <v>52</v>
      </c>
      <c r="E570" s="1" t="s">
        <v>147</v>
      </c>
      <c r="F570" s="9">
        <v>5832.4125000000004</v>
      </c>
      <c r="G570" s="9">
        <v>7776.55</v>
      </c>
    </row>
    <row r="571" spans="1:7" x14ac:dyDescent="0.25">
      <c r="A571" s="24">
        <v>38348</v>
      </c>
      <c r="B571" s="1" t="s">
        <v>16</v>
      </c>
      <c r="C571" s="1" t="s">
        <v>3683</v>
      </c>
      <c r="D571" s="1" t="s">
        <v>126</v>
      </c>
      <c r="E571" s="1" t="s">
        <v>3383</v>
      </c>
      <c r="F571" s="9">
        <v>1918.9985999999999</v>
      </c>
      <c r="G571" s="9">
        <v>3252.54</v>
      </c>
    </row>
    <row r="572" spans="1:7" x14ac:dyDescent="0.25">
      <c r="A572" s="24">
        <v>38342</v>
      </c>
      <c r="B572" s="1" t="s">
        <v>16</v>
      </c>
      <c r="C572" s="1" t="s">
        <v>3690</v>
      </c>
      <c r="D572" s="1" t="s">
        <v>52</v>
      </c>
      <c r="E572" s="1" t="s">
        <v>1980</v>
      </c>
      <c r="F572" s="9">
        <v>1749.0671000000002</v>
      </c>
      <c r="G572" s="9">
        <v>1870.66</v>
      </c>
    </row>
    <row r="573" spans="1:7" x14ac:dyDescent="0.25">
      <c r="A573" s="24">
        <v>38335</v>
      </c>
      <c r="B573" s="1" t="s">
        <v>16</v>
      </c>
      <c r="C573" s="1" t="s">
        <v>3626</v>
      </c>
      <c r="D573" s="1" t="s">
        <v>113</v>
      </c>
      <c r="E573" s="1" t="s">
        <v>3804</v>
      </c>
      <c r="F573" s="9">
        <v>4676.4413999999997</v>
      </c>
      <c r="G573" s="9">
        <v>8062.83</v>
      </c>
    </row>
    <row r="574" spans="1:7" x14ac:dyDescent="0.25">
      <c r="A574" s="24">
        <v>38335</v>
      </c>
      <c r="B574" s="1" t="s">
        <v>16</v>
      </c>
      <c r="C574" s="1" t="s">
        <v>3683</v>
      </c>
      <c r="D574" s="1" t="s">
        <v>30</v>
      </c>
      <c r="E574" s="1" t="s">
        <v>1531</v>
      </c>
      <c r="F574" s="9">
        <v>699.70040000000006</v>
      </c>
      <c r="G574" s="9">
        <v>1206.3800000000001</v>
      </c>
    </row>
    <row r="575" spans="1:7" x14ac:dyDescent="0.25">
      <c r="A575" s="24">
        <v>38332</v>
      </c>
      <c r="B575" s="1" t="s">
        <v>16</v>
      </c>
      <c r="C575" s="1" t="s">
        <v>3690</v>
      </c>
      <c r="D575" s="1" t="s">
        <v>17</v>
      </c>
      <c r="E575" s="1" t="s">
        <v>185</v>
      </c>
      <c r="F575" s="9">
        <v>3413.6274000000003</v>
      </c>
      <c r="G575" s="9">
        <v>9226.02</v>
      </c>
    </row>
    <row r="576" spans="1:7" x14ac:dyDescent="0.25">
      <c r="A576" s="24">
        <v>38329</v>
      </c>
      <c r="B576" s="1" t="s">
        <v>16</v>
      </c>
      <c r="C576" s="1" t="s">
        <v>3626</v>
      </c>
      <c r="D576" s="1" t="s">
        <v>64</v>
      </c>
      <c r="E576" s="1" t="s">
        <v>3150</v>
      </c>
      <c r="F576" s="9">
        <v>5488.9764999999998</v>
      </c>
      <c r="G576" s="9">
        <v>9303.35</v>
      </c>
    </row>
    <row r="577" spans="1:7" x14ac:dyDescent="0.25">
      <c r="A577" s="24">
        <v>38328</v>
      </c>
      <c r="B577" s="1" t="s">
        <v>16</v>
      </c>
      <c r="C577" s="1" t="s">
        <v>3691</v>
      </c>
      <c r="D577" s="1" t="s">
        <v>45</v>
      </c>
      <c r="E577" s="1" t="s">
        <v>229</v>
      </c>
      <c r="F577" s="9">
        <v>2540.1992</v>
      </c>
      <c r="G577" s="9">
        <v>2886.59</v>
      </c>
    </row>
    <row r="578" spans="1:7" x14ac:dyDescent="0.25">
      <c r="A578" s="24">
        <v>38327</v>
      </c>
      <c r="B578" s="1" t="s">
        <v>16</v>
      </c>
      <c r="C578" s="1" t="s">
        <v>3684</v>
      </c>
      <c r="D578" s="1" t="s">
        <v>17</v>
      </c>
      <c r="E578" s="1" t="s">
        <v>671</v>
      </c>
      <c r="F578" s="9">
        <v>54.287500000000001</v>
      </c>
      <c r="G578" s="9">
        <v>126.25</v>
      </c>
    </row>
    <row r="579" spans="1:7" x14ac:dyDescent="0.25">
      <c r="A579" s="24">
        <v>38325</v>
      </c>
      <c r="B579" s="1" t="s">
        <v>16</v>
      </c>
      <c r="C579" s="1" t="s">
        <v>3626</v>
      </c>
      <c r="D579" s="1" t="s">
        <v>21</v>
      </c>
      <c r="E579" s="1" t="s">
        <v>2841</v>
      </c>
      <c r="F579" s="9">
        <v>2970.6956000000005</v>
      </c>
      <c r="G579" s="9">
        <v>4368.67</v>
      </c>
    </row>
    <row r="580" spans="1:7" x14ac:dyDescent="0.25">
      <c r="A580" s="24">
        <v>38325</v>
      </c>
      <c r="B580" s="1" t="s">
        <v>16</v>
      </c>
      <c r="C580" s="1" t="s">
        <v>3686</v>
      </c>
      <c r="D580" s="1" t="s">
        <v>52</v>
      </c>
      <c r="E580" s="1" t="s">
        <v>697</v>
      </c>
      <c r="F580" s="9">
        <v>1980.135</v>
      </c>
      <c r="G580" s="9">
        <v>2640.18</v>
      </c>
    </row>
    <row r="581" spans="1:7" x14ac:dyDescent="0.25">
      <c r="A581" s="24">
        <v>38322</v>
      </c>
      <c r="B581" s="1" t="s">
        <v>16</v>
      </c>
      <c r="C581" s="1" t="s">
        <v>3684</v>
      </c>
      <c r="D581" s="1" t="s">
        <v>13</v>
      </c>
      <c r="E581" s="1" t="s">
        <v>107</v>
      </c>
      <c r="F581" s="9">
        <v>7115.3280000000004</v>
      </c>
      <c r="G581" s="9">
        <v>8085.6</v>
      </c>
    </row>
    <row r="582" spans="1:7" x14ac:dyDescent="0.25">
      <c r="A582" s="24">
        <v>38322</v>
      </c>
      <c r="B582" s="1" t="s">
        <v>16</v>
      </c>
      <c r="C582" s="1" t="s">
        <v>3688</v>
      </c>
      <c r="D582" s="1" t="s">
        <v>17</v>
      </c>
      <c r="E582" s="1" t="s">
        <v>81</v>
      </c>
      <c r="F582" s="9">
        <v>730.53800000000001</v>
      </c>
      <c r="G582" s="9">
        <v>1238.2</v>
      </c>
    </row>
    <row r="583" spans="1:7" x14ac:dyDescent="0.25">
      <c r="A583" s="24">
        <v>38320</v>
      </c>
      <c r="B583" s="1" t="s">
        <v>16</v>
      </c>
      <c r="C583" s="1" t="s">
        <v>3688</v>
      </c>
      <c r="D583" s="1" t="s">
        <v>30</v>
      </c>
      <c r="E583" s="1" t="s">
        <v>563</v>
      </c>
      <c r="F583" s="9">
        <v>4756.4436000000005</v>
      </c>
      <c r="G583" s="9">
        <v>6994.77</v>
      </c>
    </row>
    <row r="584" spans="1:7" x14ac:dyDescent="0.25">
      <c r="A584" s="24">
        <v>38317</v>
      </c>
      <c r="B584" s="1" t="s">
        <v>16</v>
      </c>
      <c r="C584" s="1" t="s">
        <v>3626</v>
      </c>
      <c r="D584" s="1" t="s">
        <v>64</v>
      </c>
      <c r="E584" s="1" t="s">
        <v>27</v>
      </c>
      <c r="F584" s="9">
        <v>3238.5688500000001</v>
      </c>
      <c r="G584" s="9">
        <v>3463.71</v>
      </c>
    </row>
    <row r="585" spans="1:7" x14ac:dyDescent="0.25">
      <c r="A585" s="24">
        <v>38314</v>
      </c>
      <c r="B585" s="1" t="s">
        <v>16</v>
      </c>
      <c r="C585" s="1" t="s">
        <v>3684</v>
      </c>
      <c r="D585" s="1" t="s">
        <v>42</v>
      </c>
      <c r="E585" s="1" t="s">
        <v>416</v>
      </c>
      <c r="F585" s="9">
        <v>4699.1120000000001</v>
      </c>
      <c r="G585" s="9">
        <v>5339.9</v>
      </c>
    </row>
    <row r="586" spans="1:7" x14ac:dyDescent="0.25">
      <c r="A586" s="24">
        <v>38314</v>
      </c>
      <c r="B586" s="1" t="s">
        <v>16</v>
      </c>
      <c r="C586" s="1" t="s">
        <v>3685</v>
      </c>
      <c r="D586" s="1" t="s">
        <v>9</v>
      </c>
      <c r="E586" s="1" t="s">
        <v>651</v>
      </c>
      <c r="F586" s="9">
        <v>682.20900000000006</v>
      </c>
      <c r="G586" s="9">
        <v>1240.3800000000001</v>
      </c>
    </row>
    <row r="587" spans="1:7" x14ac:dyDescent="0.25">
      <c r="A587" s="24">
        <v>38312</v>
      </c>
      <c r="B587" s="1" t="s">
        <v>16</v>
      </c>
      <c r="C587" s="1" t="s">
        <v>3691</v>
      </c>
      <c r="D587" s="1" t="s">
        <v>30</v>
      </c>
      <c r="E587" s="1" t="s">
        <v>1063</v>
      </c>
      <c r="F587" s="9">
        <v>5029.8975</v>
      </c>
      <c r="G587" s="9">
        <v>8525.25</v>
      </c>
    </row>
    <row r="588" spans="1:7" x14ac:dyDescent="0.25">
      <c r="A588" s="24">
        <v>38310</v>
      </c>
      <c r="B588" s="1" t="s">
        <v>16</v>
      </c>
      <c r="C588" s="1" t="s">
        <v>3683</v>
      </c>
      <c r="D588" s="1" t="s">
        <v>17</v>
      </c>
      <c r="E588" s="1" t="s">
        <v>1696</v>
      </c>
      <c r="F588" s="9">
        <v>4198.0210999999999</v>
      </c>
      <c r="G588" s="9">
        <v>7115.29</v>
      </c>
    </row>
    <row r="589" spans="1:7" x14ac:dyDescent="0.25">
      <c r="A589" s="24">
        <v>38301</v>
      </c>
      <c r="B589" s="1" t="s">
        <v>16</v>
      </c>
      <c r="C589" s="1" t="s">
        <v>3686</v>
      </c>
      <c r="D589" s="1" t="s">
        <v>21</v>
      </c>
      <c r="E589" s="1" t="s">
        <v>2978</v>
      </c>
      <c r="F589" s="9">
        <v>243.90300000000002</v>
      </c>
      <c r="G589" s="9">
        <v>443.46</v>
      </c>
    </row>
    <row r="590" spans="1:7" x14ac:dyDescent="0.25">
      <c r="A590" s="24">
        <v>38295</v>
      </c>
      <c r="B590" s="1" t="s">
        <v>16</v>
      </c>
      <c r="C590" s="1" t="s">
        <v>3691</v>
      </c>
      <c r="D590" s="1" t="s">
        <v>21</v>
      </c>
      <c r="E590" s="1" t="s">
        <v>71</v>
      </c>
      <c r="F590" s="9">
        <v>5753.4897999999994</v>
      </c>
      <c r="G590" s="9">
        <v>9919.81</v>
      </c>
    </row>
    <row r="591" spans="1:7" x14ac:dyDescent="0.25">
      <c r="A591" s="24">
        <v>38290</v>
      </c>
      <c r="B591" s="1" t="s">
        <v>16</v>
      </c>
      <c r="C591" s="1" t="s">
        <v>3688</v>
      </c>
      <c r="D591" s="1" t="s">
        <v>21</v>
      </c>
      <c r="E591" s="1" t="s">
        <v>3808</v>
      </c>
      <c r="F591" s="9">
        <v>4304.0030000000006</v>
      </c>
      <c r="G591" s="9">
        <v>7825.46</v>
      </c>
    </row>
    <row r="592" spans="1:7" x14ac:dyDescent="0.25">
      <c r="A592" s="24">
        <v>38280</v>
      </c>
      <c r="B592" s="1" t="s">
        <v>16</v>
      </c>
      <c r="C592" s="1" t="s">
        <v>3685</v>
      </c>
      <c r="D592" s="1" t="s">
        <v>39</v>
      </c>
      <c r="E592" s="1" t="s">
        <v>1591</v>
      </c>
      <c r="F592" s="9">
        <v>5499.7788</v>
      </c>
      <c r="G592" s="9">
        <v>8087.91</v>
      </c>
    </row>
    <row r="593" spans="1:7" x14ac:dyDescent="0.25">
      <c r="A593" s="24">
        <v>38280</v>
      </c>
      <c r="B593" s="1" t="s">
        <v>16</v>
      </c>
      <c r="C593" s="1" t="s">
        <v>3626</v>
      </c>
      <c r="D593" s="1" t="s">
        <v>13</v>
      </c>
      <c r="E593" s="1" t="s">
        <v>1005</v>
      </c>
      <c r="F593" s="9">
        <v>6214.076</v>
      </c>
      <c r="G593" s="9">
        <v>7061.45</v>
      </c>
    </row>
    <row r="594" spans="1:7" x14ac:dyDescent="0.25">
      <c r="A594" s="24">
        <v>38272</v>
      </c>
      <c r="B594" s="1" t="s">
        <v>16</v>
      </c>
      <c r="C594" s="1" t="s">
        <v>3684</v>
      </c>
      <c r="D594" s="1" t="s">
        <v>64</v>
      </c>
      <c r="E594" s="1" t="s">
        <v>3448</v>
      </c>
      <c r="F594" s="9">
        <v>3837.6513999999997</v>
      </c>
      <c r="G594" s="9">
        <v>4104.4399999999996</v>
      </c>
    </row>
    <row r="595" spans="1:7" x14ac:dyDescent="0.25">
      <c r="A595" s="24">
        <v>38272</v>
      </c>
      <c r="B595" s="1" t="s">
        <v>16</v>
      </c>
      <c r="C595" s="1" t="s">
        <v>3683</v>
      </c>
      <c r="D595" s="1" t="s">
        <v>13</v>
      </c>
      <c r="E595" s="1" t="s">
        <v>2918</v>
      </c>
      <c r="F595" s="9">
        <v>2274.3017999999997</v>
      </c>
      <c r="G595" s="9">
        <v>3921.21</v>
      </c>
    </row>
    <row r="596" spans="1:7" x14ac:dyDescent="0.25">
      <c r="A596" s="24">
        <v>38269</v>
      </c>
      <c r="B596" s="1" t="s">
        <v>16</v>
      </c>
      <c r="C596" s="1" t="s">
        <v>3683</v>
      </c>
      <c r="D596" s="1" t="s">
        <v>42</v>
      </c>
      <c r="E596" s="1" t="s">
        <v>1988</v>
      </c>
      <c r="F596" s="9">
        <v>3347.6670000000004</v>
      </c>
      <c r="G596" s="9">
        <v>7439.26</v>
      </c>
    </row>
    <row r="597" spans="1:7" x14ac:dyDescent="0.25">
      <c r="A597" s="24">
        <v>38267</v>
      </c>
      <c r="B597" s="1" t="s">
        <v>16</v>
      </c>
      <c r="C597" s="1" t="s">
        <v>3685</v>
      </c>
      <c r="D597" s="1" t="s">
        <v>39</v>
      </c>
      <c r="E597" s="1" t="s">
        <v>751</v>
      </c>
      <c r="F597" s="9">
        <v>4572.0065999999997</v>
      </c>
      <c r="G597" s="9">
        <v>7882.77</v>
      </c>
    </row>
    <row r="598" spans="1:7" x14ac:dyDescent="0.25">
      <c r="A598" s="24">
        <v>38264</v>
      </c>
      <c r="B598" s="1" t="s">
        <v>16</v>
      </c>
      <c r="C598" s="1" t="s">
        <v>3690</v>
      </c>
      <c r="D598" s="1" t="s">
        <v>113</v>
      </c>
      <c r="E598" s="1" t="s">
        <v>3453</v>
      </c>
      <c r="F598" s="9">
        <v>4398.0632000000005</v>
      </c>
      <c r="G598" s="9">
        <v>6467.74</v>
      </c>
    </row>
    <row r="599" spans="1:7" x14ac:dyDescent="0.25">
      <c r="A599" s="24">
        <v>38263</v>
      </c>
      <c r="B599" s="1" t="s">
        <v>16</v>
      </c>
      <c r="C599" s="1" t="s">
        <v>3686</v>
      </c>
      <c r="D599" s="1" t="s">
        <v>17</v>
      </c>
      <c r="E599" s="1" t="s">
        <v>3107</v>
      </c>
      <c r="F599" s="9">
        <v>975.03359999999998</v>
      </c>
      <c r="G599" s="9">
        <v>2267.52</v>
      </c>
    </row>
    <row r="600" spans="1:7" x14ac:dyDescent="0.25">
      <c r="A600" s="24">
        <v>38260</v>
      </c>
      <c r="B600" s="1" t="s">
        <v>16</v>
      </c>
      <c r="C600" s="1" t="s">
        <v>3686</v>
      </c>
      <c r="D600" s="1" t="s">
        <v>113</v>
      </c>
      <c r="E600" s="1" t="s">
        <v>2078</v>
      </c>
      <c r="F600" s="9">
        <v>3523.6395000000002</v>
      </c>
      <c r="G600" s="9">
        <v>9523.35</v>
      </c>
    </row>
    <row r="601" spans="1:7" x14ac:dyDescent="0.25">
      <c r="A601" s="24">
        <v>38260</v>
      </c>
      <c r="B601" s="1" t="s">
        <v>16</v>
      </c>
      <c r="C601" s="1" t="s">
        <v>3688</v>
      </c>
      <c r="D601" s="1" t="s">
        <v>9</v>
      </c>
      <c r="E601" s="1" t="s">
        <v>2238</v>
      </c>
      <c r="F601" s="9">
        <v>5505.8645999999999</v>
      </c>
      <c r="G601" s="9">
        <v>9492.8700000000008</v>
      </c>
    </row>
    <row r="602" spans="1:7" x14ac:dyDescent="0.25">
      <c r="A602" s="24">
        <v>38260</v>
      </c>
      <c r="B602" s="1" t="s">
        <v>16</v>
      </c>
      <c r="C602" s="1" t="s">
        <v>3626</v>
      </c>
      <c r="D602" s="1" t="s">
        <v>45</v>
      </c>
      <c r="E602" s="1" t="s">
        <v>1094</v>
      </c>
      <c r="F602" s="9">
        <v>2896.0212000000001</v>
      </c>
      <c r="G602" s="9">
        <v>4993.1400000000003</v>
      </c>
    </row>
    <row r="603" spans="1:7" x14ac:dyDescent="0.25">
      <c r="A603" s="24">
        <v>38256</v>
      </c>
      <c r="B603" s="1" t="s">
        <v>16</v>
      </c>
      <c r="C603" s="1" t="s">
        <v>3683</v>
      </c>
      <c r="D603" s="1" t="s">
        <v>61</v>
      </c>
      <c r="E603" s="1" t="s">
        <v>2209</v>
      </c>
      <c r="F603" s="9">
        <v>3621.1504000000004</v>
      </c>
      <c r="G603" s="9">
        <v>8421.2800000000007</v>
      </c>
    </row>
    <row r="604" spans="1:7" x14ac:dyDescent="0.25">
      <c r="A604" s="24">
        <v>38255</v>
      </c>
      <c r="B604" s="1" t="s">
        <v>16</v>
      </c>
      <c r="C604" s="1" t="s">
        <v>3691</v>
      </c>
      <c r="D604" s="1" t="s">
        <v>9</v>
      </c>
      <c r="E604" s="1" t="s">
        <v>1290</v>
      </c>
      <c r="F604" s="9">
        <v>2641.8960000000002</v>
      </c>
      <c r="G604" s="9">
        <v>5870.88</v>
      </c>
    </row>
    <row r="605" spans="1:7" x14ac:dyDescent="0.25">
      <c r="A605" s="24">
        <v>38254</v>
      </c>
      <c r="B605" s="1" t="s">
        <v>16</v>
      </c>
      <c r="C605" s="1" t="s">
        <v>3690</v>
      </c>
      <c r="D605" s="1" t="s">
        <v>42</v>
      </c>
      <c r="E605" s="1" t="s">
        <v>705</v>
      </c>
      <c r="F605" s="9">
        <v>6159.0388000000003</v>
      </c>
      <c r="G605" s="9">
        <v>9057.41</v>
      </c>
    </row>
    <row r="606" spans="1:7" x14ac:dyDescent="0.25">
      <c r="A606" s="24">
        <v>38254</v>
      </c>
      <c r="B606" s="1" t="s">
        <v>16</v>
      </c>
      <c r="C606" s="1" t="s">
        <v>3690</v>
      </c>
      <c r="D606" s="1" t="s">
        <v>113</v>
      </c>
      <c r="E606" s="1" t="s">
        <v>2532</v>
      </c>
      <c r="F606" s="9">
        <v>112.7984</v>
      </c>
      <c r="G606" s="9">
        <v>128.18</v>
      </c>
    </row>
    <row r="607" spans="1:7" x14ac:dyDescent="0.25">
      <c r="A607" s="24">
        <v>38251</v>
      </c>
      <c r="B607" s="1" t="s">
        <v>16</v>
      </c>
      <c r="C607" s="1" t="s">
        <v>3688</v>
      </c>
      <c r="D607" s="1" t="s">
        <v>64</v>
      </c>
      <c r="E607" s="1" t="s">
        <v>3305</v>
      </c>
      <c r="F607" s="9">
        <v>2008.8009999999997</v>
      </c>
      <c r="G607" s="9">
        <v>3463.45</v>
      </c>
    </row>
    <row r="608" spans="1:7" x14ac:dyDescent="0.25">
      <c r="A608" s="24">
        <v>38250</v>
      </c>
      <c r="B608" s="1" t="s">
        <v>16</v>
      </c>
      <c r="C608" s="1" t="s">
        <v>3626</v>
      </c>
      <c r="D608" s="1" t="s">
        <v>126</v>
      </c>
      <c r="E608" s="1" t="s">
        <v>1410</v>
      </c>
      <c r="F608" s="9">
        <v>939.33159999999998</v>
      </c>
      <c r="G608" s="9">
        <v>1381.37</v>
      </c>
    </row>
    <row r="609" spans="1:7" x14ac:dyDescent="0.25">
      <c r="A609" s="24">
        <v>38249</v>
      </c>
      <c r="B609" s="1" t="s">
        <v>16</v>
      </c>
      <c r="C609" s="1" t="s">
        <v>3690</v>
      </c>
      <c r="D609" s="1" t="s">
        <v>113</v>
      </c>
      <c r="E609" s="1" t="s">
        <v>800</v>
      </c>
      <c r="F609" s="9">
        <v>115.3515</v>
      </c>
      <c r="G609" s="9">
        <v>209.73</v>
      </c>
    </row>
    <row r="610" spans="1:7" x14ac:dyDescent="0.25">
      <c r="A610" s="24">
        <v>38247</v>
      </c>
      <c r="B610" s="1" t="s">
        <v>16</v>
      </c>
      <c r="C610" s="1" t="s">
        <v>3690</v>
      </c>
      <c r="D610" s="1" t="s">
        <v>52</v>
      </c>
      <c r="E610" s="1" t="s">
        <v>3820</v>
      </c>
      <c r="F610" s="9">
        <v>913.60770000000002</v>
      </c>
      <c r="G610" s="9">
        <v>2469.21</v>
      </c>
    </row>
    <row r="611" spans="1:7" x14ac:dyDescent="0.25">
      <c r="A611" s="24">
        <v>38246</v>
      </c>
      <c r="B611" s="1" t="s">
        <v>16</v>
      </c>
      <c r="C611" s="1" t="s">
        <v>3683</v>
      </c>
      <c r="D611" s="1" t="s">
        <v>24</v>
      </c>
      <c r="E611" s="1" t="s">
        <v>860</v>
      </c>
      <c r="F611" s="9">
        <v>828.59280000000001</v>
      </c>
      <c r="G611" s="9">
        <v>2239.44</v>
      </c>
    </row>
    <row r="612" spans="1:7" x14ac:dyDescent="0.25">
      <c r="A612" s="24">
        <v>38240</v>
      </c>
      <c r="B612" s="1" t="s">
        <v>16</v>
      </c>
      <c r="C612" s="1" t="s">
        <v>3685</v>
      </c>
      <c r="D612" s="1" t="s">
        <v>42</v>
      </c>
      <c r="E612" s="1" t="s">
        <v>2082</v>
      </c>
      <c r="F612" s="9">
        <v>2852.3447999999999</v>
      </c>
      <c r="G612" s="9">
        <v>7709.04</v>
      </c>
    </row>
    <row r="613" spans="1:7" x14ac:dyDescent="0.25">
      <c r="A613" s="24">
        <v>38238</v>
      </c>
      <c r="B613" s="1" t="s">
        <v>16</v>
      </c>
      <c r="C613" s="1" t="s">
        <v>3626</v>
      </c>
      <c r="D613" s="1" t="s">
        <v>64</v>
      </c>
      <c r="E613" s="1" t="s">
        <v>1282</v>
      </c>
      <c r="F613" s="9">
        <v>1160.2431999999999</v>
      </c>
      <c r="G613" s="9">
        <v>2698.24</v>
      </c>
    </row>
    <row r="614" spans="1:7" x14ac:dyDescent="0.25">
      <c r="A614" s="24">
        <v>38237</v>
      </c>
      <c r="B614" s="1" t="s">
        <v>16</v>
      </c>
      <c r="C614" s="1" t="s">
        <v>3683</v>
      </c>
      <c r="D614" s="1" t="s">
        <v>39</v>
      </c>
      <c r="E614" s="1" t="s">
        <v>3821</v>
      </c>
      <c r="F614" s="9">
        <v>3498.1875999999997</v>
      </c>
      <c r="G614" s="9">
        <v>8135.32</v>
      </c>
    </row>
    <row r="615" spans="1:7" x14ac:dyDescent="0.25">
      <c r="A615" s="24">
        <v>38237</v>
      </c>
      <c r="B615" s="1" t="s">
        <v>16</v>
      </c>
      <c r="C615" s="1" t="s">
        <v>3688</v>
      </c>
      <c r="D615" s="1" t="s">
        <v>30</v>
      </c>
      <c r="E615" s="1" t="s">
        <v>143</v>
      </c>
      <c r="F615" s="9">
        <v>5047.3450499999999</v>
      </c>
      <c r="G615" s="9">
        <v>5398.23</v>
      </c>
    </row>
    <row r="616" spans="1:7" x14ac:dyDescent="0.25">
      <c r="A616" s="24">
        <v>38236</v>
      </c>
      <c r="B616" s="1" t="s">
        <v>16</v>
      </c>
      <c r="C616" s="1" t="s">
        <v>3685</v>
      </c>
      <c r="D616" s="1" t="s">
        <v>21</v>
      </c>
      <c r="E616" s="1" t="s">
        <v>1721</v>
      </c>
      <c r="F616" s="9">
        <v>3595.4837000000002</v>
      </c>
      <c r="G616" s="9">
        <v>8361.59</v>
      </c>
    </row>
    <row r="617" spans="1:7" x14ac:dyDescent="0.25">
      <c r="A617" s="24">
        <v>38236</v>
      </c>
      <c r="B617" s="1" t="s">
        <v>16</v>
      </c>
      <c r="C617" s="1" t="s">
        <v>3688</v>
      </c>
      <c r="D617" s="1" t="s">
        <v>24</v>
      </c>
      <c r="E617" s="1" t="s">
        <v>3324</v>
      </c>
      <c r="F617" s="9">
        <v>2808.3587000000002</v>
      </c>
      <c r="G617" s="9">
        <v>4759.93</v>
      </c>
    </row>
    <row r="618" spans="1:7" x14ac:dyDescent="0.25">
      <c r="A618" s="24">
        <v>38227</v>
      </c>
      <c r="B618" s="1" t="s">
        <v>16</v>
      </c>
      <c r="C618" s="1" t="s">
        <v>3683</v>
      </c>
      <c r="D618" s="1" t="s">
        <v>17</v>
      </c>
      <c r="E618" s="1" t="s">
        <v>3823</v>
      </c>
      <c r="F618" s="9">
        <v>5363.1532000000007</v>
      </c>
      <c r="G618" s="9">
        <v>7886.99</v>
      </c>
    </row>
    <row r="619" spans="1:7" x14ac:dyDescent="0.25">
      <c r="A619" s="24">
        <v>38227</v>
      </c>
      <c r="B619" s="1" t="s">
        <v>16</v>
      </c>
      <c r="C619" s="1" t="s">
        <v>3686</v>
      </c>
      <c r="D619" s="1" t="s">
        <v>126</v>
      </c>
      <c r="E619" s="1" t="s">
        <v>1253</v>
      </c>
      <c r="F619" s="9">
        <v>964.14480000000003</v>
      </c>
      <c r="G619" s="9">
        <v>1417.86</v>
      </c>
    </row>
    <row r="620" spans="1:7" x14ac:dyDescent="0.25">
      <c r="A620" s="24">
        <v>38222</v>
      </c>
      <c r="B620" s="1" t="s">
        <v>16</v>
      </c>
      <c r="C620" s="1" t="s">
        <v>3690</v>
      </c>
      <c r="D620" s="1" t="s">
        <v>39</v>
      </c>
      <c r="E620" s="1" t="s">
        <v>3471</v>
      </c>
      <c r="F620" s="9">
        <v>3304.6064999999999</v>
      </c>
      <c r="G620" s="9">
        <v>7343.57</v>
      </c>
    </row>
    <row r="621" spans="1:7" x14ac:dyDescent="0.25">
      <c r="A621" s="24">
        <v>38222</v>
      </c>
      <c r="B621" s="1" t="s">
        <v>16</v>
      </c>
      <c r="C621" s="1" t="s">
        <v>3626</v>
      </c>
      <c r="D621" s="1" t="s">
        <v>39</v>
      </c>
      <c r="E621" s="1" t="s">
        <v>369</v>
      </c>
      <c r="F621" s="9">
        <v>969.23200000000008</v>
      </c>
      <c r="G621" s="9">
        <v>1762.24</v>
      </c>
    </row>
    <row r="622" spans="1:7" x14ac:dyDescent="0.25">
      <c r="A622" s="24">
        <v>38221</v>
      </c>
      <c r="B622" s="1" t="s">
        <v>16</v>
      </c>
      <c r="C622" s="1" t="s">
        <v>3690</v>
      </c>
      <c r="D622" s="1" t="s">
        <v>17</v>
      </c>
      <c r="E622" s="1" t="s">
        <v>2506</v>
      </c>
      <c r="F622" s="9">
        <v>3448.9587000000001</v>
      </c>
      <c r="G622" s="9">
        <v>9321.51</v>
      </c>
    </row>
    <row r="623" spans="1:7" x14ac:dyDescent="0.25">
      <c r="A623" s="24">
        <v>38217</v>
      </c>
      <c r="B623" s="1" t="s">
        <v>16</v>
      </c>
      <c r="C623" s="1" t="s">
        <v>3626</v>
      </c>
      <c r="D623" s="1" t="s">
        <v>17</v>
      </c>
      <c r="E623" s="1" t="s">
        <v>2865</v>
      </c>
      <c r="F623" s="9">
        <v>2575.3365000000003</v>
      </c>
      <c r="G623" s="9">
        <v>4682.43</v>
      </c>
    </row>
    <row r="624" spans="1:7" x14ac:dyDescent="0.25">
      <c r="A624" s="24">
        <v>38215</v>
      </c>
      <c r="B624" s="1" t="s">
        <v>16</v>
      </c>
      <c r="C624" s="1" t="s">
        <v>3686</v>
      </c>
      <c r="D624" s="1" t="s">
        <v>9</v>
      </c>
      <c r="E624" s="1" t="s">
        <v>727</v>
      </c>
      <c r="F624" s="9">
        <v>2645.0589</v>
      </c>
      <c r="G624" s="9">
        <v>2828.94</v>
      </c>
    </row>
    <row r="625" spans="1:7" x14ac:dyDescent="0.25">
      <c r="A625" s="24">
        <v>38212</v>
      </c>
      <c r="B625" s="1" t="s">
        <v>16</v>
      </c>
      <c r="C625" s="1" t="s">
        <v>3684</v>
      </c>
      <c r="D625" s="1" t="s">
        <v>64</v>
      </c>
      <c r="E625" s="1" t="s">
        <v>645</v>
      </c>
      <c r="F625" s="9">
        <v>8446.4599999999991</v>
      </c>
      <c r="G625" s="9">
        <v>9598.25</v>
      </c>
    </row>
    <row r="626" spans="1:7" x14ac:dyDescent="0.25">
      <c r="A626" s="24">
        <v>38209</v>
      </c>
      <c r="B626" s="1" t="s">
        <v>16</v>
      </c>
      <c r="C626" s="1" t="s">
        <v>3685</v>
      </c>
      <c r="D626" s="1" t="s">
        <v>13</v>
      </c>
      <c r="E626" s="1" t="s">
        <v>257</v>
      </c>
      <c r="F626" s="9">
        <v>234.08879999999999</v>
      </c>
      <c r="G626" s="9">
        <v>266.01</v>
      </c>
    </row>
    <row r="627" spans="1:7" x14ac:dyDescent="0.25">
      <c r="A627" s="24">
        <v>38208</v>
      </c>
      <c r="B627" s="1" t="s">
        <v>16</v>
      </c>
      <c r="C627" s="1" t="s">
        <v>3685</v>
      </c>
      <c r="D627" s="1" t="s">
        <v>113</v>
      </c>
      <c r="E627" s="1" t="s">
        <v>3347</v>
      </c>
      <c r="F627" s="9">
        <v>1950.7224000000001</v>
      </c>
      <c r="G627" s="9">
        <v>2216.73</v>
      </c>
    </row>
    <row r="628" spans="1:7" x14ac:dyDescent="0.25">
      <c r="A628" s="24">
        <v>38202</v>
      </c>
      <c r="B628" s="1" t="s">
        <v>16</v>
      </c>
      <c r="C628" s="1" t="s">
        <v>3686</v>
      </c>
      <c r="D628" s="1" t="s">
        <v>21</v>
      </c>
      <c r="E628" s="1" t="s">
        <v>2996</v>
      </c>
      <c r="F628" s="9">
        <v>3758.9611</v>
      </c>
      <c r="G628" s="9">
        <v>8741.77</v>
      </c>
    </row>
    <row r="629" spans="1:7" x14ac:dyDescent="0.25">
      <c r="A629" s="24">
        <v>38202</v>
      </c>
      <c r="B629" s="1" t="s">
        <v>16</v>
      </c>
      <c r="C629" s="1" t="s">
        <v>3690</v>
      </c>
      <c r="D629" s="1" t="s">
        <v>64</v>
      </c>
      <c r="E629" s="1" t="s">
        <v>387</v>
      </c>
      <c r="F629" s="9">
        <v>1281.1804999999999</v>
      </c>
      <c r="G629" s="9">
        <v>3462.65</v>
      </c>
    </row>
    <row r="630" spans="1:7" x14ac:dyDescent="0.25">
      <c r="A630" s="24">
        <v>38200</v>
      </c>
      <c r="B630" s="1" t="s">
        <v>16</v>
      </c>
      <c r="C630" s="1" t="s">
        <v>3626</v>
      </c>
      <c r="D630" s="1" t="s">
        <v>13</v>
      </c>
      <c r="E630" s="1" t="s">
        <v>3301</v>
      </c>
      <c r="F630" s="9">
        <v>2934.8968</v>
      </c>
      <c r="G630" s="9">
        <v>3335.11</v>
      </c>
    </row>
    <row r="631" spans="1:7" x14ac:dyDescent="0.25">
      <c r="A631" s="24">
        <v>38196</v>
      </c>
      <c r="B631" s="1" t="s">
        <v>16</v>
      </c>
      <c r="C631" s="1" t="s">
        <v>3690</v>
      </c>
      <c r="D631" s="1" t="s">
        <v>42</v>
      </c>
      <c r="E631" s="1" t="s">
        <v>1067</v>
      </c>
      <c r="F631" s="9">
        <v>3856.1411000000003</v>
      </c>
      <c r="G631" s="9">
        <v>8967.77</v>
      </c>
    </row>
    <row r="632" spans="1:7" x14ac:dyDescent="0.25">
      <c r="A632" s="24">
        <v>38196</v>
      </c>
      <c r="B632" s="1" t="s">
        <v>16</v>
      </c>
      <c r="C632" s="1" t="s">
        <v>3685</v>
      </c>
      <c r="D632" s="1" t="s">
        <v>13</v>
      </c>
      <c r="E632" s="1" t="s">
        <v>1839</v>
      </c>
      <c r="F632" s="9">
        <v>4400.1055999999999</v>
      </c>
      <c r="G632" s="9">
        <v>5000.12</v>
      </c>
    </row>
    <row r="633" spans="1:7" x14ac:dyDescent="0.25">
      <c r="A633" s="24">
        <v>38193</v>
      </c>
      <c r="B633" s="1" t="s">
        <v>16</v>
      </c>
      <c r="C633" s="1" t="s">
        <v>3688</v>
      </c>
      <c r="D633" s="1" t="s">
        <v>9</v>
      </c>
      <c r="E633" s="1" t="s">
        <v>2330</v>
      </c>
      <c r="F633" s="9">
        <v>307.44749999999999</v>
      </c>
      <c r="G633" s="9">
        <v>409.93</v>
      </c>
    </row>
    <row r="634" spans="1:7" x14ac:dyDescent="0.25">
      <c r="A634" s="24">
        <v>38192</v>
      </c>
      <c r="B634" s="1" t="s">
        <v>16</v>
      </c>
      <c r="C634" s="1" t="s">
        <v>3690</v>
      </c>
      <c r="D634" s="1" t="s">
        <v>45</v>
      </c>
      <c r="E634" s="1" t="s">
        <v>2322</v>
      </c>
      <c r="F634" s="9">
        <v>4232.2455</v>
      </c>
      <c r="G634" s="9">
        <v>9404.99</v>
      </c>
    </row>
    <row r="635" spans="1:7" x14ac:dyDescent="0.25">
      <c r="A635" s="24">
        <v>38192</v>
      </c>
      <c r="B635" s="1" t="s">
        <v>16</v>
      </c>
      <c r="C635" s="1" t="s">
        <v>3683</v>
      </c>
      <c r="D635" s="1" t="s">
        <v>52</v>
      </c>
      <c r="E635" s="1" t="s">
        <v>3221</v>
      </c>
      <c r="F635" s="9">
        <v>3807.9720000000002</v>
      </c>
      <c r="G635" s="9">
        <v>8462.16</v>
      </c>
    </row>
    <row r="636" spans="1:7" x14ac:dyDescent="0.25">
      <c r="A636" s="24">
        <v>38191</v>
      </c>
      <c r="B636" s="1" t="s">
        <v>16</v>
      </c>
      <c r="C636" s="1" t="s">
        <v>3690</v>
      </c>
      <c r="D636" s="1" t="s">
        <v>52</v>
      </c>
      <c r="E636" s="1" t="s">
        <v>3154</v>
      </c>
      <c r="F636" s="9">
        <v>4591.3901999999998</v>
      </c>
      <c r="G636" s="9">
        <v>7916.19</v>
      </c>
    </row>
    <row r="637" spans="1:7" x14ac:dyDescent="0.25">
      <c r="A637" s="24">
        <v>38188</v>
      </c>
      <c r="B637" s="1" t="s">
        <v>16</v>
      </c>
      <c r="C637" s="1" t="s">
        <v>3684</v>
      </c>
      <c r="D637" s="1" t="s">
        <v>61</v>
      </c>
      <c r="E637" s="1" t="s">
        <v>3174</v>
      </c>
      <c r="F637" s="9">
        <v>4411.0878000000002</v>
      </c>
      <c r="G637" s="9">
        <v>7476.42</v>
      </c>
    </row>
    <row r="638" spans="1:7" x14ac:dyDescent="0.25">
      <c r="A638" s="24">
        <v>38187</v>
      </c>
      <c r="B638" s="1" t="s">
        <v>16</v>
      </c>
      <c r="C638" s="1" t="s">
        <v>3626</v>
      </c>
      <c r="D638" s="1" t="s">
        <v>42</v>
      </c>
      <c r="E638" s="1" t="s">
        <v>1968</v>
      </c>
      <c r="F638" s="9">
        <v>1832.0502999999999</v>
      </c>
      <c r="G638" s="9">
        <v>3105.17</v>
      </c>
    </row>
    <row r="639" spans="1:7" x14ac:dyDescent="0.25">
      <c r="A639" s="24">
        <v>38187</v>
      </c>
      <c r="B639" s="1" t="s">
        <v>16</v>
      </c>
      <c r="C639" s="1" t="s">
        <v>3685</v>
      </c>
      <c r="D639" s="1" t="s">
        <v>126</v>
      </c>
      <c r="E639" s="1" t="s">
        <v>2707</v>
      </c>
      <c r="F639" s="9">
        <v>826.72700000000009</v>
      </c>
      <c r="G639" s="9">
        <v>1503.14</v>
      </c>
    </row>
    <row r="640" spans="1:7" x14ac:dyDescent="0.25">
      <c r="A640" s="24">
        <v>38183</v>
      </c>
      <c r="B640" s="1" t="s">
        <v>16</v>
      </c>
      <c r="C640" s="1" t="s">
        <v>3690</v>
      </c>
      <c r="D640" s="1" t="s">
        <v>45</v>
      </c>
      <c r="E640" s="1" t="s">
        <v>1316</v>
      </c>
      <c r="F640" s="9">
        <v>1049.9698999999998</v>
      </c>
      <c r="G640" s="9">
        <v>1779.61</v>
      </c>
    </row>
    <row r="641" spans="1:7" x14ac:dyDescent="0.25">
      <c r="A641" s="24">
        <v>38182</v>
      </c>
      <c r="B641" s="1" t="s">
        <v>16</v>
      </c>
      <c r="C641" s="1" t="s">
        <v>3686</v>
      </c>
      <c r="D641" s="1" t="s">
        <v>113</v>
      </c>
      <c r="E641" s="1" t="s">
        <v>1740</v>
      </c>
      <c r="F641" s="9">
        <v>4413.6810000000005</v>
      </c>
      <c r="G641" s="9">
        <v>9808.18</v>
      </c>
    </row>
    <row r="642" spans="1:7" x14ac:dyDescent="0.25">
      <c r="A642" s="24">
        <v>38178</v>
      </c>
      <c r="B642" s="1" t="s">
        <v>16</v>
      </c>
      <c r="C642" s="1" t="s">
        <v>3691</v>
      </c>
      <c r="D642" s="1" t="s">
        <v>17</v>
      </c>
      <c r="E642" s="1" t="s">
        <v>1710</v>
      </c>
      <c r="F642" s="9">
        <v>4456.2780000000002</v>
      </c>
      <c r="G642" s="9">
        <v>9902.84</v>
      </c>
    </row>
    <row r="643" spans="1:7" x14ac:dyDescent="0.25">
      <c r="A643" s="24">
        <v>38178</v>
      </c>
      <c r="B643" s="1" t="s">
        <v>16</v>
      </c>
      <c r="C643" s="1" t="s">
        <v>3626</v>
      </c>
      <c r="D643" s="1" t="s">
        <v>39</v>
      </c>
      <c r="E643" s="1" t="s">
        <v>283</v>
      </c>
      <c r="F643" s="9">
        <v>1904.6734000000001</v>
      </c>
      <c r="G643" s="9">
        <v>3228.26</v>
      </c>
    </row>
    <row r="644" spans="1:7" x14ac:dyDescent="0.25">
      <c r="A644" s="24">
        <v>38177</v>
      </c>
      <c r="B644" s="1" t="s">
        <v>16</v>
      </c>
      <c r="C644" s="1" t="s">
        <v>3691</v>
      </c>
      <c r="D644" s="1" t="s">
        <v>21</v>
      </c>
      <c r="E644" s="1" t="s">
        <v>1140</v>
      </c>
      <c r="F644" s="9">
        <v>5626.65</v>
      </c>
      <c r="G644" s="9">
        <v>7502.2</v>
      </c>
    </row>
    <row r="645" spans="1:7" x14ac:dyDescent="0.25">
      <c r="A645" s="24">
        <v>38176</v>
      </c>
      <c r="B645" s="1" t="s">
        <v>16</v>
      </c>
      <c r="C645" s="1" t="s">
        <v>3686</v>
      </c>
      <c r="D645" s="1" t="s">
        <v>61</v>
      </c>
      <c r="E645" s="1" t="s">
        <v>2020</v>
      </c>
      <c r="F645" s="9">
        <v>3734.64</v>
      </c>
      <c r="G645" s="9">
        <v>4979.5200000000004</v>
      </c>
    </row>
    <row r="646" spans="1:7" x14ac:dyDescent="0.25">
      <c r="A646" s="24">
        <v>38170</v>
      </c>
      <c r="B646" s="1" t="s">
        <v>16</v>
      </c>
      <c r="C646" s="1" t="s">
        <v>3626</v>
      </c>
      <c r="D646" s="1" t="s">
        <v>17</v>
      </c>
      <c r="E646" s="1" t="s">
        <v>2907</v>
      </c>
      <c r="F646" s="9">
        <v>4467.4575000000004</v>
      </c>
      <c r="G646" s="9">
        <v>8122.65</v>
      </c>
    </row>
    <row r="647" spans="1:7" x14ac:dyDescent="0.25">
      <c r="A647" s="24">
        <v>38167</v>
      </c>
      <c r="B647" s="1" t="s">
        <v>16</v>
      </c>
      <c r="C647" s="1" t="s">
        <v>3684</v>
      </c>
      <c r="D647" s="1" t="s">
        <v>24</v>
      </c>
      <c r="E647" s="1" t="s">
        <v>3831</v>
      </c>
      <c r="F647" s="9">
        <v>1565.0745000000002</v>
      </c>
      <c r="G647" s="9">
        <v>2845.59</v>
      </c>
    </row>
    <row r="648" spans="1:7" x14ac:dyDescent="0.25">
      <c r="A648" s="24">
        <v>38165</v>
      </c>
      <c r="B648" s="1" t="s">
        <v>16</v>
      </c>
      <c r="C648" s="1" t="s">
        <v>3685</v>
      </c>
      <c r="D648" s="1" t="s">
        <v>61</v>
      </c>
      <c r="E648" s="1" t="s">
        <v>912</v>
      </c>
      <c r="F648" s="9">
        <v>3785.4963999999995</v>
      </c>
      <c r="G648" s="9">
        <v>8803.48</v>
      </c>
    </row>
    <row r="649" spans="1:7" x14ac:dyDescent="0.25">
      <c r="A649" s="24">
        <v>38162</v>
      </c>
      <c r="B649" s="1" t="s">
        <v>16</v>
      </c>
      <c r="C649" s="1" t="s">
        <v>3686</v>
      </c>
      <c r="D649" s="1" t="s">
        <v>17</v>
      </c>
      <c r="E649" s="1" t="s">
        <v>2417</v>
      </c>
      <c r="F649" s="9">
        <v>1712.0752</v>
      </c>
      <c r="G649" s="9">
        <v>1945.54</v>
      </c>
    </row>
    <row r="650" spans="1:7" x14ac:dyDescent="0.25">
      <c r="A650" s="24">
        <v>38161</v>
      </c>
      <c r="B650" s="1" t="s">
        <v>16</v>
      </c>
      <c r="C650" s="1" t="s">
        <v>3685</v>
      </c>
      <c r="D650" s="1" t="s">
        <v>13</v>
      </c>
      <c r="E650" s="1" t="s">
        <v>1148</v>
      </c>
      <c r="F650" s="9">
        <v>776.83100000000013</v>
      </c>
      <c r="G650" s="9">
        <v>1412.42</v>
      </c>
    </row>
    <row r="651" spans="1:7" x14ac:dyDescent="0.25">
      <c r="A651" s="24">
        <v>38161</v>
      </c>
      <c r="B651" s="1" t="s">
        <v>16</v>
      </c>
      <c r="C651" s="1" t="s">
        <v>3685</v>
      </c>
      <c r="D651" s="1" t="s">
        <v>61</v>
      </c>
      <c r="E651" s="1" t="s">
        <v>3411</v>
      </c>
      <c r="F651" s="9">
        <v>1197.6321500000001</v>
      </c>
      <c r="G651" s="9">
        <v>1280.8900000000001</v>
      </c>
    </row>
    <row r="652" spans="1:7" x14ac:dyDescent="0.25">
      <c r="A652" s="24">
        <v>38155</v>
      </c>
      <c r="B652" s="1" t="s">
        <v>16</v>
      </c>
      <c r="C652" s="1" t="s">
        <v>3626</v>
      </c>
      <c r="D652" s="1" t="s">
        <v>64</v>
      </c>
      <c r="E652" s="1" t="s">
        <v>1102</v>
      </c>
      <c r="F652" s="9">
        <v>8271.4896000000008</v>
      </c>
      <c r="G652" s="9">
        <v>9399.42</v>
      </c>
    </row>
    <row r="653" spans="1:7" x14ac:dyDescent="0.25">
      <c r="A653" s="24">
        <v>38884</v>
      </c>
      <c r="B653" s="1" t="s">
        <v>29</v>
      </c>
      <c r="C653" s="1" t="s">
        <v>3683</v>
      </c>
      <c r="D653" s="1" t="s">
        <v>45</v>
      </c>
      <c r="E653" s="1" t="s">
        <v>524</v>
      </c>
      <c r="F653" s="9">
        <v>1835.8971999999999</v>
      </c>
      <c r="G653" s="9">
        <v>3165.34</v>
      </c>
    </row>
    <row r="654" spans="1:7" x14ac:dyDescent="0.25">
      <c r="A654" s="24">
        <v>38883</v>
      </c>
      <c r="B654" s="1" t="s">
        <v>29</v>
      </c>
      <c r="C654" s="1" t="s">
        <v>3683</v>
      </c>
      <c r="D654" s="1" t="s">
        <v>9</v>
      </c>
      <c r="E654" s="1" t="s">
        <v>1176</v>
      </c>
      <c r="F654" s="9">
        <v>6971.4974999999995</v>
      </c>
      <c r="G654" s="9">
        <v>9295.33</v>
      </c>
    </row>
    <row r="655" spans="1:7" x14ac:dyDescent="0.25">
      <c r="A655" s="24">
        <v>38882</v>
      </c>
      <c r="B655" s="1" t="s">
        <v>29</v>
      </c>
      <c r="C655" s="1" t="s">
        <v>3684</v>
      </c>
      <c r="D655" s="1" t="s">
        <v>13</v>
      </c>
      <c r="E655" s="1" t="s">
        <v>1176</v>
      </c>
      <c r="F655" s="9">
        <v>2065.1130000000003</v>
      </c>
      <c r="G655" s="9">
        <v>4589.1400000000003</v>
      </c>
    </row>
    <row r="656" spans="1:7" x14ac:dyDescent="0.25">
      <c r="A656" s="24">
        <v>38882</v>
      </c>
      <c r="B656" s="1" t="s">
        <v>29</v>
      </c>
      <c r="C656" s="1" t="s">
        <v>3685</v>
      </c>
      <c r="D656" s="1" t="s">
        <v>42</v>
      </c>
      <c r="E656" s="1" t="s">
        <v>2625</v>
      </c>
      <c r="F656" s="9">
        <v>2553.2776000000003</v>
      </c>
      <c r="G656" s="9">
        <v>3754.82</v>
      </c>
    </row>
    <row r="657" spans="1:7" x14ac:dyDescent="0.25">
      <c r="A657" s="24">
        <v>38882</v>
      </c>
      <c r="B657" s="1" t="s">
        <v>29</v>
      </c>
      <c r="C657" s="1" t="s">
        <v>3686</v>
      </c>
      <c r="D657" s="1" t="s">
        <v>126</v>
      </c>
      <c r="E657" s="1" t="s">
        <v>3687</v>
      </c>
      <c r="F657" s="9">
        <v>2315.4340000000002</v>
      </c>
      <c r="G657" s="9">
        <v>3405.05</v>
      </c>
    </row>
    <row r="658" spans="1:7" x14ac:dyDescent="0.25">
      <c r="A658" s="24">
        <v>38880</v>
      </c>
      <c r="B658" s="1" t="s">
        <v>29</v>
      </c>
      <c r="C658" s="1" t="s">
        <v>3626</v>
      </c>
      <c r="D658" s="1" t="s">
        <v>42</v>
      </c>
      <c r="E658" s="1" t="s">
        <v>2112</v>
      </c>
      <c r="F658" s="9">
        <v>2964.4780000000001</v>
      </c>
      <c r="G658" s="9">
        <v>5389.96</v>
      </c>
    </row>
    <row r="659" spans="1:7" x14ac:dyDescent="0.25">
      <c r="A659" s="24">
        <v>38880</v>
      </c>
      <c r="B659" s="1" t="s">
        <v>29</v>
      </c>
      <c r="C659" s="1" t="s">
        <v>3684</v>
      </c>
      <c r="D659" s="1" t="s">
        <v>126</v>
      </c>
      <c r="E659" s="1" t="s">
        <v>2967</v>
      </c>
      <c r="F659" s="9">
        <v>2292.2224999999999</v>
      </c>
      <c r="G659" s="9">
        <v>5330.75</v>
      </c>
    </row>
    <row r="660" spans="1:7" x14ac:dyDescent="0.25">
      <c r="A660" s="24">
        <v>38878</v>
      </c>
      <c r="B660" s="1" t="s">
        <v>29</v>
      </c>
      <c r="C660" s="1" t="s">
        <v>3685</v>
      </c>
      <c r="D660" s="1" t="s">
        <v>45</v>
      </c>
      <c r="E660" s="1" t="s">
        <v>197</v>
      </c>
      <c r="F660" s="9">
        <v>3411.5625500000001</v>
      </c>
      <c r="G660" s="9">
        <v>3648.73</v>
      </c>
    </row>
    <row r="661" spans="1:7" x14ac:dyDescent="0.25">
      <c r="A661" s="24">
        <v>38877</v>
      </c>
      <c r="B661" s="1" t="s">
        <v>29</v>
      </c>
      <c r="C661" s="1" t="s">
        <v>3688</v>
      </c>
      <c r="D661" s="1" t="s">
        <v>113</v>
      </c>
      <c r="E661" s="1" t="s">
        <v>2829</v>
      </c>
      <c r="F661" s="9">
        <v>4426.8998000000001</v>
      </c>
      <c r="G661" s="9">
        <v>7503.22</v>
      </c>
    </row>
    <row r="662" spans="1:7" x14ac:dyDescent="0.25">
      <c r="A662" s="24">
        <v>38877</v>
      </c>
      <c r="B662" s="1" t="s">
        <v>29</v>
      </c>
      <c r="C662" s="1" t="s">
        <v>3686</v>
      </c>
      <c r="D662" s="1" t="s">
        <v>45</v>
      </c>
      <c r="E662" s="1" t="s">
        <v>2508</v>
      </c>
      <c r="F662" s="9">
        <v>1381.6759999999997</v>
      </c>
      <c r="G662" s="9">
        <v>2382.1999999999998</v>
      </c>
    </row>
    <row r="663" spans="1:7" x14ac:dyDescent="0.25">
      <c r="A663" s="24">
        <v>38876</v>
      </c>
      <c r="B663" s="1" t="s">
        <v>29</v>
      </c>
      <c r="C663" s="1" t="s">
        <v>3691</v>
      </c>
      <c r="D663" s="1" t="s">
        <v>42</v>
      </c>
      <c r="E663" s="1" t="s">
        <v>407</v>
      </c>
      <c r="F663" s="9">
        <v>4295.7172</v>
      </c>
      <c r="G663" s="9">
        <v>9990.0400000000009</v>
      </c>
    </row>
    <row r="664" spans="1:7" x14ac:dyDescent="0.25">
      <c r="A664" s="24">
        <v>38875</v>
      </c>
      <c r="B664" s="1" t="s">
        <v>29</v>
      </c>
      <c r="C664" s="1" t="s">
        <v>3686</v>
      </c>
      <c r="D664" s="1" t="s">
        <v>17</v>
      </c>
      <c r="E664" s="1" t="s">
        <v>3692</v>
      </c>
      <c r="F664" s="9">
        <v>1569.5120999999999</v>
      </c>
      <c r="G664" s="9">
        <v>2660.19</v>
      </c>
    </row>
    <row r="665" spans="1:7" x14ac:dyDescent="0.25">
      <c r="A665" s="24">
        <v>38875</v>
      </c>
      <c r="B665" s="1" t="s">
        <v>29</v>
      </c>
      <c r="C665" s="1" t="s">
        <v>3684</v>
      </c>
      <c r="D665" s="1" t="s">
        <v>45</v>
      </c>
      <c r="E665" s="1" t="s">
        <v>1132</v>
      </c>
      <c r="F665" s="9">
        <v>1155.048</v>
      </c>
      <c r="G665" s="9">
        <v>1698.6</v>
      </c>
    </row>
    <row r="666" spans="1:7" x14ac:dyDescent="0.25">
      <c r="A666" s="24">
        <v>38875</v>
      </c>
      <c r="B666" s="1" t="s">
        <v>29</v>
      </c>
      <c r="C666" s="1" t="s">
        <v>3683</v>
      </c>
      <c r="D666" s="1" t="s">
        <v>9</v>
      </c>
      <c r="E666" s="1" t="s">
        <v>2691</v>
      </c>
      <c r="F666" s="9">
        <v>391.89600000000002</v>
      </c>
      <c r="G666" s="9">
        <v>870.88</v>
      </c>
    </row>
    <row r="667" spans="1:7" x14ac:dyDescent="0.25">
      <c r="A667" s="24">
        <v>38874</v>
      </c>
      <c r="B667" s="1" t="s">
        <v>29</v>
      </c>
      <c r="C667" s="1" t="s">
        <v>3626</v>
      </c>
      <c r="D667" s="1" t="s">
        <v>64</v>
      </c>
      <c r="E667" s="1" t="s">
        <v>1426</v>
      </c>
      <c r="F667" s="9">
        <v>5231.1224999999995</v>
      </c>
      <c r="G667" s="9">
        <v>6974.83</v>
      </c>
    </row>
    <row r="668" spans="1:7" x14ac:dyDescent="0.25">
      <c r="A668" s="24">
        <v>38873</v>
      </c>
      <c r="B668" s="1" t="s">
        <v>29</v>
      </c>
      <c r="C668" s="1" t="s">
        <v>3684</v>
      </c>
      <c r="D668" s="1" t="s">
        <v>52</v>
      </c>
      <c r="E668" s="1" t="s">
        <v>2181</v>
      </c>
      <c r="F668" s="9">
        <v>1755.6580000000001</v>
      </c>
      <c r="G668" s="9">
        <v>2581.85</v>
      </c>
    </row>
    <row r="669" spans="1:7" x14ac:dyDescent="0.25">
      <c r="A669" s="24">
        <v>38873</v>
      </c>
      <c r="B669" s="1" t="s">
        <v>29</v>
      </c>
      <c r="C669" s="1" t="s">
        <v>3690</v>
      </c>
      <c r="D669" s="1" t="s">
        <v>126</v>
      </c>
      <c r="E669" s="1" t="s">
        <v>2534</v>
      </c>
      <c r="F669" s="9">
        <v>1012.1468500000001</v>
      </c>
      <c r="G669" s="9">
        <v>1082.51</v>
      </c>
    </row>
    <row r="670" spans="1:7" x14ac:dyDescent="0.25">
      <c r="A670" s="24">
        <v>38870</v>
      </c>
      <c r="B670" s="1" t="s">
        <v>29</v>
      </c>
      <c r="C670" s="1" t="s">
        <v>3626</v>
      </c>
      <c r="D670" s="1" t="s">
        <v>21</v>
      </c>
      <c r="E670" s="1" t="s">
        <v>2046</v>
      </c>
      <c r="F670" s="9">
        <v>4304.3099000000002</v>
      </c>
      <c r="G670" s="9">
        <v>4603.54</v>
      </c>
    </row>
    <row r="671" spans="1:7" x14ac:dyDescent="0.25">
      <c r="A671" s="24">
        <v>38869</v>
      </c>
      <c r="B671" s="1" t="s">
        <v>29</v>
      </c>
      <c r="C671" s="1" t="s">
        <v>3686</v>
      </c>
      <c r="D671" s="1" t="s">
        <v>113</v>
      </c>
      <c r="E671" s="1" t="s">
        <v>1326</v>
      </c>
      <c r="F671" s="9">
        <v>1276.155</v>
      </c>
      <c r="G671" s="9">
        <v>1701.54</v>
      </c>
    </row>
    <row r="672" spans="1:7" x14ac:dyDescent="0.25">
      <c r="A672" s="24">
        <v>38868</v>
      </c>
      <c r="B672" s="1" t="s">
        <v>29</v>
      </c>
      <c r="C672" s="1" t="s">
        <v>3683</v>
      </c>
      <c r="D672" s="1" t="s">
        <v>64</v>
      </c>
      <c r="E672" s="1" t="s">
        <v>430</v>
      </c>
      <c r="F672" s="9">
        <v>4494.4470000000001</v>
      </c>
      <c r="G672" s="9">
        <v>9987.66</v>
      </c>
    </row>
    <row r="673" spans="1:7" x14ac:dyDescent="0.25">
      <c r="A673" s="24">
        <v>38866</v>
      </c>
      <c r="B673" s="1" t="s">
        <v>29</v>
      </c>
      <c r="C673" s="1" t="s">
        <v>3686</v>
      </c>
      <c r="D673" s="1" t="s">
        <v>39</v>
      </c>
      <c r="E673" s="1" t="s">
        <v>844</v>
      </c>
      <c r="F673" s="9">
        <v>305.01570000000004</v>
      </c>
      <c r="G673" s="9">
        <v>326.22000000000003</v>
      </c>
    </row>
    <row r="674" spans="1:7" x14ac:dyDescent="0.25">
      <c r="A674" s="24">
        <v>38863</v>
      </c>
      <c r="B674" s="1" t="s">
        <v>29</v>
      </c>
      <c r="C674" s="1" t="s">
        <v>3691</v>
      </c>
      <c r="D674" s="1" t="s">
        <v>45</v>
      </c>
      <c r="E674" s="1" t="s">
        <v>2726</v>
      </c>
      <c r="F674" s="9">
        <v>5846.415</v>
      </c>
      <c r="G674" s="9">
        <v>7795.22</v>
      </c>
    </row>
    <row r="675" spans="1:7" x14ac:dyDescent="0.25">
      <c r="A675" s="24">
        <v>38863</v>
      </c>
      <c r="B675" s="1" t="s">
        <v>29</v>
      </c>
      <c r="C675" s="1" t="s">
        <v>3684</v>
      </c>
      <c r="D675" s="1" t="s">
        <v>30</v>
      </c>
      <c r="E675" s="1" t="s">
        <v>1835</v>
      </c>
      <c r="F675" s="9">
        <v>3631.5148999999997</v>
      </c>
      <c r="G675" s="9">
        <v>6155.11</v>
      </c>
    </row>
    <row r="676" spans="1:7" x14ac:dyDescent="0.25">
      <c r="A676" s="24">
        <v>38863</v>
      </c>
      <c r="B676" s="1" t="s">
        <v>29</v>
      </c>
      <c r="C676" s="1" t="s">
        <v>3684</v>
      </c>
      <c r="D676" s="1" t="s">
        <v>42</v>
      </c>
      <c r="E676" s="1" t="s">
        <v>3695</v>
      </c>
      <c r="F676" s="9">
        <v>194.82100000000003</v>
      </c>
      <c r="G676" s="9">
        <v>354.22</v>
      </c>
    </row>
    <row r="677" spans="1:7" x14ac:dyDescent="0.25">
      <c r="A677" s="24">
        <v>38861</v>
      </c>
      <c r="B677" s="1" t="s">
        <v>29</v>
      </c>
      <c r="C677" s="1" t="s">
        <v>3684</v>
      </c>
      <c r="D677" s="1" t="s">
        <v>39</v>
      </c>
      <c r="E677" s="1" t="s">
        <v>922</v>
      </c>
      <c r="F677" s="9">
        <v>823.97889999999995</v>
      </c>
      <c r="G677" s="9">
        <v>2226.9699999999998</v>
      </c>
    </row>
    <row r="678" spans="1:7" x14ac:dyDescent="0.25">
      <c r="A678" s="24">
        <v>38860</v>
      </c>
      <c r="B678" s="1" t="s">
        <v>29</v>
      </c>
      <c r="C678" s="1" t="s">
        <v>3684</v>
      </c>
      <c r="D678" s="1" t="s">
        <v>21</v>
      </c>
      <c r="E678" s="1" t="s">
        <v>2897</v>
      </c>
      <c r="F678" s="9">
        <v>6767.5080000000007</v>
      </c>
      <c r="G678" s="9">
        <v>7690.35</v>
      </c>
    </row>
    <row r="679" spans="1:7" x14ac:dyDescent="0.25">
      <c r="A679" s="24">
        <v>38859</v>
      </c>
      <c r="B679" s="1" t="s">
        <v>29</v>
      </c>
      <c r="C679" s="1" t="s">
        <v>3685</v>
      </c>
      <c r="D679" s="1" t="s">
        <v>126</v>
      </c>
      <c r="E679" s="1" t="s">
        <v>2409</v>
      </c>
      <c r="F679" s="9">
        <v>3963.8069999999998</v>
      </c>
      <c r="G679" s="9">
        <v>8808.4599999999991</v>
      </c>
    </row>
    <row r="680" spans="1:7" x14ac:dyDescent="0.25">
      <c r="A680" s="24">
        <v>38859</v>
      </c>
      <c r="B680" s="1" t="s">
        <v>29</v>
      </c>
      <c r="C680" s="1" t="s">
        <v>3686</v>
      </c>
      <c r="D680" s="1" t="s">
        <v>30</v>
      </c>
      <c r="E680" s="1" t="s">
        <v>3697</v>
      </c>
      <c r="F680" s="9">
        <v>2827.5159999999996</v>
      </c>
      <c r="G680" s="9">
        <v>4792.3999999999996</v>
      </c>
    </row>
    <row r="681" spans="1:7" x14ac:dyDescent="0.25">
      <c r="A681" s="24">
        <v>38858</v>
      </c>
      <c r="B681" s="1" t="s">
        <v>29</v>
      </c>
      <c r="C681" s="1" t="s">
        <v>3683</v>
      </c>
      <c r="D681" s="1" t="s">
        <v>17</v>
      </c>
      <c r="E681" s="1" t="s">
        <v>1808</v>
      </c>
      <c r="F681" s="9">
        <v>3569.8872000000001</v>
      </c>
      <c r="G681" s="9">
        <v>4056.69</v>
      </c>
    </row>
    <row r="682" spans="1:7" x14ac:dyDescent="0.25">
      <c r="A682" s="24">
        <v>38856</v>
      </c>
      <c r="B682" s="1" t="s">
        <v>29</v>
      </c>
      <c r="C682" s="1" t="s">
        <v>3690</v>
      </c>
      <c r="D682" s="1" t="s">
        <v>24</v>
      </c>
      <c r="E682" s="1" t="s">
        <v>1302</v>
      </c>
      <c r="F682" s="9">
        <v>3908.8896</v>
      </c>
      <c r="G682" s="9">
        <v>4441.92</v>
      </c>
    </row>
    <row r="683" spans="1:7" x14ac:dyDescent="0.25">
      <c r="A683" s="24">
        <v>38855</v>
      </c>
      <c r="B683" s="1" t="s">
        <v>29</v>
      </c>
      <c r="C683" s="1" t="s">
        <v>3684</v>
      </c>
      <c r="D683" s="1" t="s">
        <v>61</v>
      </c>
      <c r="E683" s="1" t="s">
        <v>2895</v>
      </c>
      <c r="F683" s="9">
        <v>3731.0940000000001</v>
      </c>
      <c r="G683" s="9">
        <v>8291.32</v>
      </c>
    </row>
    <row r="684" spans="1:7" x14ac:dyDescent="0.25">
      <c r="A684" s="24">
        <v>38855</v>
      </c>
      <c r="B684" s="1" t="s">
        <v>29</v>
      </c>
      <c r="C684" s="1" t="s">
        <v>3691</v>
      </c>
      <c r="D684" s="1" t="s">
        <v>52</v>
      </c>
      <c r="E684" s="1" t="s">
        <v>315</v>
      </c>
      <c r="F684" s="9">
        <v>4246.5736500000003</v>
      </c>
      <c r="G684" s="9">
        <v>4541.79</v>
      </c>
    </row>
    <row r="685" spans="1:7" x14ac:dyDescent="0.25">
      <c r="A685" s="24">
        <v>38855</v>
      </c>
      <c r="B685" s="1" t="s">
        <v>29</v>
      </c>
      <c r="C685" s="1" t="s">
        <v>3685</v>
      </c>
      <c r="D685" s="1" t="s">
        <v>126</v>
      </c>
      <c r="E685" s="1" t="s">
        <v>725</v>
      </c>
      <c r="F685" s="9">
        <v>406.24650000000003</v>
      </c>
      <c r="G685" s="9">
        <v>738.63</v>
      </c>
    </row>
    <row r="686" spans="1:7" x14ac:dyDescent="0.25">
      <c r="A686" s="24">
        <v>38854</v>
      </c>
      <c r="B686" s="1" t="s">
        <v>29</v>
      </c>
      <c r="C686" s="1" t="s">
        <v>3688</v>
      </c>
      <c r="D686" s="1" t="s">
        <v>42</v>
      </c>
      <c r="E686" s="1" t="s">
        <v>3473</v>
      </c>
      <c r="F686" s="9">
        <v>5365.1730000000007</v>
      </c>
      <c r="G686" s="9">
        <v>9754.86</v>
      </c>
    </row>
    <row r="687" spans="1:7" x14ac:dyDescent="0.25">
      <c r="A687" s="24">
        <v>38854</v>
      </c>
      <c r="B687" s="1" t="s">
        <v>29</v>
      </c>
      <c r="C687" s="1" t="s">
        <v>3683</v>
      </c>
      <c r="D687" s="1" t="s">
        <v>61</v>
      </c>
      <c r="E687" s="1" t="s">
        <v>201</v>
      </c>
      <c r="F687" s="9">
        <v>2764.3959999999997</v>
      </c>
      <c r="G687" s="9">
        <v>4766.2</v>
      </c>
    </row>
    <row r="688" spans="1:7" x14ac:dyDescent="0.25">
      <c r="A688" s="24">
        <v>38853</v>
      </c>
      <c r="B688" s="1" t="s">
        <v>29</v>
      </c>
      <c r="C688" s="1" t="s">
        <v>3688</v>
      </c>
      <c r="D688" s="1" t="s">
        <v>42</v>
      </c>
      <c r="E688" s="1" t="s">
        <v>167</v>
      </c>
      <c r="F688" s="9">
        <v>272.13300000000004</v>
      </c>
      <c r="G688" s="9">
        <v>604.74</v>
      </c>
    </row>
    <row r="689" spans="1:7" x14ac:dyDescent="0.25">
      <c r="A689" s="24">
        <v>38852</v>
      </c>
      <c r="B689" s="1" t="s">
        <v>29</v>
      </c>
      <c r="C689" s="1" t="s">
        <v>3626</v>
      </c>
      <c r="D689" s="1" t="s">
        <v>21</v>
      </c>
      <c r="E689" s="1" t="s">
        <v>3699</v>
      </c>
      <c r="F689" s="9">
        <v>1018.2511000000001</v>
      </c>
      <c r="G689" s="9">
        <v>2752.03</v>
      </c>
    </row>
    <row r="690" spans="1:7" x14ac:dyDescent="0.25">
      <c r="A690" s="24">
        <v>38851</v>
      </c>
      <c r="B690" s="1" t="s">
        <v>29</v>
      </c>
      <c r="C690" s="1" t="s">
        <v>3688</v>
      </c>
      <c r="D690" s="1" t="s">
        <v>17</v>
      </c>
      <c r="E690" s="1" t="s">
        <v>1818</v>
      </c>
      <c r="F690" s="9">
        <v>5409.0277999999998</v>
      </c>
      <c r="G690" s="9">
        <v>9325.91</v>
      </c>
    </row>
    <row r="691" spans="1:7" x14ac:dyDescent="0.25">
      <c r="A691" s="24">
        <v>38851</v>
      </c>
      <c r="B691" s="1" t="s">
        <v>29</v>
      </c>
      <c r="C691" s="1" t="s">
        <v>3684</v>
      </c>
      <c r="D691" s="1" t="s">
        <v>64</v>
      </c>
      <c r="E691" s="1" t="s">
        <v>3700</v>
      </c>
      <c r="F691" s="9">
        <v>3559.26</v>
      </c>
      <c r="G691" s="9">
        <v>4745.68</v>
      </c>
    </row>
    <row r="692" spans="1:7" x14ac:dyDescent="0.25">
      <c r="A692" s="24">
        <v>38851</v>
      </c>
      <c r="B692" s="1" t="s">
        <v>29</v>
      </c>
      <c r="C692" s="1" t="s">
        <v>3685</v>
      </c>
      <c r="D692" s="1" t="s">
        <v>61</v>
      </c>
      <c r="E692" s="1" t="s">
        <v>834</v>
      </c>
      <c r="F692" s="9">
        <v>692.46749999999997</v>
      </c>
      <c r="G692" s="9">
        <v>923.29</v>
      </c>
    </row>
    <row r="693" spans="1:7" x14ac:dyDescent="0.25">
      <c r="A693" s="24">
        <v>38850</v>
      </c>
      <c r="B693" s="1" t="s">
        <v>29</v>
      </c>
      <c r="C693" s="1" t="s">
        <v>3688</v>
      </c>
      <c r="D693" s="1" t="s">
        <v>21</v>
      </c>
      <c r="E693" s="1" t="s">
        <v>3121</v>
      </c>
      <c r="F693" s="9">
        <v>2076.5250000000001</v>
      </c>
      <c r="G693" s="9">
        <v>4614.5</v>
      </c>
    </row>
    <row r="694" spans="1:7" x14ac:dyDescent="0.25">
      <c r="A694" s="24">
        <v>38849</v>
      </c>
      <c r="B694" s="1" t="s">
        <v>29</v>
      </c>
      <c r="C694" s="1" t="s">
        <v>3686</v>
      </c>
      <c r="D694" s="1" t="s">
        <v>17</v>
      </c>
      <c r="E694" s="1" t="s">
        <v>105</v>
      </c>
      <c r="F694" s="9">
        <v>4764.9841999999999</v>
      </c>
      <c r="G694" s="9">
        <v>8215.49</v>
      </c>
    </row>
    <row r="695" spans="1:7" x14ac:dyDescent="0.25">
      <c r="A695" s="24">
        <v>38847</v>
      </c>
      <c r="B695" s="1" t="s">
        <v>29</v>
      </c>
      <c r="C695" s="1" t="s">
        <v>3683</v>
      </c>
      <c r="D695" s="1" t="s">
        <v>42</v>
      </c>
      <c r="E695" s="1" t="s">
        <v>1862</v>
      </c>
      <c r="F695" s="9">
        <v>4030.73</v>
      </c>
      <c r="G695" s="9">
        <v>7328.6</v>
      </c>
    </row>
    <row r="696" spans="1:7" x14ac:dyDescent="0.25">
      <c r="A696" s="24">
        <v>38847</v>
      </c>
      <c r="B696" s="1" t="s">
        <v>29</v>
      </c>
      <c r="C696" s="1" t="s">
        <v>3684</v>
      </c>
      <c r="D696" s="1" t="s">
        <v>21</v>
      </c>
      <c r="E696" s="1" t="s">
        <v>510</v>
      </c>
      <c r="F696" s="9">
        <v>1855.4204999999999</v>
      </c>
      <c r="G696" s="9">
        <v>5014.6499999999996</v>
      </c>
    </row>
    <row r="697" spans="1:7" x14ac:dyDescent="0.25">
      <c r="A697" s="24">
        <v>38847</v>
      </c>
      <c r="B697" s="1" t="s">
        <v>29</v>
      </c>
      <c r="C697" s="1" t="s">
        <v>3686</v>
      </c>
      <c r="D697" s="1" t="s">
        <v>126</v>
      </c>
      <c r="E697" s="1" t="s">
        <v>1890</v>
      </c>
      <c r="F697" s="9">
        <v>637.44709999999998</v>
      </c>
      <c r="G697" s="9">
        <v>1722.83</v>
      </c>
    </row>
    <row r="698" spans="1:7" x14ac:dyDescent="0.25">
      <c r="A698" s="24">
        <v>38844</v>
      </c>
      <c r="B698" s="1" t="s">
        <v>29</v>
      </c>
      <c r="C698" s="1" t="s">
        <v>3626</v>
      </c>
      <c r="D698" s="1" t="s">
        <v>17</v>
      </c>
      <c r="E698" s="1" t="s">
        <v>759</v>
      </c>
      <c r="F698" s="9">
        <v>5026.5109000000002</v>
      </c>
      <c r="G698" s="9">
        <v>8519.51</v>
      </c>
    </row>
    <row r="699" spans="1:7" x14ac:dyDescent="0.25">
      <c r="A699" s="24">
        <v>38841</v>
      </c>
      <c r="B699" s="1" t="s">
        <v>29</v>
      </c>
      <c r="C699" s="1" t="s">
        <v>3683</v>
      </c>
      <c r="D699" s="1" t="s">
        <v>42</v>
      </c>
      <c r="E699" s="1" t="s">
        <v>862</v>
      </c>
      <c r="F699" s="9">
        <v>7980.0847500000009</v>
      </c>
      <c r="G699" s="9">
        <v>8534.85</v>
      </c>
    </row>
    <row r="700" spans="1:7" x14ac:dyDescent="0.25">
      <c r="A700" s="24">
        <v>38840</v>
      </c>
      <c r="B700" s="1" t="s">
        <v>29</v>
      </c>
      <c r="C700" s="1" t="s">
        <v>3686</v>
      </c>
      <c r="D700" s="1" t="s">
        <v>21</v>
      </c>
      <c r="E700" s="1" t="s">
        <v>2926</v>
      </c>
      <c r="F700" s="9">
        <v>4846.9558500000003</v>
      </c>
      <c r="G700" s="9">
        <v>5183.91</v>
      </c>
    </row>
    <row r="701" spans="1:7" x14ac:dyDescent="0.25">
      <c r="A701" s="24">
        <v>38840</v>
      </c>
      <c r="B701" s="1" t="s">
        <v>29</v>
      </c>
      <c r="C701" s="1" t="s">
        <v>3691</v>
      </c>
      <c r="D701" s="1" t="s">
        <v>45</v>
      </c>
      <c r="E701" s="1" t="s">
        <v>111</v>
      </c>
      <c r="F701" s="9">
        <v>2075.59</v>
      </c>
      <c r="G701" s="9">
        <v>3773.8</v>
      </c>
    </row>
    <row r="702" spans="1:7" x14ac:dyDescent="0.25">
      <c r="A702" s="24">
        <v>38839</v>
      </c>
      <c r="B702" s="1" t="s">
        <v>29</v>
      </c>
      <c r="C702" s="1" t="s">
        <v>3683</v>
      </c>
      <c r="D702" s="1" t="s">
        <v>9</v>
      </c>
      <c r="E702" s="1" t="s">
        <v>3536</v>
      </c>
      <c r="F702" s="9">
        <v>5363.0444000000007</v>
      </c>
      <c r="G702" s="9">
        <v>7886.83</v>
      </c>
    </row>
    <row r="703" spans="1:7" x14ac:dyDescent="0.25">
      <c r="A703" s="24">
        <v>38839</v>
      </c>
      <c r="B703" s="1" t="s">
        <v>29</v>
      </c>
      <c r="C703" s="1" t="s">
        <v>3685</v>
      </c>
      <c r="D703" s="1" t="s">
        <v>45</v>
      </c>
      <c r="E703" s="1" t="s">
        <v>301</v>
      </c>
      <c r="F703" s="9">
        <v>1775.075</v>
      </c>
      <c r="G703" s="9">
        <v>4797.5</v>
      </c>
    </row>
    <row r="704" spans="1:7" x14ac:dyDescent="0.25">
      <c r="A704" s="24">
        <v>38838</v>
      </c>
      <c r="B704" s="1" t="s">
        <v>29</v>
      </c>
      <c r="C704" s="1" t="s">
        <v>3690</v>
      </c>
      <c r="D704" s="1" t="s">
        <v>126</v>
      </c>
      <c r="E704" s="1" t="s">
        <v>3409</v>
      </c>
      <c r="F704" s="9">
        <v>3750.0773000000004</v>
      </c>
      <c r="G704" s="9">
        <v>8721.11</v>
      </c>
    </row>
    <row r="705" spans="1:7" x14ac:dyDescent="0.25">
      <c r="A705" s="24">
        <v>38838</v>
      </c>
      <c r="B705" s="1" t="s">
        <v>29</v>
      </c>
      <c r="C705" s="1" t="s">
        <v>3688</v>
      </c>
      <c r="D705" s="1" t="s">
        <v>45</v>
      </c>
      <c r="E705" s="1" t="s">
        <v>2518</v>
      </c>
      <c r="F705" s="9">
        <v>3297.0465000000004</v>
      </c>
      <c r="G705" s="9">
        <v>7326.77</v>
      </c>
    </row>
    <row r="706" spans="1:7" x14ac:dyDescent="0.25">
      <c r="A706" s="24">
        <v>38838</v>
      </c>
      <c r="B706" s="1" t="s">
        <v>29</v>
      </c>
      <c r="C706" s="1" t="s">
        <v>3688</v>
      </c>
      <c r="D706" s="1" t="s">
        <v>24</v>
      </c>
      <c r="E706" s="1" t="s">
        <v>2631</v>
      </c>
      <c r="F706" s="9">
        <v>3650.8996000000006</v>
      </c>
      <c r="G706" s="9">
        <v>5368.97</v>
      </c>
    </row>
    <row r="707" spans="1:7" x14ac:dyDescent="0.25">
      <c r="A707" s="24">
        <v>38838</v>
      </c>
      <c r="B707" s="1" t="s">
        <v>29</v>
      </c>
      <c r="C707" s="1" t="s">
        <v>3626</v>
      </c>
      <c r="D707" s="1" t="s">
        <v>64</v>
      </c>
      <c r="E707" s="1" t="s">
        <v>785</v>
      </c>
      <c r="F707" s="9">
        <v>3084.0745999999999</v>
      </c>
      <c r="G707" s="9">
        <v>5317.37</v>
      </c>
    </row>
    <row r="708" spans="1:7" x14ac:dyDescent="0.25">
      <c r="A708" s="24">
        <v>38838</v>
      </c>
      <c r="B708" s="1" t="s">
        <v>29</v>
      </c>
      <c r="C708" s="1" t="s">
        <v>3683</v>
      </c>
      <c r="D708" s="1" t="s">
        <v>17</v>
      </c>
      <c r="E708" s="1" t="s">
        <v>2173</v>
      </c>
      <c r="F708" s="9">
        <v>2081.3031999999998</v>
      </c>
      <c r="G708" s="9">
        <v>4840.24</v>
      </c>
    </row>
    <row r="709" spans="1:7" x14ac:dyDescent="0.25">
      <c r="A709" s="24">
        <v>38838</v>
      </c>
      <c r="B709" s="1" t="s">
        <v>29</v>
      </c>
      <c r="C709" s="1" t="s">
        <v>3691</v>
      </c>
      <c r="D709" s="1" t="s">
        <v>24</v>
      </c>
      <c r="E709" s="1" t="s">
        <v>3423</v>
      </c>
      <c r="F709" s="9">
        <v>2347.59</v>
      </c>
      <c r="G709" s="9">
        <v>3130.12</v>
      </c>
    </row>
    <row r="710" spans="1:7" x14ac:dyDescent="0.25">
      <c r="A710" s="24">
        <v>38837</v>
      </c>
      <c r="B710" s="1" t="s">
        <v>29</v>
      </c>
      <c r="C710" s="1" t="s">
        <v>3626</v>
      </c>
      <c r="D710" s="1" t="s">
        <v>39</v>
      </c>
      <c r="E710" s="1" t="s">
        <v>1874</v>
      </c>
      <c r="F710" s="9">
        <v>2796.4023999999999</v>
      </c>
      <c r="G710" s="9">
        <v>3177.73</v>
      </c>
    </row>
    <row r="711" spans="1:7" x14ac:dyDescent="0.25">
      <c r="A711" s="24">
        <v>38833</v>
      </c>
      <c r="B711" s="1" t="s">
        <v>29</v>
      </c>
      <c r="C711" s="1" t="s">
        <v>3686</v>
      </c>
      <c r="D711" s="1" t="s">
        <v>42</v>
      </c>
      <c r="E711" s="1" t="s">
        <v>3334</v>
      </c>
      <c r="F711" s="9">
        <v>317.27120000000002</v>
      </c>
      <c r="G711" s="9">
        <v>737.84</v>
      </c>
    </row>
    <row r="712" spans="1:7" x14ac:dyDescent="0.25">
      <c r="A712" s="24">
        <v>38832</v>
      </c>
      <c r="B712" s="1" t="s">
        <v>29</v>
      </c>
      <c r="C712" s="1" t="s">
        <v>3686</v>
      </c>
      <c r="D712" s="1" t="s">
        <v>64</v>
      </c>
      <c r="E712" s="1" t="s">
        <v>1383</v>
      </c>
      <c r="F712" s="9">
        <v>3342.2579999999998</v>
      </c>
      <c r="G712" s="9">
        <v>7427.24</v>
      </c>
    </row>
    <row r="713" spans="1:7" x14ac:dyDescent="0.25">
      <c r="A713" s="24">
        <v>38828</v>
      </c>
      <c r="B713" s="1" t="s">
        <v>29</v>
      </c>
      <c r="C713" s="1" t="s">
        <v>3686</v>
      </c>
      <c r="D713" s="1" t="s">
        <v>30</v>
      </c>
      <c r="E713" s="1" t="s">
        <v>858</v>
      </c>
      <c r="F713" s="9">
        <v>3627.81</v>
      </c>
      <c r="G713" s="9">
        <v>8061.8</v>
      </c>
    </row>
    <row r="714" spans="1:7" x14ac:dyDescent="0.25">
      <c r="A714" s="24">
        <v>38827</v>
      </c>
      <c r="B714" s="1" t="s">
        <v>29</v>
      </c>
      <c r="C714" s="1" t="s">
        <v>3685</v>
      </c>
      <c r="D714" s="1" t="s">
        <v>39</v>
      </c>
      <c r="E714" s="1" t="s">
        <v>693</v>
      </c>
      <c r="F714" s="9">
        <v>5717.9141999999993</v>
      </c>
      <c r="G714" s="9">
        <v>9691.3799999999992</v>
      </c>
    </row>
    <row r="715" spans="1:7" x14ac:dyDescent="0.25">
      <c r="A715" s="24">
        <v>38826</v>
      </c>
      <c r="B715" s="1" t="s">
        <v>29</v>
      </c>
      <c r="C715" s="1" t="s">
        <v>3685</v>
      </c>
      <c r="D715" s="1" t="s">
        <v>21</v>
      </c>
      <c r="E715" s="1" t="s">
        <v>3705</v>
      </c>
      <c r="F715" s="9">
        <v>1741.0227</v>
      </c>
      <c r="G715" s="9">
        <v>4048.89</v>
      </c>
    </row>
    <row r="716" spans="1:7" x14ac:dyDescent="0.25">
      <c r="A716" s="24">
        <v>38826</v>
      </c>
      <c r="B716" s="1" t="s">
        <v>29</v>
      </c>
      <c r="C716" s="1" t="s">
        <v>3626</v>
      </c>
      <c r="D716" s="1" t="s">
        <v>17</v>
      </c>
      <c r="E716" s="1" t="s">
        <v>749</v>
      </c>
      <c r="F716" s="9">
        <v>2382.9450000000002</v>
      </c>
      <c r="G716" s="9">
        <v>3177.26</v>
      </c>
    </row>
    <row r="717" spans="1:7" x14ac:dyDescent="0.25">
      <c r="A717" s="24">
        <v>38823</v>
      </c>
      <c r="B717" s="1" t="s">
        <v>29</v>
      </c>
      <c r="C717" s="1" t="s">
        <v>3690</v>
      </c>
      <c r="D717" s="1" t="s">
        <v>52</v>
      </c>
      <c r="E717" s="1" t="s">
        <v>3101</v>
      </c>
      <c r="F717" s="9">
        <v>6989.4615999999996</v>
      </c>
      <c r="G717" s="9">
        <v>7942.57</v>
      </c>
    </row>
    <row r="718" spans="1:7" x14ac:dyDescent="0.25">
      <c r="A718" s="24">
        <v>38823</v>
      </c>
      <c r="B718" s="1" t="s">
        <v>29</v>
      </c>
      <c r="C718" s="1" t="s">
        <v>3688</v>
      </c>
      <c r="D718" s="1" t="s">
        <v>13</v>
      </c>
      <c r="E718" s="1" t="s">
        <v>3217</v>
      </c>
      <c r="F718" s="9">
        <v>2986.6552000000006</v>
      </c>
      <c r="G718" s="9">
        <v>4392.1400000000003</v>
      </c>
    </row>
    <row r="719" spans="1:7" x14ac:dyDescent="0.25">
      <c r="A719" s="24">
        <v>38822</v>
      </c>
      <c r="B719" s="1" t="s">
        <v>29</v>
      </c>
      <c r="C719" s="1" t="s">
        <v>3685</v>
      </c>
      <c r="D719" s="1" t="s">
        <v>13</v>
      </c>
      <c r="E719" s="1" t="s">
        <v>129</v>
      </c>
      <c r="F719" s="9">
        <v>1182.0463999999999</v>
      </c>
      <c r="G719" s="9">
        <v>3194.72</v>
      </c>
    </row>
    <row r="720" spans="1:7" x14ac:dyDescent="0.25">
      <c r="A720" s="24">
        <v>38821</v>
      </c>
      <c r="B720" s="1" t="s">
        <v>29</v>
      </c>
      <c r="C720" s="1" t="s">
        <v>3626</v>
      </c>
      <c r="D720" s="1" t="s">
        <v>21</v>
      </c>
      <c r="E720" s="1" t="s">
        <v>731</v>
      </c>
      <c r="F720" s="9">
        <v>5822.4975999999997</v>
      </c>
      <c r="G720" s="9">
        <v>9868.64</v>
      </c>
    </row>
    <row r="721" spans="1:7" x14ac:dyDescent="0.25">
      <c r="A721" s="24">
        <v>38821</v>
      </c>
      <c r="B721" s="1" t="s">
        <v>29</v>
      </c>
      <c r="C721" s="1" t="s">
        <v>3684</v>
      </c>
      <c r="D721" s="1" t="s">
        <v>21</v>
      </c>
      <c r="E721" s="1" t="s">
        <v>3505</v>
      </c>
      <c r="F721" s="9">
        <v>6416.8395500000006</v>
      </c>
      <c r="G721" s="9">
        <v>6862.93</v>
      </c>
    </row>
    <row r="722" spans="1:7" x14ac:dyDescent="0.25">
      <c r="A722" s="24">
        <v>38821</v>
      </c>
      <c r="B722" s="1" t="s">
        <v>29</v>
      </c>
      <c r="C722" s="1" t="s">
        <v>3690</v>
      </c>
      <c r="D722" s="1" t="s">
        <v>126</v>
      </c>
      <c r="E722" s="1" t="s">
        <v>3507</v>
      </c>
      <c r="F722" s="9">
        <v>343.21950000000004</v>
      </c>
      <c r="G722" s="9">
        <v>762.71</v>
      </c>
    </row>
    <row r="723" spans="1:7" x14ac:dyDescent="0.25">
      <c r="A723" s="24">
        <v>38821</v>
      </c>
      <c r="B723" s="1" t="s">
        <v>29</v>
      </c>
      <c r="C723" s="1" t="s">
        <v>3683</v>
      </c>
      <c r="D723" s="1" t="s">
        <v>42</v>
      </c>
      <c r="E723" s="1" t="s">
        <v>3066</v>
      </c>
      <c r="F723" s="9">
        <v>189.83305000000001</v>
      </c>
      <c r="G723" s="9">
        <v>203.03</v>
      </c>
    </row>
    <row r="724" spans="1:7" x14ac:dyDescent="0.25">
      <c r="A724" s="24">
        <v>38820</v>
      </c>
      <c r="B724" s="1" t="s">
        <v>29</v>
      </c>
      <c r="C724" s="1" t="s">
        <v>3626</v>
      </c>
      <c r="D724" s="1" t="s">
        <v>64</v>
      </c>
      <c r="E724" s="1" t="s">
        <v>2384</v>
      </c>
      <c r="F724" s="9">
        <v>457.75659999999999</v>
      </c>
      <c r="G724" s="9">
        <v>1237.18</v>
      </c>
    </row>
    <row r="725" spans="1:7" x14ac:dyDescent="0.25">
      <c r="A725" s="24">
        <v>38819</v>
      </c>
      <c r="B725" s="1" t="s">
        <v>29</v>
      </c>
      <c r="C725" s="1" t="s">
        <v>3683</v>
      </c>
      <c r="D725" s="1" t="s">
        <v>113</v>
      </c>
      <c r="E725" s="1" t="s">
        <v>1202</v>
      </c>
      <c r="F725" s="9">
        <v>5261.6081999999997</v>
      </c>
      <c r="G725" s="9">
        <v>8917.98</v>
      </c>
    </row>
    <row r="726" spans="1:7" x14ac:dyDescent="0.25">
      <c r="A726" s="24">
        <v>38819</v>
      </c>
      <c r="B726" s="1" t="s">
        <v>29</v>
      </c>
      <c r="C726" s="1" t="s">
        <v>3691</v>
      </c>
      <c r="D726" s="1" t="s">
        <v>9</v>
      </c>
      <c r="E726" s="1" t="s">
        <v>3708</v>
      </c>
      <c r="F726" s="9">
        <v>4866.6001999999999</v>
      </c>
      <c r="G726" s="9">
        <v>8390.69</v>
      </c>
    </row>
    <row r="727" spans="1:7" x14ac:dyDescent="0.25">
      <c r="A727" s="24">
        <v>38818</v>
      </c>
      <c r="B727" s="1" t="s">
        <v>29</v>
      </c>
      <c r="C727" s="1" t="s">
        <v>3690</v>
      </c>
      <c r="D727" s="1" t="s">
        <v>21</v>
      </c>
      <c r="E727" s="1" t="s">
        <v>1995</v>
      </c>
      <c r="F727" s="9">
        <v>3267.6043999999997</v>
      </c>
      <c r="G727" s="9">
        <v>7599.08</v>
      </c>
    </row>
    <row r="728" spans="1:7" x14ac:dyDescent="0.25">
      <c r="A728" s="24">
        <v>38816</v>
      </c>
      <c r="B728" s="1" t="s">
        <v>29</v>
      </c>
      <c r="C728" s="1" t="s">
        <v>3691</v>
      </c>
      <c r="D728" s="1" t="s">
        <v>17</v>
      </c>
      <c r="E728" s="1" t="s">
        <v>1620</v>
      </c>
      <c r="F728" s="9">
        <v>1786.3472000000002</v>
      </c>
      <c r="G728" s="9">
        <v>2029.94</v>
      </c>
    </row>
    <row r="729" spans="1:7" x14ac:dyDescent="0.25">
      <c r="A729" s="24">
        <v>38814</v>
      </c>
      <c r="B729" s="1" t="s">
        <v>29</v>
      </c>
      <c r="C729" s="1" t="s">
        <v>3626</v>
      </c>
      <c r="D729" s="1" t="s">
        <v>17</v>
      </c>
      <c r="E729" s="1" t="s">
        <v>1116</v>
      </c>
      <c r="F729" s="9">
        <v>3150.2799</v>
      </c>
      <c r="G729" s="9">
        <v>8514.27</v>
      </c>
    </row>
    <row r="730" spans="1:7" x14ac:dyDescent="0.25">
      <c r="A730" s="24">
        <v>38814</v>
      </c>
      <c r="B730" s="1" t="s">
        <v>29</v>
      </c>
      <c r="C730" s="1" t="s">
        <v>3691</v>
      </c>
      <c r="D730" s="1" t="s">
        <v>24</v>
      </c>
      <c r="E730" s="1" t="s">
        <v>3038</v>
      </c>
      <c r="F730" s="9">
        <v>2178.0852999999997</v>
      </c>
      <c r="G730" s="9">
        <v>3691.67</v>
      </c>
    </row>
    <row r="731" spans="1:7" x14ac:dyDescent="0.25">
      <c r="A731" s="24">
        <v>38814</v>
      </c>
      <c r="B731" s="1" t="s">
        <v>29</v>
      </c>
      <c r="C731" s="1" t="s">
        <v>3686</v>
      </c>
      <c r="D731" s="1" t="s">
        <v>9</v>
      </c>
      <c r="E731" s="1" t="s">
        <v>3710</v>
      </c>
      <c r="F731" s="9">
        <v>1664.5013999999999</v>
      </c>
      <c r="G731" s="9">
        <v>2869.83</v>
      </c>
    </row>
    <row r="732" spans="1:7" x14ac:dyDescent="0.25">
      <c r="A732" s="24">
        <v>38814</v>
      </c>
      <c r="B732" s="1" t="s">
        <v>29</v>
      </c>
      <c r="C732" s="1" t="s">
        <v>3626</v>
      </c>
      <c r="D732" s="1" t="s">
        <v>30</v>
      </c>
      <c r="E732" s="1" t="s">
        <v>2637</v>
      </c>
      <c r="F732" s="9">
        <v>913.30279999999993</v>
      </c>
      <c r="G732" s="9">
        <v>1574.66</v>
      </c>
    </row>
    <row r="733" spans="1:7" x14ac:dyDescent="0.25">
      <c r="A733" s="24">
        <v>38812</v>
      </c>
      <c r="B733" s="1" t="s">
        <v>29</v>
      </c>
      <c r="C733" s="1" t="s">
        <v>3684</v>
      </c>
      <c r="D733" s="1" t="s">
        <v>13</v>
      </c>
      <c r="E733" s="1" t="s">
        <v>37</v>
      </c>
      <c r="F733" s="9">
        <v>4647.2855000000009</v>
      </c>
      <c r="G733" s="9">
        <v>8449.61</v>
      </c>
    </row>
    <row r="734" spans="1:7" x14ac:dyDescent="0.25">
      <c r="A734" s="24">
        <v>38811</v>
      </c>
      <c r="B734" s="1" t="s">
        <v>29</v>
      </c>
      <c r="C734" s="1" t="s">
        <v>3626</v>
      </c>
      <c r="D734" s="1" t="s">
        <v>39</v>
      </c>
      <c r="E734" s="1" t="s">
        <v>2482</v>
      </c>
      <c r="F734" s="9">
        <v>4973.4025000000001</v>
      </c>
      <c r="G734" s="9">
        <v>9042.5499999999993</v>
      </c>
    </row>
    <row r="735" spans="1:7" x14ac:dyDescent="0.25">
      <c r="A735" s="24">
        <v>38811</v>
      </c>
      <c r="B735" s="1" t="s">
        <v>29</v>
      </c>
      <c r="C735" s="1" t="s">
        <v>3684</v>
      </c>
      <c r="D735" s="1" t="s">
        <v>39</v>
      </c>
      <c r="E735" s="1" t="s">
        <v>539</v>
      </c>
      <c r="F735" s="9">
        <v>1231.7985000000001</v>
      </c>
      <c r="G735" s="9">
        <v>2737.33</v>
      </c>
    </row>
    <row r="736" spans="1:7" x14ac:dyDescent="0.25">
      <c r="A736" s="24">
        <v>38811</v>
      </c>
      <c r="B736" s="1" t="s">
        <v>29</v>
      </c>
      <c r="C736" s="1" t="s">
        <v>3683</v>
      </c>
      <c r="D736" s="1" t="s">
        <v>30</v>
      </c>
      <c r="E736" s="1" t="s">
        <v>701</v>
      </c>
      <c r="F736" s="9">
        <v>1070.9503</v>
      </c>
      <c r="G736" s="9">
        <v>1815.17</v>
      </c>
    </row>
    <row r="737" spans="1:7" x14ac:dyDescent="0.25">
      <c r="A737" s="24">
        <v>38810</v>
      </c>
      <c r="B737" s="1" t="s">
        <v>29</v>
      </c>
      <c r="C737" s="1" t="s">
        <v>3686</v>
      </c>
      <c r="D737" s="1" t="s">
        <v>9</v>
      </c>
      <c r="E737" s="1" t="s">
        <v>2768</v>
      </c>
      <c r="F737" s="9">
        <v>6397.6814000000004</v>
      </c>
      <c r="G737" s="9">
        <v>6842.44</v>
      </c>
    </row>
    <row r="738" spans="1:7" x14ac:dyDescent="0.25">
      <c r="A738" s="24">
        <v>38808</v>
      </c>
      <c r="B738" s="1" t="s">
        <v>29</v>
      </c>
      <c r="C738" s="1" t="s">
        <v>3691</v>
      </c>
      <c r="D738" s="1" t="s">
        <v>42</v>
      </c>
      <c r="E738" s="1" t="s">
        <v>3197</v>
      </c>
      <c r="F738" s="9">
        <v>1908.7650000000001</v>
      </c>
      <c r="G738" s="9">
        <v>4241.7</v>
      </c>
    </row>
    <row r="739" spans="1:7" x14ac:dyDescent="0.25">
      <c r="A739" s="24">
        <v>38807</v>
      </c>
      <c r="B739" s="1" t="s">
        <v>29</v>
      </c>
      <c r="C739" s="1" t="s">
        <v>3690</v>
      </c>
      <c r="D739" s="1" t="s">
        <v>17</v>
      </c>
      <c r="E739" s="1" t="s">
        <v>2062</v>
      </c>
      <c r="F739" s="9">
        <v>714.15640000000008</v>
      </c>
      <c r="G739" s="9">
        <v>1050.23</v>
      </c>
    </row>
    <row r="740" spans="1:7" x14ac:dyDescent="0.25">
      <c r="A740" s="24">
        <v>38805</v>
      </c>
      <c r="B740" s="1" t="s">
        <v>29</v>
      </c>
      <c r="C740" s="1" t="s">
        <v>3686</v>
      </c>
      <c r="D740" s="1" t="s">
        <v>24</v>
      </c>
      <c r="E740" s="1" t="s">
        <v>1659</v>
      </c>
      <c r="F740" s="9">
        <v>525.56119999999999</v>
      </c>
      <c r="G740" s="9">
        <v>906.14</v>
      </c>
    </row>
    <row r="741" spans="1:7" x14ac:dyDescent="0.25">
      <c r="A741" s="24">
        <v>38802</v>
      </c>
      <c r="B741" s="1" t="s">
        <v>29</v>
      </c>
      <c r="C741" s="1" t="s">
        <v>3686</v>
      </c>
      <c r="D741" s="1" t="s">
        <v>113</v>
      </c>
      <c r="E741" s="1" t="s">
        <v>3169</v>
      </c>
      <c r="F741" s="9">
        <v>2736.1545000000001</v>
      </c>
      <c r="G741" s="9">
        <v>4637.55</v>
      </c>
    </row>
    <row r="742" spans="1:7" x14ac:dyDescent="0.25">
      <c r="A742" s="24">
        <v>38802</v>
      </c>
      <c r="B742" s="1" t="s">
        <v>29</v>
      </c>
      <c r="C742" s="1" t="s">
        <v>3688</v>
      </c>
      <c r="D742" s="1" t="s">
        <v>13</v>
      </c>
      <c r="E742" s="1" t="s">
        <v>2566</v>
      </c>
      <c r="F742" s="9">
        <v>1619.5635000000002</v>
      </c>
      <c r="G742" s="9">
        <v>3599.03</v>
      </c>
    </row>
    <row r="743" spans="1:7" x14ac:dyDescent="0.25">
      <c r="A743" s="24">
        <v>38801</v>
      </c>
      <c r="B743" s="1" t="s">
        <v>29</v>
      </c>
      <c r="C743" s="1" t="s">
        <v>3686</v>
      </c>
      <c r="D743" s="1" t="s">
        <v>126</v>
      </c>
      <c r="E743" s="1" t="s">
        <v>2911</v>
      </c>
      <c r="F743" s="9">
        <v>1044.9780000000001</v>
      </c>
      <c r="G743" s="9">
        <v>1899.96</v>
      </c>
    </row>
    <row r="744" spans="1:7" x14ac:dyDescent="0.25">
      <c r="A744" s="24">
        <v>38800</v>
      </c>
      <c r="B744" s="1" t="s">
        <v>29</v>
      </c>
      <c r="C744" s="1" t="s">
        <v>3686</v>
      </c>
      <c r="D744" s="1" t="s">
        <v>13</v>
      </c>
      <c r="E744" s="1" t="s">
        <v>2354</v>
      </c>
      <c r="F744" s="9">
        <v>141.084</v>
      </c>
      <c r="G744" s="9">
        <v>313.52</v>
      </c>
    </row>
    <row r="745" spans="1:7" x14ac:dyDescent="0.25">
      <c r="A745" s="24">
        <v>38799</v>
      </c>
      <c r="B745" s="1" t="s">
        <v>29</v>
      </c>
      <c r="C745" s="1" t="s">
        <v>3684</v>
      </c>
      <c r="D745" s="1" t="s">
        <v>113</v>
      </c>
      <c r="E745" s="1" t="s">
        <v>1509</v>
      </c>
      <c r="F745" s="9">
        <v>5256.5046999999995</v>
      </c>
      <c r="G745" s="9">
        <v>8909.33</v>
      </c>
    </row>
    <row r="746" spans="1:7" x14ac:dyDescent="0.25">
      <c r="A746" s="24">
        <v>38799</v>
      </c>
      <c r="B746" s="1" t="s">
        <v>29</v>
      </c>
      <c r="C746" s="1" t="s">
        <v>3690</v>
      </c>
      <c r="D746" s="1" t="s">
        <v>30</v>
      </c>
      <c r="E746" s="1" t="s">
        <v>1878</v>
      </c>
      <c r="F746" s="9">
        <v>1283.2636</v>
      </c>
      <c r="G746" s="9">
        <v>3468.28</v>
      </c>
    </row>
    <row r="747" spans="1:7" x14ac:dyDescent="0.25">
      <c r="A747" s="24">
        <v>38799</v>
      </c>
      <c r="B747" s="1" t="s">
        <v>29</v>
      </c>
      <c r="C747" s="1" t="s">
        <v>3686</v>
      </c>
      <c r="D747" s="1" t="s">
        <v>39</v>
      </c>
      <c r="E747" s="1" t="s">
        <v>1381</v>
      </c>
      <c r="F747" s="9">
        <v>1050.7852</v>
      </c>
      <c r="G747" s="9">
        <v>2839.96</v>
      </c>
    </row>
    <row r="748" spans="1:7" x14ac:dyDescent="0.25">
      <c r="A748" s="24">
        <v>38799</v>
      </c>
      <c r="B748" s="1" t="s">
        <v>29</v>
      </c>
      <c r="C748" s="1" t="s">
        <v>3685</v>
      </c>
      <c r="D748" s="1" t="s">
        <v>13</v>
      </c>
      <c r="E748" s="1" t="s">
        <v>1736</v>
      </c>
      <c r="F748" s="9">
        <v>1496.6930000000002</v>
      </c>
      <c r="G748" s="9">
        <v>2721.26</v>
      </c>
    </row>
    <row r="749" spans="1:7" x14ac:dyDescent="0.25">
      <c r="A749" s="24">
        <v>38798</v>
      </c>
      <c r="B749" s="1" t="s">
        <v>29</v>
      </c>
      <c r="C749" s="1" t="s">
        <v>3690</v>
      </c>
      <c r="D749" s="1" t="s">
        <v>24</v>
      </c>
      <c r="E749" s="1" t="s">
        <v>2151</v>
      </c>
      <c r="F749" s="9">
        <v>1547.5295000000001</v>
      </c>
      <c r="G749" s="9">
        <v>2813.69</v>
      </c>
    </row>
    <row r="750" spans="1:7" x14ac:dyDescent="0.25">
      <c r="A750" s="24">
        <v>38796</v>
      </c>
      <c r="B750" s="1" t="s">
        <v>29</v>
      </c>
      <c r="C750" s="1" t="s">
        <v>3685</v>
      </c>
      <c r="D750" s="1" t="s">
        <v>52</v>
      </c>
      <c r="E750" s="1" t="s">
        <v>840</v>
      </c>
      <c r="F750" s="9">
        <v>86.159099999999995</v>
      </c>
      <c r="G750" s="9">
        <v>200.37</v>
      </c>
    </row>
    <row r="751" spans="1:7" x14ac:dyDescent="0.25">
      <c r="A751" s="24">
        <v>38794</v>
      </c>
      <c r="B751" s="1" t="s">
        <v>29</v>
      </c>
      <c r="C751" s="1" t="s">
        <v>3684</v>
      </c>
      <c r="D751" s="1" t="s">
        <v>52</v>
      </c>
      <c r="E751" s="1" t="s">
        <v>3511</v>
      </c>
      <c r="F751" s="9">
        <v>4003.0485000000008</v>
      </c>
      <c r="G751" s="9">
        <v>7278.27</v>
      </c>
    </row>
    <row r="752" spans="1:7" x14ac:dyDescent="0.25">
      <c r="A752" s="24">
        <v>38793</v>
      </c>
      <c r="B752" s="1" t="s">
        <v>29</v>
      </c>
      <c r="C752" s="1" t="s">
        <v>3686</v>
      </c>
      <c r="D752" s="1" t="s">
        <v>42</v>
      </c>
      <c r="E752" s="1" t="s">
        <v>649</v>
      </c>
      <c r="F752" s="9">
        <v>3308.4067999999997</v>
      </c>
      <c r="G752" s="9">
        <v>8941.64</v>
      </c>
    </row>
    <row r="753" spans="1:7" x14ac:dyDescent="0.25">
      <c r="A753" s="24">
        <v>38792</v>
      </c>
      <c r="B753" s="1" t="s">
        <v>29</v>
      </c>
      <c r="C753" s="1" t="s">
        <v>3626</v>
      </c>
      <c r="D753" s="1" t="s">
        <v>45</v>
      </c>
      <c r="E753" s="1" t="s">
        <v>1387</v>
      </c>
      <c r="F753" s="9">
        <v>9007.0513499999997</v>
      </c>
      <c r="G753" s="9">
        <v>9633.2099999999991</v>
      </c>
    </row>
    <row r="754" spans="1:7" x14ac:dyDescent="0.25">
      <c r="A754" s="24">
        <v>38791</v>
      </c>
      <c r="B754" s="1" t="s">
        <v>29</v>
      </c>
      <c r="C754" s="1" t="s">
        <v>3690</v>
      </c>
      <c r="D754" s="1" t="s">
        <v>9</v>
      </c>
      <c r="E754" s="1" t="s">
        <v>2586</v>
      </c>
      <c r="F754" s="9">
        <v>5948.1664000000001</v>
      </c>
      <c r="G754" s="9">
        <v>6759.28</v>
      </c>
    </row>
    <row r="755" spans="1:7" x14ac:dyDescent="0.25">
      <c r="A755" s="24">
        <v>38787</v>
      </c>
      <c r="B755" s="1" t="s">
        <v>29</v>
      </c>
      <c r="C755" s="1" t="s">
        <v>3691</v>
      </c>
      <c r="D755" s="1" t="s">
        <v>45</v>
      </c>
      <c r="E755" s="1" t="s">
        <v>2411</v>
      </c>
      <c r="F755" s="9">
        <v>3255.3096000000005</v>
      </c>
      <c r="G755" s="9">
        <v>4787.22</v>
      </c>
    </row>
    <row r="756" spans="1:7" x14ac:dyDescent="0.25">
      <c r="A756" s="24">
        <v>38786</v>
      </c>
      <c r="B756" s="1" t="s">
        <v>29</v>
      </c>
      <c r="C756" s="1" t="s">
        <v>3686</v>
      </c>
      <c r="D756" s="1" t="s">
        <v>17</v>
      </c>
      <c r="E756" s="1" t="s">
        <v>1341</v>
      </c>
      <c r="F756" s="9">
        <v>2963.2338</v>
      </c>
      <c r="G756" s="9">
        <v>8008.74</v>
      </c>
    </row>
    <row r="757" spans="1:7" x14ac:dyDescent="0.25">
      <c r="A757" s="24">
        <v>38784</v>
      </c>
      <c r="B757" s="1" t="s">
        <v>29</v>
      </c>
      <c r="C757" s="1" t="s">
        <v>3686</v>
      </c>
      <c r="D757" s="1" t="s">
        <v>61</v>
      </c>
      <c r="E757" s="1" t="s">
        <v>1306</v>
      </c>
      <c r="F757" s="9">
        <v>975.73850000000004</v>
      </c>
      <c r="G757" s="9">
        <v>1774.07</v>
      </c>
    </row>
    <row r="758" spans="1:7" x14ac:dyDescent="0.25">
      <c r="A758" s="24">
        <v>38784</v>
      </c>
      <c r="B758" s="1" t="s">
        <v>29</v>
      </c>
      <c r="C758" s="1" t="s">
        <v>3626</v>
      </c>
      <c r="D758" s="1" t="s">
        <v>21</v>
      </c>
      <c r="E758" s="1" t="s">
        <v>3716</v>
      </c>
      <c r="F758" s="9">
        <v>218.27250000000001</v>
      </c>
      <c r="G758" s="9">
        <v>291.02999999999997</v>
      </c>
    </row>
    <row r="759" spans="1:7" x14ac:dyDescent="0.25">
      <c r="A759" s="24">
        <v>38782</v>
      </c>
      <c r="B759" s="1" t="s">
        <v>29</v>
      </c>
      <c r="C759" s="1" t="s">
        <v>3685</v>
      </c>
      <c r="D759" s="1" t="s">
        <v>61</v>
      </c>
      <c r="E759" s="1" t="s">
        <v>2528</v>
      </c>
      <c r="F759" s="9">
        <v>7657.3321000000005</v>
      </c>
      <c r="G759" s="9">
        <v>8189.66</v>
      </c>
    </row>
    <row r="760" spans="1:7" x14ac:dyDescent="0.25">
      <c r="A760" s="24">
        <v>38782</v>
      </c>
      <c r="B760" s="1" t="s">
        <v>29</v>
      </c>
      <c r="C760" s="1" t="s">
        <v>3685</v>
      </c>
      <c r="D760" s="1" t="s">
        <v>39</v>
      </c>
      <c r="E760" s="1" t="s">
        <v>3717</v>
      </c>
      <c r="F760" s="9">
        <v>1880.9747999999997</v>
      </c>
      <c r="G760" s="9">
        <v>4374.3599999999997</v>
      </c>
    </row>
    <row r="761" spans="1:7" x14ac:dyDescent="0.25">
      <c r="A761" s="24">
        <v>38782</v>
      </c>
      <c r="B761" s="1" t="s">
        <v>29</v>
      </c>
      <c r="C761" s="1" t="s">
        <v>3683</v>
      </c>
      <c r="D761" s="1" t="s">
        <v>61</v>
      </c>
      <c r="E761" s="1" t="s">
        <v>607</v>
      </c>
      <c r="F761" s="9">
        <v>2356.6840000000002</v>
      </c>
      <c r="G761" s="9">
        <v>4284.88</v>
      </c>
    </row>
    <row r="762" spans="1:7" x14ac:dyDescent="0.25">
      <c r="A762" s="24">
        <v>38780</v>
      </c>
      <c r="B762" s="1" t="s">
        <v>29</v>
      </c>
      <c r="C762" s="1" t="s">
        <v>3684</v>
      </c>
      <c r="D762" s="1" t="s">
        <v>64</v>
      </c>
      <c r="E762" s="1" t="s">
        <v>2183</v>
      </c>
      <c r="F762" s="9">
        <v>5659.9349999999995</v>
      </c>
      <c r="G762" s="9">
        <v>7546.58</v>
      </c>
    </row>
    <row r="763" spans="1:7" x14ac:dyDescent="0.25">
      <c r="A763" s="24">
        <v>38780</v>
      </c>
      <c r="B763" s="1" t="s">
        <v>29</v>
      </c>
      <c r="C763" s="1" t="s">
        <v>3691</v>
      </c>
      <c r="D763" s="1" t="s">
        <v>52</v>
      </c>
      <c r="E763" s="1" t="s">
        <v>2782</v>
      </c>
      <c r="F763" s="9">
        <v>361.3383</v>
      </c>
      <c r="G763" s="9">
        <v>976.59</v>
      </c>
    </row>
    <row r="764" spans="1:7" x14ac:dyDescent="0.25">
      <c r="A764" s="24">
        <v>38779</v>
      </c>
      <c r="B764" s="1" t="s">
        <v>29</v>
      </c>
      <c r="C764" s="1" t="s">
        <v>3688</v>
      </c>
      <c r="D764" s="1" t="s">
        <v>52</v>
      </c>
      <c r="E764" s="1" t="s">
        <v>3719</v>
      </c>
      <c r="F764" s="9">
        <v>428.12119999999999</v>
      </c>
      <c r="G764" s="9">
        <v>738.14</v>
      </c>
    </row>
    <row r="765" spans="1:7" x14ac:dyDescent="0.25">
      <c r="A765" s="24">
        <v>38778</v>
      </c>
      <c r="B765" s="1" t="s">
        <v>29</v>
      </c>
      <c r="C765" s="1" t="s">
        <v>3686</v>
      </c>
      <c r="D765" s="1" t="s">
        <v>24</v>
      </c>
      <c r="E765" s="1" t="s">
        <v>2018</v>
      </c>
      <c r="F765" s="9">
        <v>3802.8859999999995</v>
      </c>
      <c r="G765" s="9">
        <v>6556.7</v>
      </c>
    </row>
    <row r="766" spans="1:7" x14ac:dyDescent="0.25">
      <c r="A766" s="24">
        <v>38778</v>
      </c>
      <c r="B766" s="1" t="s">
        <v>29</v>
      </c>
      <c r="C766" s="1" t="s">
        <v>3688</v>
      </c>
      <c r="D766" s="1" t="s">
        <v>30</v>
      </c>
      <c r="E766" s="1" t="s">
        <v>3289</v>
      </c>
      <c r="F766" s="9">
        <v>2779.3623000000002</v>
      </c>
      <c r="G766" s="9">
        <v>2972.58</v>
      </c>
    </row>
    <row r="767" spans="1:7" x14ac:dyDescent="0.25">
      <c r="A767" s="24">
        <v>38777</v>
      </c>
      <c r="B767" s="1" t="s">
        <v>29</v>
      </c>
      <c r="C767" s="1" t="s">
        <v>3691</v>
      </c>
      <c r="D767" s="1" t="s">
        <v>42</v>
      </c>
      <c r="E767" s="1" t="s">
        <v>273</v>
      </c>
      <c r="F767" s="9">
        <v>1885.7070000000001</v>
      </c>
      <c r="G767" s="9">
        <v>4190.46</v>
      </c>
    </row>
    <row r="768" spans="1:7" x14ac:dyDescent="0.25">
      <c r="A768" s="24">
        <v>38776</v>
      </c>
      <c r="B768" s="1" t="s">
        <v>29</v>
      </c>
      <c r="C768" s="1" t="s">
        <v>3683</v>
      </c>
      <c r="D768" s="1" t="s">
        <v>52</v>
      </c>
      <c r="E768" s="1" t="s">
        <v>2938</v>
      </c>
      <c r="F768" s="9">
        <v>206.6925</v>
      </c>
      <c r="G768" s="9">
        <v>275.58999999999997</v>
      </c>
    </row>
    <row r="769" spans="1:7" x14ac:dyDescent="0.25">
      <c r="A769" s="24">
        <v>38773</v>
      </c>
      <c r="B769" s="1" t="s">
        <v>29</v>
      </c>
      <c r="C769" s="1" t="s">
        <v>3685</v>
      </c>
      <c r="D769" s="1" t="s">
        <v>45</v>
      </c>
      <c r="E769" s="1" t="s">
        <v>3720</v>
      </c>
      <c r="F769" s="9">
        <v>4071.8318999999997</v>
      </c>
      <c r="G769" s="9">
        <v>6901.41</v>
      </c>
    </row>
    <row r="770" spans="1:7" x14ac:dyDescent="0.25">
      <c r="A770" s="24">
        <v>38773</v>
      </c>
      <c r="B770" s="1" t="s">
        <v>29</v>
      </c>
      <c r="C770" s="1" t="s">
        <v>3685</v>
      </c>
      <c r="D770" s="1" t="s">
        <v>64</v>
      </c>
      <c r="E770" s="1" t="s">
        <v>741</v>
      </c>
      <c r="F770" s="9">
        <v>1315.10555</v>
      </c>
      <c r="G770" s="9">
        <v>1406.53</v>
      </c>
    </row>
    <row r="771" spans="1:7" x14ac:dyDescent="0.25">
      <c r="A771" s="24">
        <v>38771</v>
      </c>
      <c r="B771" s="1" t="s">
        <v>29</v>
      </c>
      <c r="C771" s="1" t="s">
        <v>3688</v>
      </c>
      <c r="D771" s="1" t="s">
        <v>9</v>
      </c>
      <c r="E771" s="1" t="s">
        <v>1261</v>
      </c>
      <c r="F771" s="9">
        <v>2010.0104999999999</v>
      </c>
      <c r="G771" s="9">
        <v>4466.6899999999996</v>
      </c>
    </row>
    <row r="772" spans="1:7" x14ac:dyDescent="0.25">
      <c r="A772" s="24">
        <v>38770</v>
      </c>
      <c r="B772" s="1" t="s">
        <v>29</v>
      </c>
      <c r="C772" s="1" t="s">
        <v>3684</v>
      </c>
      <c r="D772" s="1" t="s">
        <v>9</v>
      </c>
      <c r="E772" s="1" t="s">
        <v>771</v>
      </c>
      <c r="F772" s="9">
        <v>793.90680000000009</v>
      </c>
      <c r="G772" s="9">
        <v>1167.51</v>
      </c>
    </row>
    <row r="773" spans="1:7" x14ac:dyDescent="0.25">
      <c r="A773" s="24">
        <v>38768</v>
      </c>
      <c r="B773" s="1" t="s">
        <v>29</v>
      </c>
      <c r="C773" s="1" t="s">
        <v>3686</v>
      </c>
      <c r="D773" s="1" t="s">
        <v>39</v>
      </c>
      <c r="E773" s="1" t="s">
        <v>1166</v>
      </c>
      <c r="F773" s="9">
        <v>1003.5073999999998</v>
      </c>
      <c r="G773" s="9">
        <v>1700.86</v>
      </c>
    </row>
    <row r="774" spans="1:7" x14ac:dyDescent="0.25">
      <c r="A774" s="24">
        <v>38766</v>
      </c>
      <c r="B774" s="1" t="s">
        <v>29</v>
      </c>
      <c r="C774" s="1" t="s">
        <v>3688</v>
      </c>
      <c r="D774" s="1" t="s">
        <v>42</v>
      </c>
      <c r="E774" s="1" t="s">
        <v>846</v>
      </c>
      <c r="F774" s="9">
        <v>6112.9084499999999</v>
      </c>
      <c r="G774" s="9">
        <v>6537.87</v>
      </c>
    </row>
    <row r="775" spans="1:7" x14ac:dyDescent="0.25">
      <c r="A775" s="24">
        <v>38765</v>
      </c>
      <c r="B775" s="1" t="s">
        <v>29</v>
      </c>
      <c r="C775" s="1" t="s">
        <v>3626</v>
      </c>
      <c r="D775" s="1" t="s">
        <v>9</v>
      </c>
      <c r="E775" s="1" t="s">
        <v>3379</v>
      </c>
      <c r="F775" s="9">
        <v>1350.0629999999999</v>
      </c>
      <c r="G775" s="9">
        <v>3000.14</v>
      </c>
    </row>
    <row r="776" spans="1:7" x14ac:dyDescent="0.25">
      <c r="A776" s="24">
        <v>38763</v>
      </c>
      <c r="B776" s="1" t="s">
        <v>29</v>
      </c>
      <c r="C776" s="1" t="s">
        <v>3626</v>
      </c>
      <c r="D776" s="1" t="s">
        <v>13</v>
      </c>
      <c r="E776" s="1" t="s">
        <v>259</v>
      </c>
      <c r="F776" s="9">
        <v>58.759700000000002</v>
      </c>
      <c r="G776" s="9">
        <v>158.81</v>
      </c>
    </row>
    <row r="777" spans="1:7" x14ac:dyDescent="0.25">
      <c r="A777" s="24">
        <v>38762</v>
      </c>
      <c r="B777" s="1" t="s">
        <v>29</v>
      </c>
      <c r="C777" s="1" t="s">
        <v>3683</v>
      </c>
      <c r="D777" s="1" t="s">
        <v>52</v>
      </c>
      <c r="E777" s="1" t="s">
        <v>3127</v>
      </c>
      <c r="F777" s="9">
        <v>7539.5969000000005</v>
      </c>
      <c r="G777" s="9">
        <v>8063.74</v>
      </c>
    </row>
    <row r="778" spans="1:7" x14ac:dyDescent="0.25">
      <c r="A778" s="24">
        <v>38762</v>
      </c>
      <c r="B778" s="1" t="s">
        <v>29</v>
      </c>
      <c r="C778" s="1" t="s">
        <v>3683</v>
      </c>
      <c r="D778" s="1" t="s">
        <v>126</v>
      </c>
      <c r="E778" s="1" t="s">
        <v>381</v>
      </c>
      <c r="F778" s="9">
        <v>4800.8884000000007</v>
      </c>
      <c r="G778" s="9">
        <v>7060.13</v>
      </c>
    </row>
    <row r="779" spans="1:7" x14ac:dyDescent="0.25">
      <c r="A779" s="24">
        <v>38761</v>
      </c>
      <c r="B779" s="1" t="s">
        <v>29</v>
      </c>
      <c r="C779" s="1" t="s">
        <v>3690</v>
      </c>
      <c r="D779" s="1" t="s">
        <v>39</v>
      </c>
      <c r="E779" s="1" t="s">
        <v>1780</v>
      </c>
      <c r="F779" s="9">
        <v>4096.3993</v>
      </c>
      <c r="G779" s="9">
        <v>9526.51</v>
      </c>
    </row>
    <row r="780" spans="1:7" x14ac:dyDescent="0.25">
      <c r="A780" s="24">
        <v>38761</v>
      </c>
      <c r="B780" s="1" t="s">
        <v>29</v>
      </c>
      <c r="C780" s="1" t="s">
        <v>3626</v>
      </c>
      <c r="D780" s="1" t="s">
        <v>21</v>
      </c>
      <c r="E780" s="1" t="s">
        <v>2873</v>
      </c>
      <c r="F780" s="9">
        <v>5856.6904000000013</v>
      </c>
      <c r="G780" s="9">
        <v>8612.7800000000007</v>
      </c>
    </row>
    <row r="781" spans="1:7" x14ac:dyDescent="0.25">
      <c r="A781" s="24">
        <v>38760</v>
      </c>
      <c r="B781" s="1" t="s">
        <v>29</v>
      </c>
      <c r="C781" s="1" t="s">
        <v>3686</v>
      </c>
      <c r="D781" s="1" t="s">
        <v>24</v>
      </c>
      <c r="E781" s="1" t="s">
        <v>3115</v>
      </c>
      <c r="F781" s="9">
        <v>5925.915</v>
      </c>
      <c r="G781" s="9">
        <v>7901.22</v>
      </c>
    </row>
    <row r="782" spans="1:7" x14ac:dyDescent="0.25">
      <c r="A782" s="24">
        <v>38760</v>
      </c>
      <c r="B782" s="1" t="s">
        <v>29</v>
      </c>
      <c r="C782" s="1" t="s">
        <v>3690</v>
      </c>
      <c r="D782" s="1" t="s">
        <v>39</v>
      </c>
      <c r="E782" s="1" t="s">
        <v>1007</v>
      </c>
      <c r="F782" s="9">
        <v>236.19035000000002</v>
      </c>
      <c r="G782" s="9">
        <v>252.61</v>
      </c>
    </row>
    <row r="783" spans="1:7" x14ac:dyDescent="0.25">
      <c r="A783" s="24">
        <v>38758</v>
      </c>
      <c r="B783" s="1" t="s">
        <v>29</v>
      </c>
      <c r="C783" s="1" t="s">
        <v>3685</v>
      </c>
      <c r="D783" s="1" t="s">
        <v>61</v>
      </c>
      <c r="E783" s="1" t="s">
        <v>2359</v>
      </c>
      <c r="F783" s="9">
        <v>521.67279999999994</v>
      </c>
      <c r="G783" s="9">
        <v>592.80999999999995</v>
      </c>
    </row>
    <row r="784" spans="1:7" x14ac:dyDescent="0.25">
      <c r="A784" s="24">
        <v>38756</v>
      </c>
      <c r="B784" s="1" t="s">
        <v>29</v>
      </c>
      <c r="C784" s="1" t="s">
        <v>3684</v>
      </c>
      <c r="D784" s="1" t="s">
        <v>30</v>
      </c>
      <c r="E784" s="1" t="s">
        <v>1758</v>
      </c>
      <c r="F784" s="9">
        <v>2764.6918000000001</v>
      </c>
      <c r="G784" s="9">
        <v>7472.14</v>
      </c>
    </row>
    <row r="785" spans="1:7" x14ac:dyDescent="0.25">
      <c r="A785" s="24">
        <v>38755</v>
      </c>
      <c r="B785" s="1" t="s">
        <v>29</v>
      </c>
      <c r="C785" s="1" t="s">
        <v>3688</v>
      </c>
      <c r="D785" s="1" t="s">
        <v>39</v>
      </c>
      <c r="E785" s="1" t="s">
        <v>2843</v>
      </c>
      <c r="F785" s="9">
        <v>4087.6949999999997</v>
      </c>
      <c r="G785" s="9">
        <v>7047.75</v>
      </c>
    </row>
    <row r="786" spans="1:7" x14ac:dyDescent="0.25">
      <c r="A786" s="24">
        <v>38754</v>
      </c>
      <c r="B786" s="1" t="s">
        <v>29</v>
      </c>
      <c r="C786" s="1" t="s">
        <v>3688</v>
      </c>
      <c r="D786" s="1" t="s">
        <v>126</v>
      </c>
      <c r="E786" s="1" t="s">
        <v>343</v>
      </c>
      <c r="F786" s="9">
        <v>3446.4241999999999</v>
      </c>
      <c r="G786" s="9">
        <v>8014.94</v>
      </c>
    </row>
    <row r="787" spans="1:7" x14ac:dyDescent="0.25">
      <c r="A787" s="24">
        <v>38754</v>
      </c>
      <c r="B787" s="1" t="s">
        <v>29</v>
      </c>
      <c r="C787" s="1" t="s">
        <v>3684</v>
      </c>
      <c r="D787" s="1" t="s">
        <v>45</v>
      </c>
      <c r="E787" s="1" t="s">
        <v>257</v>
      </c>
      <c r="F787" s="9">
        <v>1549.9743999999998</v>
      </c>
      <c r="G787" s="9">
        <v>4189.12</v>
      </c>
    </row>
    <row r="788" spans="1:7" x14ac:dyDescent="0.25">
      <c r="A788" s="24">
        <v>38752</v>
      </c>
      <c r="B788" s="1" t="s">
        <v>29</v>
      </c>
      <c r="C788" s="1" t="s">
        <v>3684</v>
      </c>
      <c r="D788" s="1" t="s">
        <v>52</v>
      </c>
      <c r="E788" s="1" t="s">
        <v>2891</v>
      </c>
      <c r="F788" s="9">
        <v>3381.4929000000002</v>
      </c>
      <c r="G788" s="9">
        <v>9139.17</v>
      </c>
    </row>
    <row r="789" spans="1:7" x14ac:dyDescent="0.25">
      <c r="A789" s="24">
        <v>38750</v>
      </c>
      <c r="B789" s="1" t="s">
        <v>29</v>
      </c>
      <c r="C789" s="1" t="s">
        <v>3626</v>
      </c>
      <c r="D789" s="1" t="s">
        <v>52</v>
      </c>
      <c r="E789" s="1" t="s">
        <v>2774</v>
      </c>
      <c r="F789" s="9">
        <v>3025.7628500000001</v>
      </c>
      <c r="G789" s="9">
        <v>3236.11</v>
      </c>
    </row>
    <row r="790" spans="1:7" x14ac:dyDescent="0.25">
      <c r="A790" s="24">
        <v>38750</v>
      </c>
      <c r="B790" s="1" t="s">
        <v>29</v>
      </c>
      <c r="C790" s="1" t="s">
        <v>3685</v>
      </c>
      <c r="D790" s="1" t="s">
        <v>64</v>
      </c>
      <c r="E790" s="1" t="s">
        <v>3723</v>
      </c>
      <c r="F790" s="9">
        <v>7.4104000000000001</v>
      </c>
      <c r="G790" s="9">
        <v>12.56</v>
      </c>
    </row>
    <row r="791" spans="1:7" x14ac:dyDescent="0.25">
      <c r="A791" s="24">
        <v>38749</v>
      </c>
      <c r="B791" s="1" t="s">
        <v>29</v>
      </c>
      <c r="C791" s="1" t="s">
        <v>3684</v>
      </c>
      <c r="D791" s="1" t="s">
        <v>113</v>
      </c>
      <c r="E791" s="1" t="s">
        <v>3509</v>
      </c>
      <c r="F791" s="9">
        <v>2812.1368000000002</v>
      </c>
      <c r="G791" s="9">
        <v>3195.61</v>
      </c>
    </row>
    <row r="792" spans="1:7" x14ac:dyDescent="0.25">
      <c r="A792" s="24">
        <v>38749</v>
      </c>
      <c r="B792" s="1" t="s">
        <v>29</v>
      </c>
      <c r="C792" s="1" t="s">
        <v>3688</v>
      </c>
      <c r="D792" s="1" t="s">
        <v>45</v>
      </c>
      <c r="E792" s="1" t="s">
        <v>2713</v>
      </c>
      <c r="F792" s="9">
        <v>141.7664</v>
      </c>
      <c r="G792" s="9">
        <v>208.48</v>
      </c>
    </row>
    <row r="793" spans="1:7" x14ac:dyDescent="0.25">
      <c r="A793" s="24">
        <v>38748</v>
      </c>
      <c r="B793" s="1" t="s">
        <v>29</v>
      </c>
      <c r="C793" s="1" t="s">
        <v>3690</v>
      </c>
      <c r="D793" s="1" t="s">
        <v>39</v>
      </c>
      <c r="E793" s="1" t="s">
        <v>3724</v>
      </c>
      <c r="F793" s="9">
        <v>3047.44</v>
      </c>
      <c r="G793" s="9">
        <v>5540.8</v>
      </c>
    </row>
    <row r="794" spans="1:7" x14ac:dyDescent="0.25">
      <c r="A794" s="24">
        <v>38746</v>
      </c>
      <c r="B794" s="1" t="s">
        <v>29</v>
      </c>
      <c r="C794" s="1" t="s">
        <v>3685</v>
      </c>
      <c r="D794" s="1" t="s">
        <v>64</v>
      </c>
      <c r="E794" s="1" t="s">
        <v>3146</v>
      </c>
      <c r="F794" s="9">
        <v>2809.7498000000001</v>
      </c>
      <c r="G794" s="9">
        <v>3005.08</v>
      </c>
    </row>
    <row r="795" spans="1:7" x14ac:dyDescent="0.25">
      <c r="A795" s="24">
        <v>38743</v>
      </c>
      <c r="B795" s="1" t="s">
        <v>29</v>
      </c>
      <c r="C795" s="1" t="s">
        <v>3626</v>
      </c>
      <c r="D795" s="1" t="s">
        <v>17</v>
      </c>
      <c r="E795" s="1" t="s">
        <v>1484</v>
      </c>
      <c r="F795" s="9">
        <v>6225.6312000000007</v>
      </c>
      <c r="G795" s="9">
        <v>9155.34</v>
      </c>
    </row>
    <row r="796" spans="1:7" x14ac:dyDescent="0.25">
      <c r="A796" s="24">
        <v>38741</v>
      </c>
      <c r="B796" s="1" t="s">
        <v>29</v>
      </c>
      <c r="C796" s="1" t="s">
        <v>3688</v>
      </c>
      <c r="D796" s="1" t="s">
        <v>45</v>
      </c>
      <c r="E796" s="1" t="s">
        <v>715</v>
      </c>
      <c r="F796" s="9">
        <v>8339.5488000000005</v>
      </c>
      <c r="G796" s="9">
        <v>9476.76</v>
      </c>
    </row>
    <row r="797" spans="1:7" x14ac:dyDescent="0.25">
      <c r="A797" s="24">
        <v>38741</v>
      </c>
      <c r="B797" s="1" t="s">
        <v>29</v>
      </c>
      <c r="C797" s="1" t="s">
        <v>3686</v>
      </c>
      <c r="D797" s="1" t="s">
        <v>45</v>
      </c>
      <c r="E797" s="1" t="s">
        <v>2232</v>
      </c>
      <c r="F797" s="9">
        <v>7774.0481500000005</v>
      </c>
      <c r="G797" s="9">
        <v>8314.49</v>
      </c>
    </row>
    <row r="798" spans="1:7" x14ac:dyDescent="0.25">
      <c r="A798" s="24">
        <v>38739</v>
      </c>
      <c r="B798" s="1" t="s">
        <v>29</v>
      </c>
      <c r="C798" s="1" t="s">
        <v>3684</v>
      </c>
      <c r="D798" s="1" t="s">
        <v>61</v>
      </c>
      <c r="E798" s="1" t="s">
        <v>3190</v>
      </c>
      <c r="F798" s="9">
        <v>1334.4362000000001</v>
      </c>
      <c r="G798" s="9">
        <v>3103.34</v>
      </c>
    </row>
    <row r="799" spans="1:7" x14ac:dyDescent="0.25">
      <c r="A799" s="24">
        <v>38739</v>
      </c>
      <c r="B799" s="1" t="s">
        <v>29</v>
      </c>
      <c r="C799" s="1" t="s">
        <v>3684</v>
      </c>
      <c r="D799" s="1" t="s">
        <v>24</v>
      </c>
      <c r="E799" s="1" t="s">
        <v>458</v>
      </c>
      <c r="F799" s="9">
        <v>1385.8965000000001</v>
      </c>
      <c r="G799" s="9">
        <v>3079.77</v>
      </c>
    </row>
    <row r="800" spans="1:7" x14ac:dyDescent="0.25">
      <c r="A800" s="24">
        <v>38738</v>
      </c>
      <c r="B800" s="1" t="s">
        <v>29</v>
      </c>
      <c r="C800" s="1" t="s">
        <v>3688</v>
      </c>
      <c r="D800" s="1" t="s">
        <v>17</v>
      </c>
      <c r="E800" s="1" t="s">
        <v>729</v>
      </c>
      <c r="F800" s="9">
        <v>1438.4040000000002</v>
      </c>
      <c r="G800" s="9">
        <v>2615.2800000000002</v>
      </c>
    </row>
    <row r="801" spans="1:7" x14ac:dyDescent="0.25">
      <c r="A801" s="24">
        <v>38737</v>
      </c>
      <c r="B801" s="1" t="s">
        <v>29</v>
      </c>
      <c r="C801" s="1" t="s">
        <v>3684</v>
      </c>
      <c r="D801" s="1" t="s">
        <v>30</v>
      </c>
      <c r="E801" s="1" t="s">
        <v>31</v>
      </c>
      <c r="F801" s="9">
        <v>2790.6525999999999</v>
      </c>
      <c r="G801" s="9">
        <v>4811.47</v>
      </c>
    </row>
    <row r="802" spans="1:7" x14ac:dyDescent="0.25">
      <c r="A802" s="24">
        <v>38737</v>
      </c>
      <c r="B802" s="1" t="s">
        <v>29</v>
      </c>
      <c r="C802" s="1" t="s">
        <v>3685</v>
      </c>
      <c r="D802" s="1" t="s">
        <v>52</v>
      </c>
      <c r="E802" s="1" t="s">
        <v>215</v>
      </c>
      <c r="F802" s="9">
        <v>2705.4448000000002</v>
      </c>
      <c r="G802" s="9">
        <v>4664.5600000000004</v>
      </c>
    </row>
    <row r="803" spans="1:7" x14ac:dyDescent="0.25">
      <c r="A803" s="24">
        <v>38737</v>
      </c>
      <c r="B803" s="1" t="s">
        <v>29</v>
      </c>
      <c r="C803" s="1" t="s">
        <v>3626</v>
      </c>
      <c r="D803" s="1" t="s">
        <v>126</v>
      </c>
      <c r="E803" s="1" t="s">
        <v>1336</v>
      </c>
      <c r="F803" s="9">
        <v>871.21759999999995</v>
      </c>
      <c r="G803" s="9">
        <v>990.02</v>
      </c>
    </row>
    <row r="804" spans="1:7" x14ac:dyDescent="0.25">
      <c r="A804" s="24">
        <v>38737</v>
      </c>
      <c r="B804" s="1" t="s">
        <v>29</v>
      </c>
      <c r="C804" s="1" t="s">
        <v>3683</v>
      </c>
      <c r="D804" s="1" t="s">
        <v>64</v>
      </c>
      <c r="E804" s="1" t="s">
        <v>1851</v>
      </c>
      <c r="F804" s="9">
        <v>669.45</v>
      </c>
      <c r="G804" s="9">
        <v>892.6</v>
      </c>
    </row>
    <row r="805" spans="1:7" x14ac:dyDescent="0.25">
      <c r="A805" s="24">
        <v>38736</v>
      </c>
      <c r="B805" s="1" t="s">
        <v>29</v>
      </c>
      <c r="C805" s="1" t="s">
        <v>3626</v>
      </c>
      <c r="D805" s="1" t="s">
        <v>9</v>
      </c>
      <c r="E805" s="1" t="s">
        <v>2867</v>
      </c>
      <c r="F805" s="9">
        <v>5358.7672000000002</v>
      </c>
      <c r="G805" s="9">
        <v>7880.54</v>
      </c>
    </row>
    <row r="806" spans="1:7" x14ac:dyDescent="0.25">
      <c r="A806" s="24">
        <v>38734</v>
      </c>
      <c r="B806" s="1" t="s">
        <v>29</v>
      </c>
      <c r="C806" s="1" t="s">
        <v>3685</v>
      </c>
      <c r="D806" s="1" t="s">
        <v>52</v>
      </c>
      <c r="E806" s="1" t="s">
        <v>412</v>
      </c>
      <c r="F806" s="9">
        <v>345.51579999999996</v>
      </c>
      <c r="G806" s="9">
        <v>585.62</v>
      </c>
    </row>
    <row r="807" spans="1:7" x14ac:dyDescent="0.25">
      <c r="A807" s="24">
        <v>38730</v>
      </c>
      <c r="B807" s="1" t="s">
        <v>29</v>
      </c>
      <c r="C807" s="1" t="s">
        <v>3688</v>
      </c>
      <c r="D807" s="1" t="s">
        <v>42</v>
      </c>
      <c r="E807" s="1" t="s">
        <v>2097</v>
      </c>
      <c r="F807" s="9">
        <v>5389.2784000000001</v>
      </c>
      <c r="G807" s="9">
        <v>6124.18</v>
      </c>
    </row>
    <row r="808" spans="1:7" x14ac:dyDescent="0.25">
      <c r="A808" s="24">
        <v>38726</v>
      </c>
      <c r="B808" s="1" t="s">
        <v>29</v>
      </c>
      <c r="C808" s="1" t="s">
        <v>3691</v>
      </c>
      <c r="D808" s="1" t="s">
        <v>61</v>
      </c>
      <c r="E808" s="1" t="s">
        <v>253</v>
      </c>
      <c r="F808" s="9">
        <v>725.55250000000001</v>
      </c>
      <c r="G808" s="9">
        <v>1229.75</v>
      </c>
    </row>
    <row r="809" spans="1:7" x14ac:dyDescent="0.25">
      <c r="A809" s="24">
        <v>38723</v>
      </c>
      <c r="B809" s="1" t="s">
        <v>29</v>
      </c>
      <c r="C809" s="1" t="s">
        <v>3691</v>
      </c>
      <c r="D809" s="1" t="s">
        <v>42</v>
      </c>
      <c r="E809" s="1" t="s">
        <v>3287</v>
      </c>
      <c r="F809" s="9">
        <v>6567.72</v>
      </c>
      <c r="G809" s="9">
        <v>8756.9599999999991</v>
      </c>
    </row>
    <row r="810" spans="1:7" x14ac:dyDescent="0.25">
      <c r="A810" s="24">
        <v>38723</v>
      </c>
      <c r="B810" s="1" t="s">
        <v>29</v>
      </c>
      <c r="C810" s="1" t="s">
        <v>3690</v>
      </c>
      <c r="D810" s="1" t="s">
        <v>113</v>
      </c>
      <c r="E810" s="1" t="s">
        <v>3726</v>
      </c>
      <c r="F810" s="9">
        <v>124.45950000000001</v>
      </c>
      <c r="G810" s="9">
        <v>226.29</v>
      </c>
    </row>
    <row r="811" spans="1:7" x14ac:dyDescent="0.25">
      <c r="A811" s="24">
        <v>38722</v>
      </c>
      <c r="B811" s="1" t="s">
        <v>29</v>
      </c>
      <c r="C811" s="1" t="s">
        <v>3683</v>
      </c>
      <c r="D811" s="1" t="s">
        <v>45</v>
      </c>
      <c r="E811" s="1" t="s">
        <v>1571</v>
      </c>
      <c r="F811" s="9">
        <v>849.06449999999995</v>
      </c>
      <c r="G811" s="9">
        <v>1886.81</v>
      </c>
    </row>
    <row r="812" spans="1:7" x14ac:dyDescent="0.25">
      <c r="A812" s="24">
        <v>38722</v>
      </c>
      <c r="B812" s="1" t="s">
        <v>29</v>
      </c>
      <c r="C812" s="1" t="s">
        <v>3690</v>
      </c>
      <c r="D812" s="1" t="s">
        <v>39</v>
      </c>
      <c r="E812" s="1" t="s">
        <v>55</v>
      </c>
      <c r="F812" s="9">
        <v>241.6575</v>
      </c>
      <c r="G812" s="9">
        <v>322.20999999999998</v>
      </c>
    </row>
    <row r="813" spans="1:7" x14ac:dyDescent="0.25">
      <c r="A813" s="24">
        <v>38722</v>
      </c>
      <c r="B813" s="1" t="s">
        <v>29</v>
      </c>
      <c r="C813" s="1" t="s">
        <v>3690</v>
      </c>
      <c r="D813" s="1" t="s">
        <v>13</v>
      </c>
      <c r="E813" s="1" t="s">
        <v>2607</v>
      </c>
      <c r="F813" s="9">
        <v>122.82160000000002</v>
      </c>
      <c r="G813" s="9">
        <v>131.36000000000001</v>
      </c>
    </row>
    <row r="814" spans="1:7" x14ac:dyDescent="0.25">
      <c r="A814" s="24">
        <v>38721</v>
      </c>
      <c r="B814" s="1" t="s">
        <v>29</v>
      </c>
      <c r="C814" s="1" t="s">
        <v>3685</v>
      </c>
      <c r="D814" s="1" t="s">
        <v>30</v>
      </c>
      <c r="E814" s="1" t="s">
        <v>2554</v>
      </c>
      <c r="F814" s="9">
        <v>3864.6443999999997</v>
      </c>
      <c r="G814" s="9">
        <v>6663.18</v>
      </c>
    </row>
    <row r="815" spans="1:7" x14ac:dyDescent="0.25">
      <c r="A815" s="24">
        <v>38720</v>
      </c>
      <c r="B815" s="1" t="s">
        <v>29</v>
      </c>
      <c r="C815" s="1" t="s">
        <v>3626</v>
      </c>
      <c r="D815" s="1" t="s">
        <v>61</v>
      </c>
      <c r="E815" s="1" t="s">
        <v>3514</v>
      </c>
      <c r="F815" s="9">
        <v>3072.9336000000003</v>
      </c>
      <c r="G815" s="9">
        <v>3286.56</v>
      </c>
    </row>
    <row r="816" spans="1:7" x14ac:dyDescent="0.25">
      <c r="A816" s="24">
        <v>38718</v>
      </c>
      <c r="B816" s="1" t="s">
        <v>29</v>
      </c>
      <c r="C816" s="1" t="s">
        <v>3685</v>
      </c>
      <c r="D816" s="1" t="s">
        <v>21</v>
      </c>
      <c r="E816" s="1" t="s">
        <v>229</v>
      </c>
      <c r="F816" s="9">
        <v>1251.6849999999999</v>
      </c>
      <c r="G816" s="9">
        <v>2121.5</v>
      </c>
    </row>
    <row r="817" spans="1:7" x14ac:dyDescent="0.25">
      <c r="A817" s="24">
        <v>38718</v>
      </c>
      <c r="B817" s="1" t="s">
        <v>29</v>
      </c>
      <c r="C817" s="1" t="s">
        <v>3691</v>
      </c>
      <c r="D817" s="1" t="s">
        <v>30</v>
      </c>
      <c r="E817" s="1" t="s">
        <v>3728</v>
      </c>
      <c r="F817" s="9">
        <v>727.48259999999993</v>
      </c>
      <c r="G817" s="9">
        <v>1691.82</v>
      </c>
    </row>
    <row r="818" spans="1:7" x14ac:dyDescent="0.25">
      <c r="A818" s="24">
        <v>38718</v>
      </c>
      <c r="B818" s="1" t="s">
        <v>29</v>
      </c>
      <c r="C818" s="1" t="s">
        <v>3683</v>
      </c>
      <c r="D818" s="1" t="s">
        <v>45</v>
      </c>
      <c r="E818" s="1" t="s">
        <v>2084</v>
      </c>
      <c r="F818" s="9">
        <v>429.21749999999997</v>
      </c>
      <c r="G818" s="9">
        <v>572.29</v>
      </c>
    </row>
    <row r="819" spans="1:7" x14ac:dyDescent="0.25">
      <c r="A819" s="24">
        <v>38717</v>
      </c>
      <c r="B819" s="1" t="s">
        <v>29</v>
      </c>
      <c r="C819" s="1" t="s">
        <v>3686</v>
      </c>
      <c r="D819" s="1" t="s">
        <v>24</v>
      </c>
      <c r="E819" s="1" t="s">
        <v>769</v>
      </c>
      <c r="F819" s="9">
        <v>8192.4656000000014</v>
      </c>
      <c r="G819" s="9">
        <v>9309.6200000000008</v>
      </c>
    </row>
    <row r="820" spans="1:7" x14ac:dyDescent="0.25">
      <c r="A820" s="24">
        <v>38717</v>
      </c>
      <c r="B820" s="1" t="s">
        <v>29</v>
      </c>
      <c r="C820" s="1" t="s">
        <v>3685</v>
      </c>
      <c r="D820" s="1" t="s">
        <v>45</v>
      </c>
      <c r="E820" s="1" t="s">
        <v>3373</v>
      </c>
      <c r="F820" s="9">
        <v>6969.4713000000002</v>
      </c>
      <c r="G820" s="9">
        <v>7453.98</v>
      </c>
    </row>
    <row r="821" spans="1:7" x14ac:dyDescent="0.25">
      <c r="A821" s="24">
        <v>38715</v>
      </c>
      <c r="B821" s="1" t="s">
        <v>29</v>
      </c>
      <c r="C821" s="1" t="s">
        <v>3688</v>
      </c>
      <c r="D821" s="1" t="s">
        <v>30</v>
      </c>
      <c r="E821" s="1" t="s">
        <v>1507</v>
      </c>
      <c r="F821" s="9">
        <v>5622.9713999999994</v>
      </c>
      <c r="G821" s="9">
        <v>9530.4599999999991</v>
      </c>
    </row>
    <row r="822" spans="1:7" x14ac:dyDescent="0.25">
      <c r="A822" s="24">
        <v>38715</v>
      </c>
      <c r="B822" s="1" t="s">
        <v>29</v>
      </c>
      <c r="C822" s="1" t="s">
        <v>3626</v>
      </c>
      <c r="D822" s="1" t="s">
        <v>42</v>
      </c>
      <c r="E822" s="1" t="s">
        <v>377</v>
      </c>
      <c r="F822" s="9">
        <v>3132.6833000000001</v>
      </c>
      <c r="G822" s="9">
        <v>7285.31</v>
      </c>
    </row>
    <row r="823" spans="1:7" x14ac:dyDescent="0.25">
      <c r="A823" s="24">
        <v>38715</v>
      </c>
      <c r="B823" s="1" t="s">
        <v>29</v>
      </c>
      <c r="C823" s="1" t="s">
        <v>3626</v>
      </c>
      <c r="D823" s="1" t="s">
        <v>17</v>
      </c>
      <c r="E823" s="1" t="s">
        <v>2803</v>
      </c>
      <c r="F823" s="9">
        <v>3964.5145999999995</v>
      </c>
      <c r="G823" s="9">
        <v>6835.37</v>
      </c>
    </row>
    <row r="824" spans="1:7" x14ac:dyDescent="0.25">
      <c r="A824" s="24">
        <v>38715</v>
      </c>
      <c r="B824" s="1" t="s">
        <v>29</v>
      </c>
      <c r="C824" s="1" t="s">
        <v>3685</v>
      </c>
      <c r="D824" s="1" t="s">
        <v>24</v>
      </c>
      <c r="E824" s="1" t="s">
        <v>3596</v>
      </c>
      <c r="F824" s="9">
        <v>687.20850000000007</v>
      </c>
      <c r="G824" s="9">
        <v>1249.47</v>
      </c>
    </row>
    <row r="825" spans="1:7" x14ac:dyDescent="0.25">
      <c r="A825" s="24">
        <v>38715</v>
      </c>
      <c r="B825" s="1" t="s">
        <v>29</v>
      </c>
      <c r="C825" s="1" t="s">
        <v>3686</v>
      </c>
      <c r="D825" s="1" t="s">
        <v>21</v>
      </c>
      <c r="E825" s="1" t="s">
        <v>101</v>
      </c>
      <c r="F825" s="9">
        <v>359.26359999999994</v>
      </c>
      <c r="G825" s="9">
        <v>619.41999999999996</v>
      </c>
    </row>
    <row r="826" spans="1:7" x14ac:dyDescent="0.25">
      <c r="A826" s="24">
        <v>38715</v>
      </c>
      <c r="B826" s="1" t="s">
        <v>29</v>
      </c>
      <c r="C826" s="1" t="s">
        <v>3686</v>
      </c>
      <c r="D826" s="1" t="s">
        <v>64</v>
      </c>
      <c r="E826" s="1" t="s">
        <v>3730</v>
      </c>
      <c r="F826" s="9">
        <v>13.895999999999999</v>
      </c>
      <c r="G826" s="9">
        <v>30.88</v>
      </c>
    </row>
    <row r="827" spans="1:7" x14ac:dyDescent="0.25">
      <c r="A827" s="24">
        <v>38714</v>
      </c>
      <c r="B827" s="1" t="s">
        <v>29</v>
      </c>
      <c r="C827" s="1" t="s">
        <v>3685</v>
      </c>
      <c r="D827" s="1" t="s">
        <v>64</v>
      </c>
      <c r="E827" s="1" t="s">
        <v>1639</v>
      </c>
      <c r="F827" s="9">
        <v>6404.2725000000009</v>
      </c>
      <c r="G827" s="9">
        <v>8539.0300000000007</v>
      </c>
    </row>
    <row r="828" spans="1:7" x14ac:dyDescent="0.25">
      <c r="A828" s="24">
        <v>38714</v>
      </c>
      <c r="B828" s="1" t="s">
        <v>29</v>
      </c>
      <c r="C828" s="1" t="s">
        <v>3683</v>
      </c>
      <c r="D828" s="1" t="s">
        <v>52</v>
      </c>
      <c r="E828" s="1" t="s">
        <v>2649</v>
      </c>
      <c r="F828" s="9">
        <v>3728.6642999999999</v>
      </c>
      <c r="G828" s="9">
        <v>6319.77</v>
      </c>
    </row>
    <row r="829" spans="1:7" x14ac:dyDescent="0.25">
      <c r="A829" s="24">
        <v>38712</v>
      </c>
      <c r="B829" s="1" t="s">
        <v>29</v>
      </c>
      <c r="C829" s="1" t="s">
        <v>3626</v>
      </c>
      <c r="D829" s="1" t="s">
        <v>30</v>
      </c>
      <c r="E829" s="1" t="s">
        <v>747</v>
      </c>
      <c r="F829" s="9">
        <v>5533.4048000000003</v>
      </c>
      <c r="G829" s="9">
        <v>5918.08</v>
      </c>
    </row>
    <row r="830" spans="1:7" x14ac:dyDescent="0.25">
      <c r="A830" s="24">
        <v>38712</v>
      </c>
      <c r="B830" s="1" t="s">
        <v>29</v>
      </c>
      <c r="C830" s="1" t="s">
        <v>3626</v>
      </c>
      <c r="D830" s="1" t="s">
        <v>9</v>
      </c>
      <c r="E830" s="1" t="s">
        <v>2516</v>
      </c>
      <c r="F830" s="9">
        <v>3309.46</v>
      </c>
      <c r="G830" s="9">
        <v>3760.75</v>
      </c>
    </row>
    <row r="831" spans="1:7" x14ac:dyDescent="0.25">
      <c r="A831" s="24">
        <v>38711</v>
      </c>
      <c r="B831" s="1" t="s">
        <v>29</v>
      </c>
      <c r="C831" s="1" t="s">
        <v>3691</v>
      </c>
      <c r="D831" s="1" t="s">
        <v>113</v>
      </c>
      <c r="E831" s="1" t="s">
        <v>1396</v>
      </c>
      <c r="F831" s="9">
        <v>1812.1424999999999</v>
      </c>
      <c r="G831" s="9">
        <v>2416.19</v>
      </c>
    </row>
    <row r="832" spans="1:7" x14ac:dyDescent="0.25">
      <c r="A832" s="24">
        <v>38708</v>
      </c>
      <c r="B832" s="1" t="s">
        <v>29</v>
      </c>
      <c r="C832" s="1" t="s">
        <v>3684</v>
      </c>
      <c r="D832" s="1" t="s">
        <v>30</v>
      </c>
      <c r="E832" s="1" t="s">
        <v>3475</v>
      </c>
      <c r="F832" s="9">
        <v>2974.3004500000002</v>
      </c>
      <c r="G832" s="9">
        <v>3181.07</v>
      </c>
    </row>
    <row r="833" spans="1:7" x14ac:dyDescent="0.25">
      <c r="A833" s="24">
        <v>38706</v>
      </c>
      <c r="B833" s="1" t="s">
        <v>29</v>
      </c>
      <c r="C833" s="1" t="s">
        <v>3683</v>
      </c>
      <c r="D833" s="1" t="s">
        <v>113</v>
      </c>
      <c r="E833" s="1" t="s">
        <v>3734</v>
      </c>
      <c r="F833" s="9">
        <v>2212.8230000000003</v>
      </c>
      <c r="G833" s="9">
        <v>5146.1000000000004</v>
      </c>
    </row>
    <row r="834" spans="1:7" x14ac:dyDescent="0.25">
      <c r="A834" s="24">
        <v>38706</v>
      </c>
      <c r="B834" s="1" t="s">
        <v>29</v>
      </c>
      <c r="C834" s="1" t="s">
        <v>3626</v>
      </c>
      <c r="D834" s="1" t="s">
        <v>39</v>
      </c>
      <c r="E834" s="1" t="s">
        <v>3285</v>
      </c>
      <c r="F834" s="9">
        <v>653.47150000000011</v>
      </c>
      <c r="G834" s="9">
        <v>1188.1300000000001</v>
      </c>
    </row>
    <row r="835" spans="1:7" x14ac:dyDescent="0.25">
      <c r="A835" s="24">
        <v>38703</v>
      </c>
      <c r="B835" s="1" t="s">
        <v>29</v>
      </c>
      <c r="C835" s="1" t="s">
        <v>3688</v>
      </c>
      <c r="D835" s="1" t="s">
        <v>39</v>
      </c>
      <c r="E835" s="1" t="s">
        <v>2308</v>
      </c>
      <c r="F835" s="9">
        <v>3549.915</v>
      </c>
      <c r="G835" s="9">
        <v>7888.7</v>
      </c>
    </row>
    <row r="836" spans="1:7" x14ac:dyDescent="0.25">
      <c r="A836" s="24">
        <v>38703</v>
      </c>
      <c r="B836" s="1" t="s">
        <v>29</v>
      </c>
      <c r="C836" s="1" t="s">
        <v>3691</v>
      </c>
      <c r="D836" s="1" t="s">
        <v>39</v>
      </c>
      <c r="E836" s="1" t="s">
        <v>3274</v>
      </c>
      <c r="F836" s="9">
        <v>1693.7860000000001</v>
      </c>
      <c r="G836" s="9">
        <v>4577.8</v>
      </c>
    </row>
    <row r="837" spans="1:7" x14ac:dyDescent="0.25">
      <c r="A837" s="24">
        <v>38703</v>
      </c>
      <c r="B837" s="1" t="s">
        <v>29</v>
      </c>
      <c r="C837" s="1" t="s">
        <v>3691</v>
      </c>
      <c r="D837" s="1" t="s">
        <v>39</v>
      </c>
      <c r="E837" s="1" t="s">
        <v>1916</v>
      </c>
      <c r="F837" s="9">
        <v>1382.0285999999999</v>
      </c>
      <c r="G837" s="9">
        <v>3214.02</v>
      </c>
    </row>
    <row r="838" spans="1:7" x14ac:dyDescent="0.25">
      <c r="A838" s="24">
        <v>38703</v>
      </c>
      <c r="B838" s="1" t="s">
        <v>29</v>
      </c>
      <c r="C838" s="1" t="s">
        <v>3688</v>
      </c>
      <c r="D838" s="1" t="s">
        <v>13</v>
      </c>
      <c r="E838" s="1" t="s">
        <v>448</v>
      </c>
      <c r="F838" s="9">
        <v>1528.835</v>
      </c>
      <c r="G838" s="9">
        <v>2779.7</v>
      </c>
    </row>
    <row r="839" spans="1:7" x14ac:dyDescent="0.25">
      <c r="A839" s="24">
        <v>38703</v>
      </c>
      <c r="B839" s="1" t="s">
        <v>29</v>
      </c>
      <c r="C839" s="1" t="s">
        <v>3685</v>
      </c>
      <c r="D839" s="1" t="s">
        <v>30</v>
      </c>
      <c r="E839" s="1" t="s">
        <v>1312</v>
      </c>
      <c r="F839" s="9">
        <v>1496.0616</v>
      </c>
      <c r="G839" s="9">
        <v>1700.07</v>
      </c>
    </row>
    <row r="840" spans="1:7" x14ac:dyDescent="0.25">
      <c r="A840" s="24">
        <v>38700</v>
      </c>
      <c r="B840" s="1" t="s">
        <v>29</v>
      </c>
      <c r="C840" s="1" t="s">
        <v>3686</v>
      </c>
      <c r="D840" s="1" t="s">
        <v>9</v>
      </c>
      <c r="E840" s="1" t="s">
        <v>2590</v>
      </c>
      <c r="F840" s="9">
        <v>2964.7575000000002</v>
      </c>
      <c r="G840" s="9">
        <v>6588.35</v>
      </c>
    </row>
    <row r="841" spans="1:7" x14ac:dyDescent="0.25">
      <c r="A841" s="24">
        <v>38700</v>
      </c>
      <c r="B841" s="1" t="s">
        <v>29</v>
      </c>
      <c r="C841" s="1" t="s">
        <v>3626</v>
      </c>
      <c r="D841" s="1" t="s">
        <v>9</v>
      </c>
      <c r="E841" s="1" t="s">
        <v>169</v>
      </c>
      <c r="F841" s="9">
        <v>947.63829999999996</v>
      </c>
      <c r="G841" s="9">
        <v>2203.81</v>
      </c>
    </row>
    <row r="842" spans="1:7" x14ac:dyDescent="0.25">
      <c r="A842" s="24">
        <v>38700</v>
      </c>
      <c r="B842" s="1" t="s">
        <v>29</v>
      </c>
      <c r="C842" s="1" t="s">
        <v>3685</v>
      </c>
      <c r="D842" s="1" t="s">
        <v>13</v>
      </c>
      <c r="E842" s="1" t="s">
        <v>3025</v>
      </c>
      <c r="F842" s="9">
        <v>1066.2850000000001</v>
      </c>
      <c r="G842" s="9">
        <v>1938.7</v>
      </c>
    </row>
    <row r="843" spans="1:7" x14ac:dyDescent="0.25">
      <c r="A843" s="24">
        <v>38698</v>
      </c>
      <c r="B843" s="1" t="s">
        <v>29</v>
      </c>
      <c r="C843" s="1" t="s">
        <v>3690</v>
      </c>
      <c r="D843" s="1" t="s">
        <v>61</v>
      </c>
      <c r="E843" s="1" t="s">
        <v>333</v>
      </c>
      <c r="F843" s="9">
        <v>92.275999999999996</v>
      </c>
      <c r="G843" s="9">
        <v>135.69999999999999</v>
      </c>
    </row>
    <row r="844" spans="1:7" x14ac:dyDescent="0.25">
      <c r="A844" s="24">
        <v>38697</v>
      </c>
      <c r="B844" s="1" t="s">
        <v>29</v>
      </c>
      <c r="C844" s="1" t="s">
        <v>3684</v>
      </c>
      <c r="D844" s="1" t="s">
        <v>17</v>
      </c>
      <c r="E844" s="1" t="s">
        <v>77</v>
      </c>
      <c r="F844" s="9">
        <v>3140.5781999999999</v>
      </c>
      <c r="G844" s="9">
        <v>5414.79</v>
      </c>
    </row>
    <row r="845" spans="1:7" x14ac:dyDescent="0.25">
      <c r="A845" s="24">
        <v>38695</v>
      </c>
      <c r="B845" s="1" t="s">
        <v>29</v>
      </c>
      <c r="C845" s="1" t="s">
        <v>3683</v>
      </c>
      <c r="D845" s="1" t="s">
        <v>9</v>
      </c>
      <c r="E845" s="1" t="s">
        <v>275</v>
      </c>
      <c r="F845" s="9">
        <v>1479.2355</v>
      </c>
      <c r="G845" s="9">
        <v>3287.19</v>
      </c>
    </row>
    <row r="846" spans="1:7" x14ac:dyDescent="0.25">
      <c r="A846" s="24">
        <v>38693</v>
      </c>
      <c r="B846" s="1" t="s">
        <v>29</v>
      </c>
      <c r="C846" s="1" t="s">
        <v>3688</v>
      </c>
      <c r="D846" s="1" t="s">
        <v>64</v>
      </c>
      <c r="E846" s="1" t="s">
        <v>547</v>
      </c>
      <c r="F846" s="9">
        <v>4257.4391999999998</v>
      </c>
      <c r="G846" s="9">
        <v>6260.94</v>
      </c>
    </row>
    <row r="847" spans="1:7" x14ac:dyDescent="0.25">
      <c r="A847" s="24">
        <v>38691</v>
      </c>
      <c r="B847" s="1" t="s">
        <v>29</v>
      </c>
      <c r="C847" s="1" t="s">
        <v>3683</v>
      </c>
      <c r="D847" s="1" t="s">
        <v>42</v>
      </c>
      <c r="E847" s="1" t="s">
        <v>2278</v>
      </c>
      <c r="F847" s="9">
        <v>851.62159999999994</v>
      </c>
      <c r="G847" s="9">
        <v>2301.6799999999998</v>
      </c>
    </row>
    <row r="848" spans="1:7" x14ac:dyDescent="0.25">
      <c r="A848" s="24">
        <v>38691</v>
      </c>
      <c r="B848" s="1" t="s">
        <v>29</v>
      </c>
      <c r="C848" s="1" t="s">
        <v>3684</v>
      </c>
      <c r="D848" s="1" t="s">
        <v>42</v>
      </c>
      <c r="E848" s="1" t="s">
        <v>353</v>
      </c>
      <c r="F848" s="9">
        <v>1323.1163000000001</v>
      </c>
      <c r="G848" s="9">
        <v>2242.5700000000002</v>
      </c>
    </row>
    <row r="849" spans="1:7" x14ac:dyDescent="0.25">
      <c r="A849" s="24">
        <v>38690</v>
      </c>
      <c r="B849" s="1" t="s">
        <v>29</v>
      </c>
      <c r="C849" s="1" t="s">
        <v>3685</v>
      </c>
      <c r="D849" s="1" t="s">
        <v>45</v>
      </c>
      <c r="E849" s="1" t="s">
        <v>1356</v>
      </c>
      <c r="F849" s="9">
        <v>5219.7310000000007</v>
      </c>
      <c r="G849" s="9">
        <v>5582.6</v>
      </c>
    </row>
    <row r="850" spans="1:7" x14ac:dyDescent="0.25">
      <c r="A850" s="24">
        <v>38690</v>
      </c>
      <c r="B850" s="1" t="s">
        <v>29</v>
      </c>
      <c r="C850" s="1" t="s">
        <v>3686</v>
      </c>
      <c r="D850" s="1" t="s">
        <v>126</v>
      </c>
      <c r="E850" s="1" t="s">
        <v>2871</v>
      </c>
      <c r="F850" s="9">
        <v>5053.6095500000001</v>
      </c>
      <c r="G850" s="9">
        <v>5404.93</v>
      </c>
    </row>
    <row r="851" spans="1:7" x14ac:dyDescent="0.25">
      <c r="A851" s="24">
        <v>38690</v>
      </c>
      <c r="B851" s="1" t="s">
        <v>29</v>
      </c>
      <c r="C851" s="1" t="s">
        <v>3691</v>
      </c>
      <c r="D851" s="1" t="s">
        <v>113</v>
      </c>
      <c r="E851" s="1" t="s">
        <v>2070</v>
      </c>
      <c r="F851" s="9">
        <v>3171.5980999999997</v>
      </c>
      <c r="G851" s="9">
        <v>5375.59</v>
      </c>
    </row>
    <row r="852" spans="1:7" x14ac:dyDescent="0.25">
      <c r="A852" s="24">
        <v>38690</v>
      </c>
      <c r="B852" s="1" t="s">
        <v>29</v>
      </c>
      <c r="C852" s="1" t="s">
        <v>3688</v>
      </c>
      <c r="D852" s="1" t="s">
        <v>61</v>
      </c>
      <c r="E852" s="1" t="s">
        <v>1776</v>
      </c>
      <c r="F852" s="9">
        <v>2348.5953</v>
      </c>
      <c r="G852" s="9">
        <v>3980.67</v>
      </c>
    </row>
    <row r="853" spans="1:7" x14ac:dyDescent="0.25">
      <c r="A853" s="24">
        <v>38689</v>
      </c>
      <c r="B853" s="1" t="s">
        <v>29</v>
      </c>
      <c r="C853" s="1" t="s">
        <v>3686</v>
      </c>
      <c r="D853" s="1" t="s">
        <v>13</v>
      </c>
      <c r="E853" s="1" t="s">
        <v>1649</v>
      </c>
      <c r="F853" s="9">
        <v>1011.2484000000002</v>
      </c>
      <c r="G853" s="9">
        <v>1487.13</v>
      </c>
    </row>
    <row r="854" spans="1:7" x14ac:dyDescent="0.25">
      <c r="A854" s="24">
        <v>38688</v>
      </c>
      <c r="B854" s="1" t="s">
        <v>29</v>
      </c>
      <c r="C854" s="1" t="s">
        <v>3690</v>
      </c>
      <c r="D854" s="1" t="s">
        <v>39</v>
      </c>
      <c r="E854" s="1" t="s">
        <v>3735</v>
      </c>
      <c r="F854" s="9">
        <v>2579.6320000000001</v>
      </c>
      <c r="G854" s="9">
        <v>4690.24</v>
      </c>
    </row>
    <row r="855" spans="1:7" x14ac:dyDescent="0.25">
      <c r="A855" s="24">
        <v>38687</v>
      </c>
      <c r="B855" s="1" t="s">
        <v>29</v>
      </c>
      <c r="C855" s="1" t="s">
        <v>3685</v>
      </c>
      <c r="D855" s="1" t="s">
        <v>24</v>
      </c>
      <c r="E855" s="1" t="s">
        <v>2058</v>
      </c>
      <c r="F855" s="9">
        <v>3436.89</v>
      </c>
      <c r="G855" s="9">
        <v>4582.5200000000004</v>
      </c>
    </row>
    <row r="856" spans="1:7" x14ac:dyDescent="0.25">
      <c r="A856" s="24">
        <v>38686</v>
      </c>
      <c r="B856" s="1" t="s">
        <v>29</v>
      </c>
      <c r="C856" s="1" t="s">
        <v>3685</v>
      </c>
      <c r="D856" s="1" t="s">
        <v>42</v>
      </c>
      <c r="E856" s="1" t="s">
        <v>3034</v>
      </c>
      <c r="F856" s="9">
        <v>218.4443</v>
      </c>
      <c r="G856" s="9">
        <v>508.01</v>
      </c>
    </row>
    <row r="857" spans="1:7" x14ac:dyDescent="0.25">
      <c r="A857" s="24">
        <v>38684</v>
      </c>
      <c r="B857" s="1" t="s">
        <v>29</v>
      </c>
      <c r="C857" s="1" t="s">
        <v>3690</v>
      </c>
      <c r="D857" s="1" t="s">
        <v>61</v>
      </c>
      <c r="E857" s="1" t="s">
        <v>3209</v>
      </c>
      <c r="F857" s="9">
        <v>150.73850000000002</v>
      </c>
      <c r="G857" s="9">
        <v>274.07</v>
      </c>
    </row>
    <row r="858" spans="1:7" x14ac:dyDescent="0.25">
      <c r="A858" s="24">
        <v>38680</v>
      </c>
      <c r="B858" s="1" t="s">
        <v>29</v>
      </c>
      <c r="C858" s="1" t="s">
        <v>3685</v>
      </c>
      <c r="D858" s="1" t="s">
        <v>113</v>
      </c>
      <c r="E858" s="1" t="s">
        <v>1501</v>
      </c>
      <c r="F858" s="9">
        <v>2959.0962</v>
      </c>
      <c r="G858" s="9">
        <v>5101.8900000000003</v>
      </c>
    </row>
    <row r="859" spans="1:7" x14ac:dyDescent="0.25">
      <c r="A859" s="24">
        <v>38679</v>
      </c>
      <c r="B859" s="1" t="s">
        <v>29</v>
      </c>
      <c r="C859" s="1" t="s">
        <v>3688</v>
      </c>
      <c r="D859" s="1" t="s">
        <v>64</v>
      </c>
      <c r="E859" s="1" t="s">
        <v>1374</v>
      </c>
      <c r="F859" s="9">
        <v>3256.9667999999997</v>
      </c>
      <c r="G859" s="9">
        <v>5615.46</v>
      </c>
    </row>
    <row r="860" spans="1:7" x14ac:dyDescent="0.25">
      <c r="A860" s="24">
        <v>38679</v>
      </c>
      <c r="B860" s="1" t="s">
        <v>29</v>
      </c>
      <c r="C860" s="1" t="s">
        <v>3690</v>
      </c>
      <c r="D860" s="1" t="s">
        <v>9</v>
      </c>
      <c r="E860" s="1" t="s">
        <v>1579</v>
      </c>
      <c r="F860" s="9">
        <v>3666.6375000000003</v>
      </c>
      <c r="G860" s="9">
        <v>4888.8500000000004</v>
      </c>
    </row>
    <row r="861" spans="1:7" x14ac:dyDescent="0.25">
      <c r="A861" s="24">
        <v>38678</v>
      </c>
      <c r="B861" s="1" t="s">
        <v>29</v>
      </c>
      <c r="C861" s="1" t="s">
        <v>3684</v>
      </c>
      <c r="D861" s="1" t="s">
        <v>13</v>
      </c>
      <c r="E861" s="1" t="s">
        <v>1104</v>
      </c>
      <c r="F861" s="9">
        <v>5646.1288999999988</v>
      </c>
      <c r="G861" s="9">
        <v>9569.7099999999991</v>
      </c>
    </row>
    <row r="862" spans="1:7" x14ac:dyDescent="0.25">
      <c r="A862" s="24">
        <v>38677</v>
      </c>
      <c r="B862" s="1" t="s">
        <v>29</v>
      </c>
      <c r="C862" s="1" t="s">
        <v>3691</v>
      </c>
      <c r="D862" s="1" t="s">
        <v>13</v>
      </c>
      <c r="E862" s="1" t="s">
        <v>765</v>
      </c>
      <c r="F862" s="9">
        <v>3180.8159999999998</v>
      </c>
      <c r="G862" s="9">
        <v>8596.7999999999993</v>
      </c>
    </row>
    <row r="863" spans="1:7" x14ac:dyDescent="0.25">
      <c r="A863" s="24">
        <v>38676</v>
      </c>
      <c r="B863" s="1" t="s">
        <v>29</v>
      </c>
      <c r="C863" s="1" t="s">
        <v>3690</v>
      </c>
      <c r="D863" s="1" t="s">
        <v>52</v>
      </c>
      <c r="E863" s="1" t="s">
        <v>3736</v>
      </c>
      <c r="F863" s="9">
        <v>1950.3045000000002</v>
      </c>
      <c r="G863" s="9">
        <v>4334.01</v>
      </c>
    </row>
    <row r="864" spans="1:7" x14ac:dyDescent="0.25">
      <c r="A864" s="24">
        <v>38675</v>
      </c>
      <c r="B864" s="1" t="s">
        <v>29</v>
      </c>
      <c r="C864" s="1" t="s">
        <v>3684</v>
      </c>
      <c r="D864" s="1" t="s">
        <v>13</v>
      </c>
      <c r="E864" s="1" t="s">
        <v>486</v>
      </c>
      <c r="F864" s="9">
        <v>1193.4675</v>
      </c>
      <c r="G864" s="9">
        <v>1591.29</v>
      </c>
    </row>
    <row r="865" spans="1:7" x14ac:dyDescent="0.25">
      <c r="A865" s="24">
        <v>38674</v>
      </c>
      <c r="B865" s="1" t="s">
        <v>29</v>
      </c>
      <c r="C865" s="1" t="s">
        <v>3688</v>
      </c>
      <c r="D865" s="1" t="s">
        <v>21</v>
      </c>
      <c r="E865" s="1" t="s">
        <v>1665</v>
      </c>
      <c r="F865" s="9">
        <v>1059.2836</v>
      </c>
      <c r="G865" s="9">
        <v>1557.77</v>
      </c>
    </row>
    <row r="866" spans="1:7" x14ac:dyDescent="0.25">
      <c r="A866" s="24">
        <v>38673</v>
      </c>
      <c r="B866" s="1" t="s">
        <v>29</v>
      </c>
      <c r="C866" s="1" t="s">
        <v>3686</v>
      </c>
      <c r="D866" s="1" t="s">
        <v>13</v>
      </c>
      <c r="E866" s="1" t="s">
        <v>689</v>
      </c>
      <c r="F866" s="9">
        <v>4276.9175999999998</v>
      </c>
      <c r="G866" s="9">
        <v>9946.32</v>
      </c>
    </row>
    <row r="867" spans="1:7" x14ac:dyDescent="0.25">
      <c r="A867" s="24">
        <v>38673</v>
      </c>
      <c r="B867" s="1" t="s">
        <v>29</v>
      </c>
      <c r="C867" s="1" t="s">
        <v>3626</v>
      </c>
      <c r="D867" s="1" t="s">
        <v>61</v>
      </c>
      <c r="E867" s="1" t="s">
        <v>2476</v>
      </c>
      <c r="F867" s="9">
        <v>4996.3206</v>
      </c>
      <c r="G867" s="9">
        <v>8468.34</v>
      </c>
    </row>
    <row r="868" spans="1:7" x14ac:dyDescent="0.25">
      <c r="A868" s="24">
        <v>38672</v>
      </c>
      <c r="B868" s="1" t="s">
        <v>29</v>
      </c>
      <c r="C868" s="1" t="s">
        <v>3688</v>
      </c>
      <c r="D868" s="1" t="s">
        <v>9</v>
      </c>
      <c r="E868" s="1" t="s">
        <v>2228</v>
      </c>
      <c r="F868" s="9">
        <v>3606.3604</v>
      </c>
      <c r="G868" s="9">
        <v>9746.92</v>
      </c>
    </row>
    <row r="869" spans="1:7" x14ac:dyDescent="0.25">
      <c r="A869" s="24">
        <v>38672</v>
      </c>
      <c r="B869" s="1" t="s">
        <v>29</v>
      </c>
      <c r="C869" s="1" t="s">
        <v>3686</v>
      </c>
      <c r="D869" s="1" t="s">
        <v>24</v>
      </c>
      <c r="E869" s="1" t="s">
        <v>1585</v>
      </c>
      <c r="F869" s="9">
        <v>816.17020000000002</v>
      </c>
      <c r="G869" s="9">
        <v>1407.19</v>
      </c>
    </row>
    <row r="870" spans="1:7" x14ac:dyDescent="0.25">
      <c r="A870" s="24">
        <v>38669</v>
      </c>
      <c r="B870" s="1" t="s">
        <v>29</v>
      </c>
      <c r="C870" s="1" t="s">
        <v>3688</v>
      </c>
      <c r="D870" s="1" t="s">
        <v>21</v>
      </c>
      <c r="E870" s="1" t="s">
        <v>551</v>
      </c>
      <c r="F870" s="9">
        <v>4231.4634999999998</v>
      </c>
      <c r="G870" s="9">
        <v>7693.57</v>
      </c>
    </row>
    <row r="871" spans="1:7" x14ac:dyDescent="0.25">
      <c r="A871" s="24">
        <v>38669</v>
      </c>
      <c r="B871" s="1" t="s">
        <v>29</v>
      </c>
      <c r="C871" s="1" t="s">
        <v>3626</v>
      </c>
      <c r="D871" s="1" t="s">
        <v>13</v>
      </c>
      <c r="E871" s="1" t="s">
        <v>1027</v>
      </c>
      <c r="F871" s="9">
        <v>833.04759999999999</v>
      </c>
      <c r="G871" s="9">
        <v>1937.32</v>
      </c>
    </row>
    <row r="872" spans="1:7" x14ac:dyDescent="0.25">
      <c r="A872" s="24">
        <v>38667</v>
      </c>
      <c r="B872" s="1" t="s">
        <v>29</v>
      </c>
      <c r="C872" s="1" t="s">
        <v>3688</v>
      </c>
      <c r="D872" s="1" t="s">
        <v>24</v>
      </c>
      <c r="E872" s="1" t="s">
        <v>1550</v>
      </c>
      <c r="F872" s="9">
        <v>1803.8388</v>
      </c>
      <c r="G872" s="9">
        <v>4875.24</v>
      </c>
    </row>
    <row r="873" spans="1:7" x14ac:dyDescent="0.25">
      <c r="A873" s="24">
        <v>38666</v>
      </c>
      <c r="B873" s="1" t="s">
        <v>29</v>
      </c>
      <c r="C873" s="1" t="s">
        <v>3683</v>
      </c>
      <c r="D873" s="1" t="s">
        <v>21</v>
      </c>
      <c r="E873" s="1" t="s">
        <v>1092</v>
      </c>
      <c r="F873" s="9">
        <v>8311.6</v>
      </c>
      <c r="G873" s="9">
        <v>9445</v>
      </c>
    </row>
    <row r="874" spans="1:7" x14ac:dyDescent="0.25">
      <c r="A874" s="24">
        <v>38665</v>
      </c>
      <c r="B874" s="1" t="s">
        <v>29</v>
      </c>
      <c r="C874" s="1" t="s">
        <v>3684</v>
      </c>
      <c r="D874" s="1" t="s">
        <v>30</v>
      </c>
      <c r="E874" s="1" t="s">
        <v>2427</v>
      </c>
      <c r="F874" s="9">
        <v>2245.1492000000003</v>
      </c>
      <c r="G874" s="9">
        <v>3301.69</v>
      </c>
    </row>
    <row r="875" spans="1:7" x14ac:dyDescent="0.25">
      <c r="A875" s="24">
        <v>38665</v>
      </c>
      <c r="B875" s="1" t="s">
        <v>29</v>
      </c>
      <c r="C875" s="1" t="s">
        <v>3690</v>
      </c>
      <c r="D875" s="1" t="s">
        <v>45</v>
      </c>
      <c r="E875" s="1" t="s">
        <v>46</v>
      </c>
      <c r="F875" s="9">
        <v>203.685</v>
      </c>
      <c r="G875" s="9">
        <v>271.58</v>
      </c>
    </row>
    <row r="876" spans="1:7" x14ac:dyDescent="0.25">
      <c r="A876" s="24">
        <v>38664</v>
      </c>
      <c r="B876" s="1" t="s">
        <v>29</v>
      </c>
      <c r="C876" s="1" t="s">
        <v>3691</v>
      </c>
      <c r="D876" s="1" t="s">
        <v>64</v>
      </c>
      <c r="E876" s="1" t="s">
        <v>836</v>
      </c>
      <c r="F876" s="9">
        <v>7205.11</v>
      </c>
      <c r="G876" s="9">
        <v>7706</v>
      </c>
    </row>
    <row r="877" spans="1:7" x14ac:dyDescent="0.25">
      <c r="A877" s="24">
        <v>38659</v>
      </c>
      <c r="B877" s="1" t="s">
        <v>29</v>
      </c>
      <c r="C877" s="1" t="s">
        <v>3684</v>
      </c>
      <c r="D877" s="1" t="s">
        <v>30</v>
      </c>
      <c r="E877" s="1" t="s">
        <v>2392</v>
      </c>
      <c r="F877" s="9">
        <v>1380.9066</v>
      </c>
      <c r="G877" s="9">
        <v>3732.18</v>
      </c>
    </row>
    <row r="878" spans="1:7" x14ac:dyDescent="0.25">
      <c r="A878" s="24">
        <v>38658</v>
      </c>
      <c r="B878" s="1" t="s">
        <v>29</v>
      </c>
      <c r="C878" s="1" t="s">
        <v>3686</v>
      </c>
      <c r="D878" s="1" t="s">
        <v>42</v>
      </c>
      <c r="E878" s="1" t="s">
        <v>1859</v>
      </c>
      <c r="F878" s="9">
        <v>8071.5090499999997</v>
      </c>
      <c r="G878" s="9">
        <v>8632.6299999999992</v>
      </c>
    </row>
    <row r="879" spans="1:7" x14ac:dyDescent="0.25">
      <c r="A879" s="24">
        <v>38654</v>
      </c>
      <c r="B879" s="1" t="s">
        <v>29</v>
      </c>
      <c r="C879" s="1" t="s">
        <v>3683</v>
      </c>
      <c r="D879" s="1" t="s">
        <v>9</v>
      </c>
      <c r="E879" s="1" t="s">
        <v>3544</v>
      </c>
      <c r="F879" s="9">
        <v>2969.99</v>
      </c>
      <c r="G879" s="9">
        <v>8027</v>
      </c>
    </row>
    <row r="880" spans="1:7" x14ac:dyDescent="0.25">
      <c r="A880" s="24">
        <v>38654</v>
      </c>
      <c r="B880" s="1" t="s">
        <v>29</v>
      </c>
      <c r="C880" s="1" t="s">
        <v>3686</v>
      </c>
      <c r="D880" s="1" t="s">
        <v>30</v>
      </c>
      <c r="E880" s="1" t="s">
        <v>3742</v>
      </c>
      <c r="F880" s="9">
        <v>1712.9651999999999</v>
      </c>
      <c r="G880" s="9">
        <v>3983.64</v>
      </c>
    </row>
    <row r="881" spans="1:7" x14ac:dyDescent="0.25">
      <c r="A881" s="24">
        <v>38654</v>
      </c>
      <c r="B881" s="1" t="s">
        <v>29</v>
      </c>
      <c r="C881" s="1" t="s">
        <v>3691</v>
      </c>
      <c r="D881" s="1" t="s">
        <v>113</v>
      </c>
      <c r="E881" s="1" t="s">
        <v>2588</v>
      </c>
      <c r="F881" s="9">
        <v>1879.0781999999999</v>
      </c>
      <c r="G881" s="9">
        <v>3239.79</v>
      </c>
    </row>
    <row r="882" spans="1:7" x14ac:dyDescent="0.25">
      <c r="A882" s="24">
        <v>38650</v>
      </c>
      <c r="B882" s="1" t="s">
        <v>29</v>
      </c>
      <c r="C882" s="1" t="s">
        <v>3690</v>
      </c>
      <c r="D882" s="1" t="s">
        <v>126</v>
      </c>
      <c r="E882" s="1" t="s">
        <v>2350</v>
      </c>
      <c r="F882" s="9">
        <v>2033.5437999999999</v>
      </c>
      <c r="G882" s="9">
        <v>3506.11</v>
      </c>
    </row>
    <row r="883" spans="1:7" x14ac:dyDescent="0.25">
      <c r="A883" s="24">
        <v>38649</v>
      </c>
      <c r="B883" s="1" t="s">
        <v>29</v>
      </c>
      <c r="C883" s="1" t="s">
        <v>3690</v>
      </c>
      <c r="D883" s="1" t="s">
        <v>17</v>
      </c>
      <c r="E883" s="1" t="s">
        <v>3499</v>
      </c>
      <c r="F883" s="9">
        <v>5543.0019999999995</v>
      </c>
      <c r="G883" s="9">
        <v>9556.9</v>
      </c>
    </row>
    <row r="884" spans="1:7" x14ac:dyDescent="0.25">
      <c r="A884" s="24">
        <v>38649</v>
      </c>
      <c r="B884" s="1" t="s">
        <v>29</v>
      </c>
      <c r="C884" s="1" t="s">
        <v>3684</v>
      </c>
      <c r="D884" s="1" t="s">
        <v>61</v>
      </c>
      <c r="E884" s="1" t="s">
        <v>1343</v>
      </c>
      <c r="F884" s="9">
        <v>8350.1297000000013</v>
      </c>
      <c r="G884" s="9">
        <v>8930.6200000000008</v>
      </c>
    </row>
    <row r="885" spans="1:7" x14ac:dyDescent="0.25">
      <c r="A885" s="24">
        <v>38648</v>
      </c>
      <c r="B885" s="1" t="s">
        <v>29</v>
      </c>
      <c r="C885" s="1" t="s">
        <v>3683</v>
      </c>
      <c r="D885" s="1" t="s">
        <v>52</v>
      </c>
      <c r="E885" s="1" t="s">
        <v>996</v>
      </c>
      <c r="F885" s="9">
        <v>6467.956000000001</v>
      </c>
      <c r="G885" s="9">
        <v>6917.6</v>
      </c>
    </row>
    <row r="886" spans="1:7" x14ac:dyDescent="0.25">
      <c r="A886" s="24">
        <v>38648</v>
      </c>
      <c r="B886" s="1" t="s">
        <v>29</v>
      </c>
      <c r="C886" s="1" t="s">
        <v>3690</v>
      </c>
      <c r="D886" s="1" t="s">
        <v>42</v>
      </c>
      <c r="E886" s="1" t="s">
        <v>2423</v>
      </c>
      <c r="F886" s="9">
        <v>1978.9616000000001</v>
      </c>
      <c r="G886" s="9">
        <v>2248.8200000000002</v>
      </c>
    </row>
    <row r="887" spans="1:7" x14ac:dyDescent="0.25">
      <c r="A887" s="24">
        <v>38647</v>
      </c>
      <c r="B887" s="1" t="s">
        <v>29</v>
      </c>
      <c r="C887" s="1" t="s">
        <v>3626</v>
      </c>
      <c r="D887" s="1" t="s">
        <v>30</v>
      </c>
      <c r="E887" s="1" t="s">
        <v>593</v>
      </c>
      <c r="F887" s="9">
        <v>819.23680000000002</v>
      </c>
      <c r="G887" s="9">
        <v>1204.76</v>
      </c>
    </row>
    <row r="888" spans="1:7" x14ac:dyDescent="0.25">
      <c r="A888" s="24">
        <v>38645</v>
      </c>
      <c r="B888" s="1" t="s">
        <v>29</v>
      </c>
      <c r="C888" s="1" t="s">
        <v>3690</v>
      </c>
      <c r="D888" s="1" t="s">
        <v>64</v>
      </c>
      <c r="E888" s="1" t="s">
        <v>1782</v>
      </c>
      <c r="F888" s="9">
        <v>1644.7018</v>
      </c>
      <c r="G888" s="9">
        <v>4445.1400000000003</v>
      </c>
    </row>
    <row r="889" spans="1:7" x14ac:dyDescent="0.25">
      <c r="A889" s="24">
        <v>38644</v>
      </c>
      <c r="B889" s="1" t="s">
        <v>29</v>
      </c>
      <c r="C889" s="1" t="s">
        <v>3684</v>
      </c>
      <c r="D889" s="1" t="s">
        <v>64</v>
      </c>
      <c r="E889" s="1" t="s">
        <v>2807</v>
      </c>
      <c r="F889" s="9">
        <v>1097.8329999999999</v>
      </c>
      <c r="G889" s="9">
        <v>2553.1</v>
      </c>
    </row>
    <row r="890" spans="1:7" x14ac:dyDescent="0.25">
      <c r="A890" s="24">
        <v>38642</v>
      </c>
      <c r="B890" s="1" t="s">
        <v>29</v>
      </c>
      <c r="C890" s="1" t="s">
        <v>3686</v>
      </c>
      <c r="D890" s="1" t="s">
        <v>64</v>
      </c>
      <c r="E890" s="1" t="s">
        <v>818</v>
      </c>
      <c r="F890" s="9">
        <v>1850.8362</v>
      </c>
      <c r="G890" s="9">
        <v>5002.26</v>
      </c>
    </row>
    <row r="891" spans="1:7" x14ac:dyDescent="0.25">
      <c r="A891" s="24">
        <v>38642</v>
      </c>
      <c r="B891" s="1" t="s">
        <v>29</v>
      </c>
      <c r="C891" s="1" t="s">
        <v>3683</v>
      </c>
      <c r="D891" s="1" t="s">
        <v>30</v>
      </c>
      <c r="E891" s="1" t="s">
        <v>1468</v>
      </c>
      <c r="F891" s="9">
        <v>2487.8293000000003</v>
      </c>
      <c r="G891" s="9">
        <v>2660.78</v>
      </c>
    </row>
    <row r="892" spans="1:7" x14ac:dyDescent="0.25">
      <c r="A892" s="24">
        <v>38641</v>
      </c>
      <c r="B892" s="1" t="s">
        <v>29</v>
      </c>
      <c r="C892" s="1" t="s">
        <v>3691</v>
      </c>
      <c r="D892" s="1" t="s">
        <v>42</v>
      </c>
      <c r="E892" s="1" t="s">
        <v>75</v>
      </c>
      <c r="F892" s="9">
        <v>5137.5224000000007</v>
      </c>
      <c r="G892" s="9">
        <v>7555.18</v>
      </c>
    </row>
    <row r="893" spans="1:7" x14ac:dyDescent="0.25">
      <c r="A893" s="24">
        <v>38640</v>
      </c>
      <c r="B893" s="1" t="s">
        <v>29</v>
      </c>
      <c r="C893" s="1" t="s">
        <v>3686</v>
      </c>
      <c r="D893" s="1" t="s">
        <v>17</v>
      </c>
      <c r="E893" s="1" t="s">
        <v>3076</v>
      </c>
      <c r="F893" s="9">
        <v>1509.8930000000003</v>
      </c>
      <c r="G893" s="9">
        <v>2745.26</v>
      </c>
    </row>
    <row r="894" spans="1:7" x14ac:dyDescent="0.25">
      <c r="A894" s="24">
        <v>38638</v>
      </c>
      <c r="B894" s="1" t="s">
        <v>29</v>
      </c>
      <c r="C894" s="1" t="s">
        <v>3684</v>
      </c>
      <c r="D894" s="1" t="s">
        <v>52</v>
      </c>
      <c r="E894" s="1" t="s">
        <v>2205</v>
      </c>
      <c r="F894" s="9">
        <v>2735.8984</v>
      </c>
      <c r="G894" s="9">
        <v>7394.32</v>
      </c>
    </row>
    <row r="895" spans="1:7" x14ac:dyDescent="0.25">
      <c r="A895" s="24">
        <v>38633</v>
      </c>
      <c r="B895" s="1" t="s">
        <v>29</v>
      </c>
      <c r="C895" s="1" t="s">
        <v>3685</v>
      </c>
      <c r="D895" s="1" t="s">
        <v>21</v>
      </c>
      <c r="E895" s="1" t="s">
        <v>1853</v>
      </c>
      <c r="F895" s="9">
        <v>6220.4428000000007</v>
      </c>
      <c r="G895" s="9">
        <v>6652.88</v>
      </c>
    </row>
    <row r="896" spans="1:7" x14ac:dyDescent="0.25">
      <c r="A896" s="24">
        <v>38633</v>
      </c>
      <c r="B896" s="1" t="s">
        <v>29</v>
      </c>
      <c r="C896" s="1" t="s">
        <v>3626</v>
      </c>
      <c r="D896" s="1" t="s">
        <v>42</v>
      </c>
      <c r="E896" s="1" t="s">
        <v>2881</v>
      </c>
      <c r="F896" s="9">
        <v>2840.8854000000001</v>
      </c>
      <c r="G896" s="9">
        <v>4815.0600000000004</v>
      </c>
    </row>
    <row r="897" spans="1:7" x14ac:dyDescent="0.25">
      <c r="A897" s="24">
        <v>38631</v>
      </c>
      <c r="B897" s="1" t="s">
        <v>29</v>
      </c>
      <c r="C897" s="1" t="s">
        <v>3684</v>
      </c>
      <c r="D897" s="1" t="s">
        <v>39</v>
      </c>
      <c r="E897" s="1" t="s">
        <v>3161</v>
      </c>
      <c r="F897" s="9">
        <v>981.53969999999993</v>
      </c>
      <c r="G897" s="9">
        <v>2652.81</v>
      </c>
    </row>
    <row r="898" spans="1:7" x14ac:dyDescent="0.25">
      <c r="A898" s="24">
        <v>38630</v>
      </c>
      <c r="B898" s="1" t="s">
        <v>29</v>
      </c>
      <c r="C898" s="1" t="s">
        <v>3688</v>
      </c>
      <c r="D898" s="1" t="s">
        <v>13</v>
      </c>
      <c r="E898" s="1" t="s">
        <v>673</v>
      </c>
      <c r="F898" s="9">
        <v>1365.32</v>
      </c>
      <c r="G898" s="9">
        <v>1551.5</v>
      </c>
    </row>
    <row r="899" spans="1:7" x14ac:dyDescent="0.25">
      <c r="A899" s="24">
        <v>38629</v>
      </c>
      <c r="B899" s="1" t="s">
        <v>29</v>
      </c>
      <c r="C899" s="1" t="s">
        <v>3626</v>
      </c>
      <c r="D899" s="1" t="s">
        <v>64</v>
      </c>
      <c r="E899" s="1" t="s">
        <v>1234</v>
      </c>
      <c r="F899" s="9">
        <v>5254.0208000000002</v>
      </c>
      <c r="G899" s="9">
        <v>8905.1200000000008</v>
      </c>
    </row>
    <row r="900" spans="1:7" x14ac:dyDescent="0.25">
      <c r="A900" s="24">
        <v>38628</v>
      </c>
      <c r="B900" s="1" t="s">
        <v>29</v>
      </c>
      <c r="C900" s="1" t="s">
        <v>3685</v>
      </c>
      <c r="D900" s="1" t="s">
        <v>42</v>
      </c>
      <c r="E900" s="1" t="s">
        <v>1841</v>
      </c>
      <c r="F900" s="9">
        <v>3840.1176000000005</v>
      </c>
      <c r="G900" s="9">
        <v>4363.7700000000004</v>
      </c>
    </row>
    <row r="901" spans="1:7" x14ac:dyDescent="0.25">
      <c r="A901" s="24">
        <v>38627</v>
      </c>
      <c r="B901" s="1" t="s">
        <v>29</v>
      </c>
      <c r="C901" s="1" t="s">
        <v>3684</v>
      </c>
      <c r="D901" s="1" t="s">
        <v>61</v>
      </c>
      <c r="E901" s="1" t="s">
        <v>719</v>
      </c>
      <c r="F901" s="9">
        <v>7832.0792000000001</v>
      </c>
      <c r="G901" s="9">
        <v>8900.09</v>
      </c>
    </row>
    <row r="902" spans="1:7" x14ac:dyDescent="0.25">
      <c r="A902" s="24">
        <v>38627</v>
      </c>
      <c r="B902" s="1" t="s">
        <v>29</v>
      </c>
      <c r="C902" s="1" t="s">
        <v>3686</v>
      </c>
      <c r="D902" s="1" t="s">
        <v>113</v>
      </c>
      <c r="E902" s="1" t="s">
        <v>1206</v>
      </c>
      <c r="F902" s="9">
        <v>1844.1947000000002</v>
      </c>
      <c r="G902" s="9">
        <v>4984.3100000000004</v>
      </c>
    </row>
    <row r="903" spans="1:7" x14ac:dyDescent="0.25">
      <c r="A903" s="24">
        <v>38625</v>
      </c>
      <c r="B903" s="1" t="s">
        <v>29</v>
      </c>
      <c r="C903" s="1" t="s">
        <v>3684</v>
      </c>
      <c r="D903" s="1" t="s">
        <v>9</v>
      </c>
      <c r="E903" s="1" t="s">
        <v>69</v>
      </c>
      <c r="F903" s="9">
        <v>627.93920000000003</v>
      </c>
      <c r="G903" s="9">
        <v>923.44</v>
      </c>
    </row>
    <row r="904" spans="1:7" x14ac:dyDescent="0.25">
      <c r="A904" s="24">
        <v>38624</v>
      </c>
      <c r="B904" s="1" t="s">
        <v>29</v>
      </c>
      <c r="C904" s="1" t="s">
        <v>3688</v>
      </c>
      <c r="D904" s="1" t="s">
        <v>9</v>
      </c>
      <c r="E904" s="1" t="s">
        <v>968</v>
      </c>
      <c r="F904" s="9">
        <v>6424.8304000000007</v>
      </c>
      <c r="G904" s="9">
        <v>9448.2800000000007</v>
      </c>
    </row>
    <row r="905" spans="1:7" x14ac:dyDescent="0.25">
      <c r="A905" s="24">
        <v>38623</v>
      </c>
      <c r="B905" s="1" t="s">
        <v>29</v>
      </c>
      <c r="C905" s="1" t="s">
        <v>3685</v>
      </c>
      <c r="D905" s="1" t="s">
        <v>42</v>
      </c>
      <c r="E905" s="1" t="s">
        <v>1794</v>
      </c>
      <c r="F905" s="9">
        <v>5666.4433999999992</v>
      </c>
      <c r="G905" s="9">
        <v>9769.73</v>
      </c>
    </row>
    <row r="906" spans="1:7" x14ac:dyDescent="0.25">
      <c r="A906" s="24">
        <v>38621</v>
      </c>
      <c r="B906" s="1" t="s">
        <v>29</v>
      </c>
      <c r="C906" s="1" t="s">
        <v>3690</v>
      </c>
      <c r="D906" s="1" t="s">
        <v>52</v>
      </c>
      <c r="E906" s="1" t="s">
        <v>173</v>
      </c>
      <c r="F906" s="9">
        <v>1731.3522</v>
      </c>
      <c r="G906" s="9">
        <v>2985.09</v>
      </c>
    </row>
    <row r="907" spans="1:7" x14ac:dyDescent="0.25">
      <c r="A907" s="24">
        <v>38619</v>
      </c>
      <c r="B907" s="1" t="s">
        <v>29</v>
      </c>
      <c r="C907" s="1" t="s">
        <v>3684</v>
      </c>
      <c r="D907" s="1" t="s">
        <v>9</v>
      </c>
      <c r="E907" s="1" t="s">
        <v>1880</v>
      </c>
      <c r="F907" s="9">
        <v>2393.3880000000004</v>
      </c>
      <c r="G907" s="9">
        <v>5318.64</v>
      </c>
    </row>
    <row r="908" spans="1:7" x14ac:dyDescent="0.25">
      <c r="A908" s="24">
        <v>38618</v>
      </c>
      <c r="B908" s="1" t="s">
        <v>29</v>
      </c>
      <c r="C908" s="1" t="s">
        <v>3684</v>
      </c>
      <c r="D908" s="1" t="s">
        <v>30</v>
      </c>
      <c r="E908" s="1" t="s">
        <v>2703</v>
      </c>
      <c r="F908" s="9">
        <v>2421.2420000000002</v>
      </c>
      <c r="G908" s="9">
        <v>3560.65</v>
      </c>
    </row>
    <row r="909" spans="1:7" x14ac:dyDescent="0.25">
      <c r="A909" s="24">
        <v>38618</v>
      </c>
      <c r="B909" s="1" t="s">
        <v>29</v>
      </c>
      <c r="C909" s="1" t="s">
        <v>3686</v>
      </c>
      <c r="D909" s="1" t="s">
        <v>9</v>
      </c>
      <c r="E909" s="1" t="s">
        <v>444</v>
      </c>
      <c r="F909" s="9">
        <v>2280.1692000000003</v>
      </c>
      <c r="G909" s="9">
        <v>3353.19</v>
      </c>
    </row>
    <row r="910" spans="1:7" x14ac:dyDescent="0.25">
      <c r="A910" s="24">
        <v>38615</v>
      </c>
      <c r="B910" s="1" t="s">
        <v>29</v>
      </c>
      <c r="C910" s="1" t="s">
        <v>3626</v>
      </c>
      <c r="D910" s="1" t="s">
        <v>45</v>
      </c>
      <c r="E910" s="1" t="s">
        <v>1954</v>
      </c>
      <c r="F910" s="9">
        <v>4646.1769999999997</v>
      </c>
      <c r="G910" s="9">
        <v>8010.65</v>
      </c>
    </row>
    <row r="911" spans="1:7" x14ac:dyDescent="0.25">
      <c r="A911" s="24">
        <v>38615</v>
      </c>
      <c r="B911" s="1" t="s">
        <v>29</v>
      </c>
      <c r="C911" s="1" t="s">
        <v>3688</v>
      </c>
      <c r="D911" s="1" t="s">
        <v>64</v>
      </c>
      <c r="E911" s="1" t="s">
        <v>2011</v>
      </c>
      <c r="F911" s="9">
        <v>2832.6725999999999</v>
      </c>
      <c r="G911" s="9">
        <v>4801.1400000000003</v>
      </c>
    </row>
    <row r="912" spans="1:7" x14ac:dyDescent="0.25">
      <c r="A912" s="24">
        <v>38613</v>
      </c>
      <c r="B912" s="1" t="s">
        <v>29</v>
      </c>
      <c r="C912" s="1" t="s">
        <v>3690</v>
      </c>
      <c r="D912" s="1" t="s">
        <v>45</v>
      </c>
      <c r="E912" s="1" t="s">
        <v>1476</v>
      </c>
      <c r="F912" s="9">
        <v>3338.9505000000004</v>
      </c>
      <c r="G912" s="9">
        <v>7419.89</v>
      </c>
    </row>
    <row r="913" spans="1:7" x14ac:dyDescent="0.25">
      <c r="A913" s="24">
        <v>38612</v>
      </c>
      <c r="B913" s="1" t="s">
        <v>29</v>
      </c>
      <c r="C913" s="1" t="s">
        <v>3685</v>
      </c>
      <c r="D913" s="1" t="s">
        <v>113</v>
      </c>
      <c r="E913" s="1" t="s">
        <v>397</v>
      </c>
      <c r="F913" s="9">
        <v>2918.6280000000002</v>
      </c>
      <c r="G913" s="9">
        <v>6485.84</v>
      </c>
    </row>
    <row r="914" spans="1:7" x14ac:dyDescent="0.25">
      <c r="A914" s="24">
        <v>38612</v>
      </c>
      <c r="B914" s="1" t="s">
        <v>29</v>
      </c>
      <c r="C914" s="1" t="s">
        <v>3626</v>
      </c>
      <c r="D914" s="1" t="s">
        <v>24</v>
      </c>
      <c r="E914" s="1" t="s">
        <v>393</v>
      </c>
      <c r="F914" s="9">
        <v>1660.4822999999999</v>
      </c>
      <c r="G914" s="9">
        <v>4487.79</v>
      </c>
    </row>
    <row r="915" spans="1:7" x14ac:dyDescent="0.25">
      <c r="A915" s="24">
        <v>38610</v>
      </c>
      <c r="B915" s="1" t="s">
        <v>29</v>
      </c>
      <c r="C915" s="1" t="s">
        <v>3691</v>
      </c>
      <c r="D915" s="1" t="s">
        <v>45</v>
      </c>
      <c r="E915" s="1" t="s">
        <v>3749</v>
      </c>
      <c r="F915" s="9">
        <v>4150.4493999999995</v>
      </c>
      <c r="G915" s="9">
        <v>7034.66</v>
      </c>
    </row>
    <row r="916" spans="1:7" x14ac:dyDescent="0.25">
      <c r="A916" s="24">
        <v>38610</v>
      </c>
      <c r="B916" s="1" t="s">
        <v>29</v>
      </c>
      <c r="C916" s="1" t="s">
        <v>3690</v>
      </c>
      <c r="D916" s="1" t="s">
        <v>30</v>
      </c>
      <c r="E916" s="1" t="s">
        <v>133</v>
      </c>
      <c r="F916" s="9">
        <v>3251.3624999999997</v>
      </c>
      <c r="G916" s="9">
        <v>4335.1499999999996</v>
      </c>
    </row>
    <row r="917" spans="1:7" x14ac:dyDescent="0.25">
      <c r="A917" s="24">
        <v>38608</v>
      </c>
      <c r="B917" s="1" t="s">
        <v>29</v>
      </c>
      <c r="C917" s="1" t="s">
        <v>3686</v>
      </c>
      <c r="D917" s="1" t="s">
        <v>52</v>
      </c>
      <c r="E917" s="1" t="s">
        <v>2615</v>
      </c>
      <c r="F917" s="9">
        <v>4882.3182000000006</v>
      </c>
      <c r="G917" s="9">
        <v>8417.7900000000009</v>
      </c>
    </row>
    <row r="918" spans="1:7" x14ac:dyDescent="0.25">
      <c r="A918" s="24">
        <v>38608</v>
      </c>
      <c r="B918" s="1" t="s">
        <v>29</v>
      </c>
      <c r="C918" s="1" t="s">
        <v>3688</v>
      </c>
      <c r="D918" s="1" t="s">
        <v>24</v>
      </c>
      <c r="E918" s="1" t="s">
        <v>103</v>
      </c>
      <c r="F918" s="9">
        <v>2306.5689000000002</v>
      </c>
      <c r="G918" s="9">
        <v>6233.97</v>
      </c>
    </row>
    <row r="919" spans="1:7" x14ac:dyDescent="0.25">
      <c r="A919" s="24">
        <v>38607</v>
      </c>
      <c r="B919" s="1" t="s">
        <v>29</v>
      </c>
      <c r="C919" s="1" t="s">
        <v>3686</v>
      </c>
      <c r="D919" s="1" t="s">
        <v>24</v>
      </c>
      <c r="E919" s="1" t="s">
        <v>3272</v>
      </c>
      <c r="F919" s="9">
        <v>974.26350000000014</v>
      </c>
      <c r="G919" s="9">
        <v>2165.0300000000002</v>
      </c>
    </row>
    <row r="920" spans="1:7" x14ac:dyDescent="0.25">
      <c r="A920" s="24">
        <v>38606</v>
      </c>
      <c r="B920" s="1" t="s">
        <v>29</v>
      </c>
      <c r="C920" s="1" t="s">
        <v>3691</v>
      </c>
      <c r="D920" s="1" t="s">
        <v>45</v>
      </c>
      <c r="E920" s="1" t="s">
        <v>3750</v>
      </c>
      <c r="F920" s="9">
        <v>45.624699999999997</v>
      </c>
      <c r="G920" s="9">
        <v>77.33</v>
      </c>
    </row>
    <row r="921" spans="1:7" x14ac:dyDescent="0.25">
      <c r="A921" s="24">
        <v>38605</v>
      </c>
      <c r="B921" s="1" t="s">
        <v>29</v>
      </c>
      <c r="C921" s="1" t="s">
        <v>3683</v>
      </c>
      <c r="D921" s="1" t="s">
        <v>52</v>
      </c>
      <c r="E921" s="1" t="s">
        <v>3203</v>
      </c>
      <c r="F921" s="9">
        <v>4252.9369999999999</v>
      </c>
      <c r="G921" s="9">
        <v>7332.65</v>
      </c>
    </row>
    <row r="922" spans="1:7" x14ac:dyDescent="0.25">
      <c r="A922" s="24">
        <v>38603</v>
      </c>
      <c r="B922" s="1" t="s">
        <v>29</v>
      </c>
      <c r="C922" s="1" t="s">
        <v>3626</v>
      </c>
      <c r="D922" s="1" t="s">
        <v>61</v>
      </c>
      <c r="E922" s="1" t="s">
        <v>3089</v>
      </c>
      <c r="F922" s="9">
        <v>4463.1965999999993</v>
      </c>
      <c r="G922" s="9">
        <v>7564.74</v>
      </c>
    </row>
    <row r="923" spans="1:7" x14ac:dyDescent="0.25">
      <c r="A923" s="24">
        <v>38601</v>
      </c>
      <c r="B923" s="1" t="s">
        <v>29</v>
      </c>
      <c r="C923" s="1" t="s">
        <v>3683</v>
      </c>
      <c r="D923" s="1" t="s">
        <v>126</v>
      </c>
      <c r="E923" s="1" t="s">
        <v>3313</v>
      </c>
      <c r="F923" s="9">
        <v>1421.2145</v>
      </c>
      <c r="G923" s="9">
        <v>3305.15</v>
      </c>
    </row>
    <row r="924" spans="1:7" x14ac:dyDescent="0.25">
      <c r="A924" s="24">
        <v>38600</v>
      </c>
      <c r="B924" s="1" t="s">
        <v>29</v>
      </c>
      <c r="C924" s="1" t="s">
        <v>3685</v>
      </c>
      <c r="D924" s="1" t="s">
        <v>17</v>
      </c>
      <c r="E924" s="1" t="s">
        <v>1938</v>
      </c>
      <c r="F924" s="9">
        <v>3209.3816999999999</v>
      </c>
      <c r="G924" s="9">
        <v>5439.63</v>
      </c>
    </row>
    <row r="925" spans="1:7" x14ac:dyDescent="0.25">
      <c r="A925" s="24">
        <v>38598</v>
      </c>
      <c r="B925" s="1" t="s">
        <v>29</v>
      </c>
      <c r="C925" s="1" t="s">
        <v>3626</v>
      </c>
      <c r="D925" s="1" t="s">
        <v>113</v>
      </c>
      <c r="E925" s="1" t="s">
        <v>2784</v>
      </c>
      <c r="F925" s="9">
        <v>986.93099999999993</v>
      </c>
      <c r="G925" s="9">
        <v>2193.1799999999998</v>
      </c>
    </row>
    <row r="926" spans="1:7" x14ac:dyDescent="0.25">
      <c r="A926" s="24">
        <v>38598</v>
      </c>
      <c r="B926" s="1" t="s">
        <v>29</v>
      </c>
      <c r="C926" s="1" t="s">
        <v>3686</v>
      </c>
      <c r="D926" s="1" t="s">
        <v>52</v>
      </c>
      <c r="E926" s="1" t="s">
        <v>1490</v>
      </c>
      <c r="F926" s="9">
        <v>610.13699999999994</v>
      </c>
      <c r="G926" s="9">
        <v>1355.86</v>
      </c>
    </row>
    <row r="927" spans="1:7" x14ac:dyDescent="0.25">
      <c r="A927" s="24">
        <v>38597</v>
      </c>
      <c r="B927" s="1" t="s">
        <v>29</v>
      </c>
      <c r="C927" s="1" t="s">
        <v>3690</v>
      </c>
      <c r="D927" s="1" t="s">
        <v>39</v>
      </c>
      <c r="E927" s="1" t="s">
        <v>611</v>
      </c>
      <c r="F927" s="9">
        <v>4357.2449999999999</v>
      </c>
      <c r="G927" s="9">
        <v>5809.66</v>
      </c>
    </row>
    <row r="928" spans="1:7" x14ac:dyDescent="0.25">
      <c r="A928" s="24">
        <v>38597</v>
      </c>
      <c r="B928" s="1" t="s">
        <v>29</v>
      </c>
      <c r="C928" s="1" t="s">
        <v>3691</v>
      </c>
      <c r="D928" s="1" t="s">
        <v>126</v>
      </c>
      <c r="E928" s="1" t="s">
        <v>1632</v>
      </c>
      <c r="F928" s="9">
        <v>2929.3275000000003</v>
      </c>
      <c r="G928" s="9">
        <v>5326.05</v>
      </c>
    </row>
    <row r="929" spans="1:7" x14ac:dyDescent="0.25">
      <c r="A929" s="24">
        <v>38596</v>
      </c>
      <c r="B929" s="1" t="s">
        <v>29</v>
      </c>
      <c r="C929" s="1" t="s">
        <v>3691</v>
      </c>
      <c r="D929" s="1" t="s">
        <v>61</v>
      </c>
      <c r="E929" s="1" t="s">
        <v>1003</v>
      </c>
      <c r="F929" s="9">
        <v>2968.8807999999999</v>
      </c>
      <c r="G929" s="9">
        <v>5118.76</v>
      </c>
    </row>
    <row r="930" spans="1:7" x14ac:dyDescent="0.25">
      <c r="A930" s="24">
        <v>38596</v>
      </c>
      <c r="B930" s="1" t="s">
        <v>29</v>
      </c>
      <c r="C930" s="1" t="s">
        <v>3690</v>
      </c>
      <c r="D930" s="1" t="s">
        <v>52</v>
      </c>
      <c r="E930" s="1" t="s">
        <v>1259</v>
      </c>
      <c r="F930" s="9">
        <v>1617.1848</v>
      </c>
      <c r="G930" s="9">
        <v>1837.71</v>
      </c>
    </row>
    <row r="931" spans="1:7" x14ac:dyDescent="0.25">
      <c r="A931" s="24">
        <v>38594</v>
      </c>
      <c r="B931" s="1" t="s">
        <v>29</v>
      </c>
      <c r="C931" s="1" t="s">
        <v>3684</v>
      </c>
      <c r="D931" s="1" t="s">
        <v>13</v>
      </c>
      <c r="E931" s="1" t="s">
        <v>2936</v>
      </c>
      <c r="F931" s="9">
        <v>8815.9186500000014</v>
      </c>
      <c r="G931" s="9">
        <v>9428.7900000000009</v>
      </c>
    </row>
    <row r="932" spans="1:7" x14ac:dyDescent="0.25">
      <c r="A932" s="24">
        <v>38593</v>
      </c>
      <c r="B932" s="1" t="s">
        <v>29</v>
      </c>
      <c r="C932" s="1" t="s">
        <v>3688</v>
      </c>
      <c r="D932" s="1" t="s">
        <v>21</v>
      </c>
      <c r="E932" s="1" t="s">
        <v>1657</v>
      </c>
      <c r="F932" s="9">
        <v>3739.0736000000002</v>
      </c>
      <c r="G932" s="9">
        <v>8695.52</v>
      </c>
    </row>
    <row r="933" spans="1:7" x14ac:dyDescent="0.25">
      <c r="A933" s="24">
        <v>38593</v>
      </c>
      <c r="B933" s="1" t="s">
        <v>29</v>
      </c>
      <c r="C933" s="1" t="s">
        <v>3683</v>
      </c>
      <c r="D933" s="1" t="s">
        <v>21</v>
      </c>
      <c r="E933" s="1" t="s">
        <v>3753</v>
      </c>
      <c r="F933" s="9">
        <v>1420.6288</v>
      </c>
      <c r="G933" s="9">
        <v>2089.16</v>
      </c>
    </row>
    <row r="934" spans="1:7" x14ac:dyDescent="0.25">
      <c r="A934" s="24">
        <v>38592</v>
      </c>
      <c r="B934" s="1" t="s">
        <v>29</v>
      </c>
      <c r="C934" s="1" t="s">
        <v>3688</v>
      </c>
      <c r="D934" s="1" t="s">
        <v>9</v>
      </c>
      <c r="E934" s="1" t="s">
        <v>2742</v>
      </c>
      <c r="F934" s="9">
        <v>5503.7975999999999</v>
      </c>
      <c r="G934" s="9">
        <v>8093.82</v>
      </c>
    </row>
    <row r="935" spans="1:7" x14ac:dyDescent="0.25">
      <c r="A935" s="24">
        <v>38591</v>
      </c>
      <c r="B935" s="1" t="s">
        <v>29</v>
      </c>
      <c r="C935" s="1" t="s">
        <v>3686</v>
      </c>
      <c r="D935" s="1" t="s">
        <v>52</v>
      </c>
      <c r="E935" s="1" t="s">
        <v>233</v>
      </c>
      <c r="F935" s="9">
        <v>5843.4508000000005</v>
      </c>
      <c r="G935" s="9">
        <v>6249.68</v>
      </c>
    </row>
    <row r="936" spans="1:7" x14ac:dyDescent="0.25">
      <c r="A936" s="24">
        <v>38591</v>
      </c>
      <c r="B936" s="1" t="s">
        <v>29</v>
      </c>
      <c r="C936" s="1" t="s">
        <v>3688</v>
      </c>
      <c r="D936" s="1" t="s">
        <v>113</v>
      </c>
      <c r="E936" s="1" t="s">
        <v>2988</v>
      </c>
      <c r="F936" s="9">
        <v>3424.9160000000002</v>
      </c>
      <c r="G936" s="9">
        <v>6227.12</v>
      </c>
    </row>
    <row r="937" spans="1:7" x14ac:dyDescent="0.25">
      <c r="A937" s="24">
        <v>38588</v>
      </c>
      <c r="B937" s="1" t="s">
        <v>29</v>
      </c>
      <c r="C937" s="1" t="s">
        <v>3691</v>
      </c>
      <c r="D937" s="1" t="s">
        <v>39</v>
      </c>
      <c r="E937" s="1" t="s">
        <v>3291</v>
      </c>
      <c r="F937" s="9">
        <v>4788.7173000000003</v>
      </c>
      <c r="G937" s="9">
        <v>8116.47</v>
      </c>
    </row>
    <row r="938" spans="1:7" x14ac:dyDescent="0.25">
      <c r="A938" s="24">
        <v>38587</v>
      </c>
      <c r="B938" s="1" t="s">
        <v>29</v>
      </c>
      <c r="C938" s="1" t="s">
        <v>3685</v>
      </c>
      <c r="D938" s="1" t="s">
        <v>64</v>
      </c>
      <c r="E938" s="1" t="s">
        <v>589</v>
      </c>
      <c r="F938" s="9">
        <v>4906.6270000000004</v>
      </c>
      <c r="G938" s="9">
        <v>8921.14</v>
      </c>
    </row>
    <row r="939" spans="1:7" x14ac:dyDescent="0.25">
      <c r="A939" s="24">
        <v>38587</v>
      </c>
      <c r="B939" s="1" t="s">
        <v>29</v>
      </c>
      <c r="C939" s="1" t="s">
        <v>3685</v>
      </c>
      <c r="D939" s="1" t="s">
        <v>24</v>
      </c>
      <c r="E939" s="1" t="s">
        <v>761</v>
      </c>
      <c r="F939" s="9">
        <v>3975.27</v>
      </c>
      <c r="G939" s="9">
        <v>5300.36</v>
      </c>
    </row>
    <row r="940" spans="1:7" x14ac:dyDescent="0.25">
      <c r="A940" s="24">
        <v>38587</v>
      </c>
      <c r="B940" s="1" t="s">
        <v>29</v>
      </c>
      <c r="C940" s="1" t="s">
        <v>3686</v>
      </c>
      <c r="D940" s="1" t="s">
        <v>30</v>
      </c>
      <c r="E940" s="1" t="s">
        <v>1330</v>
      </c>
      <c r="F940" s="9">
        <v>2798.0359999999996</v>
      </c>
      <c r="G940" s="9">
        <v>4824.2</v>
      </c>
    </row>
    <row r="941" spans="1:7" x14ac:dyDescent="0.25">
      <c r="A941" s="24">
        <v>38584</v>
      </c>
      <c r="B941" s="1" t="s">
        <v>29</v>
      </c>
      <c r="C941" s="1" t="s">
        <v>3684</v>
      </c>
      <c r="D941" s="1" t="s">
        <v>61</v>
      </c>
      <c r="E941" s="1" t="s">
        <v>1172</v>
      </c>
      <c r="F941" s="9">
        <v>4020.2931999999996</v>
      </c>
      <c r="G941" s="9">
        <v>6931.54</v>
      </c>
    </row>
    <row r="942" spans="1:7" x14ac:dyDescent="0.25">
      <c r="A942" s="24">
        <v>38583</v>
      </c>
      <c r="B942" s="1" t="s">
        <v>29</v>
      </c>
      <c r="C942" s="1" t="s">
        <v>3691</v>
      </c>
      <c r="D942" s="1" t="s">
        <v>113</v>
      </c>
      <c r="E942" s="1" t="s">
        <v>615</v>
      </c>
      <c r="F942" s="9">
        <v>4217.7151999999996</v>
      </c>
      <c r="G942" s="9">
        <v>9808.64</v>
      </c>
    </row>
    <row r="943" spans="1:7" x14ac:dyDescent="0.25">
      <c r="A943" s="24">
        <v>38583</v>
      </c>
      <c r="B943" s="1" t="s">
        <v>29</v>
      </c>
      <c r="C943" s="1" t="s">
        <v>3685</v>
      </c>
      <c r="D943" s="1" t="s">
        <v>30</v>
      </c>
      <c r="E943" s="1" t="s">
        <v>389</v>
      </c>
      <c r="F943" s="9">
        <v>7772.2342499999995</v>
      </c>
      <c r="G943" s="9">
        <v>8312.5499999999993</v>
      </c>
    </row>
    <row r="944" spans="1:7" x14ac:dyDescent="0.25">
      <c r="A944" s="24">
        <v>38582</v>
      </c>
      <c r="B944" s="1" t="s">
        <v>29</v>
      </c>
      <c r="C944" s="1" t="s">
        <v>3688</v>
      </c>
      <c r="D944" s="1" t="s">
        <v>113</v>
      </c>
      <c r="E944" s="1" t="s">
        <v>3030</v>
      </c>
      <c r="F944" s="9">
        <v>5147.4361999999992</v>
      </c>
      <c r="G944" s="9">
        <v>8874.89</v>
      </c>
    </row>
    <row r="945" spans="1:7" x14ac:dyDescent="0.25">
      <c r="A945" s="24">
        <v>38582</v>
      </c>
      <c r="B945" s="1" t="s">
        <v>29</v>
      </c>
      <c r="C945" s="1" t="s">
        <v>3684</v>
      </c>
      <c r="D945" s="1" t="s">
        <v>24</v>
      </c>
      <c r="E945" s="1" t="s">
        <v>422</v>
      </c>
      <c r="F945" s="9">
        <v>4025.1111999999998</v>
      </c>
      <c r="G945" s="9">
        <v>4573.99</v>
      </c>
    </row>
    <row r="946" spans="1:7" x14ac:dyDescent="0.25">
      <c r="A946" s="24">
        <v>38582</v>
      </c>
      <c r="B946" s="1" t="s">
        <v>29</v>
      </c>
      <c r="C946" s="1" t="s">
        <v>3684</v>
      </c>
      <c r="D946" s="1" t="s">
        <v>9</v>
      </c>
      <c r="E946" s="1" t="s">
        <v>2847</v>
      </c>
      <c r="F946" s="9">
        <v>3170.5950000000003</v>
      </c>
      <c r="G946" s="9">
        <v>4227.46</v>
      </c>
    </row>
    <row r="947" spans="1:7" x14ac:dyDescent="0.25">
      <c r="A947" s="24">
        <v>38580</v>
      </c>
      <c r="B947" s="1" t="s">
        <v>29</v>
      </c>
      <c r="C947" s="1" t="s">
        <v>3626</v>
      </c>
      <c r="D947" s="1" t="s">
        <v>52</v>
      </c>
      <c r="E947" s="1" t="s">
        <v>1772</v>
      </c>
      <c r="F947" s="9">
        <v>4670.8316000000004</v>
      </c>
      <c r="G947" s="9">
        <v>6868.87</v>
      </c>
    </row>
    <row r="948" spans="1:7" x14ac:dyDescent="0.25">
      <c r="A948" s="24">
        <v>38580</v>
      </c>
      <c r="B948" s="1" t="s">
        <v>29</v>
      </c>
      <c r="C948" s="1" t="s">
        <v>3684</v>
      </c>
      <c r="D948" s="1" t="s">
        <v>9</v>
      </c>
      <c r="E948" s="1" t="s">
        <v>3585</v>
      </c>
      <c r="F948" s="9">
        <v>1384.1959999999999</v>
      </c>
      <c r="G948" s="9">
        <v>2516.7199999999998</v>
      </c>
    </row>
    <row r="949" spans="1:7" x14ac:dyDescent="0.25">
      <c r="A949" s="24">
        <v>38579</v>
      </c>
      <c r="B949" s="1" t="s">
        <v>29</v>
      </c>
      <c r="C949" s="1" t="s">
        <v>3686</v>
      </c>
      <c r="D949" s="1" t="s">
        <v>45</v>
      </c>
      <c r="E949" s="1" t="s">
        <v>1284</v>
      </c>
      <c r="F949" s="9">
        <v>3745.9923000000003</v>
      </c>
      <c r="G949" s="9">
        <v>8711.61</v>
      </c>
    </row>
    <row r="950" spans="1:7" x14ac:dyDescent="0.25">
      <c r="A950" s="24">
        <v>38576</v>
      </c>
      <c r="B950" s="1" t="s">
        <v>29</v>
      </c>
      <c r="C950" s="1" t="s">
        <v>3690</v>
      </c>
      <c r="D950" s="1" t="s">
        <v>17</v>
      </c>
      <c r="E950" s="1" t="s">
        <v>2955</v>
      </c>
      <c r="F950" s="9">
        <v>6141.74</v>
      </c>
      <c r="G950" s="9">
        <v>6979.25</v>
      </c>
    </row>
    <row r="951" spans="1:7" x14ac:dyDescent="0.25">
      <c r="A951" s="24">
        <v>38574</v>
      </c>
      <c r="B951" s="1" t="s">
        <v>29</v>
      </c>
      <c r="C951" s="1" t="s">
        <v>3683</v>
      </c>
      <c r="D951" s="1" t="s">
        <v>13</v>
      </c>
      <c r="E951" s="1" t="s">
        <v>623</v>
      </c>
      <c r="F951" s="9">
        <v>526.07939999999996</v>
      </c>
      <c r="G951" s="9">
        <v>891.66</v>
      </c>
    </row>
    <row r="952" spans="1:7" x14ac:dyDescent="0.25">
      <c r="A952" s="24">
        <v>38574</v>
      </c>
      <c r="B952" s="1" t="s">
        <v>29</v>
      </c>
      <c r="C952" s="1" t="s">
        <v>3683</v>
      </c>
      <c r="D952" s="1" t="s">
        <v>45</v>
      </c>
      <c r="E952" s="1" t="s">
        <v>3322</v>
      </c>
      <c r="F952" s="9">
        <v>346.71840000000003</v>
      </c>
      <c r="G952" s="9">
        <v>509.88</v>
      </c>
    </row>
    <row r="953" spans="1:7" x14ac:dyDescent="0.25">
      <c r="A953" s="24">
        <v>38572</v>
      </c>
      <c r="B953" s="1" t="s">
        <v>29</v>
      </c>
      <c r="C953" s="1" t="s">
        <v>3688</v>
      </c>
      <c r="D953" s="1" t="s">
        <v>39</v>
      </c>
      <c r="E953" s="1" t="s">
        <v>579</v>
      </c>
      <c r="F953" s="9">
        <v>2237.4629</v>
      </c>
      <c r="G953" s="9">
        <v>3792.31</v>
      </c>
    </row>
    <row r="954" spans="1:7" x14ac:dyDescent="0.25">
      <c r="A954" s="24">
        <v>38570</v>
      </c>
      <c r="B954" s="1" t="s">
        <v>29</v>
      </c>
      <c r="C954" s="1" t="s">
        <v>3686</v>
      </c>
      <c r="D954" s="1" t="s">
        <v>113</v>
      </c>
      <c r="E954" s="1" t="s">
        <v>3299</v>
      </c>
      <c r="F954" s="9">
        <v>4509.1616000000004</v>
      </c>
      <c r="G954" s="9">
        <v>6631.12</v>
      </c>
    </row>
    <row r="955" spans="1:7" x14ac:dyDescent="0.25">
      <c r="A955" s="24">
        <v>38570</v>
      </c>
      <c r="B955" s="1" t="s">
        <v>29</v>
      </c>
      <c r="C955" s="1" t="s">
        <v>3683</v>
      </c>
      <c r="D955" s="1" t="s">
        <v>30</v>
      </c>
      <c r="E955" s="1" t="s">
        <v>409</v>
      </c>
      <c r="F955" s="9">
        <v>607.64859999999999</v>
      </c>
      <c r="G955" s="9">
        <v>1047.67</v>
      </c>
    </row>
    <row r="956" spans="1:7" x14ac:dyDescent="0.25">
      <c r="A956" s="24">
        <v>38570</v>
      </c>
      <c r="B956" s="1" t="s">
        <v>29</v>
      </c>
      <c r="C956" s="1" t="s">
        <v>3686</v>
      </c>
      <c r="D956" s="1" t="s">
        <v>126</v>
      </c>
      <c r="E956" s="1" t="s">
        <v>3205</v>
      </c>
      <c r="F956" s="9">
        <v>540.80939999999998</v>
      </c>
      <c r="G956" s="9">
        <v>932.43</v>
      </c>
    </row>
    <row r="957" spans="1:7" x14ac:dyDescent="0.25">
      <c r="A957" s="24">
        <v>38568</v>
      </c>
      <c r="B957" s="1" t="s">
        <v>29</v>
      </c>
      <c r="C957" s="1" t="s">
        <v>3686</v>
      </c>
      <c r="D957" s="1" t="s">
        <v>21</v>
      </c>
      <c r="E957" s="1" t="s">
        <v>249</v>
      </c>
      <c r="F957" s="9">
        <v>2881.4256999999998</v>
      </c>
      <c r="G957" s="9">
        <v>6700.99</v>
      </c>
    </row>
    <row r="958" spans="1:7" x14ac:dyDescent="0.25">
      <c r="A958" s="24">
        <v>38565</v>
      </c>
      <c r="B958" s="1" t="s">
        <v>29</v>
      </c>
      <c r="C958" s="1" t="s">
        <v>3688</v>
      </c>
      <c r="D958" s="1" t="s">
        <v>24</v>
      </c>
      <c r="E958" s="1" t="s">
        <v>1448</v>
      </c>
      <c r="F958" s="9">
        <v>7010.2725000000009</v>
      </c>
      <c r="G958" s="9">
        <v>9347.0300000000007</v>
      </c>
    </row>
    <row r="959" spans="1:7" x14ac:dyDescent="0.25">
      <c r="A959" s="24">
        <v>38563</v>
      </c>
      <c r="B959" s="1" t="s">
        <v>29</v>
      </c>
      <c r="C959" s="1" t="s">
        <v>3626</v>
      </c>
      <c r="D959" s="1" t="s">
        <v>39</v>
      </c>
      <c r="E959" s="1" t="s">
        <v>3579</v>
      </c>
      <c r="F959" s="9">
        <v>1054.8079</v>
      </c>
      <c r="G959" s="9">
        <v>1787.81</v>
      </c>
    </row>
    <row r="960" spans="1:7" x14ac:dyDescent="0.25">
      <c r="A960" s="24">
        <v>38562</v>
      </c>
      <c r="B960" s="1" t="s">
        <v>29</v>
      </c>
      <c r="C960" s="1" t="s">
        <v>3688</v>
      </c>
      <c r="D960" s="1" t="s">
        <v>17</v>
      </c>
      <c r="E960" s="1" t="s">
        <v>1986</v>
      </c>
      <c r="F960" s="9">
        <v>3218.3250000000003</v>
      </c>
      <c r="G960" s="9">
        <v>5851.5</v>
      </c>
    </row>
    <row r="961" spans="1:7" x14ac:dyDescent="0.25">
      <c r="A961" s="24">
        <v>38562</v>
      </c>
      <c r="B961" s="1" t="s">
        <v>29</v>
      </c>
      <c r="C961" s="1" t="s">
        <v>3686</v>
      </c>
      <c r="D961" s="1" t="s">
        <v>24</v>
      </c>
      <c r="E961" s="1" t="s">
        <v>2671</v>
      </c>
      <c r="F961" s="9">
        <v>2259.4769999999999</v>
      </c>
      <c r="G961" s="9">
        <v>3895.65</v>
      </c>
    </row>
    <row r="962" spans="1:7" x14ac:dyDescent="0.25">
      <c r="A962" s="24">
        <v>38561</v>
      </c>
      <c r="B962" s="1" t="s">
        <v>29</v>
      </c>
      <c r="C962" s="1" t="s">
        <v>3690</v>
      </c>
      <c r="D962" s="1" t="s">
        <v>64</v>
      </c>
      <c r="E962" s="1" t="s">
        <v>1831</v>
      </c>
      <c r="F962" s="9">
        <v>7014.8850000000002</v>
      </c>
      <c r="G962" s="9">
        <v>9353.18</v>
      </c>
    </row>
    <row r="963" spans="1:7" x14ac:dyDescent="0.25">
      <c r="A963" s="24">
        <v>38561</v>
      </c>
      <c r="B963" s="1" t="s">
        <v>29</v>
      </c>
      <c r="C963" s="1" t="s">
        <v>3686</v>
      </c>
      <c r="D963" s="1" t="s">
        <v>30</v>
      </c>
      <c r="E963" s="1" t="s">
        <v>1300</v>
      </c>
      <c r="F963" s="9">
        <v>3967.77</v>
      </c>
      <c r="G963" s="9">
        <v>5290.36</v>
      </c>
    </row>
    <row r="964" spans="1:7" x14ac:dyDescent="0.25">
      <c r="A964" s="24">
        <v>38560</v>
      </c>
      <c r="B964" s="1" t="s">
        <v>29</v>
      </c>
      <c r="C964" s="1" t="s">
        <v>3685</v>
      </c>
      <c r="D964" s="1" t="s">
        <v>21</v>
      </c>
      <c r="E964" s="1" t="s">
        <v>2963</v>
      </c>
      <c r="F964" s="9">
        <v>2690.7028999999998</v>
      </c>
      <c r="G964" s="9">
        <v>7272.17</v>
      </c>
    </row>
    <row r="965" spans="1:7" x14ac:dyDescent="0.25">
      <c r="A965" s="24">
        <v>38559</v>
      </c>
      <c r="B965" s="1" t="s">
        <v>29</v>
      </c>
      <c r="C965" s="1" t="s">
        <v>3691</v>
      </c>
      <c r="D965" s="1" t="s">
        <v>24</v>
      </c>
      <c r="E965" s="1" t="s">
        <v>627</v>
      </c>
      <c r="F965" s="9">
        <v>6050.4088000000002</v>
      </c>
      <c r="G965" s="9">
        <v>8897.66</v>
      </c>
    </row>
    <row r="966" spans="1:7" x14ac:dyDescent="0.25">
      <c r="A966" s="24">
        <v>38559</v>
      </c>
      <c r="B966" s="1" t="s">
        <v>29</v>
      </c>
      <c r="C966" s="1" t="s">
        <v>3626</v>
      </c>
      <c r="D966" s="1" t="s">
        <v>45</v>
      </c>
      <c r="E966" s="1" t="s">
        <v>3405</v>
      </c>
      <c r="F966" s="9">
        <v>3562.1960000000004</v>
      </c>
      <c r="G966" s="9">
        <v>6476.72</v>
      </c>
    </row>
    <row r="967" spans="1:7" x14ac:dyDescent="0.25">
      <c r="A967" s="24">
        <v>38558</v>
      </c>
      <c r="B967" s="1" t="s">
        <v>29</v>
      </c>
      <c r="C967" s="1" t="s">
        <v>3684</v>
      </c>
      <c r="D967" s="1" t="s">
        <v>30</v>
      </c>
      <c r="E967" s="1" t="s">
        <v>1715</v>
      </c>
      <c r="F967" s="9">
        <v>1394.7221999999999</v>
      </c>
      <c r="G967" s="9">
        <v>3243.54</v>
      </c>
    </row>
    <row r="968" spans="1:7" x14ac:dyDescent="0.25">
      <c r="A968" s="24">
        <v>38558</v>
      </c>
      <c r="B968" s="1" t="s">
        <v>29</v>
      </c>
      <c r="C968" s="1" t="s">
        <v>3626</v>
      </c>
      <c r="D968" s="1" t="s">
        <v>21</v>
      </c>
      <c r="E968" s="1" t="s">
        <v>2429</v>
      </c>
      <c r="F968" s="9">
        <v>1872.4111999999998</v>
      </c>
      <c r="G968" s="9">
        <v>2127.7399999999998</v>
      </c>
    </row>
    <row r="969" spans="1:7" x14ac:dyDescent="0.25">
      <c r="A969" s="24">
        <v>38556</v>
      </c>
      <c r="B969" s="1" t="s">
        <v>29</v>
      </c>
      <c r="C969" s="1" t="s">
        <v>3626</v>
      </c>
      <c r="D969" s="1" t="s">
        <v>21</v>
      </c>
      <c r="E969" s="1" t="s">
        <v>2491</v>
      </c>
      <c r="F969" s="9">
        <v>3913.0965000000001</v>
      </c>
      <c r="G969" s="9">
        <v>8695.77</v>
      </c>
    </row>
    <row r="970" spans="1:7" x14ac:dyDescent="0.25">
      <c r="A970" s="24">
        <v>38554</v>
      </c>
      <c r="B970" s="1" t="s">
        <v>29</v>
      </c>
      <c r="C970" s="1" t="s">
        <v>3688</v>
      </c>
      <c r="D970" s="1" t="s">
        <v>24</v>
      </c>
      <c r="E970" s="1" t="s">
        <v>490</v>
      </c>
      <c r="F970" s="9">
        <v>1641.6136000000001</v>
      </c>
      <c r="G970" s="9">
        <v>1865.47</v>
      </c>
    </row>
    <row r="971" spans="1:7" x14ac:dyDescent="0.25">
      <c r="A971" s="24">
        <v>38552</v>
      </c>
      <c r="B971" s="1" t="s">
        <v>29</v>
      </c>
      <c r="C971" s="1" t="s">
        <v>3684</v>
      </c>
      <c r="D971" s="1" t="s">
        <v>9</v>
      </c>
      <c r="E971" s="1" t="s">
        <v>1837</v>
      </c>
      <c r="F971" s="9">
        <v>5064.1163999999999</v>
      </c>
      <c r="G971" s="9">
        <v>7447.23</v>
      </c>
    </row>
    <row r="972" spans="1:7" x14ac:dyDescent="0.25">
      <c r="A972" s="24">
        <v>38551</v>
      </c>
      <c r="B972" s="1" t="s">
        <v>29</v>
      </c>
      <c r="C972" s="1" t="s">
        <v>3626</v>
      </c>
      <c r="D972" s="1" t="s">
        <v>17</v>
      </c>
      <c r="E972" s="1" t="s">
        <v>2675</v>
      </c>
      <c r="F972" s="9">
        <v>3885.4750000000004</v>
      </c>
      <c r="G972" s="9">
        <v>7064.5</v>
      </c>
    </row>
    <row r="973" spans="1:7" x14ac:dyDescent="0.25">
      <c r="A973" s="24">
        <v>38550</v>
      </c>
      <c r="B973" s="1" t="s">
        <v>29</v>
      </c>
      <c r="C973" s="1" t="s">
        <v>3683</v>
      </c>
      <c r="D973" s="1" t="s">
        <v>9</v>
      </c>
      <c r="E973" s="1" t="s">
        <v>3760</v>
      </c>
      <c r="F973" s="9">
        <v>4164.3374999999996</v>
      </c>
      <c r="G973" s="9">
        <v>5552.45</v>
      </c>
    </row>
    <row r="974" spans="1:7" x14ac:dyDescent="0.25">
      <c r="A974" s="24">
        <v>38550</v>
      </c>
      <c r="B974" s="1" t="s">
        <v>29</v>
      </c>
      <c r="C974" s="1" t="s">
        <v>3683</v>
      </c>
      <c r="D974" s="1" t="s">
        <v>113</v>
      </c>
      <c r="E974" s="1" t="s">
        <v>1379</v>
      </c>
      <c r="F974" s="9">
        <v>1869.8098</v>
      </c>
      <c r="G974" s="9">
        <v>5053.54</v>
      </c>
    </row>
    <row r="975" spans="1:7" x14ac:dyDescent="0.25">
      <c r="A975" s="24">
        <v>38550</v>
      </c>
      <c r="B975" s="1" t="s">
        <v>29</v>
      </c>
      <c r="C975" s="1" t="s">
        <v>3684</v>
      </c>
      <c r="D975" s="1" t="s">
        <v>9</v>
      </c>
      <c r="E975" s="1" t="s">
        <v>1108</v>
      </c>
      <c r="F975" s="9">
        <v>245.7825</v>
      </c>
      <c r="G975" s="9">
        <v>327.71</v>
      </c>
    </row>
    <row r="976" spans="1:7" x14ac:dyDescent="0.25">
      <c r="A976" s="24">
        <v>38549</v>
      </c>
      <c r="B976" s="1" t="s">
        <v>29</v>
      </c>
      <c r="C976" s="1" t="s">
        <v>3691</v>
      </c>
      <c r="D976" s="1" t="s">
        <v>9</v>
      </c>
      <c r="E976" s="1" t="s">
        <v>1019</v>
      </c>
      <c r="F976" s="9">
        <v>6263.6175000000003</v>
      </c>
      <c r="G976" s="9">
        <v>8351.49</v>
      </c>
    </row>
    <row r="977" spans="1:7" x14ac:dyDescent="0.25">
      <c r="A977" s="24">
        <v>38548</v>
      </c>
      <c r="B977" s="1" t="s">
        <v>29</v>
      </c>
      <c r="C977" s="1" t="s">
        <v>3690</v>
      </c>
      <c r="D977" s="1" t="s">
        <v>64</v>
      </c>
      <c r="E977" s="1" t="s">
        <v>2288</v>
      </c>
      <c r="F977" s="9">
        <v>989.75449999999989</v>
      </c>
      <c r="G977" s="9">
        <v>1677.55</v>
      </c>
    </row>
    <row r="978" spans="1:7" x14ac:dyDescent="0.25">
      <c r="A978" s="24">
        <v>38547</v>
      </c>
      <c r="B978" s="1" t="s">
        <v>29</v>
      </c>
      <c r="C978" s="1" t="s">
        <v>3685</v>
      </c>
      <c r="D978" s="1" t="s">
        <v>21</v>
      </c>
      <c r="E978" s="1" t="s">
        <v>1752</v>
      </c>
      <c r="F978" s="9">
        <v>7702.4739000000009</v>
      </c>
      <c r="G978" s="9">
        <v>8237.94</v>
      </c>
    </row>
    <row r="979" spans="1:7" x14ac:dyDescent="0.25">
      <c r="A979" s="24">
        <v>38545</v>
      </c>
      <c r="B979" s="1" t="s">
        <v>29</v>
      </c>
      <c r="C979" s="1" t="s">
        <v>3683</v>
      </c>
      <c r="D979" s="1" t="s">
        <v>13</v>
      </c>
      <c r="E979" s="1" t="s">
        <v>299</v>
      </c>
      <c r="F979" s="9">
        <v>2880.9</v>
      </c>
      <c r="G979" s="9">
        <v>3273.75</v>
      </c>
    </row>
    <row r="980" spans="1:7" x14ac:dyDescent="0.25">
      <c r="A980" s="24">
        <v>38544</v>
      </c>
      <c r="B980" s="1" t="s">
        <v>29</v>
      </c>
      <c r="C980" s="1" t="s">
        <v>3688</v>
      </c>
      <c r="D980" s="1" t="s">
        <v>13</v>
      </c>
      <c r="E980" s="1" t="s">
        <v>3103</v>
      </c>
      <c r="F980" s="9">
        <v>5096.5380000000005</v>
      </c>
      <c r="G980" s="9">
        <v>8638.2000000000007</v>
      </c>
    </row>
    <row r="981" spans="1:7" x14ac:dyDescent="0.25">
      <c r="A981" s="24">
        <v>38544</v>
      </c>
      <c r="B981" s="1" t="s">
        <v>29</v>
      </c>
      <c r="C981" s="1" t="s">
        <v>3686</v>
      </c>
      <c r="D981" s="1" t="s">
        <v>13</v>
      </c>
      <c r="E981" s="1" t="s">
        <v>3763</v>
      </c>
      <c r="F981" s="9">
        <v>4211.1827999999996</v>
      </c>
      <c r="G981" s="9">
        <v>7260.66</v>
      </c>
    </row>
    <row r="982" spans="1:7" x14ac:dyDescent="0.25">
      <c r="A982" s="24">
        <v>38541</v>
      </c>
      <c r="B982" s="1" t="s">
        <v>29</v>
      </c>
      <c r="C982" s="1" t="s">
        <v>3685</v>
      </c>
      <c r="D982" s="1" t="s">
        <v>61</v>
      </c>
      <c r="E982" s="1" t="s">
        <v>2090</v>
      </c>
      <c r="F982" s="9">
        <v>365.05700000000002</v>
      </c>
      <c r="G982" s="9">
        <v>663.74</v>
      </c>
    </row>
    <row r="983" spans="1:7" x14ac:dyDescent="0.25">
      <c r="A983" s="24">
        <v>38540</v>
      </c>
      <c r="B983" s="1" t="s">
        <v>29</v>
      </c>
      <c r="C983" s="1" t="s">
        <v>3691</v>
      </c>
      <c r="D983" s="1" t="s">
        <v>21</v>
      </c>
      <c r="E983" s="1" t="s">
        <v>3765</v>
      </c>
      <c r="F983" s="9">
        <v>1964.0377000000001</v>
      </c>
      <c r="G983" s="9">
        <v>5308.21</v>
      </c>
    </row>
    <row r="984" spans="1:7" x14ac:dyDescent="0.25">
      <c r="A984" s="24">
        <v>38539</v>
      </c>
      <c r="B984" s="1" t="s">
        <v>29</v>
      </c>
      <c r="C984" s="1" t="s">
        <v>3683</v>
      </c>
      <c r="D984" s="1" t="s">
        <v>61</v>
      </c>
      <c r="E984" s="1" t="s">
        <v>3044</v>
      </c>
      <c r="F984" s="9">
        <v>8.9384999999999994</v>
      </c>
      <c r="G984" s="9">
        <v>15.15</v>
      </c>
    </row>
    <row r="985" spans="1:7" x14ac:dyDescent="0.25">
      <c r="A985" s="24">
        <v>38537</v>
      </c>
      <c r="B985" s="1" t="s">
        <v>29</v>
      </c>
      <c r="C985" s="1" t="s">
        <v>3683</v>
      </c>
      <c r="D985" s="1" t="s">
        <v>21</v>
      </c>
      <c r="E985" s="1" t="s">
        <v>2888</v>
      </c>
      <c r="F985" s="9">
        <v>6603.42</v>
      </c>
      <c r="G985" s="9">
        <v>8804.56</v>
      </c>
    </row>
    <row r="986" spans="1:7" x14ac:dyDescent="0.25">
      <c r="A986" s="24">
        <v>38537</v>
      </c>
      <c r="B986" s="1" t="s">
        <v>29</v>
      </c>
      <c r="C986" s="1" t="s">
        <v>3690</v>
      </c>
      <c r="D986" s="1" t="s">
        <v>61</v>
      </c>
      <c r="E986" s="1" t="s">
        <v>225</v>
      </c>
      <c r="F986" s="9">
        <v>3442.4258</v>
      </c>
      <c r="G986" s="9">
        <v>5834.62</v>
      </c>
    </row>
    <row r="987" spans="1:7" x14ac:dyDescent="0.25">
      <c r="A987" s="24">
        <v>38535</v>
      </c>
      <c r="B987" s="1" t="s">
        <v>29</v>
      </c>
      <c r="C987" s="1" t="s">
        <v>3685</v>
      </c>
      <c r="D987" s="1" t="s">
        <v>30</v>
      </c>
      <c r="E987" s="1" t="s">
        <v>1021</v>
      </c>
      <c r="F987" s="9">
        <v>2249.06</v>
      </c>
      <c r="G987" s="9">
        <v>2555.75</v>
      </c>
    </row>
    <row r="988" spans="1:7" x14ac:dyDescent="0.25">
      <c r="A988" s="24">
        <v>38534</v>
      </c>
      <c r="B988" s="1" t="s">
        <v>29</v>
      </c>
      <c r="C988" s="1" t="s">
        <v>3685</v>
      </c>
      <c r="D988" s="1" t="s">
        <v>113</v>
      </c>
      <c r="E988" s="1" t="s">
        <v>289</v>
      </c>
      <c r="F988" s="9">
        <v>5412.7864</v>
      </c>
      <c r="G988" s="9">
        <v>7959.98</v>
      </c>
    </row>
    <row r="989" spans="1:7" x14ac:dyDescent="0.25">
      <c r="A989" s="24">
        <v>38534</v>
      </c>
      <c r="B989" s="1" t="s">
        <v>29</v>
      </c>
      <c r="C989" s="1" t="s">
        <v>3688</v>
      </c>
      <c r="D989" s="1" t="s">
        <v>126</v>
      </c>
      <c r="E989" s="1" t="s">
        <v>3193</v>
      </c>
      <c r="F989" s="9">
        <v>2807.01</v>
      </c>
      <c r="G989" s="9">
        <v>6237.8</v>
      </c>
    </row>
    <row r="990" spans="1:7" x14ac:dyDescent="0.25">
      <c r="A990" s="24">
        <v>38531</v>
      </c>
      <c r="B990" s="1" t="s">
        <v>29</v>
      </c>
      <c r="C990" s="1" t="s">
        <v>3691</v>
      </c>
      <c r="D990" s="1" t="s">
        <v>21</v>
      </c>
      <c r="E990" s="1" t="s">
        <v>395</v>
      </c>
      <c r="F990" s="9">
        <v>3354.5776000000001</v>
      </c>
      <c r="G990" s="9">
        <v>3812.02</v>
      </c>
    </row>
    <row r="991" spans="1:7" x14ac:dyDescent="0.25">
      <c r="A991" s="24">
        <v>38531</v>
      </c>
      <c r="B991" s="1" t="s">
        <v>29</v>
      </c>
      <c r="C991" s="1" t="s">
        <v>3626</v>
      </c>
      <c r="D991" s="1" t="s">
        <v>42</v>
      </c>
      <c r="E991" s="1" t="s">
        <v>1269</v>
      </c>
      <c r="F991" s="9">
        <v>351.81819999999999</v>
      </c>
      <c r="G991" s="9">
        <v>950.86</v>
      </c>
    </row>
    <row r="992" spans="1:7" x14ac:dyDescent="0.25">
      <c r="A992" s="24">
        <v>38529</v>
      </c>
      <c r="B992" s="1" t="s">
        <v>29</v>
      </c>
      <c r="C992" s="1" t="s">
        <v>3686</v>
      </c>
      <c r="D992" s="1" t="s">
        <v>42</v>
      </c>
      <c r="E992" s="1" t="s">
        <v>2776</v>
      </c>
      <c r="F992" s="9">
        <v>6849.3216000000002</v>
      </c>
      <c r="G992" s="9">
        <v>7783.32</v>
      </c>
    </row>
    <row r="993" spans="1:7" x14ac:dyDescent="0.25">
      <c r="A993" s="24">
        <v>38529</v>
      </c>
      <c r="B993" s="1" t="s">
        <v>29</v>
      </c>
      <c r="C993" s="1" t="s">
        <v>3684</v>
      </c>
      <c r="D993" s="1" t="s">
        <v>64</v>
      </c>
      <c r="E993" s="1" t="s">
        <v>569</v>
      </c>
      <c r="F993" s="9">
        <v>1522.3184999999999</v>
      </c>
      <c r="G993" s="9">
        <v>3382.93</v>
      </c>
    </row>
    <row r="994" spans="1:7" x14ac:dyDescent="0.25">
      <c r="A994" s="24">
        <v>38528</v>
      </c>
      <c r="B994" s="1" t="s">
        <v>29</v>
      </c>
      <c r="C994" s="1" t="s">
        <v>3688</v>
      </c>
      <c r="D994" s="1" t="s">
        <v>113</v>
      </c>
      <c r="E994" s="1" t="s">
        <v>3425</v>
      </c>
      <c r="F994" s="9">
        <v>3282.3225000000002</v>
      </c>
      <c r="G994" s="9">
        <v>7294.05</v>
      </c>
    </row>
    <row r="995" spans="1:7" x14ac:dyDescent="0.25">
      <c r="A995" s="24">
        <v>38527</v>
      </c>
      <c r="B995" s="1" t="s">
        <v>29</v>
      </c>
      <c r="C995" s="1" t="s">
        <v>3684</v>
      </c>
      <c r="D995" s="1" t="s">
        <v>39</v>
      </c>
      <c r="E995" s="1" t="s">
        <v>40</v>
      </c>
      <c r="F995" s="9">
        <v>1264.4820999999999</v>
      </c>
      <c r="G995" s="9">
        <v>2143.19</v>
      </c>
    </row>
    <row r="996" spans="1:7" x14ac:dyDescent="0.25">
      <c r="A996" s="24">
        <v>38526</v>
      </c>
      <c r="B996" s="1" t="s">
        <v>29</v>
      </c>
      <c r="C996" s="1" t="s">
        <v>3691</v>
      </c>
      <c r="D996" s="1" t="s">
        <v>24</v>
      </c>
      <c r="E996" s="1" t="s">
        <v>3359</v>
      </c>
      <c r="F996" s="9">
        <v>4777.3332</v>
      </c>
      <c r="G996" s="9">
        <v>7025.49</v>
      </c>
    </row>
    <row r="997" spans="1:7" x14ac:dyDescent="0.25">
      <c r="A997" s="24">
        <v>38525</v>
      </c>
      <c r="B997" s="1" t="s">
        <v>29</v>
      </c>
      <c r="C997" s="1" t="s">
        <v>3690</v>
      </c>
      <c r="D997" s="1" t="s">
        <v>52</v>
      </c>
      <c r="E997" s="1" t="s">
        <v>3768</v>
      </c>
      <c r="F997" s="9">
        <v>656.57560000000001</v>
      </c>
      <c r="G997" s="9">
        <v>1526.92</v>
      </c>
    </row>
    <row r="998" spans="1:7" x14ac:dyDescent="0.25">
      <c r="A998" s="24">
        <v>38524</v>
      </c>
      <c r="B998" s="1" t="s">
        <v>29</v>
      </c>
      <c r="C998" s="1" t="s">
        <v>3686</v>
      </c>
      <c r="D998" s="1" t="s">
        <v>21</v>
      </c>
      <c r="E998" s="1" t="s">
        <v>3007</v>
      </c>
      <c r="F998" s="9">
        <v>1874.0120000000002</v>
      </c>
      <c r="G998" s="9">
        <v>2755.9</v>
      </c>
    </row>
    <row r="999" spans="1:7" x14ac:dyDescent="0.25">
      <c r="A999" s="24">
        <v>38522</v>
      </c>
      <c r="B999" s="1" t="s">
        <v>29</v>
      </c>
      <c r="C999" s="1" t="s">
        <v>3690</v>
      </c>
      <c r="D999" s="1" t="s">
        <v>45</v>
      </c>
      <c r="E999" s="1" t="s">
        <v>2825</v>
      </c>
      <c r="F999" s="9">
        <v>4611.6785000000009</v>
      </c>
      <c r="G999" s="9">
        <v>8384.8700000000008</v>
      </c>
    </row>
    <row r="1000" spans="1:7" x14ac:dyDescent="0.25">
      <c r="A1000" s="24">
        <v>38522</v>
      </c>
      <c r="B1000" s="1" t="s">
        <v>29</v>
      </c>
      <c r="C1000" s="1" t="s">
        <v>3688</v>
      </c>
      <c r="D1000" s="1" t="s">
        <v>42</v>
      </c>
      <c r="E1000" s="1" t="s">
        <v>331</v>
      </c>
      <c r="F1000" s="9">
        <v>3281.5376000000001</v>
      </c>
      <c r="G1000" s="9">
        <v>3729.02</v>
      </c>
    </row>
    <row r="1001" spans="1:7" x14ac:dyDescent="0.25">
      <c r="A1001" s="24">
        <v>38522</v>
      </c>
      <c r="B1001" s="1" t="s">
        <v>29</v>
      </c>
      <c r="C1001" s="1" t="s">
        <v>3686</v>
      </c>
      <c r="D1001" s="1" t="s">
        <v>45</v>
      </c>
      <c r="E1001" s="1" t="s">
        <v>3769</v>
      </c>
      <c r="F1001" s="9">
        <v>1255.9912999999999</v>
      </c>
      <c r="G1001" s="9">
        <v>2920.91</v>
      </c>
    </row>
    <row r="1002" spans="1:7" x14ac:dyDescent="0.25">
      <c r="A1002" s="24">
        <v>38521</v>
      </c>
      <c r="B1002" s="1" t="s">
        <v>29</v>
      </c>
      <c r="C1002" s="1" t="s">
        <v>3691</v>
      </c>
      <c r="D1002" s="1" t="s">
        <v>52</v>
      </c>
      <c r="E1002" s="1" t="s">
        <v>2425</v>
      </c>
      <c r="F1002" s="9">
        <v>2042.1115</v>
      </c>
      <c r="G1002" s="9">
        <v>3712.93</v>
      </c>
    </row>
    <row r="1003" spans="1:7" x14ac:dyDescent="0.25">
      <c r="A1003" s="24">
        <v>38521</v>
      </c>
      <c r="B1003" s="1" t="s">
        <v>29</v>
      </c>
      <c r="C1003" s="1" t="s">
        <v>3691</v>
      </c>
      <c r="D1003" s="1" t="s">
        <v>21</v>
      </c>
      <c r="E1003" s="1" t="s">
        <v>2570</v>
      </c>
      <c r="F1003" s="9">
        <v>1911.5412000000003</v>
      </c>
      <c r="G1003" s="9">
        <v>2811.09</v>
      </c>
    </row>
    <row r="1004" spans="1:7" x14ac:dyDescent="0.25">
      <c r="A1004" s="24">
        <v>38519</v>
      </c>
      <c r="B1004" s="1" t="s">
        <v>29</v>
      </c>
      <c r="C1004" s="1" t="s">
        <v>3685</v>
      </c>
      <c r="D1004" s="1" t="s">
        <v>113</v>
      </c>
      <c r="E1004" s="1" t="s">
        <v>438</v>
      </c>
      <c r="F1004" s="9">
        <v>4949.5349999999999</v>
      </c>
      <c r="G1004" s="9">
        <v>6599.38</v>
      </c>
    </row>
    <row r="1005" spans="1:7" x14ac:dyDescent="0.25">
      <c r="A1005" s="24">
        <v>38517</v>
      </c>
      <c r="B1005" s="1" t="s">
        <v>29</v>
      </c>
      <c r="C1005" s="1" t="s">
        <v>3683</v>
      </c>
      <c r="D1005" s="1" t="s">
        <v>24</v>
      </c>
      <c r="E1005" s="1" t="s">
        <v>3770</v>
      </c>
      <c r="F1005" s="9">
        <v>4333.6535000000003</v>
      </c>
      <c r="G1005" s="9">
        <v>7879.37</v>
      </c>
    </row>
    <row r="1006" spans="1:7" x14ac:dyDescent="0.25">
      <c r="A1006" s="24">
        <v>38516</v>
      </c>
      <c r="B1006" s="1" t="s">
        <v>29</v>
      </c>
      <c r="C1006" s="1" t="s">
        <v>3688</v>
      </c>
      <c r="D1006" s="1" t="s">
        <v>126</v>
      </c>
      <c r="E1006" s="1" t="s">
        <v>545</v>
      </c>
      <c r="F1006" s="9">
        <v>5643.7452999999996</v>
      </c>
      <c r="G1006" s="9">
        <v>9565.67</v>
      </c>
    </row>
    <row r="1007" spans="1:7" x14ac:dyDescent="0.25">
      <c r="A1007" s="24">
        <v>38514</v>
      </c>
      <c r="B1007" s="1" t="s">
        <v>29</v>
      </c>
      <c r="C1007" s="1" t="s">
        <v>3684</v>
      </c>
      <c r="D1007" s="1" t="s">
        <v>39</v>
      </c>
      <c r="E1007" s="1" t="s">
        <v>504</v>
      </c>
      <c r="F1007" s="9">
        <v>2204.4645</v>
      </c>
      <c r="G1007" s="9">
        <v>4898.8100000000004</v>
      </c>
    </row>
    <row r="1008" spans="1:7" x14ac:dyDescent="0.25">
      <c r="A1008" s="24">
        <v>38513</v>
      </c>
      <c r="B1008" s="1" t="s">
        <v>29</v>
      </c>
      <c r="C1008" s="1" t="s">
        <v>3691</v>
      </c>
      <c r="D1008" s="1" t="s">
        <v>13</v>
      </c>
      <c r="E1008" s="1" t="s">
        <v>247</v>
      </c>
      <c r="F1008" s="9">
        <v>5331.8281500000003</v>
      </c>
      <c r="G1008" s="9">
        <v>5702.49</v>
      </c>
    </row>
    <row r="1009" spans="1:7" x14ac:dyDescent="0.25">
      <c r="A1009" s="24">
        <v>38513</v>
      </c>
      <c r="B1009" s="1" t="s">
        <v>29</v>
      </c>
      <c r="C1009" s="1" t="s">
        <v>3626</v>
      </c>
      <c r="D1009" s="1" t="s">
        <v>42</v>
      </c>
      <c r="E1009" s="1" t="s">
        <v>2189</v>
      </c>
      <c r="F1009" s="9">
        <v>1619.6174999999998</v>
      </c>
      <c r="G1009" s="9">
        <v>2159.4899999999998</v>
      </c>
    </row>
    <row r="1010" spans="1:7" x14ac:dyDescent="0.25">
      <c r="A1010" s="24">
        <v>38512</v>
      </c>
      <c r="B1010" s="1" t="s">
        <v>29</v>
      </c>
      <c r="C1010" s="1" t="s">
        <v>3684</v>
      </c>
      <c r="D1010" s="1" t="s">
        <v>113</v>
      </c>
      <c r="E1010" s="1" t="s">
        <v>1226</v>
      </c>
      <c r="F1010" s="9">
        <v>1201.1828</v>
      </c>
      <c r="G1010" s="9">
        <v>3246.44</v>
      </c>
    </row>
    <row r="1011" spans="1:7" x14ac:dyDescent="0.25">
      <c r="A1011" s="24">
        <v>38511</v>
      </c>
      <c r="B1011" s="1" t="s">
        <v>29</v>
      </c>
      <c r="C1011" s="1" t="s">
        <v>3683</v>
      </c>
      <c r="D1011" s="1" t="s">
        <v>21</v>
      </c>
      <c r="E1011" s="1" t="s">
        <v>2817</v>
      </c>
      <c r="F1011" s="9">
        <v>2426.346</v>
      </c>
      <c r="G1011" s="9">
        <v>5391.88</v>
      </c>
    </row>
    <row r="1012" spans="1:7" x14ac:dyDescent="0.25">
      <c r="A1012" s="24">
        <v>38511</v>
      </c>
      <c r="B1012" s="1" t="s">
        <v>29</v>
      </c>
      <c r="C1012" s="1" t="s">
        <v>3683</v>
      </c>
      <c r="D1012" s="1" t="s">
        <v>21</v>
      </c>
      <c r="E1012" s="1" t="s">
        <v>2134</v>
      </c>
      <c r="F1012" s="9">
        <v>1030.26</v>
      </c>
      <c r="G1012" s="9">
        <v>1873.2</v>
      </c>
    </row>
    <row r="1013" spans="1:7" x14ac:dyDescent="0.25">
      <c r="A1013" s="24">
        <v>38510</v>
      </c>
      <c r="B1013" s="1" t="s">
        <v>29</v>
      </c>
      <c r="C1013" s="1" t="s">
        <v>3626</v>
      </c>
      <c r="D1013" s="1" t="s">
        <v>126</v>
      </c>
      <c r="E1013" s="1" t="s">
        <v>3573</v>
      </c>
      <c r="F1013" s="9">
        <v>5256.0640000000003</v>
      </c>
      <c r="G1013" s="9">
        <v>9556.48</v>
      </c>
    </row>
    <row r="1014" spans="1:7" x14ac:dyDescent="0.25">
      <c r="A1014" s="24">
        <v>38510</v>
      </c>
      <c r="B1014" s="1" t="s">
        <v>29</v>
      </c>
      <c r="C1014" s="1" t="s">
        <v>3690</v>
      </c>
      <c r="D1014" s="1" t="s">
        <v>113</v>
      </c>
      <c r="E1014" s="1" t="s">
        <v>193</v>
      </c>
      <c r="F1014" s="9">
        <v>3387.0825000000004</v>
      </c>
      <c r="G1014" s="9">
        <v>7526.85</v>
      </c>
    </row>
    <row r="1015" spans="1:7" x14ac:dyDescent="0.25">
      <c r="A1015" s="24">
        <v>38507</v>
      </c>
      <c r="B1015" s="1" t="s">
        <v>29</v>
      </c>
      <c r="C1015" s="1" t="s">
        <v>3626</v>
      </c>
      <c r="D1015" s="1" t="s">
        <v>42</v>
      </c>
      <c r="E1015" s="1" t="s">
        <v>1124</v>
      </c>
      <c r="F1015" s="9">
        <v>7251.8688000000002</v>
      </c>
      <c r="G1015" s="9">
        <v>8240.76</v>
      </c>
    </row>
    <row r="1016" spans="1:7" x14ac:dyDescent="0.25">
      <c r="A1016" s="24">
        <v>38505</v>
      </c>
      <c r="B1016" s="1" t="s">
        <v>29</v>
      </c>
      <c r="C1016" s="1" t="s">
        <v>3688</v>
      </c>
      <c r="D1016" s="1" t="s">
        <v>61</v>
      </c>
      <c r="E1016" s="1" t="s">
        <v>1958</v>
      </c>
      <c r="F1016" s="9">
        <v>6662.5244000000002</v>
      </c>
      <c r="G1016" s="9">
        <v>9797.83</v>
      </c>
    </row>
    <row r="1017" spans="1:7" x14ac:dyDescent="0.25">
      <c r="A1017" s="24">
        <v>38505</v>
      </c>
      <c r="B1017" s="1" t="s">
        <v>29</v>
      </c>
      <c r="C1017" s="1" t="s">
        <v>3626</v>
      </c>
      <c r="D1017" s="1" t="s">
        <v>52</v>
      </c>
      <c r="E1017" s="1" t="s">
        <v>3771</v>
      </c>
      <c r="F1017" s="9">
        <v>6767.9475000000002</v>
      </c>
      <c r="G1017" s="9">
        <v>9023.93</v>
      </c>
    </row>
    <row r="1018" spans="1:7" x14ac:dyDescent="0.25">
      <c r="A1018" s="24">
        <v>38501</v>
      </c>
      <c r="B1018" s="1" t="s">
        <v>29</v>
      </c>
      <c r="C1018" s="1" t="s">
        <v>3685</v>
      </c>
      <c r="D1018" s="1" t="s">
        <v>21</v>
      </c>
      <c r="E1018" s="1" t="s">
        <v>2720</v>
      </c>
      <c r="F1018" s="9">
        <v>2669.8870000000002</v>
      </c>
      <c r="G1018" s="9">
        <v>4854.34</v>
      </c>
    </row>
    <row r="1019" spans="1:7" x14ac:dyDescent="0.25">
      <c r="A1019" s="24">
        <v>38499</v>
      </c>
      <c r="B1019" s="1" t="s">
        <v>29</v>
      </c>
      <c r="C1019" s="1" t="s">
        <v>3686</v>
      </c>
      <c r="D1019" s="1" t="s">
        <v>17</v>
      </c>
      <c r="E1019" s="1" t="s">
        <v>3773</v>
      </c>
      <c r="F1019" s="9">
        <v>3352.4146000000001</v>
      </c>
      <c r="G1019" s="9">
        <v>9060.58</v>
      </c>
    </row>
    <row r="1020" spans="1:7" x14ac:dyDescent="0.25">
      <c r="A1020" s="24">
        <v>38497</v>
      </c>
      <c r="B1020" s="1" t="s">
        <v>29</v>
      </c>
      <c r="C1020" s="1" t="s">
        <v>3683</v>
      </c>
      <c r="D1020" s="1" t="s">
        <v>45</v>
      </c>
      <c r="E1020" s="1" t="s">
        <v>3293</v>
      </c>
      <c r="F1020" s="9">
        <v>4315.6025000000009</v>
      </c>
      <c r="G1020" s="9">
        <v>7846.55</v>
      </c>
    </row>
    <row r="1021" spans="1:7" x14ac:dyDescent="0.25">
      <c r="A1021" s="24">
        <v>38497</v>
      </c>
      <c r="B1021" s="1" t="s">
        <v>29</v>
      </c>
      <c r="C1021" s="1" t="s">
        <v>3691</v>
      </c>
      <c r="D1021" s="1" t="s">
        <v>126</v>
      </c>
      <c r="E1021" s="1" t="s">
        <v>794</v>
      </c>
      <c r="F1021" s="9">
        <v>1310.3708000000001</v>
      </c>
      <c r="G1021" s="9">
        <v>2259.2600000000002</v>
      </c>
    </row>
    <row r="1022" spans="1:7" x14ac:dyDescent="0.25">
      <c r="A1022" s="24">
        <v>38496</v>
      </c>
      <c r="B1022" s="1" t="s">
        <v>29</v>
      </c>
      <c r="C1022" s="1" t="s">
        <v>3691</v>
      </c>
      <c r="D1022" s="1" t="s">
        <v>126</v>
      </c>
      <c r="E1022" s="1" t="s">
        <v>1524</v>
      </c>
      <c r="F1022" s="9">
        <v>3591.2772000000004</v>
      </c>
      <c r="G1022" s="9">
        <v>5281.29</v>
      </c>
    </row>
    <row r="1023" spans="1:7" x14ac:dyDescent="0.25">
      <c r="A1023" s="24">
        <v>38493</v>
      </c>
      <c r="B1023" s="1" t="s">
        <v>29</v>
      </c>
      <c r="C1023" s="1" t="s">
        <v>3683</v>
      </c>
      <c r="D1023" s="1" t="s">
        <v>113</v>
      </c>
      <c r="E1023" s="1" t="s">
        <v>466</v>
      </c>
      <c r="F1023" s="9">
        <v>1886.9037999999998</v>
      </c>
      <c r="G1023" s="9">
        <v>5099.74</v>
      </c>
    </row>
    <row r="1024" spans="1:7" x14ac:dyDescent="0.25">
      <c r="A1024" s="24">
        <v>38493</v>
      </c>
      <c r="B1024" s="1" t="s">
        <v>29</v>
      </c>
      <c r="C1024" s="1" t="s">
        <v>3684</v>
      </c>
      <c r="D1024" s="1" t="s">
        <v>13</v>
      </c>
      <c r="E1024" s="1" t="s">
        <v>888</v>
      </c>
      <c r="F1024" s="9">
        <v>2149.3636000000001</v>
      </c>
      <c r="G1024" s="9">
        <v>4998.5200000000004</v>
      </c>
    </row>
    <row r="1025" spans="1:7" x14ac:dyDescent="0.25">
      <c r="A1025" s="24">
        <v>38492</v>
      </c>
      <c r="B1025" s="1" t="s">
        <v>29</v>
      </c>
      <c r="C1025" s="1" t="s">
        <v>3686</v>
      </c>
      <c r="D1025" s="1" t="s">
        <v>24</v>
      </c>
      <c r="E1025" s="1" t="s">
        <v>3297</v>
      </c>
      <c r="F1025" s="9">
        <v>3633.7236000000003</v>
      </c>
      <c r="G1025" s="9">
        <v>8450.52</v>
      </c>
    </row>
    <row r="1026" spans="1:7" x14ac:dyDescent="0.25">
      <c r="A1026" s="24">
        <v>38491</v>
      </c>
      <c r="B1026" s="1" t="s">
        <v>29</v>
      </c>
      <c r="C1026" s="1" t="s">
        <v>3684</v>
      </c>
      <c r="D1026" s="1" t="s">
        <v>126</v>
      </c>
      <c r="E1026" s="1" t="s">
        <v>291</v>
      </c>
      <c r="F1026" s="9">
        <v>1319.846</v>
      </c>
      <c r="G1026" s="9">
        <v>2399.7199999999998</v>
      </c>
    </row>
    <row r="1027" spans="1:7" x14ac:dyDescent="0.25">
      <c r="A1027" s="24">
        <v>38491</v>
      </c>
      <c r="B1027" s="1" t="s">
        <v>29</v>
      </c>
      <c r="C1027" s="1" t="s">
        <v>3683</v>
      </c>
      <c r="D1027" s="1" t="s">
        <v>45</v>
      </c>
      <c r="E1027" s="1" t="s">
        <v>3455</v>
      </c>
      <c r="F1027" s="9">
        <v>589.88699999999994</v>
      </c>
      <c r="G1027" s="9">
        <v>1310.86</v>
      </c>
    </row>
    <row r="1028" spans="1:7" x14ac:dyDescent="0.25">
      <c r="A1028" s="24">
        <v>38490</v>
      </c>
      <c r="B1028" s="1" t="s">
        <v>29</v>
      </c>
      <c r="C1028" s="1" t="s">
        <v>3685</v>
      </c>
      <c r="D1028" s="1" t="s">
        <v>113</v>
      </c>
      <c r="E1028" s="1" t="s">
        <v>277</v>
      </c>
      <c r="F1028" s="9">
        <v>3795.6056999999996</v>
      </c>
      <c r="G1028" s="9">
        <v>6433.23</v>
      </c>
    </row>
    <row r="1029" spans="1:7" x14ac:dyDescent="0.25">
      <c r="A1029" s="24">
        <v>38488</v>
      </c>
      <c r="B1029" s="1" t="s">
        <v>29</v>
      </c>
      <c r="C1029" s="1" t="s">
        <v>3626</v>
      </c>
      <c r="D1029" s="1" t="s">
        <v>45</v>
      </c>
      <c r="E1029" s="1" t="s">
        <v>1492</v>
      </c>
      <c r="F1029" s="9">
        <v>2887.7213999999999</v>
      </c>
      <c r="G1029" s="9">
        <v>4978.83</v>
      </c>
    </row>
    <row r="1030" spans="1:7" x14ac:dyDescent="0.25">
      <c r="A1030" s="24">
        <v>38487</v>
      </c>
      <c r="B1030" s="1" t="s">
        <v>29</v>
      </c>
      <c r="C1030" s="1" t="s">
        <v>3626</v>
      </c>
      <c r="D1030" s="1" t="s">
        <v>42</v>
      </c>
      <c r="E1030" s="1" t="s">
        <v>1766</v>
      </c>
      <c r="F1030" s="9">
        <v>2720.7565000000004</v>
      </c>
      <c r="G1030" s="9">
        <v>2909.9</v>
      </c>
    </row>
    <row r="1031" spans="1:7" x14ac:dyDescent="0.25">
      <c r="A1031" s="24">
        <v>38485</v>
      </c>
      <c r="B1031" s="1" t="s">
        <v>29</v>
      </c>
      <c r="C1031" s="1" t="s">
        <v>3686</v>
      </c>
      <c r="D1031" s="1" t="s">
        <v>126</v>
      </c>
      <c r="E1031" s="1" t="s">
        <v>217</v>
      </c>
      <c r="F1031" s="9">
        <v>4431.1187999999993</v>
      </c>
      <c r="G1031" s="9">
        <v>7639.86</v>
      </c>
    </row>
    <row r="1032" spans="1:7" x14ac:dyDescent="0.25">
      <c r="A1032" s="24">
        <v>38484</v>
      </c>
      <c r="B1032" s="1" t="s">
        <v>29</v>
      </c>
      <c r="C1032" s="1" t="s">
        <v>3686</v>
      </c>
      <c r="D1032" s="1" t="s">
        <v>61</v>
      </c>
      <c r="E1032" s="1" t="s">
        <v>1671</v>
      </c>
      <c r="F1032" s="9">
        <v>4937.5344000000005</v>
      </c>
      <c r="G1032" s="9">
        <v>7261.08</v>
      </c>
    </row>
    <row r="1033" spans="1:7" x14ac:dyDescent="0.25">
      <c r="A1033" s="24">
        <v>38484</v>
      </c>
      <c r="B1033" s="1" t="s">
        <v>29</v>
      </c>
      <c r="C1033" s="1" t="s">
        <v>3685</v>
      </c>
      <c r="D1033" s="1" t="s">
        <v>13</v>
      </c>
      <c r="E1033" s="1" t="s">
        <v>2452</v>
      </c>
      <c r="F1033" s="9">
        <v>366.03380000000004</v>
      </c>
      <c r="G1033" s="9">
        <v>391.48</v>
      </c>
    </row>
    <row r="1034" spans="1:7" x14ac:dyDescent="0.25">
      <c r="A1034" s="24">
        <v>38483</v>
      </c>
      <c r="B1034" s="1" t="s">
        <v>29</v>
      </c>
      <c r="C1034" s="1" t="s">
        <v>3686</v>
      </c>
      <c r="D1034" s="1" t="s">
        <v>42</v>
      </c>
      <c r="E1034" s="1" t="s">
        <v>2641</v>
      </c>
      <c r="F1034" s="9">
        <v>6236.3576000000003</v>
      </c>
      <c r="G1034" s="9">
        <v>7086.77</v>
      </c>
    </row>
    <row r="1035" spans="1:7" x14ac:dyDescent="0.25">
      <c r="A1035" s="24">
        <v>38481</v>
      </c>
      <c r="B1035" s="1" t="s">
        <v>29</v>
      </c>
      <c r="C1035" s="1" t="s">
        <v>3684</v>
      </c>
      <c r="D1035" s="1" t="s">
        <v>24</v>
      </c>
      <c r="E1035" s="1" t="s">
        <v>818</v>
      </c>
      <c r="F1035" s="9">
        <v>2723.9467999999997</v>
      </c>
      <c r="G1035" s="9">
        <v>4696.46</v>
      </c>
    </row>
    <row r="1036" spans="1:7" x14ac:dyDescent="0.25">
      <c r="A1036" s="24">
        <v>38481</v>
      </c>
      <c r="B1036" s="1" t="s">
        <v>29</v>
      </c>
      <c r="C1036" s="1" t="s">
        <v>3683</v>
      </c>
      <c r="D1036" s="1" t="s">
        <v>45</v>
      </c>
      <c r="E1036" s="1" t="s">
        <v>1345</v>
      </c>
      <c r="F1036" s="9">
        <v>1858.3438999999998</v>
      </c>
      <c r="G1036" s="9">
        <v>4321.7299999999996</v>
      </c>
    </row>
    <row r="1037" spans="1:7" x14ac:dyDescent="0.25">
      <c r="A1037" s="24">
        <v>38481</v>
      </c>
      <c r="B1037" s="1" t="s">
        <v>29</v>
      </c>
      <c r="C1037" s="1" t="s">
        <v>3683</v>
      </c>
      <c r="D1037" s="1" t="s">
        <v>64</v>
      </c>
      <c r="E1037" s="1" t="s">
        <v>1081</v>
      </c>
      <c r="F1037" s="9">
        <v>810.82520000000011</v>
      </c>
      <c r="G1037" s="9">
        <v>1192.3900000000001</v>
      </c>
    </row>
    <row r="1038" spans="1:7" x14ac:dyDescent="0.25">
      <c r="A1038" s="24">
        <v>38480</v>
      </c>
      <c r="B1038" s="1" t="s">
        <v>29</v>
      </c>
      <c r="C1038" s="1" t="s">
        <v>3683</v>
      </c>
      <c r="D1038" s="1" t="s">
        <v>17</v>
      </c>
      <c r="E1038" s="1" t="s">
        <v>2849</v>
      </c>
      <c r="F1038" s="9">
        <v>4109.1316000000006</v>
      </c>
      <c r="G1038" s="9">
        <v>9556.1200000000008</v>
      </c>
    </row>
    <row r="1039" spans="1:7" x14ac:dyDescent="0.25">
      <c r="A1039" s="24">
        <v>38478</v>
      </c>
      <c r="B1039" s="1" t="s">
        <v>29</v>
      </c>
      <c r="C1039" s="1" t="s">
        <v>3690</v>
      </c>
      <c r="D1039" s="1" t="s">
        <v>21</v>
      </c>
      <c r="E1039" s="1" t="s">
        <v>169</v>
      </c>
      <c r="F1039" s="9">
        <v>3437.8080000000004</v>
      </c>
      <c r="G1039" s="9">
        <v>3676.8</v>
      </c>
    </row>
    <row r="1040" spans="1:7" x14ac:dyDescent="0.25">
      <c r="A1040" s="24">
        <v>38476</v>
      </c>
      <c r="B1040" s="1" t="s">
        <v>29</v>
      </c>
      <c r="C1040" s="1" t="s">
        <v>3690</v>
      </c>
      <c r="D1040" s="1" t="s">
        <v>113</v>
      </c>
      <c r="E1040" s="1" t="s">
        <v>3361</v>
      </c>
      <c r="F1040" s="9">
        <v>2880.6572000000001</v>
      </c>
      <c r="G1040" s="9">
        <v>7785.56</v>
      </c>
    </row>
    <row r="1041" spans="1:7" x14ac:dyDescent="0.25">
      <c r="A1041" s="24">
        <v>38476</v>
      </c>
      <c r="B1041" s="1" t="s">
        <v>29</v>
      </c>
      <c r="C1041" s="1" t="s">
        <v>3684</v>
      </c>
      <c r="D1041" s="1" t="s">
        <v>61</v>
      </c>
      <c r="E1041" s="1" t="s">
        <v>35</v>
      </c>
      <c r="F1041" s="9">
        <v>2339.48</v>
      </c>
      <c r="G1041" s="9">
        <v>2658.5</v>
      </c>
    </row>
    <row r="1042" spans="1:7" x14ac:dyDescent="0.25">
      <c r="A1042" s="24">
        <v>38476</v>
      </c>
      <c r="B1042" s="1" t="s">
        <v>29</v>
      </c>
      <c r="C1042" s="1" t="s">
        <v>3684</v>
      </c>
      <c r="D1042" s="1" t="s">
        <v>30</v>
      </c>
      <c r="E1042" s="1" t="s">
        <v>2853</v>
      </c>
      <c r="F1042" s="9">
        <v>1018.3470000000001</v>
      </c>
      <c r="G1042" s="9">
        <v>1851.54</v>
      </c>
    </row>
    <row r="1043" spans="1:7" x14ac:dyDescent="0.25">
      <c r="A1043" s="24">
        <v>38476</v>
      </c>
      <c r="B1043" s="1" t="s">
        <v>29</v>
      </c>
      <c r="C1043" s="1" t="s">
        <v>3685</v>
      </c>
      <c r="D1043" s="1" t="s">
        <v>39</v>
      </c>
      <c r="E1043" s="1" t="s">
        <v>2661</v>
      </c>
      <c r="F1043" s="9">
        <v>424.6825</v>
      </c>
      <c r="G1043" s="9">
        <v>772.15</v>
      </c>
    </row>
    <row r="1044" spans="1:7" x14ac:dyDescent="0.25">
      <c r="A1044" s="24">
        <v>38475</v>
      </c>
      <c r="B1044" s="1" t="s">
        <v>29</v>
      </c>
      <c r="C1044" s="1" t="s">
        <v>3686</v>
      </c>
      <c r="D1044" s="1" t="s">
        <v>45</v>
      </c>
      <c r="E1044" s="1" t="s">
        <v>1204</v>
      </c>
      <c r="F1044" s="9">
        <v>1675.5090000000002</v>
      </c>
      <c r="G1044" s="9">
        <v>3046.38</v>
      </c>
    </row>
    <row r="1045" spans="1:7" x14ac:dyDescent="0.25">
      <c r="A1045" s="24">
        <v>38475</v>
      </c>
      <c r="B1045" s="1" t="s">
        <v>29</v>
      </c>
      <c r="C1045" s="1" t="s">
        <v>3688</v>
      </c>
      <c r="D1045" s="1" t="s">
        <v>61</v>
      </c>
      <c r="E1045" s="1" t="s">
        <v>3396</v>
      </c>
      <c r="F1045" s="9">
        <v>531.59</v>
      </c>
      <c r="G1045" s="9">
        <v>781.75</v>
      </c>
    </row>
    <row r="1046" spans="1:7" x14ac:dyDescent="0.25">
      <c r="A1046" s="24">
        <v>38474</v>
      </c>
      <c r="B1046" s="1" t="s">
        <v>29</v>
      </c>
      <c r="C1046" s="1" t="s">
        <v>3691</v>
      </c>
      <c r="D1046" s="1" t="s">
        <v>17</v>
      </c>
      <c r="E1046" s="1" t="s">
        <v>585</v>
      </c>
      <c r="F1046" s="9">
        <v>4384.4174999999996</v>
      </c>
      <c r="G1046" s="9">
        <v>9743.15</v>
      </c>
    </row>
    <row r="1047" spans="1:7" x14ac:dyDescent="0.25">
      <c r="A1047" s="24">
        <v>38472</v>
      </c>
      <c r="B1047" s="1" t="s">
        <v>29</v>
      </c>
      <c r="C1047" s="1" t="s">
        <v>3690</v>
      </c>
      <c r="D1047" s="1" t="s">
        <v>61</v>
      </c>
      <c r="E1047" s="1" t="s">
        <v>2179</v>
      </c>
      <c r="F1047" s="9">
        <v>5032.5627000000004</v>
      </c>
      <c r="G1047" s="9">
        <v>5382.42</v>
      </c>
    </row>
    <row r="1048" spans="1:7" x14ac:dyDescent="0.25">
      <c r="A1048" s="24">
        <v>38471</v>
      </c>
      <c r="B1048" s="1" t="s">
        <v>29</v>
      </c>
      <c r="C1048" s="1" t="s">
        <v>3690</v>
      </c>
      <c r="D1048" s="1" t="s">
        <v>61</v>
      </c>
      <c r="E1048" s="1" t="s">
        <v>2944</v>
      </c>
      <c r="F1048" s="9">
        <v>2646.4608000000003</v>
      </c>
      <c r="G1048" s="9">
        <v>6154.56</v>
      </c>
    </row>
    <row r="1049" spans="1:7" x14ac:dyDescent="0.25">
      <c r="A1049" s="24">
        <v>38471</v>
      </c>
      <c r="B1049" s="1" t="s">
        <v>29</v>
      </c>
      <c r="C1049" s="1" t="s">
        <v>3626</v>
      </c>
      <c r="D1049" s="1" t="s">
        <v>17</v>
      </c>
      <c r="E1049" s="1" t="s">
        <v>1438</v>
      </c>
      <c r="F1049" s="9">
        <v>2259.7885000000001</v>
      </c>
      <c r="G1049" s="9">
        <v>3830.15</v>
      </c>
    </row>
    <row r="1050" spans="1:7" x14ac:dyDescent="0.25">
      <c r="A1050" s="24">
        <v>38470</v>
      </c>
      <c r="B1050" s="1" t="s">
        <v>29</v>
      </c>
      <c r="C1050" s="1" t="s">
        <v>3688</v>
      </c>
      <c r="D1050" s="1" t="s">
        <v>113</v>
      </c>
      <c r="E1050" s="1" t="s">
        <v>3777</v>
      </c>
      <c r="F1050" s="9">
        <v>3493.0533999999998</v>
      </c>
      <c r="G1050" s="9">
        <v>8123.38</v>
      </c>
    </row>
    <row r="1051" spans="1:7" x14ac:dyDescent="0.25">
      <c r="A1051" s="24">
        <v>38468</v>
      </c>
      <c r="B1051" s="1" t="s">
        <v>29</v>
      </c>
      <c r="C1051" s="1" t="s">
        <v>3626</v>
      </c>
      <c r="D1051" s="1" t="s">
        <v>61</v>
      </c>
      <c r="E1051" s="1" t="s">
        <v>50</v>
      </c>
      <c r="F1051" s="9">
        <v>1101.8475000000001</v>
      </c>
      <c r="G1051" s="9">
        <v>1469.13</v>
      </c>
    </row>
    <row r="1052" spans="1:7" x14ac:dyDescent="0.25">
      <c r="A1052" s="24">
        <v>38467</v>
      </c>
      <c r="B1052" s="1" t="s">
        <v>29</v>
      </c>
      <c r="C1052" s="1" t="s">
        <v>3685</v>
      </c>
      <c r="D1052" s="1" t="s">
        <v>126</v>
      </c>
      <c r="E1052" s="1" t="s">
        <v>1158</v>
      </c>
      <c r="F1052" s="9">
        <v>3392.0645000000004</v>
      </c>
      <c r="G1052" s="9">
        <v>6167.39</v>
      </c>
    </row>
    <row r="1053" spans="1:7" x14ac:dyDescent="0.25">
      <c r="A1053" s="24">
        <v>38467</v>
      </c>
      <c r="B1053" s="1" t="s">
        <v>29</v>
      </c>
      <c r="C1053" s="1" t="s">
        <v>3691</v>
      </c>
      <c r="D1053" s="1" t="s">
        <v>17</v>
      </c>
      <c r="E1053" s="1" t="s">
        <v>2849</v>
      </c>
      <c r="F1053" s="9">
        <v>2700.3072000000002</v>
      </c>
      <c r="G1053" s="9">
        <v>3971.04</v>
      </c>
    </row>
    <row r="1054" spans="1:7" x14ac:dyDescent="0.25">
      <c r="A1054" s="24">
        <v>38465</v>
      </c>
      <c r="B1054" s="1" t="s">
        <v>29</v>
      </c>
      <c r="C1054" s="1" t="s">
        <v>3691</v>
      </c>
      <c r="D1054" s="1" t="s">
        <v>17</v>
      </c>
      <c r="E1054" s="1" t="s">
        <v>1098</v>
      </c>
      <c r="F1054" s="9">
        <v>3671.8541</v>
      </c>
      <c r="G1054" s="9">
        <v>9923.93</v>
      </c>
    </row>
    <row r="1055" spans="1:7" x14ac:dyDescent="0.25">
      <c r="A1055" s="24">
        <v>38465</v>
      </c>
      <c r="B1055" s="1" t="s">
        <v>29</v>
      </c>
      <c r="C1055" s="1" t="s">
        <v>3690</v>
      </c>
      <c r="D1055" s="1" t="s">
        <v>9</v>
      </c>
      <c r="E1055" s="1" t="s">
        <v>3781</v>
      </c>
      <c r="F1055" s="9">
        <v>406.70850000000007</v>
      </c>
      <c r="G1055" s="9">
        <v>739.47</v>
      </c>
    </row>
    <row r="1056" spans="1:7" x14ac:dyDescent="0.25">
      <c r="A1056" s="24">
        <v>38464</v>
      </c>
      <c r="B1056" s="1" t="s">
        <v>29</v>
      </c>
      <c r="C1056" s="1" t="s">
        <v>3686</v>
      </c>
      <c r="D1056" s="1" t="s">
        <v>61</v>
      </c>
      <c r="E1056" s="1" t="s">
        <v>1503</v>
      </c>
      <c r="F1056" s="9">
        <v>3210.6594999999998</v>
      </c>
      <c r="G1056" s="9">
        <v>7466.65</v>
      </c>
    </row>
    <row r="1057" spans="1:7" x14ac:dyDescent="0.25">
      <c r="A1057" s="24">
        <v>38464</v>
      </c>
      <c r="B1057" s="1" t="s">
        <v>29</v>
      </c>
      <c r="C1057" s="1" t="s">
        <v>3688</v>
      </c>
      <c r="D1057" s="1" t="s">
        <v>126</v>
      </c>
      <c r="E1057" s="1" t="s">
        <v>2165</v>
      </c>
      <c r="F1057" s="9">
        <v>275.69920000000002</v>
      </c>
      <c r="G1057" s="9">
        <v>405.44</v>
      </c>
    </row>
    <row r="1058" spans="1:7" x14ac:dyDescent="0.25">
      <c r="A1058" s="24">
        <v>38462</v>
      </c>
      <c r="B1058" s="1" t="s">
        <v>29</v>
      </c>
      <c r="C1058" s="1" t="s">
        <v>3690</v>
      </c>
      <c r="D1058" s="1" t="s">
        <v>64</v>
      </c>
      <c r="E1058" s="1" t="s">
        <v>177</v>
      </c>
      <c r="F1058" s="9">
        <v>640.66329999999994</v>
      </c>
      <c r="G1058" s="9">
        <v>1085.8699999999999</v>
      </c>
    </row>
    <row r="1059" spans="1:7" x14ac:dyDescent="0.25">
      <c r="A1059" s="24">
        <v>38461</v>
      </c>
      <c r="B1059" s="1" t="s">
        <v>29</v>
      </c>
      <c r="C1059" s="1" t="s">
        <v>3683</v>
      </c>
      <c r="D1059" s="1" t="s">
        <v>126</v>
      </c>
      <c r="E1059" s="1" t="s">
        <v>1330</v>
      </c>
      <c r="F1059" s="9">
        <v>231.82599999999996</v>
      </c>
      <c r="G1059" s="9">
        <v>399.7</v>
      </c>
    </row>
    <row r="1060" spans="1:7" x14ac:dyDescent="0.25">
      <c r="A1060" s="24">
        <v>38459</v>
      </c>
      <c r="B1060" s="1" t="s">
        <v>29</v>
      </c>
      <c r="C1060" s="1" t="s">
        <v>3684</v>
      </c>
      <c r="D1060" s="1" t="s">
        <v>45</v>
      </c>
      <c r="E1060" s="1" t="s">
        <v>401</v>
      </c>
      <c r="F1060" s="9">
        <v>4714.6309999999994</v>
      </c>
      <c r="G1060" s="9">
        <v>7990.9</v>
      </c>
    </row>
    <row r="1061" spans="1:7" x14ac:dyDescent="0.25">
      <c r="A1061" s="24">
        <v>38457</v>
      </c>
      <c r="B1061" s="1" t="s">
        <v>29</v>
      </c>
      <c r="C1061" s="1" t="s">
        <v>3685</v>
      </c>
      <c r="D1061" s="1" t="s">
        <v>30</v>
      </c>
      <c r="E1061" s="1" t="s">
        <v>3592</v>
      </c>
      <c r="F1061" s="9">
        <v>2393.1864</v>
      </c>
      <c r="G1061" s="9">
        <v>2719.53</v>
      </c>
    </row>
    <row r="1062" spans="1:7" x14ac:dyDescent="0.25">
      <c r="A1062" s="24">
        <v>38456</v>
      </c>
      <c r="B1062" s="1" t="s">
        <v>29</v>
      </c>
      <c r="C1062" s="1" t="s">
        <v>3690</v>
      </c>
      <c r="D1062" s="1" t="s">
        <v>30</v>
      </c>
      <c r="E1062" s="1" t="s">
        <v>2542</v>
      </c>
      <c r="F1062" s="9">
        <v>7994.1377999999995</v>
      </c>
      <c r="G1062" s="9">
        <v>8549.8799999999992</v>
      </c>
    </row>
    <row r="1063" spans="1:7" x14ac:dyDescent="0.25">
      <c r="A1063" s="24">
        <v>38454</v>
      </c>
      <c r="B1063" s="1" t="s">
        <v>29</v>
      </c>
      <c r="C1063" s="1" t="s">
        <v>3683</v>
      </c>
      <c r="D1063" s="1" t="s">
        <v>17</v>
      </c>
      <c r="E1063" s="1" t="s">
        <v>109</v>
      </c>
      <c r="F1063" s="9">
        <v>4296.4137999999994</v>
      </c>
      <c r="G1063" s="9">
        <v>7407.61</v>
      </c>
    </row>
    <row r="1064" spans="1:7" x14ac:dyDescent="0.25">
      <c r="A1064" s="24">
        <v>38454</v>
      </c>
      <c r="B1064" s="1" t="s">
        <v>29</v>
      </c>
      <c r="C1064" s="1" t="s">
        <v>3684</v>
      </c>
      <c r="D1064" s="1" t="s">
        <v>21</v>
      </c>
      <c r="E1064" s="1" t="s">
        <v>942</v>
      </c>
      <c r="F1064" s="9">
        <v>2522.2896999999998</v>
      </c>
      <c r="G1064" s="9">
        <v>5865.79</v>
      </c>
    </row>
    <row r="1065" spans="1:7" x14ac:dyDescent="0.25">
      <c r="A1065" s="24">
        <v>38450</v>
      </c>
      <c r="B1065" s="1" t="s">
        <v>29</v>
      </c>
      <c r="C1065" s="1" t="s">
        <v>3683</v>
      </c>
      <c r="D1065" s="1" t="s">
        <v>24</v>
      </c>
      <c r="E1065" s="1" t="s">
        <v>1031</v>
      </c>
      <c r="F1065" s="9">
        <v>311.57249999999999</v>
      </c>
      <c r="G1065" s="9">
        <v>415.43</v>
      </c>
    </row>
    <row r="1066" spans="1:7" x14ac:dyDescent="0.25">
      <c r="A1066" s="24">
        <v>38448</v>
      </c>
      <c r="B1066" s="1" t="s">
        <v>29</v>
      </c>
      <c r="C1066" s="1" t="s">
        <v>3691</v>
      </c>
      <c r="D1066" s="1" t="s">
        <v>24</v>
      </c>
      <c r="E1066" s="1" t="s">
        <v>1800</v>
      </c>
      <c r="F1066" s="9">
        <v>7375.1584499999999</v>
      </c>
      <c r="G1066" s="9">
        <v>7887.87</v>
      </c>
    </row>
    <row r="1067" spans="1:7" x14ac:dyDescent="0.25">
      <c r="A1067" s="24">
        <v>38447</v>
      </c>
      <c r="B1067" s="1" t="s">
        <v>29</v>
      </c>
      <c r="C1067" s="1" t="s">
        <v>3626</v>
      </c>
      <c r="D1067" s="1" t="s">
        <v>30</v>
      </c>
      <c r="E1067" s="1" t="s">
        <v>83</v>
      </c>
      <c r="F1067" s="9">
        <v>4007.9863999999998</v>
      </c>
      <c r="G1067" s="9">
        <v>4554.53</v>
      </c>
    </row>
    <row r="1068" spans="1:7" x14ac:dyDescent="0.25">
      <c r="A1068" s="24">
        <v>38447</v>
      </c>
      <c r="B1068" s="1" t="s">
        <v>29</v>
      </c>
      <c r="C1068" s="1" t="s">
        <v>3686</v>
      </c>
      <c r="D1068" s="1" t="s">
        <v>126</v>
      </c>
      <c r="E1068" s="1" t="s">
        <v>934</v>
      </c>
      <c r="F1068" s="9">
        <v>789.06959999999992</v>
      </c>
      <c r="G1068" s="9">
        <v>896.67</v>
      </c>
    </row>
    <row r="1069" spans="1:7" x14ac:dyDescent="0.25">
      <c r="A1069" s="24">
        <v>38445</v>
      </c>
      <c r="B1069" s="1" t="s">
        <v>29</v>
      </c>
      <c r="C1069" s="1" t="s">
        <v>3691</v>
      </c>
      <c r="D1069" s="1" t="s">
        <v>21</v>
      </c>
      <c r="E1069" s="1" t="s">
        <v>1462</v>
      </c>
      <c r="F1069" s="9">
        <v>7959.1864000000005</v>
      </c>
      <c r="G1069" s="9">
        <v>9044.5300000000007</v>
      </c>
    </row>
    <row r="1070" spans="1:7" x14ac:dyDescent="0.25">
      <c r="A1070" s="24">
        <v>38445</v>
      </c>
      <c r="B1070" s="1" t="s">
        <v>29</v>
      </c>
      <c r="C1070" s="1" t="s">
        <v>3688</v>
      </c>
      <c r="D1070" s="1" t="s">
        <v>9</v>
      </c>
      <c r="E1070" s="1" t="s">
        <v>69</v>
      </c>
      <c r="F1070" s="9">
        <v>219.08240000000001</v>
      </c>
      <c r="G1070" s="9">
        <v>322.18</v>
      </c>
    </row>
    <row r="1071" spans="1:7" x14ac:dyDescent="0.25">
      <c r="A1071" s="24">
        <v>38444</v>
      </c>
      <c r="B1071" s="1" t="s">
        <v>29</v>
      </c>
      <c r="C1071" s="1" t="s">
        <v>3626</v>
      </c>
      <c r="D1071" s="1" t="s">
        <v>24</v>
      </c>
      <c r="E1071" s="1" t="s">
        <v>1108</v>
      </c>
      <c r="F1071" s="9">
        <v>3064.0883999999996</v>
      </c>
      <c r="G1071" s="9">
        <v>8281.32</v>
      </c>
    </row>
    <row r="1072" spans="1:7" x14ac:dyDescent="0.25">
      <c r="A1072" s="24">
        <v>38442</v>
      </c>
      <c r="B1072" s="1" t="s">
        <v>29</v>
      </c>
      <c r="C1072" s="1" t="s">
        <v>3685</v>
      </c>
      <c r="D1072" s="1" t="s">
        <v>9</v>
      </c>
      <c r="E1072" s="1" t="s">
        <v>2284</v>
      </c>
      <c r="F1072" s="9">
        <v>1762.2388999999998</v>
      </c>
      <c r="G1072" s="9">
        <v>4098.2299999999996</v>
      </c>
    </row>
    <row r="1073" spans="1:7" x14ac:dyDescent="0.25">
      <c r="A1073" s="24">
        <v>38439</v>
      </c>
      <c r="B1073" s="1" t="s">
        <v>29</v>
      </c>
      <c r="C1073" s="1" t="s">
        <v>3690</v>
      </c>
      <c r="D1073" s="1" t="s">
        <v>9</v>
      </c>
      <c r="E1073" s="1" t="s">
        <v>1950</v>
      </c>
      <c r="F1073" s="9">
        <v>2294.3591000000001</v>
      </c>
      <c r="G1073" s="9">
        <v>2453.86</v>
      </c>
    </row>
    <row r="1074" spans="1:7" x14ac:dyDescent="0.25">
      <c r="A1074" s="24">
        <v>38438</v>
      </c>
      <c r="B1074" s="1" t="s">
        <v>29</v>
      </c>
      <c r="C1074" s="1" t="s">
        <v>3690</v>
      </c>
      <c r="D1074" s="1" t="s">
        <v>64</v>
      </c>
      <c r="E1074" s="1" t="s">
        <v>3263</v>
      </c>
      <c r="F1074" s="9">
        <v>4901.7081999999991</v>
      </c>
      <c r="G1074" s="9">
        <v>8307.98</v>
      </c>
    </row>
    <row r="1075" spans="1:7" x14ac:dyDescent="0.25">
      <c r="A1075" s="24">
        <v>38437</v>
      </c>
      <c r="B1075" s="1" t="s">
        <v>29</v>
      </c>
      <c r="C1075" s="1" t="s">
        <v>3626</v>
      </c>
      <c r="D1075" s="1" t="s">
        <v>30</v>
      </c>
      <c r="E1075" s="1" t="s">
        <v>2454</v>
      </c>
      <c r="F1075" s="9">
        <v>6043.74</v>
      </c>
      <c r="G1075" s="9">
        <v>8058.32</v>
      </c>
    </row>
    <row r="1076" spans="1:7" x14ac:dyDescent="0.25">
      <c r="A1076" s="24">
        <v>38437</v>
      </c>
      <c r="B1076" s="1" t="s">
        <v>29</v>
      </c>
      <c r="C1076" s="1" t="s">
        <v>3684</v>
      </c>
      <c r="D1076" s="1" t="s">
        <v>52</v>
      </c>
      <c r="E1076" s="1" t="s">
        <v>717</v>
      </c>
      <c r="F1076" s="9">
        <v>1857.3050000000001</v>
      </c>
      <c r="G1076" s="9">
        <v>3202.25</v>
      </c>
    </row>
    <row r="1077" spans="1:7" x14ac:dyDescent="0.25">
      <c r="A1077" s="24">
        <v>38436</v>
      </c>
      <c r="B1077" s="1" t="s">
        <v>29</v>
      </c>
      <c r="C1077" s="1" t="s">
        <v>3688</v>
      </c>
      <c r="D1077" s="1" t="s">
        <v>61</v>
      </c>
      <c r="E1077" s="1" t="s">
        <v>2493</v>
      </c>
      <c r="F1077" s="9">
        <v>3382.6940000000004</v>
      </c>
      <c r="G1077" s="9">
        <v>4974.55</v>
      </c>
    </row>
    <row r="1078" spans="1:7" x14ac:dyDescent="0.25">
      <c r="A1078" s="24">
        <v>38434</v>
      </c>
      <c r="B1078" s="1" t="s">
        <v>29</v>
      </c>
      <c r="C1078" s="1" t="s">
        <v>3684</v>
      </c>
      <c r="D1078" s="1" t="s">
        <v>13</v>
      </c>
      <c r="E1078" s="1" t="s">
        <v>1982</v>
      </c>
      <c r="F1078" s="9">
        <v>7978.40175</v>
      </c>
      <c r="G1078" s="9">
        <v>8533.0499999999993</v>
      </c>
    </row>
    <row r="1079" spans="1:7" x14ac:dyDescent="0.25">
      <c r="A1079" s="24">
        <v>38434</v>
      </c>
      <c r="B1079" s="1" t="s">
        <v>29</v>
      </c>
      <c r="C1079" s="1" t="s">
        <v>3686</v>
      </c>
      <c r="D1079" s="1" t="s">
        <v>64</v>
      </c>
      <c r="E1079" s="1" t="s">
        <v>982</v>
      </c>
      <c r="F1079" s="9">
        <v>522.44995000000006</v>
      </c>
      <c r="G1079" s="9">
        <v>558.77</v>
      </c>
    </row>
    <row r="1080" spans="1:7" x14ac:dyDescent="0.25">
      <c r="A1080" s="24">
        <v>38433</v>
      </c>
      <c r="B1080" s="1" t="s">
        <v>29</v>
      </c>
      <c r="C1080" s="1" t="s">
        <v>3691</v>
      </c>
      <c r="D1080" s="1" t="s">
        <v>113</v>
      </c>
      <c r="E1080" s="1" t="s">
        <v>2352</v>
      </c>
      <c r="F1080" s="9">
        <v>4231.2276000000002</v>
      </c>
      <c r="G1080" s="9">
        <v>7295.22</v>
      </c>
    </row>
    <row r="1081" spans="1:7" x14ac:dyDescent="0.25">
      <c r="A1081" s="24">
        <v>38433</v>
      </c>
      <c r="B1081" s="1" t="s">
        <v>29</v>
      </c>
      <c r="C1081" s="1" t="s">
        <v>3691</v>
      </c>
      <c r="D1081" s="1" t="s">
        <v>21</v>
      </c>
      <c r="E1081" s="1" t="s">
        <v>3070</v>
      </c>
      <c r="F1081" s="9">
        <v>1371.7086999999999</v>
      </c>
      <c r="G1081" s="9">
        <v>2324.9299999999998</v>
      </c>
    </row>
    <row r="1082" spans="1:7" x14ac:dyDescent="0.25">
      <c r="A1082" s="24">
        <v>38432</v>
      </c>
      <c r="B1082" s="1" t="s">
        <v>29</v>
      </c>
      <c r="C1082" s="1" t="s">
        <v>3688</v>
      </c>
      <c r="D1082" s="1" t="s">
        <v>24</v>
      </c>
      <c r="E1082" s="1" t="s">
        <v>1025</v>
      </c>
      <c r="F1082" s="9">
        <v>4189.1417000000001</v>
      </c>
      <c r="G1082" s="9">
        <v>9742.19</v>
      </c>
    </row>
    <row r="1083" spans="1:7" x14ac:dyDescent="0.25">
      <c r="A1083" s="24">
        <v>38432</v>
      </c>
      <c r="B1083" s="1" t="s">
        <v>29</v>
      </c>
      <c r="C1083" s="1" t="s">
        <v>3690</v>
      </c>
      <c r="D1083" s="1" t="s">
        <v>24</v>
      </c>
      <c r="E1083" s="1" t="s">
        <v>1037</v>
      </c>
      <c r="F1083" s="9">
        <v>260.964</v>
      </c>
      <c r="G1083" s="9">
        <v>579.91999999999996</v>
      </c>
    </row>
    <row r="1084" spans="1:7" x14ac:dyDescent="0.25">
      <c r="A1084" s="24">
        <v>38430</v>
      </c>
      <c r="B1084" s="1" t="s">
        <v>29</v>
      </c>
      <c r="C1084" s="1" t="s">
        <v>3691</v>
      </c>
      <c r="D1084" s="1" t="s">
        <v>45</v>
      </c>
      <c r="E1084" s="1" t="s">
        <v>1900</v>
      </c>
      <c r="F1084" s="9">
        <v>1911.2774999999999</v>
      </c>
      <c r="G1084" s="9">
        <v>2548.37</v>
      </c>
    </row>
    <row r="1085" spans="1:7" x14ac:dyDescent="0.25">
      <c r="A1085" s="24">
        <v>38429</v>
      </c>
      <c r="B1085" s="1" t="s">
        <v>29</v>
      </c>
      <c r="C1085" s="1" t="s">
        <v>3683</v>
      </c>
      <c r="D1085" s="1" t="s">
        <v>45</v>
      </c>
      <c r="E1085" s="1" t="s">
        <v>1997</v>
      </c>
      <c r="F1085" s="9">
        <v>6938.7659000000003</v>
      </c>
      <c r="G1085" s="9">
        <v>7421.14</v>
      </c>
    </row>
    <row r="1086" spans="1:7" x14ac:dyDescent="0.25">
      <c r="A1086" s="24">
        <v>38429</v>
      </c>
      <c r="B1086" s="1" t="s">
        <v>29</v>
      </c>
      <c r="C1086" s="1" t="s">
        <v>3691</v>
      </c>
      <c r="D1086" s="1" t="s">
        <v>126</v>
      </c>
      <c r="E1086" s="1" t="s">
        <v>988</v>
      </c>
      <c r="F1086" s="9">
        <v>2600.9643000000005</v>
      </c>
      <c r="G1086" s="9">
        <v>2781.78</v>
      </c>
    </row>
    <row r="1087" spans="1:7" x14ac:dyDescent="0.25">
      <c r="A1087" s="24">
        <v>38428</v>
      </c>
      <c r="B1087" s="1" t="s">
        <v>29</v>
      </c>
      <c r="C1087" s="1" t="s">
        <v>3626</v>
      </c>
      <c r="D1087" s="1" t="s">
        <v>13</v>
      </c>
      <c r="E1087" s="1" t="s">
        <v>79</v>
      </c>
      <c r="F1087" s="9">
        <v>558.24749999999995</v>
      </c>
      <c r="G1087" s="9">
        <v>1298.25</v>
      </c>
    </row>
    <row r="1088" spans="1:7" x14ac:dyDescent="0.25">
      <c r="A1088" s="24">
        <v>38427</v>
      </c>
      <c r="B1088" s="1" t="s">
        <v>29</v>
      </c>
      <c r="C1088" s="1" t="s">
        <v>3688</v>
      </c>
      <c r="D1088" s="1" t="s">
        <v>52</v>
      </c>
      <c r="E1088" s="1" t="s">
        <v>1706</v>
      </c>
      <c r="F1088" s="9">
        <v>4446.2055</v>
      </c>
      <c r="G1088" s="9">
        <v>4755.3</v>
      </c>
    </row>
    <row r="1089" spans="1:7" x14ac:dyDescent="0.25">
      <c r="A1089" s="24">
        <v>38426</v>
      </c>
      <c r="B1089" s="1" t="s">
        <v>29</v>
      </c>
      <c r="C1089" s="1" t="s">
        <v>3685</v>
      </c>
      <c r="D1089" s="1" t="s">
        <v>64</v>
      </c>
      <c r="E1089" s="1" t="s">
        <v>2526</v>
      </c>
      <c r="F1089" s="9">
        <v>3489.7179000000001</v>
      </c>
      <c r="G1089" s="9">
        <v>9431.67</v>
      </c>
    </row>
    <row r="1090" spans="1:7" x14ac:dyDescent="0.25">
      <c r="A1090" s="24">
        <v>38426</v>
      </c>
      <c r="B1090" s="1" t="s">
        <v>29</v>
      </c>
      <c r="C1090" s="1" t="s">
        <v>3690</v>
      </c>
      <c r="D1090" s="1" t="s">
        <v>64</v>
      </c>
      <c r="E1090" s="1" t="s">
        <v>3028</v>
      </c>
      <c r="F1090" s="9">
        <v>5708.7088000000003</v>
      </c>
      <c r="G1090" s="9">
        <v>8395.16</v>
      </c>
    </row>
    <row r="1091" spans="1:7" x14ac:dyDescent="0.25">
      <c r="A1091" s="24">
        <v>38426</v>
      </c>
      <c r="B1091" s="1" t="s">
        <v>29</v>
      </c>
      <c r="C1091" s="1" t="s">
        <v>3626</v>
      </c>
      <c r="D1091" s="1" t="s">
        <v>9</v>
      </c>
      <c r="E1091" s="1" t="s">
        <v>647</v>
      </c>
      <c r="F1091" s="9">
        <v>3491.8708999999999</v>
      </c>
      <c r="G1091" s="9">
        <v>8120.63</v>
      </c>
    </row>
    <row r="1092" spans="1:7" x14ac:dyDescent="0.25">
      <c r="A1092" s="24">
        <v>38425</v>
      </c>
      <c r="B1092" s="1" t="s">
        <v>29</v>
      </c>
      <c r="C1092" s="1" t="s">
        <v>3686</v>
      </c>
      <c r="D1092" s="1" t="s">
        <v>30</v>
      </c>
      <c r="E1092" s="1" t="s">
        <v>3123</v>
      </c>
      <c r="F1092" s="9">
        <v>5525.3873999999996</v>
      </c>
      <c r="G1092" s="9">
        <v>9526.5300000000007</v>
      </c>
    </row>
    <row r="1093" spans="1:7" x14ac:dyDescent="0.25">
      <c r="A1093" s="24">
        <v>38425</v>
      </c>
      <c r="B1093" s="1" t="s">
        <v>29</v>
      </c>
      <c r="C1093" s="1" t="s">
        <v>3626</v>
      </c>
      <c r="D1093" s="1" t="s">
        <v>24</v>
      </c>
      <c r="E1093" s="1" t="s">
        <v>832</v>
      </c>
      <c r="F1093" s="9">
        <v>3411.8150000000001</v>
      </c>
      <c r="G1093" s="9">
        <v>3649</v>
      </c>
    </row>
    <row r="1094" spans="1:7" x14ac:dyDescent="0.25">
      <c r="A1094" s="24">
        <v>38422</v>
      </c>
      <c r="B1094" s="1" t="s">
        <v>29</v>
      </c>
      <c r="C1094" s="1" t="s">
        <v>3691</v>
      </c>
      <c r="D1094" s="1" t="s">
        <v>64</v>
      </c>
      <c r="E1094" s="1" t="s">
        <v>1452</v>
      </c>
      <c r="F1094" s="9">
        <v>6724.1503999999995</v>
      </c>
      <c r="G1094" s="9">
        <v>7641.08</v>
      </c>
    </row>
    <row r="1095" spans="1:7" x14ac:dyDescent="0.25">
      <c r="A1095" s="24">
        <v>38422</v>
      </c>
      <c r="B1095" s="1" t="s">
        <v>29</v>
      </c>
      <c r="C1095" s="1" t="s">
        <v>3685</v>
      </c>
      <c r="D1095" s="1" t="s">
        <v>9</v>
      </c>
      <c r="E1095" s="1" t="s">
        <v>375</v>
      </c>
      <c r="F1095" s="9">
        <v>4467.8380000000006</v>
      </c>
      <c r="G1095" s="9">
        <v>6570.35</v>
      </c>
    </row>
    <row r="1096" spans="1:7" x14ac:dyDescent="0.25">
      <c r="A1096" s="24">
        <v>38417</v>
      </c>
      <c r="B1096" s="1" t="s">
        <v>29</v>
      </c>
      <c r="C1096" s="1" t="s">
        <v>3691</v>
      </c>
      <c r="D1096" s="1" t="s">
        <v>21</v>
      </c>
      <c r="E1096" s="1" t="s">
        <v>3141</v>
      </c>
      <c r="F1096" s="9">
        <v>2567.0924999999997</v>
      </c>
      <c r="G1096" s="9">
        <v>5704.65</v>
      </c>
    </row>
    <row r="1097" spans="1:7" x14ac:dyDescent="0.25">
      <c r="A1097" s="24">
        <v>38412</v>
      </c>
      <c r="B1097" s="1" t="s">
        <v>29</v>
      </c>
      <c r="C1097" s="1" t="s">
        <v>3626</v>
      </c>
      <c r="D1097" s="1" t="s">
        <v>17</v>
      </c>
      <c r="E1097" s="1" t="s">
        <v>281</v>
      </c>
      <c r="F1097" s="9">
        <v>2741.9580000000001</v>
      </c>
      <c r="G1097" s="9">
        <v>6093.24</v>
      </c>
    </row>
    <row r="1098" spans="1:7" x14ac:dyDescent="0.25">
      <c r="A1098" s="24">
        <v>38412</v>
      </c>
      <c r="B1098" s="1" t="s">
        <v>29</v>
      </c>
      <c r="C1098" s="1" t="s">
        <v>3683</v>
      </c>
      <c r="D1098" s="1" t="s">
        <v>45</v>
      </c>
      <c r="E1098" s="1" t="s">
        <v>3786</v>
      </c>
      <c r="F1098" s="9">
        <v>2122.8411999999998</v>
      </c>
      <c r="G1098" s="9">
        <v>4936.84</v>
      </c>
    </row>
    <row r="1099" spans="1:7" x14ac:dyDescent="0.25">
      <c r="A1099" s="24">
        <v>38412</v>
      </c>
      <c r="B1099" s="1" t="s">
        <v>29</v>
      </c>
      <c r="C1099" s="1" t="s">
        <v>3686</v>
      </c>
      <c r="D1099" s="1" t="s">
        <v>30</v>
      </c>
      <c r="E1099" s="1" t="s">
        <v>1669</v>
      </c>
      <c r="F1099" s="9">
        <v>1679.8924999999999</v>
      </c>
      <c r="G1099" s="9">
        <v>4540.25</v>
      </c>
    </row>
    <row r="1100" spans="1:7" x14ac:dyDescent="0.25">
      <c r="A1100" s="24">
        <v>38410</v>
      </c>
      <c r="B1100" s="1" t="s">
        <v>29</v>
      </c>
      <c r="C1100" s="1" t="s">
        <v>3685</v>
      </c>
      <c r="D1100" s="1" t="s">
        <v>13</v>
      </c>
      <c r="E1100" s="1" t="s">
        <v>1700</v>
      </c>
      <c r="F1100" s="9">
        <v>5257.4895999999999</v>
      </c>
      <c r="G1100" s="9">
        <v>5974.42</v>
      </c>
    </row>
    <row r="1101" spans="1:7" x14ac:dyDescent="0.25">
      <c r="A1101" s="24">
        <v>38410</v>
      </c>
      <c r="B1101" s="1" t="s">
        <v>29</v>
      </c>
      <c r="C1101" s="1" t="s">
        <v>3690</v>
      </c>
      <c r="D1101" s="1" t="s">
        <v>113</v>
      </c>
      <c r="E1101" s="1" t="s">
        <v>3787</v>
      </c>
      <c r="F1101" s="9">
        <v>582.68439999999998</v>
      </c>
      <c r="G1101" s="9">
        <v>1355.08</v>
      </c>
    </row>
    <row r="1102" spans="1:7" x14ac:dyDescent="0.25">
      <c r="A1102" s="24">
        <v>38408</v>
      </c>
      <c r="B1102" s="1" t="s">
        <v>29</v>
      </c>
      <c r="C1102" s="1" t="s">
        <v>3626</v>
      </c>
      <c r="D1102" s="1" t="s">
        <v>42</v>
      </c>
      <c r="E1102" s="1" t="s">
        <v>3343</v>
      </c>
      <c r="F1102" s="9">
        <v>4688.1921999999995</v>
      </c>
      <c r="G1102" s="9">
        <v>8083.09</v>
      </c>
    </row>
    <row r="1103" spans="1:7" x14ac:dyDescent="0.25">
      <c r="A1103" s="24">
        <v>38408</v>
      </c>
      <c r="B1103" s="1" t="s">
        <v>29</v>
      </c>
      <c r="C1103" s="1" t="s">
        <v>3691</v>
      </c>
      <c r="D1103" s="1" t="s">
        <v>17</v>
      </c>
      <c r="E1103" s="1" t="s">
        <v>896</v>
      </c>
      <c r="F1103" s="9">
        <v>1515.2425000000001</v>
      </c>
      <c r="G1103" s="9">
        <v>4095.25</v>
      </c>
    </row>
    <row r="1104" spans="1:7" x14ac:dyDescent="0.25">
      <c r="A1104" s="24">
        <v>38408</v>
      </c>
      <c r="B1104" s="1" t="s">
        <v>29</v>
      </c>
      <c r="C1104" s="1" t="s">
        <v>3688</v>
      </c>
      <c r="D1104" s="1" t="s">
        <v>113</v>
      </c>
      <c r="E1104" s="1" t="s">
        <v>946</v>
      </c>
      <c r="F1104" s="9">
        <v>2947.3537500000002</v>
      </c>
      <c r="G1104" s="9">
        <v>3152.25</v>
      </c>
    </row>
    <row r="1105" spans="1:7" x14ac:dyDescent="0.25">
      <c r="A1105" s="24">
        <v>38407</v>
      </c>
      <c r="B1105" s="1" t="s">
        <v>29</v>
      </c>
      <c r="C1105" s="1" t="s">
        <v>3685</v>
      </c>
      <c r="D1105" s="1" t="s">
        <v>21</v>
      </c>
      <c r="E1105" s="1" t="s">
        <v>2959</v>
      </c>
      <c r="F1105" s="9">
        <v>1958.9674</v>
      </c>
      <c r="G1105" s="9">
        <v>3377.53</v>
      </c>
    </row>
    <row r="1106" spans="1:7" x14ac:dyDescent="0.25">
      <c r="A1106" s="24">
        <v>38406</v>
      </c>
      <c r="B1106" s="1" t="s">
        <v>29</v>
      </c>
      <c r="C1106" s="1" t="s">
        <v>3685</v>
      </c>
      <c r="D1106" s="1" t="s">
        <v>52</v>
      </c>
      <c r="E1106" s="1" t="s">
        <v>3551</v>
      </c>
      <c r="F1106" s="9">
        <v>5808.6212000000005</v>
      </c>
      <c r="G1106" s="9">
        <v>8542.09</v>
      </c>
    </row>
    <row r="1107" spans="1:7" x14ac:dyDescent="0.25">
      <c r="A1107" s="24">
        <v>38402</v>
      </c>
      <c r="B1107" s="1" t="s">
        <v>29</v>
      </c>
      <c r="C1107" s="1" t="s">
        <v>3626</v>
      </c>
      <c r="D1107" s="1" t="s">
        <v>126</v>
      </c>
      <c r="E1107" s="1" t="s">
        <v>1892</v>
      </c>
      <c r="F1107" s="9">
        <v>3523.0104999999999</v>
      </c>
      <c r="G1107" s="9">
        <v>9521.65</v>
      </c>
    </row>
    <row r="1108" spans="1:7" x14ac:dyDescent="0.25">
      <c r="A1108" s="24">
        <v>38401</v>
      </c>
      <c r="B1108" s="1" t="s">
        <v>29</v>
      </c>
      <c r="C1108" s="1" t="s">
        <v>3683</v>
      </c>
      <c r="D1108" s="1" t="s">
        <v>61</v>
      </c>
      <c r="E1108" s="1" t="s">
        <v>1474</v>
      </c>
      <c r="F1108" s="9">
        <v>2549.8845000000001</v>
      </c>
      <c r="G1108" s="9">
        <v>5666.41</v>
      </c>
    </row>
    <row r="1109" spans="1:7" x14ac:dyDescent="0.25">
      <c r="A1109" s="24">
        <v>38400</v>
      </c>
      <c r="B1109" s="1" t="s">
        <v>29</v>
      </c>
      <c r="C1109" s="1" t="s">
        <v>3683</v>
      </c>
      <c r="D1109" s="1" t="s">
        <v>61</v>
      </c>
      <c r="E1109" s="1" t="s">
        <v>1242</v>
      </c>
      <c r="F1109" s="9">
        <v>2045.5122999999999</v>
      </c>
      <c r="G1109" s="9">
        <v>3466.97</v>
      </c>
    </row>
    <row r="1110" spans="1:7" x14ac:dyDescent="0.25">
      <c r="A1110" s="24">
        <v>38400</v>
      </c>
      <c r="B1110" s="1" t="s">
        <v>29</v>
      </c>
      <c r="C1110" s="1" t="s">
        <v>3684</v>
      </c>
      <c r="D1110" s="1" t="s">
        <v>61</v>
      </c>
      <c r="E1110" s="1" t="s">
        <v>2106</v>
      </c>
      <c r="F1110" s="9">
        <v>729.13810000000001</v>
      </c>
      <c r="G1110" s="9">
        <v>1695.67</v>
      </c>
    </row>
    <row r="1111" spans="1:7" x14ac:dyDescent="0.25">
      <c r="A1111" s="24">
        <v>38399</v>
      </c>
      <c r="B1111" s="1" t="s">
        <v>29</v>
      </c>
      <c r="C1111" s="1" t="s">
        <v>3688</v>
      </c>
      <c r="D1111" s="1" t="s">
        <v>42</v>
      </c>
      <c r="E1111" s="1" t="s">
        <v>399</v>
      </c>
      <c r="F1111" s="9">
        <v>6575.61</v>
      </c>
      <c r="G1111" s="9">
        <v>8767.48</v>
      </c>
    </row>
    <row r="1112" spans="1:7" x14ac:dyDescent="0.25">
      <c r="A1112" s="24">
        <v>38399</v>
      </c>
      <c r="B1112" s="1" t="s">
        <v>29</v>
      </c>
      <c r="C1112" s="1" t="s">
        <v>3685</v>
      </c>
      <c r="D1112" s="1" t="s">
        <v>17</v>
      </c>
      <c r="E1112" s="1" t="s">
        <v>518</v>
      </c>
      <c r="F1112" s="9">
        <v>5085.1274000000003</v>
      </c>
      <c r="G1112" s="9">
        <v>8618.86</v>
      </c>
    </row>
    <row r="1113" spans="1:7" x14ac:dyDescent="0.25">
      <c r="A1113" s="24">
        <v>38399</v>
      </c>
      <c r="B1113" s="1" t="s">
        <v>29</v>
      </c>
      <c r="C1113" s="1" t="s">
        <v>3626</v>
      </c>
      <c r="D1113" s="1" t="s">
        <v>61</v>
      </c>
      <c r="E1113" s="1" t="s">
        <v>3417</v>
      </c>
      <c r="F1113" s="9">
        <v>2235.2264</v>
      </c>
      <c r="G1113" s="9">
        <v>2540.0300000000002</v>
      </c>
    </row>
    <row r="1114" spans="1:7" x14ac:dyDescent="0.25">
      <c r="A1114" s="24">
        <v>38398</v>
      </c>
      <c r="B1114" s="1" t="s">
        <v>29</v>
      </c>
      <c r="C1114" s="1" t="s">
        <v>3626</v>
      </c>
      <c r="D1114" s="1" t="s">
        <v>64</v>
      </c>
      <c r="E1114" s="1" t="s">
        <v>2290</v>
      </c>
      <c r="F1114" s="9">
        <v>5537.9405999999999</v>
      </c>
      <c r="G1114" s="9">
        <v>9386.34</v>
      </c>
    </row>
    <row r="1115" spans="1:7" x14ac:dyDescent="0.25">
      <c r="A1115" s="24">
        <v>38393</v>
      </c>
      <c r="B1115" s="1" t="s">
        <v>29</v>
      </c>
      <c r="C1115" s="1" t="s">
        <v>3688</v>
      </c>
      <c r="D1115" s="1" t="s">
        <v>13</v>
      </c>
      <c r="E1115" s="1" t="s">
        <v>2756</v>
      </c>
      <c r="F1115" s="9">
        <v>2590.3503999999998</v>
      </c>
      <c r="G1115" s="9">
        <v>2943.58</v>
      </c>
    </row>
    <row r="1116" spans="1:7" x14ac:dyDescent="0.25">
      <c r="A1116" s="24">
        <v>38391</v>
      </c>
      <c r="B1116" s="1" t="s">
        <v>29</v>
      </c>
      <c r="C1116" s="1" t="s">
        <v>3691</v>
      </c>
      <c r="D1116" s="1" t="s">
        <v>64</v>
      </c>
      <c r="E1116" s="1" t="s">
        <v>1472</v>
      </c>
      <c r="F1116" s="9">
        <v>6764.5286500000002</v>
      </c>
      <c r="G1116" s="9">
        <v>7234.79</v>
      </c>
    </row>
    <row r="1117" spans="1:7" x14ac:dyDescent="0.25">
      <c r="A1117" s="24">
        <v>38391</v>
      </c>
      <c r="B1117" s="1" t="s">
        <v>29</v>
      </c>
      <c r="C1117" s="1" t="s">
        <v>3686</v>
      </c>
      <c r="D1117" s="1" t="s">
        <v>13</v>
      </c>
      <c r="E1117" s="1" t="s">
        <v>2413</v>
      </c>
      <c r="F1117" s="9">
        <v>2180.0416</v>
      </c>
      <c r="G1117" s="9">
        <v>2477.3200000000002</v>
      </c>
    </row>
    <row r="1118" spans="1:7" x14ac:dyDescent="0.25">
      <c r="A1118" s="24">
        <v>38387</v>
      </c>
      <c r="B1118" s="1" t="s">
        <v>29</v>
      </c>
      <c r="C1118" s="1" t="s">
        <v>3691</v>
      </c>
      <c r="D1118" s="1" t="s">
        <v>17</v>
      </c>
      <c r="E1118" s="1" t="s">
        <v>1683</v>
      </c>
      <c r="F1118" s="9">
        <v>2044.8008000000002</v>
      </c>
      <c r="G1118" s="9">
        <v>3007.06</v>
      </c>
    </row>
    <row r="1119" spans="1:7" x14ac:dyDescent="0.25">
      <c r="A1119" s="24">
        <v>38384</v>
      </c>
      <c r="B1119" s="1" t="s">
        <v>29</v>
      </c>
      <c r="C1119" s="1" t="s">
        <v>3686</v>
      </c>
      <c r="D1119" s="1" t="s">
        <v>52</v>
      </c>
      <c r="E1119" s="1" t="s">
        <v>2161</v>
      </c>
      <c r="F1119" s="9">
        <v>5841.0096000000003</v>
      </c>
      <c r="G1119" s="9">
        <v>8589.7199999999993</v>
      </c>
    </row>
    <row r="1120" spans="1:7" x14ac:dyDescent="0.25">
      <c r="A1120" s="24">
        <v>38383</v>
      </c>
      <c r="B1120" s="1" t="s">
        <v>29</v>
      </c>
      <c r="C1120" s="1" t="s">
        <v>3691</v>
      </c>
      <c r="D1120" s="1" t="s">
        <v>30</v>
      </c>
      <c r="E1120" s="1" t="s">
        <v>2128</v>
      </c>
      <c r="F1120" s="9">
        <v>3331.0480000000007</v>
      </c>
      <c r="G1120" s="9">
        <v>4898.6000000000004</v>
      </c>
    </row>
    <row r="1121" spans="1:7" x14ac:dyDescent="0.25">
      <c r="A1121" s="24">
        <v>38382</v>
      </c>
      <c r="B1121" s="1" t="s">
        <v>29</v>
      </c>
      <c r="C1121" s="1" t="s">
        <v>3691</v>
      </c>
      <c r="D1121" s="1" t="s">
        <v>30</v>
      </c>
      <c r="E1121" s="1" t="s">
        <v>3053</v>
      </c>
      <c r="F1121" s="9">
        <v>5989.4823999999999</v>
      </c>
      <c r="G1121" s="9">
        <v>6806.23</v>
      </c>
    </row>
    <row r="1122" spans="1:7" x14ac:dyDescent="0.25">
      <c r="A1122" s="24">
        <v>38381</v>
      </c>
      <c r="B1122" s="1" t="s">
        <v>29</v>
      </c>
      <c r="C1122" s="1" t="s">
        <v>3685</v>
      </c>
      <c r="D1122" s="1" t="s">
        <v>24</v>
      </c>
      <c r="E1122" s="1" t="s">
        <v>920</v>
      </c>
      <c r="F1122" s="9">
        <v>5831.5186999999996</v>
      </c>
      <c r="G1122" s="9">
        <v>9883.93</v>
      </c>
    </row>
    <row r="1123" spans="1:7" x14ac:dyDescent="0.25">
      <c r="A1123" s="24">
        <v>38380</v>
      </c>
      <c r="B1123" s="1" t="s">
        <v>29</v>
      </c>
      <c r="C1123" s="1" t="s">
        <v>3686</v>
      </c>
      <c r="D1123" s="1" t="s">
        <v>61</v>
      </c>
      <c r="E1123" s="1" t="s">
        <v>434</v>
      </c>
      <c r="F1123" s="9">
        <v>4035.8835999999997</v>
      </c>
      <c r="G1123" s="9">
        <v>6958.42</v>
      </c>
    </row>
    <row r="1124" spans="1:7" x14ac:dyDescent="0.25">
      <c r="A1124" s="24">
        <v>38379</v>
      </c>
      <c r="B1124" s="1" t="s">
        <v>29</v>
      </c>
      <c r="C1124" s="1" t="s">
        <v>3690</v>
      </c>
      <c r="D1124" s="1" t="s">
        <v>30</v>
      </c>
      <c r="E1124" s="1" t="s">
        <v>2099</v>
      </c>
      <c r="F1124" s="9">
        <v>4695.7468000000008</v>
      </c>
      <c r="G1124" s="9">
        <v>6905.51</v>
      </c>
    </row>
    <row r="1125" spans="1:7" x14ac:dyDescent="0.25">
      <c r="A1125" s="24">
        <v>38379</v>
      </c>
      <c r="B1125" s="1" t="s">
        <v>29</v>
      </c>
      <c r="C1125" s="1" t="s">
        <v>3683</v>
      </c>
      <c r="D1125" s="1" t="s">
        <v>24</v>
      </c>
      <c r="E1125" s="1" t="s">
        <v>3793</v>
      </c>
      <c r="F1125" s="9">
        <v>4856.2965000000004</v>
      </c>
      <c r="G1125" s="9">
        <v>5193.8999999999996</v>
      </c>
    </row>
    <row r="1126" spans="1:7" x14ac:dyDescent="0.25">
      <c r="A1126" s="24">
        <v>38376</v>
      </c>
      <c r="B1126" s="1" t="s">
        <v>29</v>
      </c>
      <c r="C1126" s="1" t="s">
        <v>3685</v>
      </c>
      <c r="D1126" s="1" t="s">
        <v>113</v>
      </c>
      <c r="E1126" s="1" t="s">
        <v>428</v>
      </c>
      <c r="F1126" s="9">
        <v>331.15370000000001</v>
      </c>
      <c r="G1126" s="9">
        <v>895.01</v>
      </c>
    </row>
    <row r="1127" spans="1:7" x14ac:dyDescent="0.25">
      <c r="A1127" s="24">
        <v>38375</v>
      </c>
      <c r="B1127" s="1" t="s">
        <v>29</v>
      </c>
      <c r="C1127" s="1" t="s">
        <v>3685</v>
      </c>
      <c r="D1127" s="1" t="s">
        <v>45</v>
      </c>
      <c r="E1127" s="1" t="s">
        <v>2040</v>
      </c>
      <c r="F1127" s="9">
        <v>1700.5384000000001</v>
      </c>
      <c r="G1127" s="9">
        <v>1932.43</v>
      </c>
    </row>
    <row r="1128" spans="1:7" x14ac:dyDescent="0.25">
      <c r="A1128" s="24">
        <v>38374</v>
      </c>
      <c r="B1128" s="1" t="s">
        <v>29</v>
      </c>
      <c r="C1128" s="1" t="s">
        <v>3684</v>
      </c>
      <c r="D1128" s="1" t="s">
        <v>52</v>
      </c>
      <c r="E1128" s="1" t="s">
        <v>3315</v>
      </c>
      <c r="F1128" s="9">
        <v>2033.1518000000001</v>
      </c>
      <c r="G1128" s="9">
        <v>4728.26</v>
      </c>
    </row>
    <row r="1129" spans="1:7" x14ac:dyDescent="0.25">
      <c r="A1129" s="24">
        <v>38373</v>
      </c>
      <c r="B1129" s="1" t="s">
        <v>29</v>
      </c>
      <c r="C1129" s="1" t="s">
        <v>3691</v>
      </c>
      <c r="D1129" s="1" t="s">
        <v>113</v>
      </c>
      <c r="E1129" s="1" t="s">
        <v>1385</v>
      </c>
      <c r="F1129" s="9">
        <v>1476.2889</v>
      </c>
      <c r="G1129" s="9">
        <v>3989.97</v>
      </c>
    </row>
    <row r="1130" spans="1:7" x14ac:dyDescent="0.25">
      <c r="A1130" s="24">
        <v>38370</v>
      </c>
      <c r="B1130" s="1" t="s">
        <v>29</v>
      </c>
      <c r="C1130" s="1" t="s">
        <v>3690</v>
      </c>
      <c r="D1130" s="1" t="s">
        <v>9</v>
      </c>
      <c r="E1130" s="1" t="s">
        <v>2146</v>
      </c>
      <c r="F1130" s="9">
        <v>3657.2834999999995</v>
      </c>
      <c r="G1130" s="9">
        <v>9884.5499999999993</v>
      </c>
    </row>
    <row r="1131" spans="1:7" x14ac:dyDescent="0.25">
      <c r="A1131" s="24">
        <v>38370</v>
      </c>
      <c r="B1131" s="1" t="s">
        <v>29</v>
      </c>
      <c r="C1131" s="1" t="s">
        <v>3685</v>
      </c>
      <c r="D1131" s="1" t="s">
        <v>24</v>
      </c>
      <c r="E1131" s="1" t="s">
        <v>2084</v>
      </c>
      <c r="F1131" s="9">
        <v>404.30250000000001</v>
      </c>
      <c r="G1131" s="9">
        <v>539.07000000000005</v>
      </c>
    </row>
    <row r="1132" spans="1:7" x14ac:dyDescent="0.25">
      <c r="A1132" s="24">
        <v>38366</v>
      </c>
      <c r="B1132" s="1" t="s">
        <v>29</v>
      </c>
      <c r="C1132" s="1" t="s">
        <v>3626</v>
      </c>
      <c r="D1132" s="1" t="s">
        <v>126</v>
      </c>
      <c r="E1132" s="1" t="s">
        <v>1764</v>
      </c>
      <c r="F1132" s="9">
        <v>2876.2097999999996</v>
      </c>
      <c r="G1132" s="9">
        <v>6688.86</v>
      </c>
    </row>
    <row r="1133" spans="1:7" x14ac:dyDescent="0.25">
      <c r="A1133" s="24">
        <v>38366</v>
      </c>
      <c r="B1133" s="1" t="s">
        <v>29</v>
      </c>
      <c r="C1133" s="1" t="s">
        <v>3690</v>
      </c>
      <c r="D1133" s="1" t="s">
        <v>9</v>
      </c>
      <c r="E1133" s="1" t="s">
        <v>2298</v>
      </c>
      <c r="F1133" s="9">
        <v>2206.5097999999998</v>
      </c>
      <c r="G1133" s="9">
        <v>5963.54</v>
      </c>
    </row>
    <row r="1134" spans="1:7" x14ac:dyDescent="0.25">
      <c r="A1134" s="24">
        <v>38366</v>
      </c>
      <c r="B1134" s="1" t="s">
        <v>29</v>
      </c>
      <c r="C1134" s="1" t="s">
        <v>3685</v>
      </c>
      <c r="D1134" s="1" t="s">
        <v>52</v>
      </c>
      <c r="E1134" s="1" t="s">
        <v>2378</v>
      </c>
      <c r="F1134" s="9">
        <v>3241.4206000000004</v>
      </c>
      <c r="G1134" s="9">
        <v>3466.76</v>
      </c>
    </row>
    <row r="1135" spans="1:7" x14ac:dyDescent="0.25">
      <c r="A1135" s="24">
        <v>38365</v>
      </c>
      <c r="B1135" s="1" t="s">
        <v>29</v>
      </c>
      <c r="C1135" s="1" t="s">
        <v>3626</v>
      </c>
      <c r="D1135" s="1" t="s">
        <v>42</v>
      </c>
      <c r="E1135" s="1" t="s">
        <v>1442</v>
      </c>
      <c r="F1135" s="9">
        <v>2235.21</v>
      </c>
      <c r="G1135" s="9">
        <v>2980.28</v>
      </c>
    </row>
    <row r="1136" spans="1:7" x14ac:dyDescent="0.25">
      <c r="A1136" s="24">
        <v>38364</v>
      </c>
      <c r="B1136" s="1" t="s">
        <v>29</v>
      </c>
      <c r="C1136" s="1" t="s">
        <v>3688</v>
      </c>
      <c r="D1136" s="1" t="s">
        <v>39</v>
      </c>
      <c r="E1136" s="1" t="s">
        <v>345</v>
      </c>
      <c r="F1136" s="9">
        <v>2647.8405000000002</v>
      </c>
      <c r="G1136" s="9">
        <v>5884.09</v>
      </c>
    </row>
    <row r="1137" spans="1:7" x14ac:dyDescent="0.25">
      <c r="A1137" s="24">
        <v>38363</v>
      </c>
      <c r="B1137" s="1" t="s">
        <v>29</v>
      </c>
      <c r="C1137" s="1" t="s">
        <v>3626</v>
      </c>
      <c r="D1137" s="1" t="s">
        <v>52</v>
      </c>
      <c r="E1137" s="1" t="s">
        <v>2667</v>
      </c>
      <c r="F1137" s="9">
        <v>6171.4949999999999</v>
      </c>
      <c r="G1137" s="9">
        <v>8228.66</v>
      </c>
    </row>
    <row r="1138" spans="1:7" x14ac:dyDescent="0.25">
      <c r="A1138" s="24">
        <v>38363</v>
      </c>
      <c r="B1138" s="1" t="s">
        <v>29</v>
      </c>
      <c r="C1138" s="1" t="s">
        <v>3688</v>
      </c>
      <c r="D1138" s="1" t="s">
        <v>30</v>
      </c>
      <c r="E1138" s="1" t="s">
        <v>179</v>
      </c>
      <c r="F1138" s="9">
        <v>5217.1855999999998</v>
      </c>
      <c r="G1138" s="9">
        <v>5928.62</v>
      </c>
    </row>
    <row r="1139" spans="1:7" x14ac:dyDescent="0.25">
      <c r="A1139" s="24">
        <v>38362</v>
      </c>
      <c r="B1139" s="1" t="s">
        <v>29</v>
      </c>
      <c r="C1139" s="1" t="s">
        <v>3688</v>
      </c>
      <c r="D1139" s="1" t="s">
        <v>45</v>
      </c>
      <c r="E1139" s="1" t="s">
        <v>3328</v>
      </c>
      <c r="F1139" s="9">
        <v>4120.4360999999999</v>
      </c>
      <c r="G1139" s="9">
        <v>6983.79</v>
      </c>
    </row>
    <row r="1140" spans="1:7" x14ac:dyDescent="0.25">
      <c r="A1140" s="24">
        <v>38359</v>
      </c>
      <c r="B1140" s="1" t="s">
        <v>29</v>
      </c>
      <c r="C1140" s="1" t="s">
        <v>3685</v>
      </c>
      <c r="D1140" s="1" t="s">
        <v>39</v>
      </c>
      <c r="E1140" s="1" t="s">
        <v>2798</v>
      </c>
      <c r="F1140" s="9">
        <v>2851.1774999999998</v>
      </c>
      <c r="G1140" s="9">
        <v>6335.95</v>
      </c>
    </row>
    <row r="1141" spans="1:7" x14ac:dyDescent="0.25">
      <c r="A1141" s="24">
        <v>38358</v>
      </c>
      <c r="B1141" s="1" t="s">
        <v>29</v>
      </c>
      <c r="C1141" s="1" t="s">
        <v>3691</v>
      </c>
      <c r="D1141" s="1" t="s">
        <v>126</v>
      </c>
      <c r="E1141" s="1" t="s">
        <v>2920</v>
      </c>
      <c r="F1141" s="9">
        <v>3370.9940000000001</v>
      </c>
      <c r="G1141" s="9">
        <v>6129.08</v>
      </c>
    </row>
    <row r="1142" spans="1:7" x14ac:dyDescent="0.25">
      <c r="A1142" s="24">
        <v>38357</v>
      </c>
      <c r="B1142" s="1" t="s">
        <v>29</v>
      </c>
      <c r="C1142" s="1" t="s">
        <v>3685</v>
      </c>
      <c r="D1142" s="1" t="s">
        <v>13</v>
      </c>
      <c r="E1142" s="1" t="s">
        <v>1035</v>
      </c>
      <c r="F1142" s="9">
        <v>568.01279999999997</v>
      </c>
      <c r="G1142" s="9">
        <v>1320.96</v>
      </c>
    </row>
    <row r="1143" spans="1:7" x14ac:dyDescent="0.25">
      <c r="A1143" s="24">
        <v>38357</v>
      </c>
      <c r="B1143" s="1" t="s">
        <v>29</v>
      </c>
      <c r="C1143" s="1" t="s">
        <v>3691</v>
      </c>
      <c r="D1143" s="1" t="s">
        <v>17</v>
      </c>
      <c r="E1143" s="1" t="s">
        <v>3415</v>
      </c>
      <c r="F1143" s="9">
        <v>219.00760000000002</v>
      </c>
      <c r="G1143" s="9">
        <v>322.07</v>
      </c>
    </row>
    <row r="1144" spans="1:7" x14ac:dyDescent="0.25">
      <c r="A1144" s="24">
        <v>38356</v>
      </c>
      <c r="B1144" s="1" t="s">
        <v>29</v>
      </c>
      <c r="C1144" s="1" t="s">
        <v>3690</v>
      </c>
      <c r="D1144" s="1" t="s">
        <v>9</v>
      </c>
      <c r="E1144" s="1" t="s">
        <v>2050</v>
      </c>
      <c r="F1144" s="9">
        <v>3692.1176</v>
      </c>
      <c r="G1144" s="9">
        <v>8586.32</v>
      </c>
    </row>
    <row r="1145" spans="1:7" x14ac:dyDescent="0.25">
      <c r="A1145" s="24">
        <v>38354</v>
      </c>
      <c r="B1145" s="1" t="s">
        <v>29</v>
      </c>
      <c r="C1145" s="1" t="s">
        <v>3690</v>
      </c>
      <c r="D1145" s="1" t="s">
        <v>45</v>
      </c>
      <c r="E1145" s="1" t="s">
        <v>3219</v>
      </c>
      <c r="F1145" s="9">
        <v>1373.6816000000001</v>
      </c>
      <c r="G1145" s="9">
        <v>2020.12</v>
      </c>
    </row>
    <row r="1146" spans="1:7" x14ac:dyDescent="0.25">
      <c r="A1146" s="24">
        <v>38352</v>
      </c>
      <c r="B1146" s="1" t="s">
        <v>29</v>
      </c>
      <c r="C1146" s="1" t="s">
        <v>3686</v>
      </c>
      <c r="D1146" s="1" t="s">
        <v>39</v>
      </c>
      <c r="E1146" s="1" t="s">
        <v>452</v>
      </c>
      <c r="F1146" s="9">
        <v>5394.1449999999995</v>
      </c>
      <c r="G1146" s="9">
        <v>9300.25</v>
      </c>
    </row>
    <row r="1147" spans="1:7" x14ac:dyDescent="0.25">
      <c r="A1147" s="24">
        <v>38351</v>
      </c>
      <c r="B1147" s="1" t="s">
        <v>29</v>
      </c>
      <c r="C1147" s="1" t="s">
        <v>3684</v>
      </c>
      <c r="D1147" s="1" t="s">
        <v>64</v>
      </c>
      <c r="E1147" s="1" t="s">
        <v>2619</v>
      </c>
      <c r="F1147" s="9">
        <v>4139.7565000000004</v>
      </c>
      <c r="G1147" s="9">
        <v>7526.83</v>
      </c>
    </row>
    <row r="1148" spans="1:7" x14ac:dyDescent="0.25">
      <c r="A1148" s="24">
        <v>38351</v>
      </c>
      <c r="B1148" s="1" t="s">
        <v>29</v>
      </c>
      <c r="C1148" s="1" t="s">
        <v>3683</v>
      </c>
      <c r="D1148" s="1" t="s">
        <v>24</v>
      </c>
      <c r="E1148" s="1" t="s">
        <v>1168</v>
      </c>
      <c r="F1148" s="9">
        <v>2150.9674999999997</v>
      </c>
      <c r="G1148" s="9">
        <v>5002.25</v>
      </c>
    </row>
    <row r="1149" spans="1:7" x14ac:dyDescent="0.25">
      <c r="A1149" s="24">
        <v>38351</v>
      </c>
      <c r="B1149" s="1" t="s">
        <v>29</v>
      </c>
      <c r="C1149" s="1" t="s">
        <v>3688</v>
      </c>
      <c r="D1149" s="1" t="s">
        <v>42</v>
      </c>
      <c r="E1149" s="1" t="s">
        <v>974</v>
      </c>
      <c r="F1149" s="9">
        <v>1309.4024999999999</v>
      </c>
      <c r="G1149" s="9">
        <v>1745.87</v>
      </c>
    </row>
    <row r="1150" spans="1:7" x14ac:dyDescent="0.25">
      <c r="A1150" s="24">
        <v>38350</v>
      </c>
      <c r="B1150" s="1" t="s">
        <v>29</v>
      </c>
      <c r="C1150" s="1" t="s">
        <v>3688</v>
      </c>
      <c r="D1150" s="1" t="s">
        <v>45</v>
      </c>
      <c r="E1150" s="1" t="s">
        <v>1089</v>
      </c>
      <c r="F1150" s="9">
        <v>4204.4969999999994</v>
      </c>
      <c r="G1150" s="9">
        <v>9777.9</v>
      </c>
    </row>
    <row r="1151" spans="1:7" x14ac:dyDescent="0.25">
      <c r="A1151" s="24">
        <v>38350</v>
      </c>
      <c r="B1151" s="1" t="s">
        <v>29</v>
      </c>
      <c r="C1151" s="1" t="s">
        <v>3686</v>
      </c>
      <c r="D1151" s="1" t="s">
        <v>9</v>
      </c>
      <c r="E1151" s="1" t="s">
        <v>2558</v>
      </c>
      <c r="F1151" s="9">
        <v>3325.6755000000003</v>
      </c>
      <c r="G1151" s="9">
        <v>7390.39</v>
      </c>
    </row>
    <row r="1152" spans="1:7" x14ac:dyDescent="0.25">
      <c r="A1152" s="24">
        <v>38349</v>
      </c>
      <c r="B1152" s="1" t="s">
        <v>29</v>
      </c>
      <c r="C1152" s="1" t="s">
        <v>3626</v>
      </c>
      <c r="D1152" s="1" t="s">
        <v>39</v>
      </c>
      <c r="E1152" s="1" t="s">
        <v>681</v>
      </c>
      <c r="F1152" s="9">
        <v>3621.7487000000001</v>
      </c>
      <c r="G1152" s="9">
        <v>9788.51</v>
      </c>
    </row>
    <row r="1153" spans="1:7" x14ac:dyDescent="0.25">
      <c r="A1153" s="24">
        <v>38348</v>
      </c>
      <c r="B1153" s="1" t="s">
        <v>29</v>
      </c>
      <c r="C1153" s="1" t="s">
        <v>3688</v>
      </c>
      <c r="D1153" s="1" t="s">
        <v>17</v>
      </c>
      <c r="E1153" s="1" t="s">
        <v>464</v>
      </c>
      <c r="F1153" s="9">
        <v>4638.9192000000003</v>
      </c>
      <c r="G1153" s="9">
        <v>6821.94</v>
      </c>
    </row>
    <row r="1154" spans="1:7" x14ac:dyDescent="0.25">
      <c r="A1154" s="24">
        <v>38346</v>
      </c>
      <c r="B1154" s="1" t="s">
        <v>29</v>
      </c>
      <c r="C1154" s="1" t="s">
        <v>3684</v>
      </c>
      <c r="D1154" s="1" t="s">
        <v>52</v>
      </c>
      <c r="E1154" s="1" t="s">
        <v>593</v>
      </c>
      <c r="F1154" s="9">
        <v>2281.6308999999997</v>
      </c>
      <c r="G1154" s="9">
        <v>6166.57</v>
      </c>
    </row>
    <row r="1155" spans="1:7" x14ac:dyDescent="0.25">
      <c r="A1155" s="24">
        <v>38346</v>
      </c>
      <c r="B1155" s="1" t="s">
        <v>29</v>
      </c>
      <c r="C1155" s="1" t="s">
        <v>3686</v>
      </c>
      <c r="D1155" s="1" t="s">
        <v>39</v>
      </c>
      <c r="E1155" s="1" t="s">
        <v>2827</v>
      </c>
      <c r="F1155" s="9">
        <v>2636.7345</v>
      </c>
      <c r="G1155" s="9">
        <v>5859.41</v>
      </c>
    </row>
    <row r="1156" spans="1:7" x14ac:dyDescent="0.25">
      <c r="A1156" s="24">
        <v>38345</v>
      </c>
      <c r="B1156" s="1" t="s">
        <v>29</v>
      </c>
      <c r="C1156" s="1" t="s">
        <v>3626</v>
      </c>
      <c r="D1156" s="1" t="s">
        <v>52</v>
      </c>
      <c r="E1156" s="1" t="s">
        <v>3598</v>
      </c>
      <c r="F1156" s="9">
        <v>435.40079999999995</v>
      </c>
      <c r="G1156" s="9">
        <v>1012.56</v>
      </c>
    </row>
    <row r="1157" spans="1:7" x14ac:dyDescent="0.25">
      <c r="A1157" s="24">
        <v>38345</v>
      </c>
      <c r="B1157" s="1" t="s">
        <v>29</v>
      </c>
      <c r="C1157" s="1" t="s">
        <v>3683</v>
      </c>
      <c r="D1157" s="1" t="s">
        <v>42</v>
      </c>
      <c r="E1157" s="1" t="s">
        <v>1566</v>
      </c>
      <c r="F1157" s="9">
        <v>322.37560000000002</v>
      </c>
      <c r="G1157" s="9">
        <v>555.82000000000005</v>
      </c>
    </row>
    <row r="1158" spans="1:7" x14ac:dyDescent="0.25">
      <c r="A1158" s="24">
        <v>38344</v>
      </c>
      <c r="B1158" s="1" t="s">
        <v>29</v>
      </c>
      <c r="C1158" s="1" t="s">
        <v>3686</v>
      </c>
      <c r="D1158" s="1" t="s">
        <v>39</v>
      </c>
      <c r="E1158" s="1" t="s">
        <v>543</v>
      </c>
      <c r="F1158" s="9">
        <v>4064.72</v>
      </c>
      <c r="G1158" s="9">
        <v>7390.4</v>
      </c>
    </row>
    <row r="1159" spans="1:7" x14ac:dyDescent="0.25">
      <c r="A1159" s="24">
        <v>38343</v>
      </c>
      <c r="B1159" s="1" t="s">
        <v>29</v>
      </c>
      <c r="C1159" s="1" t="s">
        <v>3626</v>
      </c>
      <c r="D1159" s="1" t="s">
        <v>24</v>
      </c>
      <c r="E1159" s="1" t="s">
        <v>3594</v>
      </c>
      <c r="F1159" s="9">
        <v>3654.4376000000002</v>
      </c>
      <c r="G1159" s="9">
        <v>4152.7700000000004</v>
      </c>
    </row>
    <row r="1160" spans="1:7" x14ac:dyDescent="0.25">
      <c r="A1160" s="24">
        <v>38342</v>
      </c>
      <c r="B1160" s="1" t="s">
        <v>29</v>
      </c>
      <c r="C1160" s="1" t="s">
        <v>3688</v>
      </c>
      <c r="D1160" s="1" t="s">
        <v>61</v>
      </c>
      <c r="E1160" s="1" t="s">
        <v>2562</v>
      </c>
      <c r="F1160" s="9">
        <v>1246.3055000000002</v>
      </c>
      <c r="G1160" s="9">
        <v>2266.0100000000002</v>
      </c>
    </row>
    <row r="1161" spans="1:7" x14ac:dyDescent="0.25">
      <c r="A1161" s="24">
        <v>38340</v>
      </c>
      <c r="B1161" s="1" t="s">
        <v>29</v>
      </c>
      <c r="C1161" s="1" t="s">
        <v>3686</v>
      </c>
      <c r="D1161" s="1" t="s">
        <v>24</v>
      </c>
      <c r="E1161" s="1" t="s">
        <v>743</v>
      </c>
      <c r="F1161" s="9">
        <v>5867.6561999999994</v>
      </c>
      <c r="G1161" s="9">
        <v>9945.18</v>
      </c>
    </row>
    <row r="1162" spans="1:7" x14ac:dyDescent="0.25">
      <c r="A1162" s="24">
        <v>38340</v>
      </c>
      <c r="B1162" s="1" t="s">
        <v>29</v>
      </c>
      <c r="C1162" s="1" t="s">
        <v>3691</v>
      </c>
      <c r="D1162" s="1" t="s">
        <v>42</v>
      </c>
      <c r="E1162" s="1" t="s">
        <v>3113</v>
      </c>
      <c r="F1162" s="9">
        <v>3906.0224999999996</v>
      </c>
      <c r="G1162" s="9">
        <v>8680.0499999999993</v>
      </c>
    </row>
    <row r="1163" spans="1:7" x14ac:dyDescent="0.25">
      <c r="A1163" s="24">
        <v>38340</v>
      </c>
      <c r="B1163" s="1" t="s">
        <v>29</v>
      </c>
      <c r="C1163" s="1" t="s">
        <v>3683</v>
      </c>
      <c r="D1163" s="1" t="s">
        <v>17</v>
      </c>
      <c r="E1163" s="1" t="s">
        <v>3307</v>
      </c>
      <c r="F1163" s="9">
        <v>766.89919999999995</v>
      </c>
      <c r="G1163" s="9">
        <v>1322.24</v>
      </c>
    </row>
    <row r="1164" spans="1:7" x14ac:dyDescent="0.25">
      <c r="A1164" s="24">
        <v>38339</v>
      </c>
      <c r="B1164" s="1" t="s">
        <v>29</v>
      </c>
      <c r="C1164" s="1" t="s">
        <v>3683</v>
      </c>
      <c r="D1164" s="1" t="s">
        <v>17</v>
      </c>
      <c r="E1164" s="1" t="s">
        <v>2332</v>
      </c>
      <c r="F1164" s="9">
        <v>2692.7083000000002</v>
      </c>
      <c r="G1164" s="9">
        <v>7277.59</v>
      </c>
    </row>
    <row r="1165" spans="1:7" x14ac:dyDescent="0.25">
      <c r="A1165" s="24">
        <v>38339</v>
      </c>
      <c r="B1165" s="1" t="s">
        <v>29</v>
      </c>
      <c r="C1165" s="1" t="s">
        <v>3684</v>
      </c>
      <c r="D1165" s="1" t="s">
        <v>45</v>
      </c>
      <c r="E1165" s="1" t="s">
        <v>1324</v>
      </c>
      <c r="F1165" s="9">
        <v>1826.6171999999999</v>
      </c>
      <c r="G1165" s="9">
        <v>3149.34</v>
      </c>
    </row>
    <row r="1166" spans="1:7" x14ac:dyDescent="0.25">
      <c r="A1166" s="24">
        <v>38338</v>
      </c>
      <c r="B1166" s="1" t="s">
        <v>29</v>
      </c>
      <c r="C1166" s="1" t="s">
        <v>3684</v>
      </c>
      <c r="D1166" s="1" t="s">
        <v>39</v>
      </c>
      <c r="E1166" s="1" t="s">
        <v>661</v>
      </c>
      <c r="F1166" s="9">
        <v>4085.4915000000005</v>
      </c>
      <c r="G1166" s="9">
        <v>9078.8700000000008</v>
      </c>
    </row>
    <row r="1167" spans="1:7" x14ac:dyDescent="0.25">
      <c r="A1167" s="24">
        <v>38337</v>
      </c>
      <c r="B1167" s="1" t="s">
        <v>29</v>
      </c>
      <c r="C1167" s="1" t="s">
        <v>3626</v>
      </c>
      <c r="D1167" s="1" t="s">
        <v>61</v>
      </c>
      <c r="E1167" s="1" t="s">
        <v>446</v>
      </c>
      <c r="F1167" s="9">
        <v>1232.2650000000001</v>
      </c>
      <c r="G1167" s="9">
        <v>1643.02</v>
      </c>
    </row>
    <row r="1168" spans="1:7" x14ac:dyDescent="0.25">
      <c r="A1168" s="24">
        <v>38336</v>
      </c>
      <c r="B1168" s="1" t="s">
        <v>29</v>
      </c>
      <c r="C1168" s="1" t="s">
        <v>3688</v>
      </c>
      <c r="D1168" s="1" t="s">
        <v>52</v>
      </c>
      <c r="E1168" s="1" t="s">
        <v>2486</v>
      </c>
      <c r="F1168" s="9">
        <v>1838.2328</v>
      </c>
      <c r="G1168" s="9">
        <v>4274.96</v>
      </c>
    </row>
    <row r="1169" spans="1:7" x14ac:dyDescent="0.25">
      <c r="A1169" s="24">
        <v>38335</v>
      </c>
      <c r="B1169" s="1" t="s">
        <v>29</v>
      </c>
      <c r="C1169" s="1" t="s">
        <v>3684</v>
      </c>
      <c r="D1169" s="1" t="s">
        <v>126</v>
      </c>
      <c r="E1169" s="1" t="s">
        <v>951</v>
      </c>
      <c r="F1169" s="9">
        <v>6245.3716000000013</v>
      </c>
      <c r="G1169" s="9">
        <v>9184.3700000000008</v>
      </c>
    </row>
    <row r="1170" spans="1:7" x14ac:dyDescent="0.25">
      <c r="A1170" s="24">
        <v>38335</v>
      </c>
      <c r="B1170" s="1" t="s">
        <v>29</v>
      </c>
      <c r="C1170" s="1" t="s">
        <v>3684</v>
      </c>
      <c r="D1170" s="1" t="s">
        <v>113</v>
      </c>
      <c r="E1170" s="1" t="s">
        <v>583</v>
      </c>
      <c r="F1170" s="9">
        <v>5300.6646000000001</v>
      </c>
      <c r="G1170" s="9">
        <v>5669.16</v>
      </c>
    </row>
    <row r="1171" spans="1:7" x14ac:dyDescent="0.25">
      <c r="A1171" s="24">
        <v>38334</v>
      </c>
      <c r="B1171" s="1" t="s">
        <v>29</v>
      </c>
      <c r="C1171" s="1" t="s">
        <v>3684</v>
      </c>
      <c r="D1171" s="1" t="s">
        <v>52</v>
      </c>
      <c r="E1171" s="1" t="s">
        <v>739</v>
      </c>
      <c r="F1171" s="9">
        <v>3371.7255</v>
      </c>
      <c r="G1171" s="9">
        <v>6130.41</v>
      </c>
    </row>
    <row r="1172" spans="1:7" x14ac:dyDescent="0.25">
      <c r="A1172" s="24">
        <v>38332</v>
      </c>
      <c r="B1172" s="1" t="s">
        <v>29</v>
      </c>
      <c r="C1172" s="1" t="s">
        <v>3691</v>
      </c>
      <c r="D1172" s="1" t="s">
        <v>21</v>
      </c>
      <c r="E1172" s="1" t="s">
        <v>2974</v>
      </c>
      <c r="F1172" s="9">
        <v>4424.6163500000002</v>
      </c>
      <c r="G1172" s="9">
        <v>4732.21</v>
      </c>
    </row>
    <row r="1173" spans="1:7" x14ac:dyDescent="0.25">
      <c r="A1173" s="24">
        <v>38330</v>
      </c>
      <c r="B1173" s="1" t="s">
        <v>29</v>
      </c>
      <c r="C1173" s="1" t="s">
        <v>3686</v>
      </c>
      <c r="D1173" s="1" t="s">
        <v>24</v>
      </c>
      <c r="E1173" s="1" t="s">
        <v>2592</v>
      </c>
      <c r="F1173" s="9">
        <v>1918.1961999999999</v>
      </c>
      <c r="G1173" s="9">
        <v>3251.18</v>
      </c>
    </row>
    <row r="1174" spans="1:7" x14ac:dyDescent="0.25">
      <c r="A1174" s="24">
        <v>38328</v>
      </c>
      <c r="B1174" s="1" t="s">
        <v>29</v>
      </c>
      <c r="C1174" s="1" t="s">
        <v>3688</v>
      </c>
      <c r="D1174" s="1" t="s">
        <v>42</v>
      </c>
      <c r="E1174" s="1" t="s">
        <v>1041</v>
      </c>
      <c r="F1174" s="9">
        <v>2845.9004</v>
      </c>
      <c r="G1174" s="9">
        <v>4823.5600000000004</v>
      </c>
    </row>
    <row r="1175" spans="1:7" x14ac:dyDescent="0.25">
      <c r="A1175" s="24">
        <v>38328</v>
      </c>
      <c r="B1175" s="1" t="s">
        <v>29</v>
      </c>
      <c r="C1175" s="1" t="s">
        <v>3626</v>
      </c>
      <c r="D1175" s="1" t="s">
        <v>24</v>
      </c>
      <c r="E1175" s="1" t="s">
        <v>1966</v>
      </c>
      <c r="F1175" s="9">
        <v>4485.4381000000003</v>
      </c>
      <c r="G1175" s="9">
        <v>4797.26</v>
      </c>
    </row>
    <row r="1176" spans="1:7" x14ac:dyDescent="0.25">
      <c r="A1176" s="24">
        <v>38327</v>
      </c>
      <c r="B1176" s="1" t="s">
        <v>29</v>
      </c>
      <c r="C1176" s="1" t="s">
        <v>3691</v>
      </c>
      <c r="D1176" s="1" t="s">
        <v>13</v>
      </c>
      <c r="E1176" s="1" t="s">
        <v>2717</v>
      </c>
      <c r="F1176" s="9">
        <v>31.749200000000002</v>
      </c>
      <c r="G1176" s="9">
        <v>46.69</v>
      </c>
    </row>
    <row r="1177" spans="1:7" x14ac:dyDescent="0.25">
      <c r="A1177" s="24">
        <v>38326</v>
      </c>
      <c r="B1177" s="1" t="s">
        <v>29</v>
      </c>
      <c r="C1177" s="1" t="s">
        <v>3691</v>
      </c>
      <c r="D1177" s="1" t="s">
        <v>64</v>
      </c>
      <c r="E1177" s="1" t="s">
        <v>1698</v>
      </c>
      <c r="F1177" s="9">
        <v>2498.9850000000001</v>
      </c>
      <c r="G1177" s="9">
        <v>3331.98</v>
      </c>
    </row>
    <row r="1178" spans="1:7" x14ac:dyDescent="0.25">
      <c r="A1178" s="24">
        <v>38321</v>
      </c>
      <c r="B1178" s="1" t="s">
        <v>29</v>
      </c>
      <c r="C1178" s="1" t="s">
        <v>3688</v>
      </c>
      <c r="D1178" s="1" t="s">
        <v>39</v>
      </c>
      <c r="E1178" s="1" t="s">
        <v>1599</v>
      </c>
      <c r="F1178" s="9">
        <v>6499.4374500000004</v>
      </c>
      <c r="G1178" s="9">
        <v>6951.27</v>
      </c>
    </row>
    <row r="1179" spans="1:7" x14ac:dyDescent="0.25">
      <c r="A1179" s="24">
        <v>38320</v>
      </c>
      <c r="B1179" s="1" t="s">
        <v>29</v>
      </c>
      <c r="C1179" s="1" t="s">
        <v>3686</v>
      </c>
      <c r="D1179" s="1" t="s">
        <v>17</v>
      </c>
      <c r="E1179" s="1" t="s">
        <v>1595</v>
      </c>
      <c r="F1179" s="9">
        <v>2962.6167999999998</v>
      </c>
      <c r="G1179" s="9">
        <v>5107.96</v>
      </c>
    </row>
    <row r="1180" spans="1:7" x14ac:dyDescent="0.25">
      <c r="A1180" s="24">
        <v>38318</v>
      </c>
      <c r="B1180" s="1" t="s">
        <v>29</v>
      </c>
      <c r="C1180" s="1" t="s">
        <v>3626</v>
      </c>
      <c r="D1180" s="1" t="s">
        <v>42</v>
      </c>
      <c r="E1180" s="1" t="s">
        <v>3215</v>
      </c>
      <c r="F1180" s="9">
        <v>4085.2581000000005</v>
      </c>
      <c r="G1180" s="9">
        <v>4369.26</v>
      </c>
    </row>
    <row r="1181" spans="1:7" x14ac:dyDescent="0.25">
      <c r="A1181" s="24">
        <v>38317</v>
      </c>
      <c r="B1181" s="1" t="s">
        <v>29</v>
      </c>
      <c r="C1181" s="1" t="s">
        <v>3688</v>
      </c>
      <c r="D1181" s="1" t="s">
        <v>113</v>
      </c>
      <c r="E1181" s="1" t="s">
        <v>1655</v>
      </c>
      <c r="F1181" s="9">
        <v>3950.3463999999999</v>
      </c>
      <c r="G1181" s="9">
        <v>4489.03</v>
      </c>
    </row>
    <row r="1182" spans="1:7" x14ac:dyDescent="0.25">
      <c r="A1182" s="24">
        <v>38316</v>
      </c>
      <c r="B1182" s="1" t="s">
        <v>29</v>
      </c>
      <c r="C1182" s="1" t="s">
        <v>3684</v>
      </c>
      <c r="D1182" s="1" t="s">
        <v>126</v>
      </c>
      <c r="E1182" s="1" t="s">
        <v>2478</v>
      </c>
      <c r="F1182" s="9">
        <v>3066.8078999999998</v>
      </c>
      <c r="G1182" s="9">
        <v>8288.67</v>
      </c>
    </row>
    <row r="1183" spans="1:7" x14ac:dyDescent="0.25">
      <c r="A1183" s="24">
        <v>38315</v>
      </c>
      <c r="B1183" s="1" t="s">
        <v>29</v>
      </c>
      <c r="C1183" s="1" t="s">
        <v>3686</v>
      </c>
      <c r="D1183" s="1" t="s">
        <v>9</v>
      </c>
      <c r="E1183" s="1" t="s">
        <v>880</v>
      </c>
      <c r="F1183" s="9">
        <v>3068.3971999999999</v>
      </c>
      <c r="G1183" s="9">
        <v>5290.34</v>
      </c>
    </row>
    <row r="1184" spans="1:7" x14ac:dyDescent="0.25">
      <c r="A1184" s="24">
        <v>38315</v>
      </c>
      <c r="B1184" s="1" t="s">
        <v>29</v>
      </c>
      <c r="C1184" s="1" t="s">
        <v>3686</v>
      </c>
      <c r="D1184" s="1" t="s">
        <v>126</v>
      </c>
      <c r="E1184" s="1" t="s">
        <v>3806</v>
      </c>
      <c r="F1184" s="9">
        <v>2266.0715000000005</v>
      </c>
      <c r="G1184" s="9">
        <v>4120.13</v>
      </c>
    </row>
    <row r="1185" spans="1:7" x14ac:dyDescent="0.25">
      <c r="A1185" s="24">
        <v>38315</v>
      </c>
      <c r="B1185" s="1" t="s">
        <v>29</v>
      </c>
      <c r="C1185" s="1" t="s">
        <v>3685</v>
      </c>
      <c r="D1185" s="1" t="s">
        <v>30</v>
      </c>
      <c r="E1185" s="1" t="s">
        <v>1896</v>
      </c>
      <c r="F1185" s="9">
        <v>2308.6609999999996</v>
      </c>
      <c r="G1185" s="9">
        <v>3980.45</v>
      </c>
    </row>
    <row r="1186" spans="1:7" x14ac:dyDescent="0.25">
      <c r="A1186" s="24">
        <v>38313</v>
      </c>
      <c r="B1186" s="1" t="s">
        <v>29</v>
      </c>
      <c r="C1186" s="1" t="s">
        <v>3691</v>
      </c>
      <c r="D1186" s="1" t="s">
        <v>52</v>
      </c>
      <c r="E1186" s="1" t="s">
        <v>496</v>
      </c>
      <c r="F1186" s="9">
        <v>7012.7711500000005</v>
      </c>
      <c r="G1186" s="9">
        <v>7500.29</v>
      </c>
    </row>
    <row r="1187" spans="1:7" x14ac:dyDescent="0.25">
      <c r="A1187" s="24">
        <v>38312</v>
      </c>
      <c r="B1187" s="1" t="s">
        <v>29</v>
      </c>
      <c r="C1187" s="1" t="s">
        <v>3688</v>
      </c>
      <c r="D1187" s="1" t="s">
        <v>21</v>
      </c>
      <c r="E1187" s="1" t="s">
        <v>957</v>
      </c>
      <c r="F1187" s="9">
        <v>2500.83</v>
      </c>
      <c r="G1187" s="9">
        <v>6759</v>
      </c>
    </row>
    <row r="1188" spans="1:7" x14ac:dyDescent="0.25">
      <c r="A1188" s="24">
        <v>38312</v>
      </c>
      <c r="B1188" s="1" t="s">
        <v>29</v>
      </c>
      <c r="C1188" s="1" t="s">
        <v>3684</v>
      </c>
      <c r="D1188" s="1" t="s">
        <v>30</v>
      </c>
      <c r="E1188" s="1" t="s">
        <v>1156</v>
      </c>
      <c r="F1188" s="9">
        <v>3386.79</v>
      </c>
      <c r="G1188" s="9">
        <v>6157.8</v>
      </c>
    </row>
    <row r="1189" spans="1:7" x14ac:dyDescent="0.25">
      <c r="A1189" s="24">
        <v>38310</v>
      </c>
      <c r="B1189" s="1" t="s">
        <v>29</v>
      </c>
      <c r="C1189" s="1" t="s">
        <v>3690</v>
      </c>
      <c r="D1189" s="1" t="s">
        <v>61</v>
      </c>
      <c r="E1189" s="1" t="s">
        <v>2052</v>
      </c>
      <c r="F1189" s="9">
        <v>1795.5729999999999</v>
      </c>
      <c r="G1189" s="9">
        <v>4852.8999999999996</v>
      </c>
    </row>
    <row r="1190" spans="1:7" x14ac:dyDescent="0.25">
      <c r="A1190" s="24">
        <v>38305</v>
      </c>
      <c r="B1190" s="1" t="s">
        <v>29</v>
      </c>
      <c r="C1190" s="1" t="s">
        <v>3686</v>
      </c>
      <c r="D1190" s="1" t="s">
        <v>21</v>
      </c>
      <c r="E1190" s="1" t="s">
        <v>1212</v>
      </c>
      <c r="F1190" s="9">
        <v>28.538299999999996</v>
      </c>
      <c r="G1190" s="9">
        <v>48.37</v>
      </c>
    </row>
    <row r="1191" spans="1:7" x14ac:dyDescent="0.25">
      <c r="A1191" s="24">
        <v>38303</v>
      </c>
      <c r="B1191" s="1" t="s">
        <v>29</v>
      </c>
      <c r="C1191" s="1" t="s">
        <v>3684</v>
      </c>
      <c r="D1191" s="1" t="s">
        <v>9</v>
      </c>
      <c r="E1191" s="1" t="s">
        <v>3542</v>
      </c>
      <c r="F1191" s="9">
        <v>6395.6774999999998</v>
      </c>
      <c r="G1191" s="9">
        <v>8527.57</v>
      </c>
    </row>
    <row r="1192" spans="1:7" x14ac:dyDescent="0.25">
      <c r="A1192" s="24">
        <v>38301</v>
      </c>
      <c r="B1192" s="1" t="s">
        <v>29</v>
      </c>
      <c r="C1192" s="1" t="s">
        <v>3691</v>
      </c>
      <c r="D1192" s="1" t="s">
        <v>61</v>
      </c>
      <c r="E1192" s="1" t="s">
        <v>1812</v>
      </c>
      <c r="F1192" s="9">
        <v>335.88159999999999</v>
      </c>
      <c r="G1192" s="9">
        <v>781.12</v>
      </c>
    </row>
    <row r="1193" spans="1:7" x14ac:dyDescent="0.25">
      <c r="A1193" s="24">
        <v>38298</v>
      </c>
      <c r="B1193" s="1" t="s">
        <v>29</v>
      </c>
      <c r="C1193" s="1" t="s">
        <v>3626</v>
      </c>
      <c r="D1193" s="1" t="s">
        <v>39</v>
      </c>
      <c r="E1193" s="1" t="s">
        <v>659</v>
      </c>
      <c r="F1193" s="9">
        <v>3407.4755</v>
      </c>
      <c r="G1193" s="9">
        <v>6195.41</v>
      </c>
    </row>
    <row r="1194" spans="1:7" x14ac:dyDescent="0.25">
      <c r="A1194" s="24">
        <v>38297</v>
      </c>
      <c r="B1194" s="1" t="s">
        <v>29</v>
      </c>
      <c r="C1194" s="1" t="s">
        <v>3690</v>
      </c>
      <c r="D1194" s="1" t="s">
        <v>30</v>
      </c>
      <c r="E1194" s="1" t="s">
        <v>57</v>
      </c>
      <c r="F1194" s="9">
        <v>563.5630000000001</v>
      </c>
      <c r="G1194" s="9">
        <v>1024.6600000000001</v>
      </c>
    </row>
    <row r="1195" spans="1:7" x14ac:dyDescent="0.25">
      <c r="A1195" s="24">
        <v>38295</v>
      </c>
      <c r="B1195" s="1" t="s">
        <v>29</v>
      </c>
      <c r="C1195" s="1" t="s">
        <v>3626</v>
      </c>
      <c r="D1195" s="1" t="s">
        <v>13</v>
      </c>
      <c r="E1195" s="1" t="s">
        <v>3469</v>
      </c>
      <c r="F1195" s="9">
        <v>8100.62</v>
      </c>
      <c r="G1195" s="9">
        <v>9205.25</v>
      </c>
    </row>
    <row r="1196" spans="1:7" x14ac:dyDescent="0.25">
      <c r="A1196" s="24">
        <v>38294</v>
      </c>
      <c r="B1196" s="1" t="s">
        <v>29</v>
      </c>
      <c r="C1196" s="1" t="s">
        <v>3685</v>
      </c>
      <c r="D1196" s="1" t="s">
        <v>45</v>
      </c>
      <c r="E1196" s="1" t="s">
        <v>2126</v>
      </c>
      <c r="F1196" s="9">
        <v>1971.5475000000001</v>
      </c>
      <c r="G1196" s="9">
        <v>2628.73</v>
      </c>
    </row>
    <row r="1197" spans="1:7" x14ac:dyDescent="0.25">
      <c r="A1197" s="24">
        <v>38294</v>
      </c>
      <c r="B1197" s="1" t="s">
        <v>29</v>
      </c>
      <c r="C1197" s="1" t="s">
        <v>3684</v>
      </c>
      <c r="D1197" s="1" t="s">
        <v>39</v>
      </c>
      <c r="E1197" s="1" t="s">
        <v>1049</v>
      </c>
      <c r="F1197" s="9">
        <v>462.10079999999999</v>
      </c>
      <c r="G1197" s="9">
        <v>679.56</v>
      </c>
    </row>
    <row r="1198" spans="1:7" x14ac:dyDescent="0.25">
      <c r="A1198" s="24">
        <v>38292</v>
      </c>
      <c r="B1198" s="1" t="s">
        <v>29</v>
      </c>
      <c r="C1198" s="1" t="s">
        <v>3684</v>
      </c>
      <c r="D1198" s="1" t="s">
        <v>9</v>
      </c>
      <c r="E1198" s="1" t="s">
        <v>1364</v>
      </c>
      <c r="F1198" s="9">
        <v>3679.8238999999999</v>
      </c>
      <c r="G1198" s="9">
        <v>9945.4699999999993</v>
      </c>
    </row>
    <row r="1199" spans="1:7" x14ac:dyDescent="0.25">
      <c r="A1199" s="24">
        <v>38292</v>
      </c>
      <c r="B1199" s="1" t="s">
        <v>29</v>
      </c>
      <c r="C1199" s="1" t="s">
        <v>3688</v>
      </c>
      <c r="D1199" s="1" t="s">
        <v>17</v>
      </c>
      <c r="E1199" s="1" t="s">
        <v>2883</v>
      </c>
      <c r="F1199" s="9">
        <v>1283.5119</v>
      </c>
      <c r="G1199" s="9">
        <v>1372.74</v>
      </c>
    </row>
    <row r="1200" spans="1:7" x14ac:dyDescent="0.25">
      <c r="A1200" s="24">
        <v>38291</v>
      </c>
      <c r="B1200" s="1" t="s">
        <v>29</v>
      </c>
      <c r="C1200" s="1" t="s">
        <v>3686</v>
      </c>
      <c r="D1200" s="1" t="s">
        <v>21</v>
      </c>
      <c r="E1200" s="1" t="s">
        <v>633</v>
      </c>
      <c r="F1200" s="9">
        <v>4549.0356999999995</v>
      </c>
      <c r="G1200" s="9">
        <v>7710.23</v>
      </c>
    </row>
    <row r="1201" spans="1:7" x14ac:dyDescent="0.25">
      <c r="A1201" s="24">
        <v>38291</v>
      </c>
      <c r="B1201" s="1" t="s">
        <v>29</v>
      </c>
      <c r="C1201" s="1" t="s">
        <v>3691</v>
      </c>
      <c r="D1201" s="1" t="s">
        <v>9</v>
      </c>
      <c r="E1201" s="1" t="s">
        <v>3256</v>
      </c>
      <c r="F1201" s="9">
        <v>3592.0060000000003</v>
      </c>
      <c r="G1201" s="9">
        <v>6530.92</v>
      </c>
    </row>
    <row r="1202" spans="1:7" x14ac:dyDescent="0.25">
      <c r="A1202" s="24">
        <v>38291</v>
      </c>
      <c r="B1202" s="1" t="s">
        <v>29</v>
      </c>
      <c r="C1202" s="1" t="s">
        <v>3684</v>
      </c>
      <c r="D1202" s="1" t="s">
        <v>21</v>
      </c>
      <c r="E1202" s="1" t="s">
        <v>1186</v>
      </c>
      <c r="F1202" s="9">
        <v>3871.0950000000003</v>
      </c>
      <c r="G1202" s="9">
        <v>5161.46</v>
      </c>
    </row>
    <row r="1203" spans="1:7" x14ac:dyDescent="0.25">
      <c r="A1203" s="24">
        <v>38290</v>
      </c>
      <c r="B1203" s="1" t="s">
        <v>29</v>
      </c>
      <c r="C1203" s="1" t="s">
        <v>3626</v>
      </c>
      <c r="D1203" s="1" t="s">
        <v>42</v>
      </c>
      <c r="E1203" s="1" t="s">
        <v>2786</v>
      </c>
      <c r="F1203" s="9">
        <v>4481.1405000000004</v>
      </c>
      <c r="G1203" s="9">
        <v>9958.09</v>
      </c>
    </row>
    <row r="1204" spans="1:7" x14ac:dyDescent="0.25">
      <c r="A1204" s="24">
        <v>38290</v>
      </c>
      <c r="B1204" s="1" t="s">
        <v>29</v>
      </c>
      <c r="C1204" s="1" t="s">
        <v>3691</v>
      </c>
      <c r="D1204" s="1" t="s">
        <v>61</v>
      </c>
      <c r="E1204" s="1" t="s">
        <v>3413</v>
      </c>
      <c r="F1204" s="9">
        <v>5628.1751999999997</v>
      </c>
      <c r="G1204" s="9">
        <v>9539.2800000000007</v>
      </c>
    </row>
    <row r="1205" spans="1:7" x14ac:dyDescent="0.25">
      <c r="A1205" s="24">
        <v>38290</v>
      </c>
      <c r="B1205" s="1" t="s">
        <v>29</v>
      </c>
      <c r="C1205" s="1" t="s">
        <v>3684</v>
      </c>
      <c r="D1205" s="1" t="s">
        <v>113</v>
      </c>
      <c r="E1205" s="1" t="s">
        <v>3097</v>
      </c>
      <c r="F1205" s="9">
        <v>1438.4744000000001</v>
      </c>
      <c r="G1205" s="9">
        <v>1634.63</v>
      </c>
    </row>
    <row r="1206" spans="1:7" x14ac:dyDescent="0.25">
      <c r="A1206" s="24">
        <v>38288</v>
      </c>
      <c r="B1206" s="1" t="s">
        <v>29</v>
      </c>
      <c r="C1206" s="1" t="s">
        <v>3626</v>
      </c>
      <c r="D1206" s="1" t="s">
        <v>126</v>
      </c>
      <c r="E1206" s="1" t="s">
        <v>1059</v>
      </c>
      <c r="F1206" s="9">
        <v>1701.0268000000001</v>
      </c>
      <c r="G1206" s="9">
        <v>1819.28</v>
      </c>
    </row>
    <row r="1207" spans="1:7" x14ac:dyDescent="0.25">
      <c r="A1207" s="24">
        <v>38286</v>
      </c>
      <c r="B1207" s="1" t="s">
        <v>29</v>
      </c>
      <c r="C1207" s="1" t="s">
        <v>3691</v>
      </c>
      <c r="D1207" s="1" t="s">
        <v>64</v>
      </c>
      <c r="E1207" s="1" t="s">
        <v>555</v>
      </c>
      <c r="F1207" s="9">
        <v>5841.5896000000002</v>
      </c>
      <c r="G1207" s="9">
        <v>6638.17</v>
      </c>
    </row>
    <row r="1208" spans="1:7" x14ac:dyDescent="0.25">
      <c r="A1208" s="24">
        <v>38286</v>
      </c>
      <c r="B1208" s="1" t="s">
        <v>29</v>
      </c>
      <c r="C1208" s="1" t="s">
        <v>3691</v>
      </c>
      <c r="D1208" s="1" t="s">
        <v>52</v>
      </c>
      <c r="E1208" s="1" t="s">
        <v>966</v>
      </c>
      <c r="F1208" s="9">
        <v>2137.2927</v>
      </c>
      <c r="G1208" s="9">
        <v>3622.53</v>
      </c>
    </row>
    <row r="1209" spans="1:7" x14ac:dyDescent="0.25">
      <c r="A1209" s="24">
        <v>38284</v>
      </c>
      <c r="B1209" s="1" t="s">
        <v>29</v>
      </c>
      <c r="C1209" s="1" t="s">
        <v>3688</v>
      </c>
      <c r="D1209" s="1" t="s">
        <v>42</v>
      </c>
      <c r="E1209" s="1" t="s">
        <v>373</v>
      </c>
      <c r="F1209" s="9">
        <v>5011.1716000000006</v>
      </c>
      <c r="G1209" s="9">
        <v>7369.37</v>
      </c>
    </row>
    <row r="1210" spans="1:7" x14ac:dyDescent="0.25">
      <c r="A1210" s="24">
        <v>38284</v>
      </c>
      <c r="B1210" s="1" t="s">
        <v>29</v>
      </c>
      <c r="C1210" s="1" t="s">
        <v>3626</v>
      </c>
      <c r="D1210" s="1" t="s">
        <v>45</v>
      </c>
      <c r="E1210" s="1" t="s">
        <v>1404</v>
      </c>
      <c r="F1210" s="9">
        <v>1515.5573999999999</v>
      </c>
      <c r="G1210" s="9">
        <v>2613.0300000000002</v>
      </c>
    </row>
    <row r="1211" spans="1:7" x14ac:dyDescent="0.25">
      <c r="A1211" s="24">
        <v>38283</v>
      </c>
      <c r="B1211" s="1" t="s">
        <v>29</v>
      </c>
      <c r="C1211" s="1" t="s">
        <v>3688</v>
      </c>
      <c r="D1211" s="1" t="s">
        <v>64</v>
      </c>
      <c r="E1211" s="1" t="s">
        <v>3811</v>
      </c>
      <c r="F1211" s="9">
        <v>1719.2168000000004</v>
      </c>
      <c r="G1211" s="9">
        <v>2528.2600000000002</v>
      </c>
    </row>
    <row r="1212" spans="1:7" x14ac:dyDescent="0.25">
      <c r="A1212" s="24">
        <v>38283</v>
      </c>
      <c r="B1212" s="1" t="s">
        <v>29</v>
      </c>
      <c r="C1212" s="1" t="s">
        <v>3686</v>
      </c>
      <c r="D1212" s="1" t="s">
        <v>21</v>
      </c>
      <c r="E1212" s="1" t="s">
        <v>1788</v>
      </c>
      <c r="F1212" s="9">
        <v>564.322</v>
      </c>
      <c r="G1212" s="9">
        <v>1026.04</v>
      </c>
    </row>
    <row r="1213" spans="1:7" x14ac:dyDescent="0.25">
      <c r="A1213" s="24">
        <v>38280</v>
      </c>
      <c r="B1213" s="1" t="s">
        <v>29</v>
      </c>
      <c r="C1213" s="1" t="s">
        <v>3685</v>
      </c>
      <c r="D1213" s="1" t="s">
        <v>113</v>
      </c>
      <c r="E1213" s="1" t="s">
        <v>3074</v>
      </c>
      <c r="F1213" s="9">
        <v>6882.5680000000002</v>
      </c>
      <c r="G1213" s="9">
        <v>7821.1</v>
      </c>
    </row>
    <row r="1214" spans="1:7" x14ac:dyDescent="0.25">
      <c r="A1214" s="24">
        <v>38280</v>
      </c>
      <c r="B1214" s="1" t="s">
        <v>29</v>
      </c>
      <c r="C1214" s="1" t="s">
        <v>3626</v>
      </c>
      <c r="D1214" s="1" t="s">
        <v>13</v>
      </c>
      <c r="E1214" s="1" t="s">
        <v>3812</v>
      </c>
      <c r="F1214" s="9">
        <v>3183.9780000000001</v>
      </c>
      <c r="G1214" s="9">
        <v>7404.6</v>
      </c>
    </row>
    <row r="1215" spans="1:7" x14ac:dyDescent="0.25">
      <c r="A1215" s="24">
        <v>38279</v>
      </c>
      <c r="B1215" s="1" t="s">
        <v>29</v>
      </c>
      <c r="C1215" s="1" t="s">
        <v>3685</v>
      </c>
      <c r="D1215" s="1" t="s">
        <v>64</v>
      </c>
      <c r="E1215" s="1" t="s">
        <v>2108</v>
      </c>
      <c r="F1215" s="9">
        <v>3251.1050000000005</v>
      </c>
      <c r="G1215" s="9">
        <v>5911.1</v>
      </c>
    </row>
    <row r="1216" spans="1:7" x14ac:dyDescent="0.25">
      <c r="A1216" s="24">
        <v>38277</v>
      </c>
      <c r="B1216" s="1" t="s">
        <v>29</v>
      </c>
      <c r="C1216" s="1" t="s">
        <v>3691</v>
      </c>
      <c r="D1216" s="1" t="s">
        <v>45</v>
      </c>
      <c r="E1216" s="1" t="s">
        <v>1188</v>
      </c>
      <c r="F1216" s="9">
        <v>3852.9106000000006</v>
      </c>
      <c r="G1216" s="9">
        <v>4120.76</v>
      </c>
    </row>
    <row r="1217" spans="1:7" x14ac:dyDescent="0.25">
      <c r="A1217" s="24">
        <v>38276</v>
      </c>
      <c r="B1217" s="1" t="s">
        <v>29</v>
      </c>
      <c r="C1217" s="1" t="s">
        <v>3690</v>
      </c>
      <c r="D1217" s="1" t="s">
        <v>17</v>
      </c>
      <c r="E1217" s="1" t="s">
        <v>3813</v>
      </c>
      <c r="F1217" s="9">
        <v>3394.8045000000002</v>
      </c>
      <c r="G1217" s="9">
        <v>7544.01</v>
      </c>
    </row>
    <row r="1218" spans="1:7" x14ac:dyDescent="0.25">
      <c r="A1218" s="24">
        <v>38275</v>
      </c>
      <c r="B1218" s="1" t="s">
        <v>29</v>
      </c>
      <c r="C1218" s="1" t="s">
        <v>3626</v>
      </c>
      <c r="D1218" s="1" t="s">
        <v>9</v>
      </c>
      <c r="E1218" s="1" t="s">
        <v>1886</v>
      </c>
      <c r="F1218" s="9">
        <v>2648.9624999999996</v>
      </c>
      <c r="G1218" s="9">
        <v>3531.95</v>
      </c>
    </row>
    <row r="1219" spans="1:7" x14ac:dyDescent="0.25">
      <c r="A1219" s="24">
        <v>38275</v>
      </c>
      <c r="B1219" s="1" t="s">
        <v>29</v>
      </c>
      <c r="C1219" s="1" t="s">
        <v>3683</v>
      </c>
      <c r="D1219" s="1" t="s">
        <v>45</v>
      </c>
      <c r="E1219" s="1" t="s">
        <v>2942</v>
      </c>
      <c r="F1219" s="9">
        <v>353.83479999999997</v>
      </c>
      <c r="G1219" s="9">
        <v>599.72</v>
      </c>
    </row>
    <row r="1220" spans="1:7" x14ac:dyDescent="0.25">
      <c r="A1220" s="24">
        <v>38274</v>
      </c>
      <c r="B1220" s="1" t="s">
        <v>29</v>
      </c>
      <c r="C1220" s="1" t="s">
        <v>3685</v>
      </c>
      <c r="D1220" s="1" t="s">
        <v>30</v>
      </c>
      <c r="E1220" s="1" t="s">
        <v>2744</v>
      </c>
      <c r="F1220" s="9">
        <v>4442.5744000000004</v>
      </c>
      <c r="G1220" s="9">
        <v>5048.38</v>
      </c>
    </row>
    <row r="1221" spans="1:7" x14ac:dyDescent="0.25">
      <c r="A1221" s="24">
        <v>38273</v>
      </c>
      <c r="B1221" s="1" t="s">
        <v>29</v>
      </c>
      <c r="C1221" s="1" t="s">
        <v>3688</v>
      </c>
      <c r="D1221" s="1" t="s">
        <v>42</v>
      </c>
      <c r="E1221" s="1" t="s">
        <v>3489</v>
      </c>
      <c r="F1221" s="9">
        <v>1801.0616</v>
      </c>
      <c r="G1221" s="9">
        <v>2648.62</v>
      </c>
    </row>
    <row r="1222" spans="1:7" x14ac:dyDescent="0.25">
      <c r="A1222" s="24">
        <v>38272</v>
      </c>
      <c r="B1222" s="1" t="s">
        <v>29</v>
      </c>
      <c r="C1222" s="1" t="s">
        <v>3626</v>
      </c>
      <c r="D1222" s="1" t="s">
        <v>9</v>
      </c>
      <c r="E1222" s="1" t="s">
        <v>2855</v>
      </c>
      <c r="F1222" s="9">
        <v>7133.7449999999999</v>
      </c>
      <c r="G1222" s="9">
        <v>9511.66</v>
      </c>
    </row>
    <row r="1223" spans="1:7" x14ac:dyDescent="0.25">
      <c r="A1223" s="24">
        <v>38271</v>
      </c>
      <c r="B1223" s="1" t="s">
        <v>29</v>
      </c>
      <c r="C1223" s="1" t="s">
        <v>3688</v>
      </c>
      <c r="D1223" s="1" t="s">
        <v>9</v>
      </c>
      <c r="E1223" s="1" t="s">
        <v>2611</v>
      </c>
      <c r="F1223" s="9">
        <v>1496.8125</v>
      </c>
      <c r="G1223" s="9">
        <v>3326.25</v>
      </c>
    </row>
    <row r="1224" spans="1:7" x14ac:dyDescent="0.25">
      <c r="A1224" s="24">
        <v>38270</v>
      </c>
      <c r="B1224" s="1" t="s">
        <v>29</v>
      </c>
      <c r="C1224" s="1" t="s">
        <v>3690</v>
      </c>
      <c r="D1224" s="1" t="s">
        <v>21</v>
      </c>
      <c r="E1224" s="1" t="s">
        <v>3479</v>
      </c>
      <c r="F1224" s="9">
        <v>6162.9149999999991</v>
      </c>
      <c r="G1224" s="9">
        <v>8217.2199999999993</v>
      </c>
    </row>
    <row r="1225" spans="1:7" x14ac:dyDescent="0.25">
      <c r="A1225" s="24">
        <v>38269</v>
      </c>
      <c r="B1225" s="1" t="s">
        <v>29</v>
      </c>
      <c r="C1225" s="1" t="s">
        <v>3686</v>
      </c>
      <c r="D1225" s="1" t="s">
        <v>39</v>
      </c>
      <c r="E1225" s="1" t="s">
        <v>223</v>
      </c>
      <c r="F1225" s="9">
        <v>5385.81</v>
      </c>
      <c r="G1225" s="9">
        <v>7181.08</v>
      </c>
    </row>
    <row r="1226" spans="1:7" x14ac:dyDescent="0.25">
      <c r="A1226" s="24">
        <v>38269</v>
      </c>
      <c r="B1226" s="1" t="s">
        <v>29</v>
      </c>
      <c r="C1226" s="1" t="s">
        <v>3686</v>
      </c>
      <c r="D1226" s="1" t="s">
        <v>126</v>
      </c>
      <c r="E1226" s="1" t="s">
        <v>1347</v>
      </c>
      <c r="F1226" s="9">
        <v>1935.6095</v>
      </c>
      <c r="G1226" s="9">
        <v>3519.29</v>
      </c>
    </row>
    <row r="1227" spans="1:7" x14ac:dyDescent="0.25">
      <c r="A1227" s="24">
        <v>38269</v>
      </c>
      <c r="B1227" s="1" t="s">
        <v>29</v>
      </c>
      <c r="C1227" s="1" t="s">
        <v>3686</v>
      </c>
      <c r="D1227" s="1" t="s">
        <v>45</v>
      </c>
      <c r="E1227" s="1" t="s">
        <v>2685</v>
      </c>
      <c r="F1227" s="9">
        <v>1742.925</v>
      </c>
      <c r="G1227" s="9">
        <v>2323.9</v>
      </c>
    </row>
    <row r="1228" spans="1:7" x14ac:dyDescent="0.25">
      <c r="A1228" s="24">
        <v>38267</v>
      </c>
      <c r="B1228" s="1" t="s">
        <v>29</v>
      </c>
      <c r="C1228" s="1" t="s">
        <v>3688</v>
      </c>
      <c r="D1228" s="1" t="s">
        <v>61</v>
      </c>
      <c r="E1228" s="1" t="s">
        <v>3814</v>
      </c>
      <c r="F1228" s="9">
        <v>5417.6813999999995</v>
      </c>
      <c r="G1228" s="9">
        <v>9340.83</v>
      </c>
    </row>
    <row r="1229" spans="1:7" x14ac:dyDescent="0.25">
      <c r="A1229" s="24">
        <v>38267</v>
      </c>
      <c r="B1229" s="1" t="s">
        <v>29</v>
      </c>
      <c r="C1229" s="1" t="s">
        <v>3691</v>
      </c>
      <c r="D1229" s="1" t="s">
        <v>17</v>
      </c>
      <c r="E1229" s="1" t="s">
        <v>2348</v>
      </c>
      <c r="F1229" s="9">
        <v>3454.6788999999999</v>
      </c>
      <c r="G1229" s="9">
        <v>9336.9699999999993</v>
      </c>
    </row>
    <row r="1230" spans="1:7" x14ac:dyDescent="0.25">
      <c r="A1230" s="24">
        <v>38267</v>
      </c>
      <c r="B1230" s="1" t="s">
        <v>29</v>
      </c>
      <c r="C1230" s="1" t="s">
        <v>3685</v>
      </c>
      <c r="D1230" s="1" t="s">
        <v>39</v>
      </c>
      <c r="E1230" s="1" t="s">
        <v>418</v>
      </c>
      <c r="F1230" s="9">
        <v>1155.0808</v>
      </c>
      <c r="G1230" s="9">
        <v>3121.84</v>
      </c>
    </row>
    <row r="1231" spans="1:7" x14ac:dyDescent="0.25">
      <c r="A1231" s="24">
        <v>38266</v>
      </c>
      <c r="B1231" s="1" t="s">
        <v>29</v>
      </c>
      <c r="C1231" s="1" t="s">
        <v>3691</v>
      </c>
      <c r="D1231" s="1" t="s">
        <v>126</v>
      </c>
      <c r="E1231" s="1" t="s">
        <v>325</v>
      </c>
      <c r="F1231" s="9">
        <v>3671.5798</v>
      </c>
      <c r="G1231" s="9">
        <v>6330.31</v>
      </c>
    </row>
    <row r="1232" spans="1:7" x14ac:dyDescent="0.25">
      <c r="A1232" s="24">
        <v>38265</v>
      </c>
      <c r="B1232" s="1" t="s">
        <v>29</v>
      </c>
      <c r="C1232" s="1" t="s">
        <v>3626</v>
      </c>
      <c r="D1232" s="1" t="s">
        <v>17</v>
      </c>
      <c r="E1232" s="1" t="s">
        <v>1870</v>
      </c>
      <c r="F1232" s="9">
        <v>851.52750000000003</v>
      </c>
      <c r="G1232" s="9">
        <v>1135.3699999999999</v>
      </c>
    </row>
    <row r="1233" spans="1:7" x14ac:dyDescent="0.25">
      <c r="A1233" s="24">
        <v>38264</v>
      </c>
      <c r="B1233" s="1" t="s">
        <v>29</v>
      </c>
      <c r="C1233" s="1" t="s">
        <v>3691</v>
      </c>
      <c r="D1233" s="1" t="s">
        <v>42</v>
      </c>
      <c r="E1233" s="1" t="s">
        <v>454</v>
      </c>
      <c r="F1233" s="9">
        <v>3946.7250000000004</v>
      </c>
      <c r="G1233" s="9">
        <v>5262.3</v>
      </c>
    </row>
    <row r="1234" spans="1:7" x14ac:dyDescent="0.25">
      <c r="A1234" s="24">
        <v>38263</v>
      </c>
      <c r="B1234" s="1" t="s">
        <v>29</v>
      </c>
      <c r="C1234" s="1" t="s">
        <v>3688</v>
      </c>
      <c r="D1234" s="1" t="s">
        <v>126</v>
      </c>
      <c r="E1234" s="1" t="s">
        <v>3195</v>
      </c>
      <c r="F1234" s="9">
        <v>387.57099999999997</v>
      </c>
      <c r="G1234" s="9">
        <v>656.9</v>
      </c>
    </row>
    <row r="1235" spans="1:7" x14ac:dyDescent="0.25">
      <c r="A1235" s="24">
        <v>38259</v>
      </c>
      <c r="B1235" s="1" t="s">
        <v>29</v>
      </c>
      <c r="C1235" s="1" t="s">
        <v>3686</v>
      </c>
      <c r="D1235" s="1" t="s">
        <v>126</v>
      </c>
      <c r="E1235" s="1" t="s">
        <v>3817</v>
      </c>
      <c r="F1235" s="9">
        <v>4854.4027999999998</v>
      </c>
      <c r="G1235" s="9">
        <v>8369.66</v>
      </c>
    </row>
    <row r="1236" spans="1:7" x14ac:dyDescent="0.25">
      <c r="A1236" s="24">
        <v>38259</v>
      </c>
      <c r="B1236" s="1" t="s">
        <v>29</v>
      </c>
      <c r="C1236" s="1" t="s">
        <v>3683</v>
      </c>
      <c r="D1236" s="1" t="s">
        <v>9</v>
      </c>
      <c r="E1236" s="1" t="s">
        <v>892</v>
      </c>
      <c r="F1236" s="9">
        <v>2626.7312000000002</v>
      </c>
      <c r="G1236" s="9">
        <v>3862.84</v>
      </c>
    </row>
    <row r="1237" spans="1:7" x14ac:dyDescent="0.25">
      <c r="A1237" s="24">
        <v>38258</v>
      </c>
      <c r="B1237" s="1" t="s">
        <v>29</v>
      </c>
      <c r="C1237" s="1" t="s">
        <v>3691</v>
      </c>
      <c r="D1237" s="1" t="s">
        <v>13</v>
      </c>
      <c r="E1237" s="1" t="s">
        <v>2242</v>
      </c>
      <c r="F1237" s="9">
        <v>1582.7476000000001</v>
      </c>
      <c r="G1237" s="9">
        <v>2327.5700000000002</v>
      </c>
    </row>
    <row r="1238" spans="1:7" x14ac:dyDescent="0.25">
      <c r="A1238" s="24">
        <v>38254</v>
      </c>
      <c r="B1238" s="1" t="s">
        <v>29</v>
      </c>
      <c r="C1238" s="1" t="s">
        <v>3691</v>
      </c>
      <c r="D1238" s="1" t="s">
        <v>61</v>
      </c>
      <c r="E1238" s="1" t="s">
        <v>3330</v>
      </c>
      <c r="F1238" s="9">
        <v>756.88800000000003</v>
      </c>
      <c r="G1238" s="9">
        <v>860.1</v>
      </c>
    </row>
    <row r="1239" spans="1:7" x14ac:dyDescent="0.25">
      <c r="A1239" s="24">
        <v>38253</v>
      </c>
      <c r="B1239" s="1" t="s">
        <v>29</v>
      </c>
      <c r="C1239" s="1" t="s">
        <v>3688</v>
      </c>
      <c r="D1239" s="1" t="s">
        <v>13</v>
      </c>
      <c r="E1239" s="1" t="s">
        <v>1918</v>
      </c>
      <c r="F1239" s="9">
        <v>4089.3860000000004</v>
      </c>
      <c r="G1239" s="9">
        <v>9510.2000000000007</v>
      </c>
    </row>
    <row r="1240" spans="1:7" x14ac:dyDescent="0.25">
      <c r="A1240" s="24">
        <v>38253</v>
      </c>
      <c r="B1240" s="1" t="s">
        <v>29</v>
      </c>
      <c r="C1240" s="1" t="s">
        <v>3684</v>
      </c>
      <c r="D1240" s="1" t="s">
        <v>39</v>
      </c>
      <c r="E1240" s="1" t="s">
        <v>528</v>
      </c>
      <c r="F1240" s="9">
        <v>1559.4981999999998</v>
      </c>
      <c r="G1240" s="9">
        <v>3626.74</v>
      </c>
    </row>
    <row r="1241" spans="1:7" x14ac:dyDescent="0.25">
      <c r="A1241" s="24">
        <v>38251</v>
      </c>
      <c r="B1241" s="1" t="s">
        <v>29</v>
      </c>
      <c r="C1241" s="1" t="s">
        <v>3685</v>
      </c>
      <c r="D1241" s="1" t="s">
        <v>24</v>
      </c>
      <c r="E1241" s="1" t="s">
        <v>3042</v>
      </c>
      <c r="F1241" s="9">
        <v>2177.0059999999999</v>
      </c>
      <c r="G1241" s="9">
        <v>5883.8</v>
      </c>
    </row>
    <row r="1242" spans="1:7" x14ac:dyDescent="0.25">
      <c r="A1242" s="24">
        <v>38250</v>
      </c>
      <c r="B1242" s="1" t="s">
        <v>29</v>
      </c>
      <c r="C1242" s="1" t="s">
        <v>3690</v>
      </c>
      <c r="D1242" s="1" t="s">
        <v>42</v>
      </c>
      <c r="E1242" s="1" t="s">
        <v>1688</v>
      </c>
      <c r="F1242" s="9">
        <v>6055.1832000000004</v>
      </c>
      <c r="G1242" s="9">
        <v>6880.89</v>
      </c>
    </row>
    <row r="1243" spans="1:7" x14ac:dyDescent="0.25">
      <c r="A1243" s="24">
        <v>38250</v>
      </c>
      <c r="B1243" s="1" t="s">
        <v>29</v>
      </c>
      <c r="C1243" s="1" t="s">
        <v>3688</v>
      </c>
      <c r="D1243" s="1" t="s">
        <v>39</v>
      </c>
      <c r="E1243" s="1" t="s">
        <v>3818</v>
      </c>
      <c r="F1243" s="9">
        <v>2081.2875000000004</v>
      </c>
      <c r="G1243" s="9">
        <v>2775.05</v>
      </c>
    </row>
    <row r="1244" spans="1:7" x14ac:dyDescent="0.25">
      <c r="A1244" s="24">
        <v>38249</v>
      </c>
      <c r="B1244" s="1" t="s">
        <v>29</v>
      </c>
      <c r="C1244" s="1" t="s">
        <v>3688</v>
      </c>
      <c r="D1244" s="1" t="s">
        <v>45</v>
      </c>
      <c r="E1244" s="1" t="s">
        <v>2401</v>
      </c>
      <c r="F1244" s="9">
        <v>2145.6071999999999</v>
      </c>
      <c r="G1244" s="9">
        <v>2438.19</v>
      </c>
    </row>
    <row r="1245" spans="1:7" x14ac:dyDescent="0.25">
      <c r="A1245" s="24">
        <v>38248</v>
      </c>
      <c r="B1245" s="1" t="s">
        <v>29</v>
      </c>
      <c r="C1245" s="1" t="s">
        <v>3684</v>
      </c>
      <c r="D1245" s="1" t="s">
        <v>52</v>
      </c>
      <c r="E1245" s="1" t="s">
        <v>1406</v>
      </c>
      <c r="F1245" s="9">
        <v>50.728000000000002</v>
      </c>
      <c r="G1245" s="9">
        <v>74.599999999999994</v>
      </c>
    </row>
    <row r="1246" spans="1:7" x14ac:dyDescent="0.25">
      <c r="A1246" s="24">
        <v>38247</v>
      </c>
      <c r="B1246" s="1" t="s">
        <v>29</v>
      </c>
      <c r="C1246" s="1" t="s">
        <v>3684</v>
      </c>
      <c r="D1246" s="1" t="s">
        <v>61</v>
      </c>
      <c r="E1246" s="1" t="s">
        <v>3819</v>
      </c>
      <c r="F1246" s="9">
        <v>2852.1680000000006</v>
      </c>
      <c r="G1246" s="9">
        <v>5185.76</v>
      </c>
    </row>
    <row r="1247" spans="1:7" x14ac:dyDescent="0.25">
      <c r="A1247" s="24">
        <v>38246</v>
      </c>
      <c r="B1247" s="1" t="s">
        <v>29</v>
      </c>
      <c r="C1247" s="1" t="s">
        <v>3685</v>
      </c>
      <c r="D1247" s="1" t="s">
        <v>39</v>
      </c>
      <c r="E1247" s="1" t="s">
        <v>3336</v>
      </c>
      <c r="F1247" s="9">
        <v>2182.1965</v>
      </c>
      <c r="G1247" s="9">
        <v>2333.9</v>
      </c>
    </row>
    <row r="1248" spans="1:7" x14ac:dyDescent="0.25">
      <c r="A1248" s="24">
        <v>38245</v>
      </c>
      <c r="B1248" s="1" t="s">
        <v>29</v>
      </c>
      <c r="C1248" s="1" t="s">
        <v>3683</v>
      </c>
      <c r="D1248" s="1" t="s">
        <v>64</v>
      </c>
      <c r="E1248" s="1" t="s">
        <v>1784</v>
      </c>
      <c r="F1248" s="9">
        <v>2600.4857999999999</v>
      </c>
      <c r="G1248" s="9">
        <v>7028.34</v>
      </c>
    </row>
    <row r="1249" spans="1:7" x14ac:dyDescent="0.25">
      <c r="A1249" s="24">
        <v>38244</v>
      </c>
      <c r="B1249" s="1" t="s">
        <v>29</v>
      </c>
      <c r="C1249" s="1" t="s">
        <v>3688</v>
      </c>
      <c r="D1249" s="1" t="s">
        <v>113</v>
      </c>
      <c r="E1249" s="1" t="s">
        <v>2687</v>
      </c>
      <c r="F1249" s="9">
        <v>3229.116</v>
      </c>
      <c r="G1249" s="9">
        <v>3453.6</v>
      </c>
    </row>
    <row r="1250" spans="1:7" x14ac:dyDescent="0.25">
      <c r="A1250" s="24">
        <v>38242</v>
      </c>
      <c r="B1250" s="1" t="s">
        <v>29</v>
      </c>
      <c r="C1250" s="1" t="s">
        <v>3686</v>
      </c>
      <c r="D1250" s="1" t="s">
        <v>64</v>
      </c>
      <c r="E1250" s="1" t="s">
        <v>3493</v>
      </c>
      <c r="F1250" s="9">
        <v>1467.4357500000001</v>
      </c>
      <c r="G1250" s="9">
        <v>1569.45</v>
      </c>
    </row>
    <row r="1251" spans="1:7" x14ac:dyDescent="0.25">
      <c r="A1251" s="24">
        <v>38240</v>
      </c>
      <c r="B1251" s="1" t="s">
        <v>29</v>
      </c>
      <c r="C1251" s="1" t="s">
        <v>3686</v>
      </c>
      <c r="D1251" s="1" t="s">
        <v>126</v>
      </c>
      <c r="E1251" s="1" t="s">
        <v>1679</v>
      </c>
      <c r="F1251" s="9">
        <v>6481.875</v>
      </c>
      <c r="G1251" s="9">
        <v>8642.5</v>
      </c>
    </row>
    <row r="1252" spans="1:7" x14ac:dyDescent="0.25">
      <c r="A1252" s="24">
        <v>38240</v>
      </c>
      <c r="B1252" s="1" t="s">
        <v>29</v>
      </c>
      <c r="C1252" s="1" t="s">
        <v>3688</v>
      </c>
      <c r="D1252" s="1" t="s">
        <v>126</v>
      </c>
      <c r="E1252" s="1" t="s">
        <v>3390</v>
      </c>
      <c r="F1252" s="9">
        <v>2996.1374999999998</v>
      </c>
      <c r="G1252" s="9">
        <v>3994.85</v>
      </c>
    </row>
    <row r="1253" spans="1:7" x14ac:dyDescent="0.25">
      <c r="A1253" s="24">
        <v>38240</v>
      </c>
      <c r="B1253" s="1" t="s">
        <v>29</v>
      </c>
      <c r="C1253" s="1" t="s">
        <v>3691</v>
      </c>
      <c r="D1253" s="1" t="s">
        <v>61</v>
      </c>
      <c r="E1253" s="1" t="s">
        <v>3485</v>
      </c>
      <c r="F1253" s="9">
        <v>1017.9251500000001</v>
      </c>
      <c r="G1253" s="9">
        <v>1088.69</v>
      </c>
    </row>
    <row r="1254" spans="1:7" x14ac:dyDescent="0.25">
      <c r="A1254" s="24">
        <v>38239</v>
      </c>
      <c r="B1254" s="1" t="s">
        <v>29</v>
      </c>
      <c r="C1254" s="1" t="s">
        <v>3683</v>
      </c>
      <c r="D1254" s="1" t="s">
        <v>42</v>
      </c>
      <c r="E1254" s="1" t="s">
        <v>1049</v>
      </c>
      <c r="F1254" s="9">
        <v>9317.9668999999994</v>
      </c>
      <c r="G1254" s="9">
        <v>9965.74</v>
      </c>
    </row>
    <row r="1255" spans="1:7" x14ac:dyDescent="0.25">
      <c r="A1255" s="24">
        <v>38238</v>
      </c>
      <c r="B1255" s="1" t="s">
        <v>29</v>
      </c>
      <c r="C1255" s="1" t="s">
        <v>3685</v>
      </c>
      <c r="D1255" s="1" t="s">
        <v>64</v>
      </c>
      <c r="E1255" s="1" t="s">
        <v>1533</v>
      </c>
      <c r="F1255" s="9">
        <v>1907.5574000000001</v>
      </c>
      <c r="G1255" s="9">
        <v>4436.18</v>
      </c>
    </row>
    <row r="1256" spans="1:7" x14ac:dyDescent="0.25">
      <c r="A1256" s="24">
        <v>38238</v>
      </c>
      <c r="B1256" s="1" t="s">
        <v>29</v>
      </c>
      <c r="C1256" s="1" t="s">
        <v>3691</v>
      </c>
      <c r="D1256" s="1" t="s">
        <v>39</v>
      </c>
      <c r="E1256" s="1" t="s">
        <v>1904</v>
      </c>
      <c r="F1256" s="9">
        <v>422.72450000000003</v>
      </c>
      <c r="G1256" s="9">
        <v>768.59</v>
      </c>
    </row>
    <row r="1257" spans="1:7" x14ac:dyDescent="0.25">
      <c r="A1257" s="24">
        <v>38237</v>
      </c>
      <c r="B1257" s="1" t="s">
        <v>29</v>
      </c>
      <c r="C1257" s="1" t="s">
        <v>3683</v>
      </c>
      <c r="D1257" s="1" t="s">
        <v>17</v>
      </c>
      <c r="E1257" s="1" t="s">
        <v>2796</v>
      </c>
      <c r="F1257" s="9">
        <v>1465.875</v>
      </c>
      <c r="G1257" s="9">
        <v>3257.5</v>
      </c>
    </row>
    <row r="1258" spans="1:7" x14ac:dyDescent="0.25">
      <c r="A1258" s="24">
        <v>38237</v>
      </c>
      <c r="B1258" s="1" t="s">
        <v>29</v>
      </c>
      <c r="C1258" s="1" t="s">
        <v>3686</v>
      </c>
      <c r="D1258" s="1" t="s">
        <v>30</v>
      </c>
      <c r="E1258" s="1" t="s">
        <v>502</v>
      </c>
      <c r="F1258" s="9">
        <v>1864.6688000000001</v>
      </c>
      <c r="G1258" s="9">
        <v>2742.16</v>
      </c>
    </row>
    <row r="1259" spans="1:7" x14ac:dyDescent="0.25">
      <c r="A1259" s="24">
        <v>38236</v>
      </c>
      <c r="B1259" s="1" t="s">
        <v>29</v>
      </c>
      <c r="C1259" s="1" t="s">
        <v>3626</v>
      </c>
      <c r="D1259" s="1" t="s">
        <v>45</v>
      </c>
      <c r="E1259" s="1" t="s">
        <v>1960</v>
      </c>
      <c r="F1259" s="9">
        <v>4774.7205000000004</v>
      </c>
      <c r="G1259" s="9">
        <v>8681.31</v>
      </c>
    </row>
    <row r="1260" spans="1:7" x14ac:dyDescent="0.25">
      <c r="A1260" s="24">
        <v>38236</v>
      </c>
      <c r="B1260" s="1" t="s">
        <v>29</v>
      </c>
      <c r="C1260" s="1" t="s">
        <v>3683</v>
      </c>
      <c r="D1260" s="1" t="s">
        <v>9</v>
      </c>
      <c r="E1260" s="1" t="s">
        <v>33</v>
      </c>
      <c r="F1260" s="9">
        <v>1823.277</v>
      </c>
      <c r="G1260" s="9">
        <v>3090.3</v>
      </c>
    </row>
    <row r="1261" spans="1:7" x14ac:dyDescent="0.25">
      <c r="A1261" s="24">
        <v>38235</v>
      </c>
      <c r="B1261" s="1" t="s">
        <v>29</v>
      </c>
      <c r="C1261" s="1" t="s">
        <v>3686</v>
      </c>
      <c r="D1261" s="1" t="s">
        <v>9</v>
      </c>
      <c r="E1261" s="1" t="s">
        <v>2376</v>
      </c>
      <c r="F1261" s="9">
        <v>3313.2715000000003</v>
      </c>
      <c r="G1261" s="9">
        <v>6024.13</v>
      </c>
    </row>
    <row r="1262" spans="1:7" x14ac:dyDescent="0.25">
      <c r="A1262" s="24">
        <v>38234</v>
      </c>
      <c r="B1262" s="1" t="s">
        <v>29</v>
      </c>
      <c r="C1262" s="1" t="s">
        <v>3688</v>
      </c>
      <c r="D1262" s="1" t="s">
        <v>45</v>
      </c>
      <c r="E1262" s="1" t="s">
        <v>3491</v>
      </c>
      <c r="F1262" s="9">
        <v>5842.0823999999993</v>
      </c>
      <c r="G1262" s="9">
        <v>6638.73</v>
      </c>
    </row>
    <row r="1263" spans="1:7" x14ac:dyDescent="0.25">
      <c r="A1263" s="24">
        <v>38232</v>
      </c>
      <c r="B1263" s="1" t="s">
        <v>29</v>
      </c>
      <c r="C1263" s="1" t="s">
        <v>3686</v>
      </c>
      <c r="D1263" s="1" t="s">
        <v>9</v>
      </c>
      <c r="E1263" s="1" t="s">
        <v>2396</v>
      </c>
      <c r="F1263" s="9">
        <v>3719.6367999999998</v>
      </c>
      <c r="G1263" s="9">
        <v>4226.8599999999997</v>
      </c>
    </row>
    <row r="1264" spans="1:7" x14ac:dyDescent="0.25">
      <c r="A1264" s="24">
        <v>38231</v>
      </c>
      <c r="B1264" s="1" t="s">
        <v>29</v>
      </c>
      <c r="C1264" s="1" t="s">
        <v>3685</v>
      </c>
      <c r="D1264" s="1" t="s">
        <v>17</v>
      </c>
      <c r="E1264" s="1" t="s">
        <v>1855</v>
      </c>
      <c r="F1264" s="9">
        <v>5018.3728000000001</v>
      </c>
      <c r="G1264" s="9">
        <v>7379.96</v>
      </c>
    </row>
    <row r="1265" spans="1:7" x14ac:dyDescent="0.25">
      <c r="A1265" s="24">
        <v>38231</v>
      </c>
      <c r="B1265" s="1" t="s">
        <v>29</v>
      </c>
      <c r="C1265" s="1" t="s">
        <v>3691</v>
      </c>
      <c r="D1265" s="1" t="s">
        <v>113</v>
      </c>
      <c r="E1265" s="1" t="s">
        <v>1843</v>
      </c>
      <c r="F1265" s="9">
        <v>425.44370000000004</v>
      </c>
      <c r="G1265" s="9">
        <v>455.02</v>
      </c>
    </row>
    <row r="1266" spans="1:7" x14ac:dyDescent="0.25">
      <c r="A1266" s="24">
        <v>38229</v>
      </c>
      <c r="B1266" s="1" t="s">
        <v>29</v>
      </c>
      <c r="C1266" s="1" t="s">
        <v>3626</v>
      </c>
      <c r="D1266" s="1" t="s">
        <v>42</v>
      </c>
      <c r="E1266" s="1" t="s">
        <v>3349</v>
      </c>
      <c r="F1266" s="9">
        <v>3131.6125999999999</v>
      </c>
      <c r="G1266" s="9">
        <v>7282.82</v>
      </c>
    </row>
    <row r="1267" spans="1:7" x14ac:dyDescent="0.25">
      <c r="A1267" s="24">
        <v>38229</v>
      </c>
      <c r="B1267" s="1" t="s">
        <v>29</v>
      </c>
      <c r="C1267" s="1" t="s">
        <v>3685</v>
      </c>
      <c r="D1267" s="1" t="s">
        <v>39</v>
      </c>
      <c r="E1267" s="1" t="s">
        <v>2600</v>
      </c>
      <c r="F1267" s="9">
        <v>3366.8195000000001</v>
      </c>
      <c r="G1267" s="9">
        <v>6121.49</v>
      </c>
    </row>
    <row r="1268" spans="1:7" x14ac:dyDescent="0.25">
      <c r="A1268" s="24">
        <v>38228</v>
      </c>
      <c r="B1268" s="1" t="s">
        <v>29</v>
      </c>
      <c r="C1268" s="1" t="s">
        <v>3686</v>
      </c>
      <c r="D1268" s="1" t="s">
        <v>24</v>
      </c>
      <c r="E1268" s="1" t="s">
        <v>207</v>
      </c>
      <c r="F1268" s="9">
        <v>3729.2025000000003</v>
      </c>
      <c r="G1268" s="9">
        <v>4972.2700000000004</v>
      </c>
    </row>
    <row r="1269" spans="1:7" x14ac:dyDescent="0.25">
      <c r="A1269" s="24">
        <v>38227</v>
      </c>
      <c r="B1269" s="1" t="s">
        <v>29</v>
      </c>
      <c r="C1269" s="1" t="s">
        <v>3686</v>
      </c>
      <c r="D1269" s="1" t="s">
        <v>42</v>
      </c>
      <c r="E1269" s="1" t="s">
        <v>850</v>
      </c>
      <c r="F1269" s="9">
        <v>3543.2532000000001</v>
      </c>
      <c r="G1269" s="9">
        <v>9576.36</v>
      </c>
    </row>
    <row r="1270" spans="1:7" x14ac:dyDescent="0.25">
      <c r="A1270" s="24">
        <v>38227</v>
      </c>
      <c r="B1270" s="1" t="s">
        <v>29</v>
      </c>
      <c r="C1270" s="1" t="s">
        <v>3690</v>
      </c>
      <c r="D1270" s="1" t="s">
        <v>61</v>
      </c>
      <c r="E1270" s="1" t="s">
        <v>1499</v>
      </c>
      <c r="F1270" s="9">
        <v>7898.9152000000004</v>
      </c>
      <c r="G1270" s="9">
        <v>8976.0400000000009</v>
      </c>
    </row>
    <row r="1271" spans="1:7" x14ac:dyDescent="0.25">
      <c r="A1271" s="24">
        <v>38226</v>
      </c>
      <c r="B1271" s="1" t="s">
        <v>29</v>
      </c>
      <c r="C1271" s="1" t="s">
        <v>3626</v>
      </c>
      <c r="D1271" s="1" t="s">
        <v>52</v>
      </c>
      <c r="E1271" s="1" t="s">
        <v>71</v>
      </c>
      <c r="F1271" s="9">
        <v>1441.1398999999999</v>
      </c>
      <c r="G1271" s="9">
        <v>2442.61</v>
      </c>
    </row>
    <row r="1272" spans="1:7" x14ac:dyDescent="0.25">
      <c r="A1272" s="24">
        <v>38225</v>
      </c>
      <c r="B1272" s="1" t="s">
        <v>29</v>
      </c>
      <c r="C1272" s="1" t="s">
        <v>3684</v>
      </c>
      <c r="D1272" s="1" t="s">
        <v>61</v>
      </c>
      <c r="E1272" s="1" t="s">
        <v>2976</v>
      </c>
      <c r="F1272" s="9">
        <v>3879.2588999999998</v>
      </c>
      <c r="G1272" s="9">
        <v>4148.9399999999996</v>
      </c>
    </row>
    <row r="1273" spans="1:7" x14ac:dyDescent="0.25">
      <c r="A1273" s="24">
        <v>38221</v>
      </c>
      <c r="B1273" s="1" t="s">
        <v>29</v>
      </c>
      <c r="C1273" s="1" t="s">
        <v>3685</v>
      </c>
      <c r="D1273" s="1" t="s">
        <v>113</v>
      </c>
      <c r="E1273" s="1" t="s">
        <v>1083</v>
      </c>
      <c r="F1273" s="9">
        <v>3539.2165000000005</v>
      </c>
      <c r="G1273" s="9">
        <v>9565.4500000000007</v>
      </c>
    </row>
    <row r="1274" spans="1:7" x14ac:dyDescent="0.25">
      <c r="A1274" s="24">
        <v>38219</v>
      </c>
      <c r="B1274" s="1" t="s">
        <v>29</v>
      </c>
      <c r="C1274" s="1" t="s">
        <v>3688</v>
      </c>
      <c r="D1274" s="1" t="s">
        <v>13</v>
      </c>
      <c r="E1274" s="1" t="s">
        <v>2044</v>
      </c>
      <c r="F1274" s="9">
        <v>2734.8741999999997</v>
      </c>
      <c r="G1274" s="9">
        <v>4635.38</v>
      </c>
    </row>
    <row r="1275" spans="1:7" x14ac:dyDescent="0.25">
      <c r="A1275" s="24">
        <v>38217</v>
      </c>
      <c r="B1275" s="1" t="s">
        <v>29</v>
      </c>
      <c r="C1275" s="1" t="s">
        <v>3686</v>
      </c>
      <c r="D1275" s="1" t="s">
        <v>21</v>
      </c>
      <c r="E1275" s="1" t="s">
        <v>255</v>
      </c>
      <c r="F1275" s="9">
        <v>2420.9618</v>
      </c>
      <c r="G1275" s="9">
        <v>6543.14</v>
      </c>
    </row>
    <row r="1276" spans="1:7" x14ac:dyDescent="0.25">
      <c r="A1276" s="24">
        <v>38217</v>
      </c>
      <c r="B1276" s="1" t="s">
        <v>29</v>
      </c>
      <c r="C1276" s="1" t="s">
        <v>3691</v>
      </c>
      <c r="D1276" s="1" t="s">
        <v>13</v>
      </c>
      <c r="E1276" s="1" t="s">
        <v>73</v>
      </c>
      <c r="F1276" s="9">
        <v>2991.7649999999999</v>
      </c>
      <c r="G1276" s="9">
        <v>3989.02</v>
      </c>
    </row>
    <row r="1277" spans="1:7" x14ac:dyDescent="0.25">
      <c r="A1277" s="24">
        <v>38216</v>
      </c>
      <c r="B1277" s="1" t="s">
        <v>29</v>
      </c>
      <c r="C1277" s="1" t="s">
        <v>3683</v>
      </c>
      <c r="D1277" s="1" t="s">
        <v>39</v>
      </c>
      <c r="E1277" s="1" t="s">
        <v>3825</v>
      </c>
      <c r="F1277" s="9">
        <v>3740.28</v>
      </c>
      <c r="G1277" s="9">
        <v>4987.04</v>
      </c>
    </row>
    <row r="1278" spans="1:7" x14ac:dyDescent="0.25">
      <c r="A1278" s="24">
        <v>38216</v>
      </c>
      <c r="B1278" s="1" t="s">
        <v>29</v>
      </c>
      <c r="C1278" s="1" t="s">
        <v>3685</v>
      </c>
      <c r="D1278" s="1" t="s">
        <v>64</v>
      </c>
      <c r="E1278" s="1" t="s">
        <v>1400</v>
      </c>
      <c r="F1278" s="9">
        <v>301.33499999999998</v>
      </c>
      <c r="G1278" s="9">
        <v>401.78</v>
      </c>
    </row>
    <row r="1279" spans="1:7" x14ac:dyDescent="0.25">
      <c r="A1279" s="24">
        <v>38215</v>
      </c>
      <c r="B1279" s="1" t="s">
        <v>29</v>
      </c>
      <c r="C1279" s="1" t="s">
        <v>3686</v>
      </c>
      <c r="D1279" s="1" t="s">
        <v>45</v>
      </c>
      <c r="E1279" s="1" t="s">
        <v>1480</v>
      </c>
      <c r="F1279" s="9">
        <v>4345.5600000000004</v>
      </c>
      <c r="G1279" s="9">
        <v>5794.08</v>
      </c>
    </row>
    <row r="1280" spans="1:7" x14ac:dyDescent="0.25">
      <c r="A1280" s="24">
        <v>38215</v>
      </c>
      <c r="B1280" s="1" t="s">
        <v>29</v>
      </c>
      <c r="C1280" s="1" t="s">
        <v>3684</v>
      </c>
      <c r="D1280" s="1" t="s">
        <v>126</v>
      </c>
      <c r="E1280" s="1" t="s">
        <v>1542</v>
      </c>
      <c r="F1280" s="9">
        <v>5014.3632000000007</v>
      </c>
      <c r="G1280" s="9">
        <v>5698.14</v>
      </c>
    </row>
    <row r="1281" spans="1:7" x14ac:dyDescent="0.25">
      <c r="A1281" s="24">
        <v>38212</v>
      </c>
      <c r="B1281" s="1" t="s">
        <v>29</v>
      </c>
      <c r="C1281" s="1" t="s">
        <v>3685</v>
      </c>
      <c r="D1281" s="1" t="s">
        <v>39</v>
      </c>
      <c r="E1281" s="1" t="s">
        <v>2415</v>
      </c>
      <c r="F1281" s="9">
        <v>2791.8868000000002</v>
      </c>
      <c r="G1281" s="9">
        <v>7545.64</v>
      </c>
    </row>
    <row r="1282" spans="1:7" x14ac:dyDescent="0.25">
      <c r="A1282" s="24">
        <v>38212</v>
      </c>
      <c r="B1282" s="1" t="s">
        <v>29</v>
      </c>
      <c r="C1282" s="1" t="s">
        <v>3684</v>
      </c>
      <c r="D1282" s="1" t="s">
        <v>52</v>
      </c>
      <c r="E1282" s="1" t="s">
        <v>1713</v>
      </c>
      <c r="F1282" s="9">
        <v>425.30239999999998</v>
      </c>
      <c r="G1282" s="9">
        <v>733.28</v>
      </c>
    </row>
    <row r="1283" spans="1:7" x14ac:dyDescent="0.25">
      <c r="A1283" s="24">
        <v>38210</v>
      </c>
      <c r="B1283" s="1" t="s">
        <v>29</v>
      </c>
      <c r="C1283" s="1" t="s">
        <v>3686</v>
      </c>
      <c r="D1283" s="1" t="s">
        <v>113</v>
      </c>
      <c r="E1283" s="1" t="s">
        <v>2999</v>
      </c>
      <c r="F1283" s="9">
        <v>4044.8705000000004</v>
      </c>
      <c r="G1283" s="9">
        <v>7354.31</v>
      </c>
    </row>
    <row r="1284" spans="1:7" x14ac:dyDescent="0.25">
      <c r="A1284" s="24">
        <v>38210</v>
      </c>
      <c r="B1284" s="1" t="s">
        <v>29</v>
      </c>
      <c r="C1284" s="1" t="s">
        <v>3688</v>
      </c>
      <c r="D1284" s="1" t="s">
        <v>64</v>
      </c>
      <c r="E1284" s="1" t="s">
        <v>2584</v>
      </c>
      <c r="F1284" s="9">
        <v>326.77659999999997</v>
      </c>
      <c r="G1284" s="9">
        <v>883.18</v>
      </c>
    </row>
    <row r="1285" spans="1:7" x14ac:dyDescent="0.25">
      <c r="A1285" s="24">
        <v>38209</v>
      </c>
      <c r="B1285" s="1" t="s">
        <v>29</v>
      </c>
      <c r="C1285" s="1" t="s">
        <v>3684</v>
      </c>
      <c r="D1285" s="1" t="s">
        <v>17</v>
      </c>
      <c r="E1285" s="1" t="s">
        <v>3159</v>
      </c>
      <c r="F1285" s="9">
        <v>5710.9874</v>
      </c>
      <c r="G1285" s="9">
        <v>9846.5300000000007</v>
      </c>
    </row>
    <row r="1286" spans="1:7" x14ac:dyDescent="0.25">
      <c r="A1286" s="24">
        <v>38209</v>
      </c>
      <c r="B1286" s="1" t="s">
        <v>29</v>
      </c>
      <c r="C1286" s="1" t="s">
        <v>3688</v>
      </c>
      <c r="D1286" s="1" t="s">
        <v>126</v>
      </c>
      <c r="E1286" s="1" t="s">
        <v>3540</v>
      </c>
      <c r="F1286" s="9">
        <v>169.1525</v>
      </c>
      <c r="G1286" s="9">
        <v>307.55</v>
      </c>
    </row>
    <row r="1287" spans="1:7" x14ac:dyDescent="0.25">
      <c r="A1287" s="24">
        <v>38204</v>
      </c>
      <c r="B1287" s="1" t="s">
        <v>29</v>
      </c>
      <c r="C1287" s="1" t="s">
        <v>3688</v>
      </c>
      <c r="D1287" s="1" t="s">
        <v>52</v>
      </c>
      <c r="E1287" s="1" t="s">
        <v>1277</v>
      </c>
      <c r="F1287" s="9">
        <v>3793.5288</v>
      </c>
      <c r="G1287" s="9">
        <v>8822.16</v>
      </c>
    </row>
    <row r="1288" spans="1:7" x14ac:dyDescent="0.25">
      <c r="A1288" s="24">
        <v>38203</v>
      </c>
      <c r="B1288" s="1" t="s">
        <v>29</v>
      </c>
      <c r="C1288" s="1" t="s">
        <v>3686</v>
      </c>
      <c r="D1288" s="1" t="s">
        <v>30</v>
      </c>
      <c r="E1288" s="1" t="s">
        <v>563</v>
      </c>
      <c r="F1288" s="9">
        <v>839.18700000000001</v>
      </c>
      <c r="G1288" s="9">
        <v>1864.86</v>
      </c>
    </row>
    <row r="1289" spans="1:7" x14ac:dyDescent="0.25">
      <c r="A1289" s="24">
        <v>38202</v>
      </c>
      <c r="B1289" s="1" t="s">
        <v>29</v>
      </c>
      <c r="C1289" s="1" t="s">
        <v>3688</v>
      </c>
      <c r="D1289" s="1" t="s">
        <v>61</v>
      </c>
      <c r="E1289" s="1" t="s">
        <v>1192</v>
      </c>
      <c r="F1289" s="9">
        <v>8930.0073499999999</v>
      </c>
      <c r="G1289" s="9">
        <v>9550.81</v>
      </c>
    </row>
    <row r="1290" spans="1:7" x14ac:dyDescent="0.25">
      <c r="A1290" s="24">
        <v>38200</v>
      </c>
      <c r="B1290" s="1" t="s">
        <v>29</v>
      </c>
      <c r="C1290" s="1" t="s">
        <v>3690</v>
      </c>
      <c r="D1290" s="1" t="s">
        <v>39</v>
      </c>
      <c r="E1290" s="1" t="s">
        <v>498</v>
      </c>
      <c r="F1290" s="9">
        <v>4595.2060000000001</v>
      </c>
      <c r="G1290" s="9">
        <v>8354.92</v>
      </c>
    </row>
    <row r="1291" spans="1:7" x14ac:dyDescent="0.25">
      <c r="A1291" s="24">
        <v>38200</v>
      </c>
      <c r="B1291" s="1" t="s">
        <v>29</v>
      </c>
      <c r="C1291" s="1" t="s">
        <v>3688</v>
      </c>
      <c r="D1291" s="1" t="s">
        <v>64</v>
      </c>
      <c r="E1291" s="1" t="s">
        <v>478</v>
      </c>
      <c r="F1291" s="9">
        <v>3565.9298000000003</v>
      </c>
      <c r="G1291" s="9">
        <v>8292.86</v>
      </c>
    </row>
    <row r="1292" spans="1:7" x14ac:dyDescent="0.25">
      <c r="A1292" s="24">
        <v>38200</v>
      </c>
      <c r="B1292" s="1" t="s">
        <v>29</v>
      </c>
      <c r="C1292" s="1" t="s">
        <v>3690</v>
      </c>
      <c r="D1292" s="1" t="s">
        <v>64</v>
      </c>
      <c r="E1292" s="1" t="s">
        <v>902</v>
      </c>
      <c r="F1292" s="9">
        <v>5948.0550000000003</v>
      </c>
      <c r="G1292" s="9">
        <v>7930.74</v>
      </c>
    </row>
    <row r="1293" spans="1:7" x14ac:dyDescent="0.25">
      <c r="A1293" s="24">
        <v>38200</v>
      </c>
      <c r="B1293" s="1" t="s">
        <v>29</v>
      </c>
      <c r="C1293" s="1" t="s">
        <v>3683</v>
      </c>
      <c r="D1293" s="1" t="s">
        <v>45</v>
      </c>
      <c r="E1293" s="1" t="s">
        <v>2810</v>
      </c>
      <c r="F1293" s="9">
        <v>534.57539999999995</v>
      </c>
      <c r="G1293" s="9">
        <v>906.06</v>
      </c>
    </row>
    <row r="1294" spans="1:7" x14ac:dyDescent="0.25">
      <c r="A1294" s="24">
        <v>38199</v>
      </c>
      <c r="B1294" s="1" t="s">
        <v>29</v>
      </c>
      <c r="C1294" s="1" t="s">
        <v>3683</v>
      </c>
      <c r="D1294" s="1" t="s">
        <v>17</v>
      </c>
      <c r="E1294" s="1" t="s">
        <v>2224</v>
      </c>
      <c r="F1294" s="9">
        <v>6526.0447999999997</v>
      </c>
      <c r="G1294" s="9">
        <v>7415.96</v>
      </c>
    </row>
    <row r="1295" spans="1:7" x14ac:dyDescent="0.25">
      <c r="A1295" s="24">
        <v>38199</v>
      </c>
      <c r="B1295" s="1" t="s">
        <v>29</v>
      </c>
      <c r="C1295" s="1" t="s">
        <v>3685</v>
      </c>
      <c r="D1295" s="1" t="s">
        <v>42</v>
      </c>
      <c r="E1295" s="1" t="s">
        <v>1460</v>
      </c>
      <c r="F1295" s="9">
        <v>2830.6724999999997</v>
      </c>
      <c r="G1295" s="9">
        <v>4797.75</v>
      </c>
    </row>
    <row r="1296" spans="1:7" x14ac:dyDescent="0.25">
      <c r="A1296" s="24">
        <v>38199</v>
      </c>
      <c r="B1296" s="1" t="s">
        <v>29</v>
      </c>
      <c r="C1296" s="1" t="s">
        <v>3686</v>
      </c>
      <c r="D1296" s="1" t="s">
        <v>30</v>
      </c>
      <c r="E1296" s="1" t="s">
        <v>1009</v>
      </c>
      <c r="F1296" s="9">
        <v>962.9235000000001</v>
      </c>
      <c r="G1296" s="9">
        <v>1750.77</v>
      </c>
    </row>
    <row r="1297" spans="1:7" x14ac:dyDescent="0.25">
      <c r="A1297" s="24">
        <v>38197</v>
      </c>
      <c r="B1297" s="1" t="s">
        <v>29</v>
      </c>
      <c r="C1297" s="1" t="s">
        <v>3688</v>
      </c>
      <c r="D1297" s="1" t="s">
        <v>30</v>
      </c>
      <c r="E1297" s="1" t="s">
        <v>3157</v>
      </c>
      <c r="F1297" s="9">
        <v>3961.1655999999998</v>
      </c>
      <c r="G1297" s="9">
        <v>6713.84</v>
      </c>
    </row>
    <row r="1298" spans="1:7" x14ac:dyDescent="0.25">
      <c r="A1298" s="24">
        <v>38196</v>
      </c>
      <c r="B1298" s="1" t="s">
        <v>29</v>
      </c>
      <c r="C1298" s="1" t="s">
        <v>3683</v>
      </c>
      <c r="D1298" s="1" t="s">
        <v>61</v>
      </c>
      <c r="E1298" s="1" t="s">
        <v>1529</v>
      </c>
      <c r="F1298" s="9">
        <v>4020.66</v>
      </c>
      <c r="G1298" s="9">
        <v>8934.7999999999993</v>
      </c>
    </row>
    <row r="1299" spans="1:7" x14ac:dyDescent="0.25">
      <c r="A1299" s="24">
        <v>38195</v>
      </c>
      <c r="B1299" s="1" t="s">
        <v>29</v>
      </c>
      <c r="C1299" s="1" t="s">
        <v>3685</v>
      </c>
      <c r="D1299" s="1" t="s">
        <v>45</v>
      </c>
      <c r="E1299" s="1" t="s">
        <v>1603</v>
      </c>
      <c r="F1299" s="9">
        <v>7078.8476000000001</v>
      </c>
      <c r="G1299" s="9">
        <v>7570.96</v>
      </c>
    </row>
    <row r="1300" spans="1:7" x14ac:dyDescent="0.25">
      <c r="A1300" s="24">
        <v>38195</v>
      </c>
      <c r="B1300" s="1" t="s">
        <v>29</v>
      </c>
      <c r="C1300" s="1" t="s">
        <v>3691</v>
      </c>
      <c r="D1300" s="1" t="s">
        <v>61</v>
      </c>
      <c r="E1300" s="1" t="s">
        <v>1886</v>
      </c>
      <c r="F1300" s="9">
        <v>245.50239999999999</v>
      </c>
      <c r="G1300" s="9">
        <v>663.52</v>
      </c>
    </row>
    <row r="1301" spans="1:7" x14ac:dyDescent="0.25">
      <c r="A1301" s="24">
        <v>38193</v>
      </c>
      <c r="B1301" s="1" t="s">
        <v>29</v>
      </c>
      <c r="C1301" s="1" t="s">
        <v>3685</v>
      </c>
      <c r="D1301" s="1" t="s">
        <v>9</v>
      </c>
      <c r="E1301" s="1" t="s">
        <v>1872</v>
      </c>
      <c r="F1301" s="9">
        <v>4488.7139999999999</v>
      </c>
      <c r="G1301" s="9">
        <v>9974.92</v>
      </c>
    </row>
    <row r="1302" spans="1:7" x14ac:dyDescent="0.25">
      <c r="A1302" s="24">
        <v>38192</v>
      </c>
      <c r="B1302" s="1" t="s">
        <v>29</v>
      </c>
      <c r="C1302" s="1" t="s">
        <v>3686</v>
      </c>
      <c r="D1302" s="1" t="s">
        <v>21</v>
      </c>
      <c r="E1302" s="1" t="s">
        <v>3532</v>
      </c>
      <c r="F1302" s="9">
        <v>660.75750000000005</v>
      </c>
      <c r="G1302" s="9">
        <v>881.01</v>
      </c>
    </row>
    <row r="1303" spans="1:7" x14ac:dyDescent="0.25">
      <c r="A1303" s="24">
        <v>38190</v>
      </c>
      <c r="B1303" s="1" t="s">
        <v>29</v>
      </c>
      <c r="C1303" s="1" t="s">
        <v>3688</v>
      </c>
      <c r="D1303" s="1" t="s">
        <v>52</v>
      </c>
      <c r="E1303" s="1" t="s">
        <v>3829</v>
      </c>
      <c r="F1303" s="9">
        <v>3116.7431999999999</v>
      </c>
      <c r="G1303" s="9">
        <v>7248.24</v>
      </c>
    </row>
    <row r="1304" spans="1:7" x14ac:dyDescent="0.25">
      <c r="A1304" s="24">
        <v>38190</v>
      </c>
      <c r="B1304" s="1" t="s">
        <v>29</v>
      </c>
      <c r="C1304" s="1" t="s">
        <v>3684</v>
      </c>
      <c r="D1304" s="1" t="s">
        <v>52</v>
      </c>
      <c r="E1304" s="1" t="s">
        <v>171</v>
      </c>
      <c r="F1304" s="9">
        <v>649.5005000000001</v>
      </c>
      <c r="G1304" s="9">
        <v>1180.9100000000001</v>
      </c>
    </row>
    <row r="1305" spans="1:7" x14ac:dyDescent="0.25">
      <c r="A1305" s="24">
        <v>38189</v>
      </c>
      <c r="B1305" s="1" t="s">
        <v>29</v>
      </c>
      <c r="C1305" s="1" t="s">
        <v>3688</v>
      </c>
      <c r="D1305" s="1" t="s">
        <v>9</v>
      </c>
      <c r="E1305" s="1" t="s">
        <v>890</v>
      </c>
      <c r="F1305" s="9">
        <v>6587.7</v>
      </c>
      <c r="G1305" s="9">
        <v>8783.6</v>
      </c>
    </row>
    <row r="1306" spans="1:7" x14ac:dyDescent="0.25">
      <c r="A1306" s="24">
        <v>38186</v>
      </c>
      <c r="B1306" s="1" t="s">
        <v>29</v>
      </c>
      <c r="C1306" s="1" t="s">
        <v>3690</v>
      </c>
      <c r="D1306" s="1" t="s">
        <v>113</v>
      </c>
      <c r="E1306" s="1" t="s">
        <v>2074</v>
      </c>
      <c r="F1306" s="9">
        <v>5438.6365000000005</v>
      </c>
      <c r="G1306" s="9">
        <v>9888.43</v>
      </c>
    </row>
    <row r="1307" spans="1:7" x14ac:dyDescent="0.25">
      <c r="A1307" s="24">
        <v>38185</v>
      </c>
      <c r="B1307" s="1" t="s">
        <v>29</v>
      </c>
      <c r="C1307" s="1" t="s">
        <v>3688</v>
      </c>
      <c r="D1307" s="1" t="s">
        <v>52</v>
      </c>
      <c r="E1307" s="1" t="s">
        <v>2504</v>
      </c>
      <c r="F1307" s="9">
        <v>5456.0013999999992</v>
      </c>
      <c r="G1307" s="9">
        <v>9247.4599999999991</v>
      </c>
    </row>
    <row r="1308" spans="1:7" x14ac:dyDescent="0.25">
      <c r="A1308" s="24">
        <v>38185</v>
      </c>
      <c r="B1308" s="1" t="s">
        <v>29</v>
      </c>
      <c r="C1308" s="1" t="s">
        <v>3683</v>
      </c>
      <c r="D1308" s="1" t="s">
        <v>113</v>
      </c>
      <c r="E1308" s="1" t="s">
        <v>114</v>
      </c>
      <c r="F1308" s="9">
        <v>1210.3425</v>
      </c>
      <c r="G1308" s="9">
        <v>1613.79</v>
      </c>
    </row>
    <row r="1309" spans="1:7" x14ac:dyDescent="0.25">
      <c r="A1309" s="24">
        <v>38185</v>
      </c>
      <c r="B1309" s="1" t="s">
        <v>29</v>
      </c>
      <c r="C1309" s="1" t="s">
        <v>3683</v>
      </c>
      <c r="D1309" s="1" t="s">
        <v>30</v>
      </c>
      <c r="E1309" s="1" t="s">
        <v>1624</v>
      </c>
      <c r="F1309" s="9">
        <v>782.73249999999996</v>
      </c>
      <c r="G1309" s="9">
        <v>1423.15</v>
      </c>
    </row>
    <row r="1310" spans="1:7" x14ac:dyDescent="0.25">
      <c r="A1310" s="24">
        <v>38184</v>
      </c>
      <c r="B1310" s="1" t="s">
        <v>29</v>
      </c>
      <c r="C1310" s="1" t="s">
        <v>3691</v>
      </c>
      <c r="D1310" s="1" t="s">
        <v>30</v>
      </c>
      <c r="E1310" s="1" t="s">
        <v>383</v>
      </c>
      <c r="F1310" s="9">
        <v>5269.9459999999999</v>
      </c>
      <c r="G1310" s="9">
        <v>9581.7199999999993</v>
      </c>
    </row>
    <row r="1311" spans="1:7" x14ac:dyDescent="0.25">
      <c r="A1311" s="24">
        <v>38183</v>
      </c>
      <c r="B1311" s="1" t="s">
        <v>29</v>
      </c>
      <c r="C1311" s="1" t="s">
        <v>3683</v>
      </c>
      <c r="D1311" s="1" t="s">
        <v>45</v>
      </c>
      <c r="E1311" s="1" t="s">
        <v>745</v>
      </c>
      <c r="F1311" s="9">
        <v>5481.2945</v>
      </c>
      <c r="G1311" s="9">
        <v>9965.99</v>
      </c>
    </row>
    <row r="1312" spans="1:7" x14ac:dyDescent="0.25">
      <c r="A1312" s="24">
        <v>38182</v>
      </c>
      <c r="B1312" s="1" t="s">
        <v>29</v>
      </c>
      <c r="C1312" s="1" t="s">
        <v>3684</v>
      </c>
      <c r="D1312" s="1" t="s">
        <v>126</v>
      </c>
      <c r="E1312" s="1" t="s">
        <v>2124</v>
      </c>
      <c r="F1312" s="9">
        <v>1143.3481999999999</v>
      </c>
      <c r="G1312" s="9">
        <v>1971.29</v>
      </c>
    </row>
    <row r="1313" spans="1:7" x14ac:dyDescent="0.25">
      <c r="A1313" s="24">
        <v>38181</v>
      </c>
      <c r="B1313" s="1" t="s">
        <v>29</v>
      </c>
      <c r="C1313" s="1" t="s">
        <v>3686</v>
      </c>
      <c r="D1313" s="1" t="s">
        <v>17</v>
      </c>
      <c r="E1313" s="1" t="s">
        <v>1756</v>
      </c>
      <c r="F1313" s="9">
        <v>690.33339999999998</v>
      </c>
      <c r="G1313" s="9">
        <v>1190.23</v>
      </c>
    </row>
    <row r="1314" spans="1:7" x14ac:dyDescent="0.25">
      <c r="A1314" s="24">
        <v>38177</v>
      </c>
      <c r="B1314" s="1" t="s">
        <v>29</v>
      </c>
      <c r="C1314" s="1" t="s">
        <v>3685</v>
      </c>
      <c r="D1314" s="1" t="s">
        <v>17</v>
      </c>
      <c r="E1314" s="1" t="s">
        <v>2244</v>
      </c>
      <c r="F1314" s="9">
        <v>3034.3884999999996</v>
      </c>
      <c r="G1314" s="9">
        <v>8201.0499999999993</v>
      </c>
    </row>
    <row r="1315" spans="1:7" x14ac:dyDescent="0.25">
      <c r="A1315" s="24">
        <v>38177</v>
      </c>
      <c r="B1315" s="1" t="s">
        <v>29</v>
      </c>
      <c r="C1315" s="1" t="s">
        <v>3688</v>
      </c>
      <c r="D1315" s="1" t="s">
        <v>64</v>
      </c>
      <c r="E1315" s="1" t="s">
        <v>1618</v>
      </c>
      <c r="F1315" s="9">
        <v>3273.2655999999997</v>
      </c>
      <c r="G1315" s="9">
        <v>3719.62</v>
      </c>
    </row>
    <row r="1316" spans="1:7" x14ac:dyDescent="0.25">
      <c r="A1316" s="24">
        <v>38173</v>
      </c>
      <c r="B1316" s="1" t="s">
        <v>29</v>
      </c>
      <c r="C1316" s="1" t="s">
        <v>3686</v>
      </c>
      <c r="D1316" s="1" t="s">
        <v>113</v>
      </c>
      <c r="E1316" s="1" t="s">
        <v>3427</v>
      </c>
      <c r="F1316" s="9">
        <v>746.29499999999996</v>
      </c>
      <c r="G1316" s="9">
        <v>1356.9</v>
      </c>
    </row>
    <row r="1317" spans="1:7" x14ac:dyDescent="0.25">
      <c r="A1317" s="24">
        <v>38172</v>
      </c>
      <c r="B1317" s="1" t="s">
        <v>29</v>
      </c>
      <c r="C1317" s="1" t="s">
        <v>3686</v>
      </c>
      <c r="D1317" s="1" t="s">
        <v>61</v>
      </c>
      <c r="E1317" s="1" t="s">
        <v>1962</v>
      </c>
      <c r="F1317" s="9">
        <v>8787.6272000000008</v>
      </c>
      <c r="G1317" s="9">
        <v>9985.94</v>
      </c>
    </row>
    <row r="1318" spans="1:7" x14ac:dyDescent="0.25">
      <c r="A1318" s="24">
        <v>38171</v>
      </c>
      <c r="B1318" s="1" t="s">
        <v>29</v>
      </c>
      <c r="C1318" s="1" t="s">
        <v>3626</v>
      </c>
      <c r="D1318" s="1" t="s">
        <v>64</v>
      </c>
      <c r="E1318" s="1" t="s">
        <v>1521</v>
      </c>
      <c r="F1318" s="9">
        <v>3140.9235000000003</v>
      </c>
      <c r="G1318" s="9">
        <v>5710.77</v>
      </c>
    </row>
    <row r="1319" spans="1:7" x14ac:dyDescent="0.25">
      <c r="A1319" s="24">
        <v>38171</v>
      </c>
      <c r="B1319" s="1" t="s">
        <v>29</v>
      </c>
      <c r="C1319" s="1" t="s">
        <v>3688</v>
      </c>
      <c r="D1319" s="1" t="s">
        <v>52</v>
      </c>
      <c r="E1319" s="1" t="s">
        <v>1882</v>
      </c>
      <c r="F1319" s="9">
        <v>1160.9145000000001</v>
      </c>
      <c r="G1319" s="9">
        <v>2579.81</v>
      </c>
    </row>
    <row r="1320" spans="1:7" x14ac:dyDescent="0.25">
      <c r="A1320" s="24">
        <v>38170</v>
      </c>
      <c r="B1320" s="1" t="s">
        <v>29</v>
      </c>
      <c r="C1320" s="1" t="s">
        <v>3683</v>
      </c>
      <c r="D1320" s="1" t="s">
        <v>42</v>
      </c>
      <c r="E1320" s="1" t="s">
        <v>263</v>
      </c>
      <c r="F1320" s="9">
        <v>836.17600000000004</v>
      </c>
      <c r="G1320" s="9">
        <v>1520.32</v>
      </c>
    </row>
    <row r="1321" spans="1:7" x14ac:dyDescent="0.25">
      <c r="A1321" s="24">
        <v>38169</v>
      </c>
      <c r="B1321" s="1" t="s">
        <v>29</v>
      </c>
      <c r="C1321" s="1" t="s">
        <v>3690</v>
      </c>
      <c r="D1321" s="1" t="s">
        <v>64</v>
      </c>
      <c r="E1321" s="1" t="s">
        <v>2007</v>
      </c>
      <c r="F1321" s="9">
        <v>2656.3393000000001</v>
      </c>
      <c r="G1321" s="9">
        <v>4502.2700000000004</v>
      </c>
    </row>
    <row r="1322" spans="1:7" x14ac:dyDescent="0.25">
      <c r="A1322" s="24">
        <v>38169</v>
      </c>
      <c r="B1322" s="1" t="s">
        <v>29</v>
      </c>
      <c r="C1322" s="1" t="s">
        <v>3685</v>
      </c>
      <c r="D1322" s="1" t="s">
        <v>24</v>
      </c>
      <c r="E1322" s="1" t="s">
        <v>573</v>
      </c>
      <c r="F1322" s="9">
        <v>105.4019</v>
      </c>
      <c r="G1322" s="9">
        <v>284.87</v>
      </c>
    </row>
    <row r="1323" spans="1:7" x14ac:dyDescent="0.25">
      <c r="A1323" s="24">
        <v>38168</v>
      </c>
      <c r="B1323" s="1" t="s">
        <v>29</v>
      </c>
      <c r="C1323" s="1" t="s">
        <v>3626</v>
      </c>
      <c r="D1323" s="1" t="s">
        <v>52</v>
      </c>
      <c r="E1323" s="1" t="s">
        <v>830</v>
      </c>
      <c r="F1323" s="9">
        <v>2705.6095</v>
      </c>
      <c r="G1323" s="9">
        <v>4919.29</v>
      </c>
    </row>
    <row r="1324" spans="1:7" x14ac:dyDescent="0.25">
      <c r="A1324" s="24">
        <v>38168</v>
      </c>
      <c r="B1324" s="1" t="s">
        <v>29</v>
      </c>
      <c r="C1324" s="1" t="s">
        <v>3626</v>
      </c>
      <c r="D1324" s="1" t="s">
        <v>21</v>
      </c>
      <c r="E1324" s="1" t="s">
        <v>1717</v>
      </c>
      <c r="F1324" s="9">
        <v>1223.1178</v>
      </c>
      <c r="G1324" s="9">
        <v>2844.46</v>
      </c>
    </row>
    <row r="1325" spans="1:7" x14ac:dyDescent="0.25">
      <c r="A1325" s="24">
        <v>38166</v>
      </c>
      <c r="B1325" s="1" t="s">
        <v>29</v>
      </c>
      <c r="C1325" s="1" t="s">
        <v>3685</v>
      </c>
      <c r="D1325" s="1" t="s">
        <v>24</v>
      </c>
      <c r="E1325" s="1" t="s">
        <v>2076</v>
      </c>
      <c r="F1325" s="9">
        <v>2043.5578</v>
      </c>
      <c r="G1325" s="9">
        <v>4752.46</v>
      </c>
    </row>
    <row r="1326" spans="1:7" x14ac:dyDescent="0.25">
      <c r="A1326" s="24">
        <v>38164</v>
      </c>
      <c r="B1326" s="1" t="s">
        <v>29</v>
      </c>
      <c r="C1326" s="1" t="s">
        <v>3684</v>
      </c>
      <c r="D1326" s="1" t="s">
        <v>9</v>
      </c>
      <c r="E1326" s="1" t="s">
        <v>351</v>
      </c>
      <c r="F1326" s="9">
        <v>5927.7240000000002</v>
      </c>
      <c r="G1326" s="9">
        <v>6736.05</v>
      </c>
    </row>
    <row r="1327" spans="1:7" x14ac:dyDescent="0.25">
      <c r="A1327" s="24">
        <v>38164</v>
      </c>
      <c r="B1327" s="1" t="s">
        <v>29</v>
      </c>
      <c r="C1327" s="1" t="s">
        <v>3685</v>
      </c>
      <c r="D1327" s="1" t="s">
        <v>39</v>
      </c>
      <c r="E1327" s="1" t="s">
        <v>3832</v>
      </c>
      <c r="F1327" s="9">
        <v>3712.2150999999999</v>
      </c>
      <c r="G1327" s="9">
        <v>6291.89</v>
      </c>
    </row>
    <row r="1328" spans="1:7" x14ac:dyDescent="0.25">
      <c r="A1328" s="24">
        <v>38163</v>
      </c>
      <c r="B1328" s="1" t="s">
        <v>29</v>
      </c>
      <c r="C1328" s="1" t="s">
        <v>3626</v>
      </c>
      <c r="D1328" s="1" t="s">
        <v>126</v>
      </c>
      <c r="E1328" s="1" t="s">
        <v>2032</v>
      </c>
      <c r="F1328" s="9">
        <v>2357.4342000000001</v>
      </c>
      <c r="G1328" s="9">
        <v>2521.3200000000002</v>
      </c>
    </row>
    <row r="1329" spans="1:7" x14ac:dyDescent="0.25">
      <c r="A1329" s="24">
        <v>38162</v>
      </c>
      <c r="B1329" s="1" t="s">
        <v>29</v>
      </c>
      <c r="C1329" s="1" t="s">
        <v>3690</v>
      </c>
      <c r="D1329" s="1" t="s">
        <v>24</v>
      </c>
      <c r="E1329" s="1" t="s">
        <v>3833</v>
      </c>
      <c r="F1329" s="9">
        <v>4968.8375000000005</v>
      </c>
      <c r="G1329" s="9">
        <v>9034.25</v>
      </c>
    </row>
    <row r="1330" spans="1:7" x14ac:dyDescent="0.25">
      <c r="A1330" s="24">
        <v>38162</v>
      </c>
      <c r="B1330" s="1" t="s">
        <v>29</v>
      </c>
      <c r="C1330" s="1" t="s">
        <v>3626</v>
      </c>
      <c r="D1330" s="1" t="s">
        <v>61</v>
      </c>
      <c r="E1330" s="1" t="s">
        <v>3834</v>
      </c>
      <c r="F1330" s="9">
        <v>2729.8489</v>
      </c>
      <c r="G1330" s="9">
        <v>7377.97</v>
      </c>
    </row>
    <row r="1331" spans="1:7" x14ac:dyDescent="0.25">
      <c r="A1331" s="24">
        <v>38162</v>
      </c>
      <c r="B1331" s="1" t="s">
        <v>29</v>
      </c>
      <c r="C1331" s="1" t="s">
        <v>3685</v>
      </c>
      <c r="D1331" s="1" t="s">
        <v>30</v>
      </c>
      <c r="E1331" s="1" t="s">
        <v>2740</v>
      </c>
      <c r="F1331" s="9">
        <v>2019.5640999999998</v>
      </c>
      <c r="G1331" s="9">
        <v>3422.99</v>
      </c>
    </row>
    <row r="1332" spans="1:7" x14ac:dyDescent="0.25">
      <c r="A1332" s="24">
        <v>38162</v>
      </c>
      <c r="B1332" s="1" t="s">
        <v>29</v>
      </c>
      <c r="C1332" s="1" t="s">
        <v>3688</v>
      </c>
      <c r="D1332" s="1" t="s">
        <v>21</v>
      </c>
      <c r="E1332" s="1" t="s">
        <v>3835</v>
      </c>
      <c r="F1332" s="9">
        <v>1860.8276500000002</v>
      </c>
      <c r="G1332" s="9">
        <v>1990.19</v>
      </c>
    </row>
    <row r="1333" spans="1:7" x14ac:dyDescent="0.25">
      <c r="A1333" s="24">
        <v>38162</v>
      </c>
      <c r="B1333" s="1" t="s">
        <v>29</v>
      </c>
      <c r="C1333" s="1" t="s">
        <v>3686</v>
      </c>
      <c r="D1333" s="1" t="s">
        <v>42</v>
      </c>
      <c r="E1333" s="1" t="s">
        <v>1236</v>
      </c>
      <c r="F1333" s="9">
        <v>379.56600000000003</v>
      </c>
      <c r="G1333" s="9">
        <v>690.12</v>
      </c>
    </row>
    <row r="1334" spans="1:7" x14ac:dyDescent="0.25">
      <c r="A1334" s="24">
        <v>38160</v>
      </c>
      <c r="B1334" s="1" t="s">
        <v>29</v>
      </c>
      <c r="C1334" s="1" t="s">
        <v>3626</v>
      </c>
      <c r="D1334" s="1" t="s">
        <v>113</v>
      </c>
      <c r="E1334" s="1" t="s">
        <v>822</v>
      </c>
      <c r="F1334" s="9">
        <v>2687.9694</v>
      </c>
      <c r="G1334" s="9">
        <v>4634.43</v>
      </c>
    </row>
    <row r="1335" spans="1:7" x14ac:dyDescent="0.25">
      <c r="A1335" s="24">
        <v>38158</v>
      </c>
      <c r="B1335" s="1" t="s">
        <v>29</v>
      </c>
      <c r="C1335" s="1" t="s">
        <v>3685</v>
      </c>
      <c r="D1335" s="1" t="s">
        <v>21</v>
      </c>
      <c r="E1335" s="1" t="s">
        <v>2982</v>
      </c>
      <c r="F1335" s="9">
        <v>4481.3685999999998</v>
      </c>
      <c r="G1335" s="9">
        <v>7595.54</v>
      </c>
    </row>
    <row r="1336" spans="1:7" x14ac:dyDescent="0.25">
      <c r="A1336" s="24">
        <v>38157</v>
      </c>
      <c r="B1336" s="1" t="s">
        <v>29</v>
      </c>
      <c r="C1336" s="1" t="s">
        <v>3690</v>
      </c>
      <c r="D1336" s="1" t="s">
        <v>9</v>
      </c>
      <c r="E1336" s="1" t="s">
        <v>798</v>
      </c>
      <c r="F1336" s="9">
        <v>3623.9411</v>
      </c>
      <c r="G1336" s="9">
        <v>8427.77</v>
      </c>
    </row>
    <row r="1337" spans="1:7" x14ac:dyDescent="0.25">
      <c r="A1337" s="24">
        <v>38157</v>
      </c>
      <c r="B1337" s="1" t="s">
        <v>29</v>
      </c>
      <c r="C1337" s="1" t="s">
        <v>3684</v>
      </c>
      <c r="D1337" s="1" t="s">
        <v>64</v>
      </c>
      <c r="E1337" s="1" t="s">
        <v>2705</v>
      </c>
      <c r="F1337" s="9">
        <v>581.01239999999996</v>
      </c>
      <c r="G1337" s="9">
        <v>854.43</v>
      </c>
    </row>
    <row r="1338" spans="1:7" x14ac:dyDescent="0.25">
      <c r="A1338" s="24">
        <v>38155</v>
      </c>
      <c r="B1338" s="1" t="s">
        <v>29</v>
      </c>
      <c r="C1338" s="1" t="s">
        <v>3626</v>
      </c>
      <c r="D1338" s="1" t="s">
        <v>113</v>
      </c>
      <c r="E1338" s="1" t="s">
        <v>3836</v>
      </c>
      <c r="F1338" s="9">
        <v>5773.2</v>
      </c>
      <c r="G1338" s="9">
        <v>8490</v>
      </c>
    </row>
    <row r="1339" spans="1:7" x14ac:dyDescent="0.25">
      <c r="A1339" s="24">
        <v>38155</v>
      </c>
      <c r="B1339" s="1" t="s">
        <v>29</v>
      </c>
      <c r="C1339" s="1" t="s">
        <v>3686</v>
      </c>
      <c r="D1339" s="1" t="s">
        <v>21</v>
      </c>
      <c r="E1339" s="1" t="s">
        <v>2924</v>
      </c>
      <c r="F1339" s="9">
        <v>2181.2399999999998</v>
      </c>
      <c r="G1339" s="9">
        <v>4847.2</v>
      </c>
    </row>
    <row r="1340" spans="1:7" x14ac:dyDescent="0.25">
      <c r="A1340" s="24">
        <v>38155</v>
      </c>
      <c r="B1340" s="1" t="s">
        <v>29</v>
      </c>
      <c r="C1340" s="1" t="s">
        <v>3690</v>
      </c>
      <c r="D1340" s="1" t="s">
        <v>61</v>
      </c>
      <c r="E1340" s="1" t="s">
        <v>2766</v>
      </c>
      <c r="F1340" s="9">
        <v>998.02629999999988</v>
      </c>
      <c r="G1340" s="9">
        <v>1691.57</v>
      </c>
    </row>
    <row r="1341" spans="1:7" x14ac:dyDescent="0.25">
      <c r="A1341" s="24">
        <v>38883</v>
      </c>
      <c r="B1341" s="1" t="s">
        <v>8</v>
      </c>
      <c r="C1341" s="1" t="s">
        <v>3626</v>
      </c>
      <c r="D1341" s="1" t="s">
        <v>9</v>
      </c>
      <c r="E1341" s="1" t="s">
        <v>1310</v>
      </c>
      <c r="F1341" s="9">
        <v>5406.2703000000001</v>
      </c>
      <c r="G1341" s="9">
        <v>9163.17</v>
      </c>
    </row>
    <row r="1342" spans="1:7" x14ac:dyDescent="0.25">
      <c r="A1342" s="24">
        <v>38883</v>
      </c>
      <c r="B1342" s="1" t="s">
        <v>8</v>
      </c>
      <c r="C1342" s="1" t="s">
        <v>3626</v>
      </c>
      <c r="D1342" s="1" t="s">
        <v>61</v>
      </c>
      <c r="E1342" s="1" t="s">
        <v>2681</v>
      </c>
      <c r="F1342" s="9">
        <v>736.25199999999995</v>
      </c>
      <c r="G1342" s="9">
        <v>836.65</v>
      </c>
    </row>
    <row r="1343" spans="1:7" x14ac:dyDescent="0.25">
      <c r="A1343" s="24">
        <v>38882</v>
      </c>
      <c r="B1343" s="1" t="s">
        <v>8</v>
      </c>
      <c r="C1343" s="1" t="s">
        <v>3688</v>
      </c>
      <c r="D1343" s="1" t="s">
        <v>45</v>
      </c>
      <c r="E1343" s="1" t="s">
        <v>2155</v>
      </c>
      <c r="F1343" s="9">
        <v>1233.068</v>
      </c>
      <c r="G1343" s="9">
        <v>2867.6</v>
      </c>
    </row>
    <row r="1344" spans="1:7" x14ac:dyDescent="0.25">
      <c r="A1344" s="24">
        <v>38879</v>
      </c>
      <c r="B1344" s="1" t="s">
        <v>8</v>
      </c>
      <c r="C1344" s="1" t="s">
        <v>3690</v>
      </c>
      <c r="D1344" s="1" t="s">
        <v>13</v>
      </c>
      <c r="E1344" s="1" t="s">
        <v>1273</v>
      </c>
      <c r="F1344" s="9">
        <v>3427.8409999999994</v>
      </c>
      <c r="G1344" s="9">
        <v>5809.9</v>
      </c>
    </row>
    <row r="1345" spans="1:7" x14ac:dyDescent="0.25">
      <c r="A1345" s="24">
        <v>38877</v>
      </c>
      <c r="B1345" s="1" t="s">
        <v>8</v>
      </c>
      <c r="C1345" s="1" t="s">
        <v>3626</v>
      </c>
      <c r="D1345" s="1" t="s">
        <v>13</v>
      </c>
      <c r="E1345" s="1" t="s">
        <v>1263</v>
      </c>
      <c r="F1345" s="9">
        <v>6487.5183999999999</v>
      </c>
      <c r="G1345" s="9">
        <v>7372.18</v>
      </c>
    </row>
    <row r="1346" spans="1:7" x14ac:dyDescent="0.25">
      <c r="A1346" s="24">
        <v>38877</v>
      </c>
      <c r="B1346" s="1" t="s">
        <v>8</v>
      </c>
      <c r="C1346" s="1" t="s">
        <v>3685</v>
      </c>
      <c r="D1346" s="1" t="s">
        <v>45</v>
      </c>
      <c r="E1346" s="1" t="s">
        <v>1486</v>
      </c>
      <c r="F1346" s="9">
        <v>2478.7079999999996</v>
      </c>
      <c r="G1346" s="9">
        <v>4201.2</v>
      </c>
    </row>
    <row r="1347" spans="1:7" x14ac:dyDescent="0.25">
      <c r="A1347" s="24">
        <v>38876</v>
      </c>
      <c r="B1347" s="1" t="s">
        <v>8</v>
      </c>
      <c r="C1347" s="1" t="s">
        <v>3685</v>
      </c>
      <c r="D1347" s="1" t="s">
        <v>64</v>
      </c>
      <c r="E1347" s="1" t="s">
        <v>1894</v>
      </c>
      <c r="F1347" s="9">
        <v>1563.0155999999999</v>
      </c>
      <c r="G1347" s="9">
        <v>3634.92</v>
      </c>
    </row>
    <row r="1348" spans="1:7" x14ac:dyDescent="0.25">
      <c r="A1348" s="24">
        <v>38871</v>
      </c>
      <c r="B1348" s="1" t="s">
        <v>8</v>
      </c>
      <c r="C1348" s="1" t="s">
        <v>3691</v>
      </c>
      <c r="D1348" s="1" t="s">
        <v>30</v>
      </c>
      <c r="E1348" s="1" t="s">
        <v>3459</v>
      </c>
      <c r="F1348" s="9">
        <v>3317.4607000000001</v>
      </c>
      <c r="G1348" s="9">
        <v>8966.11</v>
      </c>
    </row>
    <row r="1349" spans="1:7" x14ac:dyDescent="0.25">
      <c r="A1349" s="24">
        <v>38869</v>
      </c>
      <c r="B1349" s="1" t="s">
        <v>8</v>
      </c>
      <c r="C1349" s="1" t="s">
        <v>3626</v>
      </c>
      <c r="D1349" s="1" t="s">
        <v>113</v>
      </c>
      <c r="E1349" s="1" t="s">
        <v>1573</v>
      </c>
      <c r="F1349" s="9">
        <v>296.5985</v>
      </c>
      <c r="G1349" s="9">
        <v>539.27</v>
      </c>
    </row>
    <row r="1350" spans="1:7" x14ac:dyDescent="0.25">
      <c r="A1350" s="24">
        <v>38866</v>
      </c>
      <c r="B1350" s="1" t="s">
        <v>8</v>
      </c>
      <c r="C1350" s="1" t="s">
        <v>3688</v>
      </c>
      <c r="D1350" s="1" t="s">
        <v>30</v>
      </c>
      <c r="E1350" s="1" t="s">
        <v>2448</v>
      </c>
      <c r="F1350" s="9">
        <v>4263.1784000000007</v>
      </c>
      <c r="G1350" s="9">
        <v>6269.38</v>
      </c>
    </row>
    <row r="1351" spans="1:7" x14ac:dyDescent="0.25">
      <c r="A1351" s="24">
        <v>38865</v>
      </c>
      <c r="B1351" s="1" t="s">
        <v>8</v>
      </c>
      <c r="C1351" s="1" t="s">
        <v>3684</v>
      </c>
      <c r="D1351" s="1" t="s">
        <v>64</v>
      </c>
      <c r="E1351" s="1" t="s">
        <v>2556</v>
      </c>
      <c r="F1351" s="9">
        <v>1075.8901000000001</v>
      </c>
      <c r="G1351" s="9">
        <v>2502.0700000000002</v>
      </c>
    </row>
    <row r="1352" spans="1:7" x14ac:dyDescent="0.25">
      <c r="A1352" s="24">
        <v>38861</v>
      </c>
      <c r="B1352" s="1" t="s">
        <v>8</v>
      </c>
      <c r="C1352" s="1" t="s">
        <v>3683</v>
      </c>
      <c r="D1352" s="1" t="s">
        <v>39</v>
      </c>
      <c r="E1352" s="1" t="s">
        <v>3446</v>
      </c>
      <c r="F1352" s="9">
        <v>2175.6752999999999</v>
      </c>
      <c r="G1352" s="9">
        <v>5059.71</v>
      </c>
    </row>
    <row r="1353" spans="1:7" x14ac:dyDescent="0.25">
      <c r="A1353" s="24">
        <v>38857</v>
      </c>
      <c r="B1353" s="1" t="s">
        <v>8</v>
      </c>
      <c r="C1353" s="1" t="s">
        <v>3683</v>
      </c>
      <c r="D1353" s="1" t="s">
        <v>113</v>
      </c>
      <c r="E1353" s="1" t="s">
        <v>1069</v>
      </c>
      <c r="F1353" s="9">
        <v>2950.4429</v>
      </c>
      <c r="G1353" s="9">
        <v>7974.17</v>
      </c>
    </row>
    <row r="1354" spans="1:7" x14ac:dyDescent="0.25">
      <c r="A1354" s="24">
        <v>38856</v>
      </c>
      <c r="B1354" s="1" t="s">
        <v>8</v>
      </c>
      <c r="C1354" s="1" t="s">
        <v>3626</v>
      </c>
      <c r="D1354" s="1" t="s">
        <v>52</v>
      </c>
      <c r="E1354" s="1" t="s">
        <v>2778</v>
      </c>
      <c r="F1354" s="9">
        <v>1458.2425000000001</v>
      </c>
      <c r="G1354" s="9">
        <v>2651.35</v>
      </c>
    </row>
    <row r="1355" spans="1:7" x14ac:dyDescent="0.25">
      <c r="A1355" s="24">
        <v>38855</v>
      </c>
      <c r="B1355" s="1" t="s">
        <v>8</v>
      </c>
      <c r="C1355" s="1" t="s">
        <v>3626</v>
      </c>
      <c r="D1355" s="1" t="s">
        <v>45</v>
      </c>
      <c r="E1355" s="1" t="s">
        <v>1581</v>
      </c>
      <c r="F1355" s="9">
        <v>5309.2380000000003</v>
      </c>
      <c r="G1355" s="9">
        <v>9653.16</v>
      </c>
    </row>
    <row r="1356" spans="1:7" x14ac:dyDescent="0.25">
      <c r="A1356" s="24">
        <v>38844</v>
      </c>
      <c r="B1356" s="1" t="s">
        <v>8</v>
      </c>
      <c r="C1356" s="1" t="s">
        <v>3626</v>
      </c>
      <c r="D1356" s="1" t="s">
        <v>13</v>
      </c>
      <c r="E1356" s="1" t="s">
        <v>3049</v>
      </c>
      <c r="F1356" s="9">
        <v>4677.2253000000001</v>
      </c>
      <c r="G1356" s="9">
        <v>5002.38</v>
      </c>
    </row>
    <row r="1357" spans="1:7" x14ac:dyDescent="0.25">
      <c r="A1357" s="24">
        <v>38843</v>
      </c>
      <c r="B1357" s="1" t="s">
        <v>8</v>
      </c>
      <c r="C1357" s="1" t="s">
        <v>3685</v>
      </c>
      <c r="D1357" s="1" t="s">
        <v>9</v>
      </c>
      <c r="E1357" s="1" t="s">
        <v>1685</v>
      </c>
      <c r="F1357" s="9">
        <v>3558.8649</v>
      </c>
      <c r="G1357" s="9">
        <v>8276.43</v>
      </c>
    </row>
    <row r="1358" spans="1:7" x14ac:dyDescent="0.25">
      <c r="A1358" s="24">
        <v>38842</v>
      </c>
      <c r="B1358" s="1" t="s">
        <v>8</v>
      </c>
      <c r="C1358" s="1" t="s">
        <v>3691</v>
      </c>
      <c r="D1358" s="1" t="s">
        <v>39</v>
      </c>
      <c r="E1358" s="1" t="s">
        <v>940</v>
      </c>
      <c r="F1358" s="9">
        <v>1974.5040999999999</v>
      </c>
      <c r="G1358" s="9">
        <v>4591.87</v>
      </c>
    </row>
    <row r="1359" spans="1:7" x14ac:dyDescent="0.25">
      <c r="A1359" s="24">
        <v>38840</v>
      </c>
      <c r="B1359" s="1" t="s">
        <v>8</v>
      </c>
      <c r="C1359" s="1" t="s">
        <v>3690</v>
      </c>
      <c r="D1359" s="1" t="s">
        <v>13</v>
      </c>
      <c r="E1359" s="1" t="s">
        <v>2163</v>
      </c>
      <c r="F1359" s="9">
        <v>1978.1514500000001</v>
      </c>
      <c r="G1359" s="9">
        <v>2115.67</v>
      </c>
    </row>
    <row r="1360" spans="1:7" x14ac:dyDescent="0.25">
      <c r="A1360" s="24">
        <v>38839</v>
      </c>
      <c r="B1360" s="1" t="s">
        <v>8</v>
      </c>
      <c r="C1360" s="1" t="s">
        <v>3626</v>
      </c>
      <c r="D1360" s="1" t="s">
        <v>13</v>
      </c>
      <c r="E1360" s="1" t="s">
        <v>3702</v>
      </c>
      <c r="F1360" s="9">
        <v>3127.7565</v>
      </c>
      <c r="G1360" s="9">
        <v>6950.57</v>
      </c>
    </row>
    <row r="1361" spans="1:7" x14ac:dyDescent="0.25">
      <c r="A1361" s="24">
        <v>38839</v>
      </c>
      <c r="B1361" s="1" t="s">
        <v>8</v>
      </c>
      <c r="C1361" s="1" t="s">
        <v>3684</v>
      </c>
      <c r="D1361" s="1" t="s">
        <v>21</v>
      </c>
      <c r="E1361" s="1" t="s">
        <v>2489</v>
      </c>
      <c r="F1361" s="9">
        <v>1265.308</v>
      </c>
      <c r="G1361" s="9">
        <v>1437.85</v>
      </c>
    </row>
    <row r="1362" spans="1:7" x14ac:dyDescent="0.25">
      <c r="A1362" s="24">
        <v>38836</v>
      </c>
      <c r="B1362" s="1" t="s">
        <v>8</v>
      </c>
      <c r="C1362" s="1" t="s">
        <v>3688</v>
      </c>
      <c r="D1362" s="1" t="s">
        <v>52</v>
      </c>
      <c r="E1362" s="1" t="s">
        <v>1314</v>
      </c>
      <c r="F1362" s="9">
        <v>3491.3835000000004</v>
      </c>
      <c r="G1362" s="9">
        <v>6347.97</v>
      </c>
    </row>
    <row r="1363" spans="1:7" x14ac:dyDescent="0.25">
      <c r="A1363" s="24">
        <v>38835</v>
      </c>
      <c r="B1363" s="1" t="s">
        <v>8</v>
      </c>
      <c r="C1363" s="1" t="s">
        <v>3691</v>
      </c>
      <c r="D1363" s="1" t="s">
        <v>9</v>
      </c>
      <c r="E1363" s="1" t="s">
        <v>2159</v>
      </c>
      <c r="F1363" s="9">
        <v>98.042600000000007</v>
      </c>
      <c r="G1363" s="9">
        <v>264.98</v>
      </c>
    </row>
    <row r="1364" spans="1:7" x14ac:dyDescent="0.25">
      <c r="A1364" s="24">
        <v>38834</v>
      </c>
      <c r="B1364" s="1" t="s">
        <v>8</v>
      </c>
      <c r="C1364" s="1" t="s">
        <v>3685</v>
      </c>
      <c r="D1364" s="1" t="s">
        <v>42</v>
      </c>
      <c r="E1364" s="1" t="s">
        <v>643</v>
      </c>
      <c r="F1364" s="9">
        <v>1186.6409000000001</v>
      </c>
      <c r="G1364" s="9">
        <v>2759.63</v>
      </c>
    </row>
    <row r="1365" spans="1:7" x14ac:dyDescent="0.25">
      <c r="A1365" s="24">
        <v>38833</v>
      </c>
      <c r="B1365" s="1" t="s">
        <v>8</v>
      </c>
      <c r="C1365" s="1" t="s">
        <v>3686</v>
      </c>
      <c r="D1365" s="1" t="s">
        <v>17</v>
      </c>
      <c r="E1365" s="1" t="s">
        <v>414</v>
      </c>
      <c r="F1365" s="9">
        <v>7054.7752</v>
      </c>
      <c r="G1365" s="9">
        <v>8016.79</v>
      </c>
    </row>
    <row r="1366" spans="1:7" x14ac:dyDescent="0.25">
      <c r="A1366" s="24">
        <v>38826</v>
      </c>
      <c r="B1366" s="1" t="s">
        <v>8</v>
      </c>
      <c r="C1366" s="1" t="s">
        <v>3683</v>
      </c>
      <c r="D1366" s="1" t="s">
        <v>13</v>
      </c>
      <c r="E1366" s="1" t="s">
        <v>2022</v>
      </c>
      <c r="F1366" s="9">
        <v>4338.3998000000001</v>
      </c>
      <c r="G1366" s="9">
        <v>7353.22</v>
      </c>
    </row>
    <row r="1367" spans="1:7" x14ac:dyDescent="0.25">
      <c r="A1367" s="24">
        <v>38824</v>
      </c>
      <c r="B1367" s="1" t="s">
        <v>8</v>
      </c>
      <c r="C1367" s="1" t="s">
        <v>3691</v>
      </c>
      <c r="D1367" s="1" t="s">
        <v>21</v>
      </c>
      <c r="E1367" s="1" t="s">
        <v>2994</v>
      </c>
      <c r="F1367" s="9">
        <v>3781.3185000000003</v>
      </c>
      <c r="G1367" s="9">
        <v>8402.93</v>
      </c>
    </row>
    <row r="1368" spans="1:7" x14ac:dyDescent="0.25">
      <c r="A1368" s="24">
        <v>38822</v>
      </c>
      <c r="B1368" s="1" t="s">
        <v>8</v>
      </c>
      <c r="C1368" s="1" t="s">
        <v>3683</v>
      </c>
      <c r="D1368" s="1" t="s">
        <v>42</v>
      </c>
      <c r="E1368" s="1" t="s">
        <v>1748</v>
      </c>
      <c r="F1368" s="9">
        <v>1935.9611</v>
      </c>
      <c r="G1368" s="9">
        <v>3281.29</v>
      </c>
    </row>
    <row r="1369" spans="1:7" x14ac:dyDescent="0.25">
      <c r="A1369" s="24">
        <v>38821</v>
      </c>
      <c r="B1369" s="1" t="s">
        <v>8</v>
      </c>
      <c r="C1369" s="1" t="s">
        <v>3686</v>
      </c>
      <c r="D1369" s="1" t="s">
        <v>52</v>
      </c>
      <c r="E1369" s="1" t="s">
        <v>1609</v>
      </c>
      <c r="F1369" s="9">
        <v>5082.0752000000002</v>
      </c>
      <c r="G1369" s="9">
        <v>7473.64</v>
      </c>
    </row>
    <row r="1370" spans="1:7" x14ac:dyDescent="0.25">
      <c r="A1370" s="24">
        <v>38820</v>
      </c>
      <c r="B1370" s="1" t="s">
        <v>8</v>
      </c>
      <c r="C1370" s="1" t="s">
        <v>3683</v>
      </c>
      <c r="D1370" s="1" t="s">
        <v>126</v>
      </c>
      <c r="E1370" s="1" t="s">
        <v>1827</v>
      </c>
      <c r="F1370" s="9">
        <v>3293.4255999999996</v>
      </c>
      <c r="G1370" s="9">
        <v>5678.32</v>
      </c>
    </row>
    <row r="1371" spans="1:7" x14ac:dyDescent="0.25">
      <c r="A1371" s="24">
        <v>38816</v>
      </c>
      <c r="B1371" s="1" t="s">
        <v>8</v>
      </c>
      <c r="C1371" s="1" t="s">
        <v>3690</v>
      </c>
      <c r="D1371" s="1" t="s">
        <v>9</v>
      </c>
      <c r="E1371" s="1" t="s">
        <v>2576</v>
      </c>
      <c r="F1371" s="9">
        <v>3119.4790000000003</v>
      </c>
      <c r="G1371" s="9">
        <v>5671.78</v>
      </c>
    </row>
    <row r="1372" spans="1:7" x14ac:dyDescent="0.25">
      <c r="A1372" s="24">
        <v>38816</v>
      </c>
      <c r="B1372" s="1" t="s">
        <v>8</v>
      </c>
      <c r="C1372" s="1" t="s">
        <v>3626</v>
      </c>
      <c r="D1372" s="1" t="s">
        <v>126</v>
      </c>
      <c r="E1372" s="1" t="s">
        <v>488</v>
      </c>
      <c r="F1372" s="9">
        <v>2647.4331999999999</v>
      </c>
      <c r="G1372" s="9">
        <v>4564.54</v>
      </c>
    </row>
    <row r="1373" spans="1:7" x14ac:dyDescent="0.25">
      <c r="A1373" s="24">
        <v>38812</v>
      </c>
      <c r="B1373" s="1" t="s">
        <v>8</v>
      </c>
      <c r="C1373" s="1" t="s">
        <v>3690</v>
      </c>
      <c r="D1373" s="1" t="s">
        <v>21</v>
      </c>
      <c r="E1373" s="1" t="s">
        <v>2149</v>
      </c>
      <c r="F1373" s="9">
        <v>714.63149999999996</v>
      </c>
      <c r="G1373" s="9">
        <v>1588.07</v>
      </c>
    </row>
    <row r="1374" spans="1:7" x14ac:dyDescent="0.25">
      <c r="A1374" s="24">
        <v>38805</v>
      </c>
      <c r="B1374" s="1" t="s">
        <v>8</v>
      </c>
      <c r="C1374" s="1" t="s">
        <v>3686</v>
      </c>
      <c r="D1374" s="1" t="s">
        <v>52</v>
      </c>
      <c r="E1374" s="1" t="s">
        <v>3068</v>
      </c>
      <c r="F1374" s="9">
        <v>4241.5408000000007</v>
      </c>
      <c r="G1374" s="9">
        <v>6237.56</v>
      </c>
    </row>
    <row r="1375" spans="1:7" x14ac:dyDescent="0.25">
      <c r="A1375" s="24">
        <v>38805</v>
      </c>
      <c r="B1375" s="1" t="s">
        <v>8</v>
      </c>
      <c r="C1375" s="1" t="s">
        <v>3626</v>
      </c>
      <c r="D1375" s="1" t="s">
        <v>13</v>
      </c>
      <c r="E1375" s="1" t="s">
        <v>1180</v>
      </c>
      <c r="F1375" s="9">
        <v>1929.2939999999999</v>
      </c>
      <c r="G1375" s="9">
        <v>4287.32</v>
      </c>
    </row>
    <row r="1376" spans="1:7" x14ac:dyDescent="0.25">
      <c r="A1376" s="24">
        <v>38802</v>
      </c>
      <c r="B1376" s="1" t="s">
        <v>8</v>
      </c>
      <c r="C1376" s="1" t="s">
        <v>3684</v>
      </c>
      <c r="D1376" s="1" t="s">
        <v>39</v>
      </c>
      <c r="E1376" s="1" t="s">
        <v>2965</v>
      </c>
      <c r="F1376" s="9">
        <v>3488.5488</v>
      </c>
      <c r="G1376" s="9">
        <v>3964.26</v>
      </c>
    </row>
    <row r="1377" spans="1:7" x14ac:dyDescent="0.25">
      <c r="A1377" s="24">
        <v>38798</v>
      </c>
      <c r="B1377" s="1" t="s">
        <v>8</v>
      </c>
      <c r="C1377" s="1" t="s">
        <v>3691</v>
      </c>
      <c r="D1377" s="1" t="s">
        <v>45</v>
      </c>
      <c r="E1377" s="1" t="s">
        <v>2177</v>
      </c>
      <c r="F1377" s="9">
        <v>1828.1823999999999</v>
      </c>
      <c r="G1377" s="9">
        <v>2077.48</v>
      </c>
    </row>
    <row r="1378" spans="1:7" x14ac:dyDescent="0.25">
      <c r="A1378" s="24">
        <v>38797</v>
      </c>
      <c r="B1378" s="1" t="s">
        <v>8</v>
      </c>
      <c r="C1378" s="1" t="s">
        <v>3690</v>
      </c>
      <c r="D1378" s="1" t="s">
        <v>30</v>
      </c>
      <c r="E1378" s="1" t="s">
        <v>697</v>
      </c>
      <c r="F1378" s="9">
        <v>4071.1359999999995</v>
      </c>
      <c r="G1378" s="9">
        <v>7019.2</v>
      </c>
    </row>
    <row r="1379" spans="1:7" x14ac:dyDescent="0.25">
      <c r="A1379" s="24">
        <v>38796</v>
      </c>
      <c r="B1379" s="1" t="s">
        <v>8</v>
      </c>
      <c r="C1379" s="1" t="s">
        <v>3688</v>
      </c>
      <c r="D1379" s="1" t="s">
        <v>30</v>
      </c>
      <c r="E1379" s="1" t="s">
        <v>1643</v>
      </c>
      <c r="F1379" s="9">
        <v>3175.6136000000006</v>
      </c>
      <c r="G1379" s="9">
        <v>4670.0200000000004</v>
      </c>
    </row>
    <row r="1380" spans="1:7" x14ac:dyDescent="0.25">
      <c r="A1380" s="24">
        <v>38794</v>
      </c>
      <c r="B1380" s="1" t="s">
        <v>8</v>
      </c>
      <c r="C1380" s="1" t="s">
        <v>3685</v>
      </c>
      <c r="D1380" s="1" t="s">
        <v>17</v>
      </c>
      <c r="E1380" s="1" t="s">
        <v>1912</v>
      </c>
      <c r="F1380" s="9">
        <v>3495.9450000000002</v>
      </c>
      <c r="G1380" s="9">
        <v>4661.26</v>
      </c>
    </row>
    <row r="1381" spans="1:7" x14ac:dyDescent="0.25">
      <c r="A1381" s="24">
        <v>38794</v>
      </c>
      <c r="B1381" s="1" t="s">
        <v>8</v>
      </c>
      <c r="C1381" s="1" t="s">
        <v>3683</v>
      </c>
      <c r="D1381" s="1" t="s">
        <v>24</v>
      </c>
      <c r="E1381" s="1" t="s">
        <v>3261</v>
      </c>
      <c r="F1381" s="9">
        <v>2962.5288</v>
      </c>
      <c r="G1381" s="9">
        <v>4356.66</v>
      </c>
    </row>
    <row r="1382" spans="1:7" x14ac:dyDescent="0.25">
      <c r="A1382" s="24">
        <v>38792</v>
      </c>
      <c r="B1382" s="1" t="s">
        <v>8</v>
      </c>
      <c r="C1382" s="1" t="s">
        <v>3626</v>
      </c>
      <c r="D1382" s="1" t="s">
        <v>52</v>
      </c>
      <c r="E1382" s="1" t="s">
        <v>1294</v>
      </c>
      <c r="F1382" s="9">
        <v>3494.4615000000003</v>
      </c>
      <c r="G1382" s="9">
        <v>7765.47</v>
      </c>
    </row>
    <row r="1383" spans="1:7" x14ac:dyDescent="0.25">
      <c r="A1383" s="24">
        <v>38790</v>
      </c>
      <c r="B1383" s="1" t="s">
        <v>8</v>
      </c>
      <c r="C1383" s="1" t="s">
        <v>3691</v>
      </c>
      <c r="D1383" s="1" t="s">
        <v>126</v>
      </c>
      <c r="E1383" s="1" t="s">
        <v>317</v>
      </c>
      <c r="F1383" s="9">
        <v>4846.16</v>
      </c>
      <c r="G1383" s="9">
        <v>5507</v>
      </c>
    </row>
    <row r="1384" spans="1:7" x14ac:dyDescent="0.25">
      <c r="A1384" s="24">
        <v>38788</v>
      </c>
      <c r="B1384" s="1" t="s">
        <v>8</v>
      </c>
      <c r="C1384" s="1" t="s">
        <v>3684</v>
      </c>
      <c r="D1384" s="1" t="s">
        <v>61</v>
      </c>
      <c r="E1384" s="1" t="s">
        <v>1814</v>
      </c>
      <c r="F1384" s="9">
        <v>411.52140000000003</v>
      </c>
      <c r="G1384" s="9">
        <v>1112.22</v>
      </c>
    </row>
    <row r="1385" spans="1:7" x14ac:dyDescent="0.25">
      <c r="A1385" s="24">
        <v>38781</v>
      </c>
      <c r="B1385" s="1" t="s">
        <v>8</v>
      </c>
      <c r="C1385" s="1" t="s">
        <v>3626</v>
      </c>
      <c r="D1385" s="1" t="s">
        <v>61</v>
      </c>
      <c r="E1385" s="1" t="s">
        <v>1366</v>
      </c>
      <c r="F1385" s="9">
        <v>1200.8757000000001</v>
      </c>
      <c r="G1385" s="9">
        <v>3245.61</v>
      </c>
    </row>
    <row r="1386" spans="1:7" x14ac:dyDescent="0.25">
      <c r="A1386" s="24">
        <v>38777</v>
      </c>
      <c r="B1386" s="1" t="s">
        <v>8</v>
      </c>
      <c r="C1386" s="1" t="s">
        <v>3626</v>
      </c>
      <c r="D1386" s="1" t="s">
        <v>9</v>
      </c>
      <c r="E1386" s="1" t="s">
        <v>870</v>
      </c>
      <c r="F1386" s="9">
        <v>1277.9685999999999</v>
      </c>
      <c r="G1386" s="9">
        <v>2972.02</v>
      </c>
    </row>
    <row r="1387" spans="1:7" x14ac:dyDescent="0.25">
      <c r="A1387" s="24">
        <v>38774</v>
      </c>
      <c r="B1387" s="1" t="s">
        <v>8</v>
      </c>
      <c r="C1387" s="1" t="s">
        <v>3684</v>
      </c>
      <c r="D1387" s="1" t="s">
        <v>17</v>
      </c>
      <c r="E1387" s="1" t="s">
        <v>33</v>
      </c>
      <c r="F1387" s="9">
        <v>15.061999999999999</v>
      </c>
      <c r="G1387" s="9">
        <v>22.15</v>
      </c>
    </row>
    <row r="1388" spans="1:7" x14ac:dyDescent="0.25">
      <c r="A1388" s="24">
        <v>38772</v>
      </c>
      <c r="B1388" s="1" t="s">
        <v>8</v>
      </c>
      <c r="C1388" s="1" t="s">
        <v>3626</v>
      </c>
      <c r="D1388" s="1" t="s">
        <v>42</v>
      </c>
      <c r="E1388" s="1" t="s">
        <v>3463</v>
      </c>
      <c r="F1388" s="9">
        <v>5772.3440500000006</v>
      </c>
      <c r="G1388" s="9">
        <v>6173.63</v>
      </c>
    </row>
    <row r="1389" spans="1:7" x14ac:dyDescent="0.25">
      <c r="A1389" s="24">
        <v>38771</v>
      </c>
      <c r="B1389" s="1" t="s">
        <v>8</v>
      </c>
      <c r="C1389" s="1" t="s">
        <v>3686</v>
      </c>
      <c r="D1389" s="1" t="s">
        <v>126</v>
      </c>
      <c r="E1389" s="1" t="s">
        <v>854</v>
      </c>
      <c r="F1389" s="9">
        <v>3682.6287999999995</v>
      </c>
      <c r="G1389" s="9">
        <v>6349.36</v>
      </c>
    </row>
    <row r="1390" spans="1:7" x14ac:dyDescent="0.25">
      <c r="A1390" s="24">
        <v>38768</v>
      </c>
      <c r="B1390" s="1" t="s">
        <v>8</v>
      </c>
      <c r="C1390" s="1" t="s">
        <v>3683</v>
      </c>
      <c r="D1390" s="1" t="s">
        <v>42</v>
      </c>
      <c r="E1390" s="1" t="s">
        <v>2213</v>
      </c>
      <c r="F1390" s="9">
        <v>2350.1340000000005</v>
      </c>
      <c r="G1390" s="9">
        <v>5222.5200000000004</v>
      </c>
    </row>
    <row r="1391" spans="1:7" x14ac:dyDescent="0.25">
      <c r="A1391" s="24">
        <v>38761</v>
      </c>
      <c r="B1391" s="1" t="s">
        <v>8</v>
      </c>
      <c r="C1391" s="1" t="s">
        <v>3684</v>
      </c>
      <c r="D1391" s="1" t="s">
        <v>42</v>
      </c>
      <c r="E1391" s="1" t="s">
        <v>2530</v>
      </c>
      <c r="F1391" s="9">
        <v>6647.9774999999991</v>
      </c>
      <c r="G1391" s="9">
        <v>8863.9699999999993</v>
      </c>
    </row>
    <row r="1392" spans="1:7" x14ac:dyDescent="0.25">
      <c r="A1392" s="24">
        <v>38759</v>
      </c>
      <c r="B1392" s="1" t="s">
        <v>8</v>
      </c>
      <c r="C1392" s="1" t="s">
        <v>3691</v>
      </c>
      <c r="D1392" s="1" t="s">
        <v>9</v>
      </c>
      <c r="E1392" s="1" t="s">
        <v>2909</v>
      </c>
      <c r="F1392" s="9">
        <v>2570.7332000000001</v>
      </c>
      <c r="G1392" s="9">
        <v>3780.49</v>
      </c>
    </row>
    <row r="1393" spans="1:7" x14ac:dyDescent="0.25">
      <c r="A1393" s="24">
        <v>38758</v>
      </c>
      <c r="B1393" s="1" t="s">
        <v>8</v>
      </c>
      <c r="C1393" s="1" t="s">
        <v>3688</v>
      </c>
      <c r="D1393" s="1" t="s">
        <v>61</v>
      </c>
      <c r="E1393" s="1" t="s">
        <v>2875</v>
      </c>
      <c r="F1393" s="9">
        <v>1022.85</v>
      </c>
      <c r="G1393" s="9">
        <v>2273</v>
      </c>
    </row>
    <row r="1394" spans="1:7" x14ac:dyDescent="0.25">
      <c r="A1394" s="24">
        <v>38757</v>
      </c>
      <c r="B1394" s="1" t="s">
        <v>8</v>
      </c>
      <c r="C1394" s="1" t="s">
        <v>3688</v>
      </c>
      <c r="D1394" s="1" t="s">
        <v>42</v>
      </c>
      <c r="E1394" s="1" t="s">
        <v>2318</v>
      </c>
      <c r="F1394" s="9">
        <v>2711.1329999999998</v>
      </c>
      <c r="G1394" s="9">
        <v>6024.74</v>
      </c>
    </row>
    <row r="1395" spans="1:7" x14ac:dyDescent="0.25">
      <c r="A1395" s="24">
        <v>38755</v>
      </c>
      <c r="B1395" s="1" t="s">
        <v>8</v>
      </c>
      <c r="C1395" s="1" t="s">
        <v>3626</v>
      </c>
      <c r="D1395" s="1" t="s">
        <v>45</v>
      </c>
      <c r="E1395" s="1" t="s">
        <v>3440</v>
      </c>
      <c r="F1395" s="9">
        <v>4002.6749999999997</v>
      </c>
      <c r="G1395" s="9">
        <v>5336.9</v>
      </c>
    </row>
    <row r="1396" spans="1:7" x14ac:dyDescent="0.25">
      <c r="A1396" s="24">
        <v>38753</v>
      </c>
      <c r="B1396" s="1" t="s">
        <v>8</v>
      </c>
      <c r="C1396" s="1" t="s">
        <v>3626</v>
      </c>
      <c r="D1396" s="1" t="s">
        <v>113</v>
      </c>
      <c r="E1396" s="1" t="s">
        <v>894</v>
      </c>
      <c r="F1396" s="9">
        <v>375.84969999999998</v>
      </c>
      <c r="G1396" s="9">
        <v>1015.81</v>
      </c>
    </row>
    <row r="1397" spans="1:7" x14ac:dyDescent="0.25">
      <c r="A1397" s="24">
        <v>38749</v>
      </c>
      <c r="B1397" s="1" t="s">
        <v>8</v>
      </c>
      <c r="C1397" s="1" t="s">
        <v>3626</v>
      </c>
      <c r="D1397" s="1" t="s">
        <v>64</v>
      </c>
      <c r="E1397" s="1" t="s">
        <v>1568</v>
      </c>
      <c r="F1397" s="9">
        <v>3031.5374999999999</v>
      </c>
      <c r="G1397" s="9">
        <v>6736.75</v>
      </c>
    </row>
    <row r="1398" spans="1:7" x14ac:dyDescent="0.25">
      <c r="A1398" s="24">
        <v>38747</v>
      </c>
      <c r="B1398" s="1" t="s">
        <v>8</v>
      </c>
      <c r="C1398" s="1" t="s">
        <v>3686</v>
      </c>
      <c r="D1398" s="1" t="s">
        <v>42</v>
      </c>
      <c r="E1398" s="1" t="s">
        <v>3032</v>
      </c>
      <c r="F1398" s="9">
        <v>1418.9641999999997</v>
      </c>
      <c r="G1398" s="9">
        <v>2446.4899999999998</v>
      </c>
    </row>
    <row r="1399" spans="1:7" x14ac:dyDescent="0.25">
      <c r="A1399" s="24">
        <v>38745</v>
      </c>
      <c r="B1399" s="1" t="s">
        <v>8</v>
      </c>
      <c r="C1399" s="1" t="s">
        <v>3686</v>
      </c>
      <c r="D1399" s="1" t="s">
        <v>24</v>
      </c>
      <c r="E1399" s="1" t="s">
        <v>629</v>
      </c>
      <c r="F1399" s="9">
        <v>3479.96</v>
      </c>
      <c r="G1399" s="9">
        <v>3954.5</v>
      </c>
    </row>
    <row r="1400" spans="1:7" x14ac:dyDescent="0.25">
      <c r="A1400" s="24">
        <v>38745</v>
      </c>
      <c r="B1400" s="1" t="s">
        <v>8</v>
      </c>
      <c r="C1400" s="1" t="s">
        <v>3684</v>
      </c>
      <c r="D1400" s="1" t="s">
        <v>64</v>
      </c>
      <c r="E1400" s="1" t="s">
        <v>2722</v>
      </c>
      <c r="F1400" s="9">
        <v>3277.4461500000002</v>
      </c>
      <c r="G1400" s="9">
        <v>3505.29</v>
      </c>
    </row>
    <row r="1401" spans="1:7" x14ac:dyDescent="0.25">
      <c r="A1401" s="24">
        <v>38743</v>
      </c>
      <c r="B1401" s="1" t="s">
        <v>8</v>
      </c>
      <c r="C1401" s="1" t="s">
        <v>3683</v>
      </c>
      <c r="D1401" s="1" t="s">
        <v>52</v>
      </c>
      <c r="E1401" s="1" t="s">
        <v>2191</v>
      </c>
      <c r="F1401" s="9">
        <v>3501.0956000000001</v>
      </c>
      <c r="G1401" s="9">
        <v>5148.67</v>
      </c>
    </row>
    <row r="1402" spans="1:7" x14ac:dyDescent="0.25">
      <c r="A1402" s="24">
        <v>38742</v>
      </c>
      <c r="B1402" s="1" t="s">
        <v>8</v>
      </c>
      <c r="C1402" s="1" t="s">
        <v>3684</v>
      </c>
      <c r="D1402" s="1" t="s">
        <v>61</v>
      </c>
      <c r="E1402" s="1" t="s">
        <v>2697</v>
      </c>
      <c r="F1402" s="9">
        <v>1457.8520000000001</v>
      </c>
      <c r="G1402" s="9">
        <v>2143.9</v>
      </c>
    </row>
    <row r="1403" spans="1:7" x14ac:dyDescent="0.25">
      <c r="A1403" s="24">
        <v>38742</v>
      </c>
      <c r="B1403" s="1" t="s">
        <v>8</v>
      </c>
      <c r="C1403" s="1" t="s">
        <v>3688</v>
      </c>
      <c r="D1403" s="1" t="s">
        <v>17</v>
      </c>
      <c r="E1403" s="1" t="s">
        <v>2386</v>
      </c>
      <c r="F1403" s="9">
        <v>517.7645</v>
      </c>
      <c r="G1403" s="9">
        <v>941.39</v>
      </c>
    </row>
    <row r="1404" spans="1:7" x14ac:dyDescent="0.25">
      <c r="A1404" s="24">
        <v>38739</v>
      </c>
      <c r="B1404" s="1" t="s">
        <v>8</v>
      </c>
      <c r="C1404" s="1" t="s">
        <v>3685</v>
      </c>
      <c r="D1404" s="1" t="s">
        <v>9</v>
      </c>
      <c r="E1404" s="1" t="s">
        <v>2246</v>
      </c>
      <c r="F1404" s="9">
        <v>4517.7975999999999</v>
      </c>
      <c r="G1404" s="9">
        <v>6643.82</v>
      </c>
    </row>
    <row r="1405" spans="1:7" x14ac:dyDescent="0.25">
      <c r="A1405" s="24">
        <v>38736</v>
      </c>
      <c r="B1405" s="1" t="s">
        <v>8</v>
      </c>
      <c r="C1405" s="1" t="s">
        <v>3691</v>
      </c>
      <c r="D1405" s="1" t="s">
        <v>61</v>
      </c>
      <c r="E1405" s="1" t="s">
        <v>549</v>
      </c>
      <c r="F1405" s="9">
        <v>3345.5524000000005</v>
      </c>
      <c r="G1405" s="9">
        <v>4919.93</v>
      </c>
    </row>
    <row r="1406" spans="1:7" x14ac:dyDescent="0.25">
      <c r="A1406" s="24">
        <v>38732</v>
      </c>
      <c r="B1406" s="1" t="s">
        <v>8</v>
      </c>
      <c r="C1406" s="1" t="s">
        <v>3686</v>
      </c>
      <c r="D1406" s="1" t="s">
        <v>21</v>
      </c>
      <c r="E1406" s="1" t="s">
        <v>999</v>
      </c>
      <c r="F1406" s="9">
        <v>78.909300000000002</v>
      </c>
      <c r="G1406" s="9">
        <v>183.51</v>
      </c>
    </row>
    <row r="1407" spans="1:7" x14ac:dyDescent="0.25">
      <c r="A1407" s="24">
        <v>38726</v>
      </c>
      <c r="B1407" s="1" t="s">
        <v>8</v>
      </c>
      <c r="C1407" s="1" t="s">
        <v>3685</v>
      </c>
      <c r="D1407" s="1" t="s">
        <v>113</v>
      </c>
      <c r="E1407" s="1" t="s">
        <v>1535</v>
      </c>
      <c r="F1407" s="9">
        <v>1222.6199999999999</v>
      </c>
      <c r="G1407" s="9">
        <v>1630.16</v>
      </c>
    </row>
    <row r="1408" spans="1:7" x14ac:dyDescent="0.25">
      <c r="A1408" s="24">
        <v>38722</v>
      </c>
      <c r="B1408" s="1" t="s">
        <v>8</v>
      </c>
      <c r="C1408" s="1" t="s">
        <v>3684</v>
      </c>
      <c r="D1408" s="1" t="s">
        <v>39</v>
      </c>
      <c r="E1408" s="1" t="s">
        <v>1387</v>
      </c>
      <c r="F1408" s="9">
        <v>1349.8265999999999</v>
      </c>
      <c r="G1408" s="9">
        <v>3648.18</v>
      </c>
    </row>
    <row r="1409" spans="1:7" x14ac:dyDescent="0.25">
      <c r="A1409" s="24">
        <v>38721</v>
      </c>
      <c r="B1409" s="1" t="s">
        <v>8</v>
      </c>
      <c r="C1409" s="1" t="s">
        <v>3690</v>
      </c>
      <c r="D1409" s="1" t="s">
        <v>61</v>
      </c>
      <c r="E1409" s="1" t="s">
        <v>1560</v>
      </c>
      <c r="F1409" s="9">
        <v>4158.1724999999997</v>
      </c>
      <c r="G1409" s="9">
        <v>5544.23</v>
      </c>
    </row>
    <row r="1410" spans="1:7" x14ac:dyDescent="0.25">
      <c r="A1410" s="24">
        <v>38716</v>
      </c>
      <c r="B1410" s="1" t="s">
        <v>8</v>
      </c>
      <c r="C1410" s="1" t="s">
        <v>3685</v>
      </c>
      <c r="D1410" s="1" t="s">
        <v>30</v>
      </c>
      <c r="E1410" s="1" t="s">
        <v>131</v>
      </c>
      <c r="F1410" s="9">
        <v>5338.44</v>
      </c>
      <c r="G1410" s="9">
        <v>7117.92</v>
      </c>
    </row>
    <row r="1411" spans="1:7" x14ac:dyDescent="0.25">
      <c r="A1411" s="24">
        <v>38715</v>
      </c>
      <c r="B1411" s="1" t="s">
        <v>8</v>
      </c>
      <c r="C1411" s="1" t="s">
        <v>3690</v>
      </c>
      <c r="D1411" s="1" t="s">
        <v>126</v>
      </c>
      <c r="E1411" s="1" t="s">
        <v>787</v>
      </c>
      <c r="F1411" s="9">
        <v>788.8771999999999</v>
      </c>
      <c r="G1411" s="9">
        <v>1337.08</v>
      </c>
    </row>
    <row r="1412" spans="1:7" x14ac:dyDescent="0.25">
      <c r="A1412" s="24">
        <v>38714</v>
      </c>
      <c r="B1412" s="1" t="s">
        <v>8</v>
      </c>
      <c r="C1412" s="1" t="s">
        <v>3686</v>
      </c>
      <c r="D1412" s="1" t="s">
        <v>42</v>
      </c>
      <c r="E1412" s="1" t="s">
        <v>2064</v>
      </c>
      <c r="F1412" s="9">
        <v>2215.5341000000003</v>
      </c>
      <c r="G1412" s="9">
        <v>5987.93</v>
      </c>
    </row>
    <row r="1413" spans="1:7" x14ac:dyDescent="0.25">
      <c r="A1413" s="24">
        <v>38713</v>
      </c>
      <c r="B1413" s="1" t="s">
        <v>8</v>
      </c>
      <c r="C1413" s="1" t="s">
        <v>3691</v>
      </c>
      <c r="D1413" s="1" t="s">
        <v>61</v>
      </c>
      <c r="E1413" s="1" t="s">
        <v>1412</v>
      </c>
      <c r="F1413" s="9">
        <v>1270.9277999999999</v>
      </c>
      <c r="G1413" s="9">
        <v>3434.94</v>
      </c>
    </row>
    <row r="1414" spans="1:7" x14ac:dyDescent="0.25">
      <c r="A1414" s="24">
        <v>38711</v>
      </c>
      <c r="B1414" s="1" t="s">
        <v>8</v>
      </c>
      <c r="C1414" s="1" t="s">
        <v>3684</v>
      </c>
      <c r="D1414" s="1" t="s">
        <v>45</v>
      </c>
      <c r="E1414" s="1" t="s">
        <v>2324</v>
      </c>
      <c r="F1414" s="9">
        <v>5914.3986000000004</v>
      </c>
      <c r="G1414" s="9">
        <v>6325.56</v>
      </c>
    </row>
    <row r="1415" spans="1:7" x14ac:dyDescent="0.25">
      <c r="A1415" s="24">
        <v>38709</v>
      </c>
      <c r="B1415" s="1" t="s">
        <v>8</v>
      </c>
      <c r="C1415" s="1" t="s">
        <v>3686</v>
      </c>
      <c r="D1415" s="1" t="s">
        <v>42</v>
      </c>
      <c r="E1415" s="1" t="s">
        <v>639</v>
      </c>
      <c r="F1415" s="9">
        <v>7134.1248000000005</v>
      </c>
      <c r="G1415" s="9">
        <v>8106.96</v>
      </c>
    </row>
    <row r="1416" spans="1:7" x14ac:dyDescent="0.25">
      <c r="A1416" s="24">
        <v>38709</v>
      </c>
      <c r="B1416" s="1" t="s">
        <v>8</v>
      </c>
      <c r="C1416" s="1" t="s">
        <v>3683</v>
      </c>
      <c r="D1416" s="1" t="s">
        <v>126</v>
      </c>
      <c r="E1416" s="1" t="s">
        <v>3495</v>
      </c>
      <c r="F1416" s="9">
        <v>1609.9559999999999</v>
      </c>
      <c r="G1416" s="9">
        <v>3577.68</v>
      </c>
    </row>
    <row r="1417" spans="1:7" x14ac:dyDescent="0.25">
      <c r="A1417" s="24">
        <v>38707</v>
      </c>
      <c r="B1417" s="1" t="s">
        <v>8</v>
      </c>
      <c r="C1417" s="1" t="s">
        <v>3686</v>
      </c>
      <c r="D1417" s="1" t="s">
        <v>17</v>
      </c>
      <c r="E1417" s="1" t="s">
        <v>2269</v>
      </c>
      <c r="F1417" s="9">
        <v>2032.7170999999998</v>
      </c>
      <c r="G1417" s="9">
        <v>5493.83</v>
      </c>
    </row>
    <row r="1418" spans="1:7" x14ac:dyDescent="0.25">
      <c r="A1418" s="24">
        <v>38701</v>
      </c>
      <c r="B1418" s="1" t="s">
        <v>8</v>
      </c>
      <c r="C1418" s="1" t="s">
        <v>3688</v>
      </c>
      <c r="D1418" s="1" t="s">
        <v>24</v>
      </c>
      <c r="E1418" s="1" t="s">
        <v>2604</v>
      </c>
      <c r="F1418" s="9">
        <v>5964</v>
      </c>
      <c r="G1418" s="9">
        <v>7952</v>
      </c>
    </row>
    <row r="1419" spans="1:7" x14ac:dyDescent="0.25">
      <c r="A1419" s="24">
        <v>38700</v>
      </c>
      <c r="B1419" s="1" t="s">
        <v>8</v>
      </c>
      <c r="C1419" s="1" t="s">
        <v>3683</v>
      </c>
      <c r="D1419" s="1" t="s">
        <v>9</v>
      </c>
      <c r="E1419" s="1" t="s">
        <v>359</v>
      </c>
      <c r="F1419" s="9">
        <v>3963.24</v>
      </c>
      <c r="G1419" s="9">
        <v>8807.2000000000007</v>
      </c>
    </row>
    <row r="1420" spans="1:7" x14ac:dyDescent="0.25">
      <c r="A1420" s="24">
        <v>38699</v>
      </c>
      <c r="B1420" s="1" t="s">
        <v>8</v>
      </c>
      <c r="C1420" s="1" t="s">
        <v>3683</v>
      </c>
      <c r="D1420" s="1" t="s">
        <v>30</v>
      </c>
      <c r="E1420" s="1" t="s">
        <v>450</v>
      </c>
      <c r="F1420" s="9">
        <v>1191.2445999999998</v>
      </c>
      <c r="G1420" s="9">
        <v>2053.87</v>
      </c>
    </row>
    <row r="1421" spans="1:7" x14ac:dyDescent="0.25">
      <c r="A1421" s="24">
        <v>38698</v>
      </c>
      <c r="B1421" s="1" t="s">
        <v>8</v>
      </c>
      <c r="C1421" s="1" t="s">
        <v>3683</v>
      </c>
      <c r="D1421" s="1" t="s">
        <v>42</v>
      </c>
      <c r="E1421" s="1" t="s">
        <v>2879</v>
      </c>
      <c r="F1421" s="9">
        <v>2004.9227000000001</v>
      </c>
      <c r="G1421" s="9">
        <v>5418.71</v>
      </c>
    </row>
    <row r="1422" spans="1:7" x14ac:dyDescent="0.25">
      <c r="A1422" s="24">
        <v>38698</v>
      </c>
      <c r="B1422" s="1" t="s">
        <v>8</v>
      </c>
      <c r="C1422" s="1" t="s">
        <v>3684</v>
      </c>
      <c r="D1422" s="1" t="s">
        <v>21</v>
      </c>
      <c r="E1422" s="1" t="s">
        <v>972</v>
      </c>
      <c r="F1422" s="9">
        <v>1853.2217999999998</v>
      </c>
      <c r="G1422" s="9">
        <v>3195.21</v>
      </c>
    </row>
    <row r="1423" spans="1:7" x14ac:dyDescent="0.25">
      <c r="A1423" s="24">
        <v>38695</v>
      </c>
      <c r="B1423" s="1" t="s">
        <v>8</v>
      </c>
      <c r="C1423" s="1" t="s">
        <v>3626</v>
      </c>
      <c r="D1423" s="1" t="s">
        <v>9</v>
      </c>
      <c r="E1423" s="1" t="s">
        <v>1222</v>
      </c>
      <c r="F1423" s="9">
        <v>3923.2192</v>
      </c>
      <c r="G1423" s="9">
        <v>5769.44</v>
      </c>
    </row>
    <row r="1424" spans="1:7" x14ac:dyDescent="0.25">
      <c r="A1424" s="24">
        <v>38693</v>
      </c>
      <c r="B1424" s="1" t="s">
        <v>8</v>
      </c>
      <c r="C1424" s="1" t="s">
        <v>3684</v>
      </c>
      <c r="D1424" s="1" t="s">
        <v>61</v>
      </c>
      <c r="E1424" s="1" t="s">
        <v>2679</v>
      </c>
      <c r="F1424" s="9">
        <v>4050.9999000000003</v>
      </c>
      <c r="G1424" s="9">
        <v>9420.93</v>
      </c>
    </row>
    <row r="1425" spans="1:7" x14ac:dyDescent="0.25">
      <c r="A1425" s="24">
        <v>38693</v>
      </c>
      <c r="B1425" s="1" t="s">
        <v>8</v>
      </c>
      <c r="C1425" s="1" t="s">
        <v>3684</v>
      </c>
      <c r="D1425" s="1" t="s">
        <v>113</v>
      </c>
      <c r="E1425" s="1" t="s">
        <v>3483</v>
      </c>
      <c r="F1425" s="9">
        <v>1857.4970000000001</v>
      </c>
      <c r="G1425" s="9">
        <v>3148.3</v>
      </c>
    </row>
    <row r="1426" spans="1:7" x14ac:dyDescent="0.25">
      <c r="A1426" s="24">
        <v>38688</v>
      </c>
      <c r="B1426" s="1" t="s">
        <v>8</v>
      </c>
      <c r="C1426" s="1" t="s">
        <v>3683</v>
      </c>
      <c r="D1426" s="1" t="s">
        <v>39</v>
      </c>
      <c r="E1426" s="1" t="s">
        <v>1186</v>
      </c>
      <c r="F1426" s="9">
        <v>3290.2645999999995</v>
      </c>
      <c r="G1426" s="9">
        <v>5672.87</v>
      </c>
    </row>
    <row r="1427" spans="1:7" x14ac:dyDescent="0.25">
      <c r="A1427" s="24">
        <v>38687</v>
      </c>
      <c r="B1427" s="1" t="s">
        <v>8</v>
      </c>
      <c r="C1427" s="1" t="s">
        <v>3686</v>
      </c>
      <c r="D1427" s="1" t="s">
        <v>39</v>
      </c>
      <c r="E1427" s="1" t="s">
        <v>1128</v>
      </c>
      <c r="F1427" s="9">
        <v>5728.7471999999998</v>
      </c>
      <c r="G1427" s="9">
        <v>6509.94</v>
      </c>
    </row>
    <row r="1428" spans="1:7" x14ac:dyDescent="0.25">
      <c r="A1428" s="24">
        <v>38686</v>
      </c>
      <c r="B1428" s="1" t="s">
        <v>8</v>
      </c>
      <c r="C1428" s="1" t="s">
        <v>3690</v>
      </c>
      <c r="D1428" s="1" t="s">
        <v>42</v>
      </c>
      <c r="E1428" s="1" t="s">
        <v>852</v>
      </c>
      <c r="F1428" s="9">
        <v>1279.4209000000001</v>
      </c>
      <c r="G1428" s="9">
        <v>2168.5100000000002</v>
      </c>
    </row>
    <row r="1429" spans="1:7" x14ac:dyDescent="0.25">
      <c r="A1429" s="24">
        <v>38683</v>
      </c>
      <c r="B1429" s="1" t="s">
        <v>8</v>
      </c>
      <c r="C1429" s="1" t="s">
        <v>3691</v>
      </c>
      <c r="D1429" s="1" t="s">
        <v>52</v>
      </c>
      <c r="E1429" s="1" t="s">
        <v>2201</v>
      </c>
      <c r="F1429" s="9">
        <v>1483.9257</v>
      </c>
      <c r="G1429" s="9">
        <v>4010.61</v>
      </c>
    </row>
    <row r="1430" spans="1:7" x14ac:dyDescent="0.25">
      <c r="A1430" s="24">
        <v>38683</v>
      </c>
      <c r="B1430" s="1" t="s">
        <v>8</v>
      </c>
      <c r="C1430" s="1" t="s">
        <v>3690</v>
      </c>
      <c r="D1430" s="1" t="s">
        <v>52</v>
      </c>
      <c r="E1430" s="1" t="s">
        <v>2514</v>
      </c>
      <c r="F1430" s="9">
        <v>1173.8271999999999</v>
      </c>
      <c r="G1430" s="9">
        <v>2023.84</v>
      </c>
    </row>
    <row r="1431" spans="1:7" x14ac:dyDescent="0.25">
      <c r="A1431" s="24">
        <v>38680</v>
      </c>
      <c r="B1431" s="1" t="s">
        <v>8</v>
      </c>
      <c r="C1431" s="1" t="s">
        <v>3691</v>
      </c>
      <c r="D1431" s="1" t="s">
        <v>24</v>
      </c>
      <c r="E1431" s="1" t="s">
        <v>3332</v>
      </c>
      <c r="F1431" s="9">
        <v>744.48440000000005</v>
      </c>
      <c r="G1431" s="9">
        <v>1094.83</v>
      </c>
    </row>
    <row r="1432" spans="1:7" x14ac:dyDescent="0.25">
      <c r="A1432" s="24">
        <v>38670</v>
      </c>
      <c r="B1432" s="1" t="s">
        <v>8</v>
      </c>
      <c r="C1432" s="1" t="s">
        <v>3626</v>
      </c>
      <c r="D1432" s="1" t="s">
        <v>64</v>
      </c>
      <c r="E1432" s="1" t="s">
        <v>1198</v>
      </c>
      <c r="F1432" s="9">
        <v>4295.3100000000004</v>
      </c>
      <c r="G1432" s="9">
        <v>5727.08</v>
      </c>
    </row>
    <row r="1433" spans="1:7" x14ac:dyDescent="0.25">
      <c r="A1433" s="24">
        <v>38666</v>
      </c>
      <c r="B1433" s="1" t="s">
        <v>8</v>
      </c>
      <c r="C1433" s="1" t="s">
        <v>3686</v>
      </c>
      <c r="D1433" s="1" t="s">
        <v>30</v>
      </c>
      <c r="E1433" s="1" t="s">
        <v>1170</v>
      </c>
      <c r="F1433" s="9">
        <v>4551.2830000000004</v>
      </c>
      <c r="G1433" s="9">
        <v>8275.06</v>
      </c>
    </row>
    <row r="1434" spans="1:7" x14ac:dyDescent="0.25">
      <c r="A1434" s="24">
        <v>38665</v>
      </c>
      <c r="B1434" s="1" t="s">
        <v>8</v>
      </c>
      <c r="C1434" s="1" t="s">
        <v>3626</v>
      </c>
      <c r="D1434" s="1" t="s">
        <v>126</v>
      </c>
      <c r="E1434" s="1" t="s">
        <v>2438</v>
      </c>
      <c r="F1434" s="9">
        <v>3090.3966</v>
      </c>
      <c r="G1434" s="9">
        <v>5328.27</v>
      </c>
    </row>
    <row r="1435" spans="1:7" x14ac:dyDescent="0.25">
      <c r="A1435" s="24">
        <v>38662</v>
      </c>
      <c r="B1435" s="1" t="s">
        <v>8</v>
      </c>
      <c r="C1435" s="1" t="s">
        <v>3691</v>
      </c>
      <c r="D1435" s="1" t="s">
        <v>61</v>
      </c>
      <c r="E1435" s="1" t="s">
        <v>3739</v>
      </c>
      <c r="F1435" s="9">
        <v>3919.1460000000002</v>
      </c>
      <c r="G1435" s="9">
        <v>5763.45</v>
      </c>
    </row>
    <row r="1436" spans="1:7" x14ac:dyDescent="0.25">
      <c r="A1436" s="24">
        <v>38659</v>
      </c>
      <c r="B1436" s="1" t="s">
        <v>8</v>
      </c>
      <c r="C1436" s="1" t="s">
        <v>3690</v>
      </c>
      <c r="D1436" s="1" t="s">
        <v>42</v>
      </c>
      <c r="E1436" s="1" t="s">
        <v>2169</v>
      </c>
      <c r="F1436" s="9">
        <v>3695.0520000000001</v>
      </c>
      <c r="G1436" s="9">
        <v>5433.9</v>
      </c>
    </row>
    <row r="1437" spans="1:7" x14ac:dyDescent="0.25">
      <c r="A1437" s="24">
        <v>38658</v>
      </c>
      <c r="B1437" s="1" t="s">
        <v>8</v>
      </c>
      <c r="C1437" s="1" t="s">
        <v>3684</v>
      </c>
      <c r="D1437" s="1" t="s">
        <v>21</v>
      </c>
      <c r="E1437" s="1" t="s">
        <v>3247</v>
      </c>
      <c r="F1437" s="9">
        <v>1336.6155000000001</v>
      </c>
      <c r="G1437" s="9">
        <v>2430.21</v>
      </c>
    </row>
    <row r="1438" spans="1:7" x14ac:dyDescent="0.25">
      <c r="A1438" s="24">
        <v>38655</v>
      </c>
      <c r="B1438" s="1" t="s">
        <v>8</v>
      </c>
      <c r="C1438" s="1" t="s">
        <v>3688</v>
      </c>
      <c r="D1438" s="1" t="s">
        <v>126</v>
      </c>
      <c r="E1438" s="1" t="s">
        <v>3741</v>
      </c>
      <c r="F1438" s="9">
        <v>4456.6039999999994</v>
      </c>
      <c r="G1438" s="9">
        <v>7683.8</v>
      </c>
    </row>
    <row r="1439" spans="1:7" x14ac:dyDescent="0.25">
      <c r="A1439" s="24">
        <v>38654</v>
      </c>
      <c r="B1439" s="1" t="s">
        <v>8</v>
      </c>
      <c r="C1439" s="1" t="s">
        <v>3691</v>
      </c>
      <c r="D1439" s="1" t="s">
        <v>45</v>
      </c>
      <c r="E1439" s="1" t="s">
        <v>796</v>
      </c>
      <c r="F1439" s="9">
        <v>2657.6100999999999</v>
      </c>
      <c r="G1439" s="9">
        <v>7182.73</v>
      </c>
    </row>
    <row r="1440" spans="1:7" x14ac:dyDescent="0.25">
      <c r="A1440" s="24">
        <v>38654</v>
      </c>
      <c r="B1440" s="1" t="s">
        <v>8</v>
      </c>
      <c r="C1440" s="1" t="s">
        <v>3688</v>
      </c>
      <c r="D1440" s="1" t="s">
        <v>113</v>
      </c>
      <c r="E1440" s="1" t="s">
        <v>1730</v>
      </c>
      <c r="F1440" s="9">
        <v>2365.7919999999999</v>
      </c>
      <c r="G1440" s="9">
        <v>2688.4</v>
      </c>
    </row>
    <row r="1441" spans="1:7" x14ac:dyDescent="0.25">
      <c r="A1441" s="24">
        <v>38649</v>
      </c>
      <c r="B1441" s="1" t="s">
        <v>8</v>
      </c>
      <c r="C1441" s="1" t="s">
        <v>3686</v>
      </c>
      <c r="D1441" s="1" t="s">
        <v>13</v>
      </c>
      <c r="E1441" s="1" t="s">
        <v>385</v>
      </c>
      <c r="F1441" s="9">
        <v>1798.3416</v>
      </c>
      <c r="G1441" s="9">
        <v>2043.57</v>
      </c>
    </row>
    <row r="1442" spans="1:7" x14ac:dyDescent="0.25">
      <c r="A1442" s="24">
        <v>38647</v>
      </c>
      <c r="B1442" s="1" t="s">
        <v>8</v>
      </c>
      <c r="C1442" s="1" t="s">
        <v>3684</v>
      </c>
      <c r="D1442" s="1" t="s">
        <v>9</v>
      </c>
      <c r="E1442" s="1" t="s">
        <v>1593</v>
      </c>
      <c r="F1442" s="9">
        <v>113.6773</v>
      </c>
      <c r="G1442" s="9">
        <v>121.58</v>
      </c>
    </row>
    <row r="1443" spans="1:7" x14ac:dyDescent="0.25">
      <c r="A1443" s="24">
        <v>38646</v>
      </c>
      <c r="B1443" s="1" t="s">
        <v>8</v>
      </c>
      <c r="C1443" s="1" t="s">
        <v>3626</v>
      </c>
      <c r="D1443" s="1" t="s">
        <v>61</v>
      </c>
      <c r="E1443" s="1" t="s">
        <v>1426</v>
      </c>
      <c r="F1443" s="9">
        <v>779.92750000000001</v>
      </c>
      <c r="G1443" s="9">
        <v>1418.05</v>
      </c>
    </row>
    <row r="1444" spans="1:7" x14ac:dyDescent="0.25">
      <c r="A1444" s="24">
        <v>38645</v>
      </c>
      <c r="B1444" s="1" t="s">
        <v>8</v>
      </c>
      <c r="C1444" s="1" t="s">
        <v>3690</v>
      </c>
      <c r="D1444" s="1" t="s">
        <v>13</v>
      </c>
      <c r="E1444" s="1" t="s">
        <v>97</v>
      </c>
      <c r="F1444" s="9">
        <v>612.12599999999998</v>
      </c>
      <c r="G1444" s="9">
        <v>1360.28</v>
      </c>
    </row>
    <row r="1445" spans="1:7" x14ac:dyDescent="0.25">
      <c r="A1445" s="24">
        <v>38640</v>
      </c>
      <c r="B1445" s="1" t="s">
        <v>8</v>
      </c>
      <c r="C1445" s="1" t="s">
        <v>3685</v>
      </c>
      <c r="D1445" s="1" t="s">
        <v>113</v>
      </c>
      <c r="E1445" s="1" t="s">
        <v>480</v>
      </c>
      <c r="F1445" s="9">
        <v>3219.6067999999996</v>
      </c>
      <c r="G1445" s="9">
        <v>8701.64</v>
      </c>
    </row>
    <row r="1446" spans="1:7" x14ac:dyDescent="0.25">
      <c r="A1446" s="24">
        <v>38638</v>
      </c>
      <c r="B1446" s="1" t="s">
        <v>8</v>
      </c>
      <c r="C1446" s="1" t="s">
        <v>3691</v>
      </c>
      <c r="D1446" s="1" t="s">
        <v>113</v>
      </c>
      <c r="E1446" s="1" t="s">
        <v>227</v>
      </c>
      <c r="F1446" s="9">
        <v>2395.2467999999999</v>
      </c>
      <c r="G1446" s="9">
        <v>6473.64</v>
      </c>
    </row>
    <row r="1447" spans="1:7" x14ac:dyDescent="0.25">
      <c r="A1447" s="24">
        <v>38638</v>
      </c>
      <c r="B1447" s="1" t="s">
        <v>8</v>
      </c>
      <c r="C1447" s="1" t="s">
        <v>3684</v>
      </c>
      <c r="D1447" s="1" t="s">
        <v>42</v>
      </c>
      <c r="E1447" s="1" t="s">
        <v>122</v>
      </c>
      <c r="F1447" s="9">
        <v>2704.5920000000001</v>
      </c>
      <c r="G1447" s="9">
        <v>3073.4</v>
      </c>
    </row>
    <row r="1448" spans="1:7" x14ac:dyDescent="0.25">
      <c r="A1448" s="24">
        <v>38637</v>
      </c>
      <c r="B1448" s="1" t="s">
        <v>8</v>
      </c>
      <c r="C1448" s="1" t="s">
        <v>3683</v>
      </c>
      <c r="D1448" s="1" t="s">
        <v>9</v>
      </c>
      <c r="E1448" s="1" t="s">
        <v>3165</v>
      </c>
      <c r="F1448" s="9">
        <v>5599.6191999999992</v>
      </c>
      <c r="G1448" s="9">
        <v>9490.8799999999992</v>
      </c>
    </row>
    <row r="1449" spans="1:7" x14ac:dyDescent="0.25">
      <c r="A1449" s="24">
        <v>38637</v>
      </c>
      <c r="B1449" s="1" t="s">
        <v>8</v>
      </c>
      <c r="C1449" s="1" t="s">
        <v>3683</v>
      </c>
      <c r="D1449" s="1" t="s">
        <v>64</v>
      </c>
      <c r="E1449" s="1" t="s">
        <v>3746</v>
      </c>
      <c r="F1449" s="9">
        <v>303.97390000000001</v>
      </c>
      <c r="G1449" s="9">
        <v>515.21</v>
      </c>
    </row>
    <row r="1450" spans="1:7" x14ac:dyDescent="0.25">
      <c r="A1450" s="24">
        <v>38635</v>
      </c>
      <c r="B1450" s="1" t="s">
        <v>8</v>
      </c>
      <c r="C1450" s="1" t="s">
        <v>3688</v>
      </c>
      <c r="D1450" s="1" t="s">
        <v>42</v>
      </c>
      <c r="E1450" s="1" t="s">
        <v>1320</v>
      </c>
      <c r="F1450" s="9">
        <v>4141.4074000000001</v>
      </c>
      <c r="G1450" s="9">
        <v>9631.18</v>
      </c>
    </row>
    <row r="1451" spans="1:7" x14ac:dyDescent="0.25">
      <c r="A1451" s="24">
        <v>38633</v>
      </c>
      <c r="B1451" s="1" t="s">
        <v>8</v>
      </c>
      <c r="C1451" s="1" t="s">
        <v>3691</v>
      </c>
      <c r="D1451" s="1" t="s">
        <v>42</v>
      </c>
      <c r="E1451" s="1" t="s">
        <v>812</v>
      </c>
      <c r="F1451" s="9">
        <v>1035.8505</v>
      </c>
      <c r="G1451" s="9">
        <v>2301.89</v>
      </c>
    </row>
    <row r="1452" spans="1:7" x14ac:dyDescent="0.25">
      <c r="A1452" s="24">
        <v>38632</v>
      </c>
      <c r="B1452" s="1" t="s">
        <v>8</v>
      </c>
      <c r="C1452" s="1" t="s">
        <v>3690</v>
      </c>
      <c r="D1452" s="1" t="s">
        <v>9</v>
      </c>
      <c r="E1452" s="1" t="s">
        <v>10</v>
      </c>
      <c r="F1452" s="9">
        <v>3641.6343999999999</v>
      </c>
      <c r="G1452" s="9">
        <v>6278.68</v>
      </c>
    </row>
    <row r="1453" spans="1:7" x14ac:dyDescent="0.25">
      <c r="A1453" s="24">
        <v>38631</v>
      </c>
      <c r="B1453" s="1" t="s">
        <v>8</v>
      </c>
      <c r="C1453" s="1" t="s">
        <v>3688</v>
      </c>
      <c r="D1453" s="1" t="s">
        <v>126</v>
      </c>
      <c r="E1453" s="1" t="s">
        <v>2446</v>
      </c>
      <c r="F1453" s="9">
        <v>5754.3920500000004</v>
      </c>
      <c r="G1453" s="9">
        <v>6154.43</v>
      </c>
    </row>
    <row r="1454" spans="1:7" x14ac:dyDescent="0.25">
      <c r="A1454" s="24">
        <v>38628</v>
      </c>
      <c r="B1454" s="1" t="s">
        <v>8</v>
      </c>
      <c r="C1454" s="1" t="s">
        <v>3691</v>
      </c>
      <c r="D1454" s="1" t="s">
        <v>45</v>
      </c>
      <c r="E1454" s="1" t="s">
        <v>2464</v>
      </c>
      <c r="F1454" s="9">
        <v>4853.282400000001</v>
      </c>
      <c r="G1454" s="9">
        <v>7137.18</v>
      </c>
    </row>
    <row r="1455" spans="1:7" x14ac:dyDescent="0.25">
      <c r="A1455" s="24">
        <v>38624</v>
      </c>
      <c r="B1455" s="1" t="s">
        <v>8</v>
      </c>
      <c r="C1455" s="1" t="s">
        <v>3626</v>
      </c>
      <c r="D1455" s="1" t="s">
        <v>17</v>
      </c>
      <c r="E1455" s="1" t="s">
        <v>2024</v>
      </c>
      <c r="F1455" s="9">
        <v>3030.5173999999997</v>
      </c>
      <c r="G1455" s="9">
        <v>5225.03</v>
      </c>
    </row>
    <row r="1456" spans="1:7" x14ac:dyDescent="0.25">
      <c r="A1456" s="24">
        <v>38620</v>
      </c>
      <c r="B1456" s="1" t="s">
        <v>8</v>
      </c>
      <c r="C1456" s="1" t="s">
        <v>3683</v>
      </c>
      <c r="D1456" s="1" t="s">
        <v>13</v>
      </c>
      <c r="E1456" s="1" t="s">
        <v>59</v>
      </c>
      <c r="F1456" s="9">
        <v>1503.7125000000001</v>
      </c>
      <c r="G1456" s="9">
        <v>2004.95</v>
      </c>
    </row>
    <row r="1457" spans="1:7" x14ac:dyDescent="0.25">
      <c r="A1457" s="24">
        <v>38619</v>
      </c>
      <c r="B1457" s="1" t="s">
        <v>8</v>
      </c>
      <c r="C1457" s="1" t="s">
        <v>3688</v>
      </c>
      <c r="D1457" s="1" t="s">
        <v>24</v>
      </c>
      <c r="E1457" s="1" t="s">
        <v>3748</v>
      </c>
      <c r="F1457" s="9">
        <v>3337.1625000000004</v>
      </c>
      <c r="G1457" s="9">
        <v>4449.55</v>
      </c>
    </row>
    <row r="1458" spans="1:7" x14ac:dyDescent="0.25">
      <c r="A1458" s="24">
        <v>38613</v>
      </c>
      <c r="B1458" s="1" t="s">
        <v>8</v>
      </c>
      <c r="C1458" s="1" t="s">
        <v>3685</v>
      </c>
      <c r="D1458" s="1" t="s">
        <v>39</v>
      </c>
      <c r="E1458" s="1" t="s">
        <v>962</v>
      </c>
      <c r="F1458" s="9">
        <v>3598.8477999999996</v>
      </c>
      <c r="G1458" s="9">
        <v>6204.91</v>
      </c>
    </row>
    <row r="1459" spans="1:7" x14ac:dyDescent="0.25">
      <c r="A1459" s="24">
        <v>38613</v>
      </c>
      <c r="B1459" s="1" t="s">
        <v>8</v>
      </c>
      <c r="C1459" s="1" t="s">
        <v>3684</v>
      </c>
      <c r="D1459" s="1" t="s">
        <v>52</v>
      </c>
      <c r="E1459" s="1" t="s">
        <v>139</v>
      </c>
      <c r="F1459" s="9">
        <v>447.8888</v>
      </c>
      <c r="G1459" s="9">
        <v>658.66</v>
      </c>
    </row>
    <row r="1460" spans="1:7" x14ac:dyDescent="0.25">
      <c r="A1460" s="24">
        <v>38611</v>
      </c>
      <c r="B1460" s="1" t="s">
        <v>8</v>
      </c>
      <c r="C1460" s="1" t="s">
        <v>3685</v>
      </c>
      <c r="D1460" s="1" t="s">
        <v>24</v>
      </c>
      <c r="E1460" s="1" t="s">
        <v>3548</v>
      </c>
      <c r="F1460" s="9">
        <v>4240.0967000000001</v>
      </c>
      <c r="G1460" s="9">
        <v>9860.69</v>
      </c>
    </row>
    <row r="1461" spans="1:7" x14ac:dyDescent="0.25">
      <c r="A1461" s="24">
        <v>38610</v>
      </c>
      <c r="B1461" s="1" t="s">
        <v>8</v>
      </c>
      <c r="C1461" s="1" t="s">
        <v>3690</v>
      </c>
      <c r="D1461" s="1" t="s">
        <v>45</v>
      </c>
      <c r="E1461" s="1" t="s">
        <v>3072</v>
      </c>
      <c r="F1461" s="9">
        <v>5016.6863999999996</v>
      </c>
      <c r="G1461" s="9">
        <v>5700.78</v>
      </c>
    </row>
    <row r="1462" spans="1:7" x14ac:dyDescent="0.25">
      <c r="A1462" s="24">
        <v>38609</v>
      </c>
      <c r="B1462" s="1" t="s">
        <v>8</v>
      </c>
      <c r="C1462" s="1" t="s">
        <v>3626</v>
      </c>
      <c r="D1462" s="1" t="s">
        <v>113</v>
      </c>
      <c r="E1462" s="1" t="s">
        <v>1154</v>
      </c>
      <c r="F1462" s="9">
        <v>8115.0520000000015</v>
      </c>
      <c r="G1462" s="9">
        <v>8679.2000000000007</v>
      </c>
    </row>
    <row r="1463" spans="1:7" x14ac:dyDescent="0.25">
      <c r="A1463" s="24">
        <v>38608</v>
      </c>
      <c r="B1463" s="1" t="s">
        <v>8</v>
      </c>
      <c r="C1463" s="1" t="s">
        <v>3688</v>
      </c>
      <c r="D1463" s="1" t="s">
        <v>13</v>
      </c>
      <c r="E1463" s="1" t="s">
        <v>1970</v>
      </c>
      <c r="F1463" s="9">
        <v>2402.1142</v>
      </c>
      <c r="G1463" s="9">
        <v>4071.38</v>
      </c>
    </row>
    <row r="1464" spans="1:7" x14ac:dyDescent="0.25">
      <c r="A1464" s="24">
        <v>38608</v>
      </c>
      <c r="B1464" s="1" t="s">
        <v>8</v>
      </c>
      <c r="C1464" s="1" t="s">
        <v>3690</v>
      </c>
      <c r="D1464" s="1" t="s">
        <v>21</v>
      </c>
      <c r="E1464" s="1" t="s">
        <v>1370</v>
      </c>
      <c r="F1464" s="9">
        <v>2244.3459499999999</v>
      </c>
      <c r="G1464" s="9">
        <v>2400.37</v>
      </c>
    </row>
    <row r="1465" spans="1:7" x14ac:dyDescent="0.25">
      <c r="A1465" s="24">
        <v>38607</v>
      </c>
      <c r="B1465" s="1" t="s">
        <v>8</v>
      </c>
      <c r="C1465" s="1" t="s">
        <v>3626</v>
      </c>
      <c r="D1465" s="1" t="s">
        <v>52</v>
      </c>
      <c r="E1465" s="1" t="s">
        <v>3281</v>
      </c>
      <c r="F1465" s="9">
        <v>2381.2470000000003</v>
      </c>
      <c r="G1465" s="9">
        <v>4329.54</v>
      </c>
    </row>
    <row r="1466" spans="1:7" x14ac:dyDescent="0.25">
      <c r="A1466" s="24">
        <v>38606</v>
      </c>
      <c r="B1466" s="1" t="s">
        <v>8</v>
      </c>
      <c r="C1466" s="1" t="s">
        <v>3683</v>
      </c>
      <c r="D1466" s="1" t="s">
        <v>42</v>
      </c>
      <c r="E1466" s="1" t="s">
        <v>2460</v>
      </c>
      <c r="F1466" s="9">
        <v>2715.5425999999998</v>
      </c>
      <c r="G1466" s="9">
        <v>4681.97</v>
      </c>
    </row>
    <row r="1467" spans="1:7" x14ac:dyDescent="0.25">
      <c r="A1467" s="24">
        <v>38605</v>
      </c>
      <c r="B1467" s="1" t="s">
        <v>8</v>
      </c>
      <c r="C1467" s="1" t="s">
        <v>3684</v>
      </c>
      <c r="D1467" s="1" t="s">
        <v>9</v>
      </c>
      <c r="E1467" s="1" t="s">
        <v>717</v>
      </c>
      <c r="F1467" s="9">
        <v>5758.3751499999998</v>
      </c>
      <c r="G1467" s="9">
        <v>6158.69</v>
      </c>
    </row>
    <row r="1468" spans="1:7" x14ac:dyDescent="0.25">
      <c r="A1468" s="24">
        <v>38604</v>
      </c>
      <c r="B1468" s="1" t="s">
        <v>8</v>
      </c>
      <c r="C1468" s="1" t="s">
        <v>3690</v>
      </c>
      <c r="D1468" s="1" t="s">
        <v>39</v>
      </c>
      <c r="E1468" s="1" t="s">
        <v>1948</v>
      </c>
      <c r="F1468" s="9">
        <v>4390.8628499999995</v>
      </c>
      <c r="G1468" s="9">
        <v>4696.1099999999997</v>
      </c>
    </row>
    <row r="1469" spans="1:7" x14ac:dyDescent="0.25">
      <c r="A1469" s="24">
        <v>38603</v>
      </c>
      <c r="B1469" s="1" t="s">
        <v>8</v>
      </c>
      <c r="C1469" s="1" t="s">
        <v>3688</v>
      </c>
      <c r="D1469" s="1" t="s">
        <v>24</v>
      </c>
      <c r="E1469" s="1" t="s">
        <v>1725</v>
      </c>
      <c r="F1469" s="9">
        <v>3285.9920499999998</v>
      </c>
      <c r="G1469" s="9">
        <v>3514.43</v>
      </c>
    </row>
    <row r="1470" spans="1:7" x14ac:dyDescent="0.25">
      <c r="A1470" s="24">
        <v>38592</v>
      </c>
      <c r="B1470" s="1" t="s">
        <v>8</v>
      </c>
      <c r="C1470" s="1" t="s">
        <v>3684</v>
      </c>
      <c r="D1470" s="1" t="s">
        <v>39</v>
      </c>
      <c r="E1470" s="1" t="s">
        <v>1150</v>
      </c>
      <c r="F1470" s="9">
        <v>2067.9087</v>
      </c>
      <c r="G1470" s="9">
        <v>4809.09</v>
      </c>
    </row>
    <row r="1471" spans="1:7" x14ac:dyDescent="0.25">
      <c r="A1471" s="24">
        <v>38590</v>
      </c>
      <c r="B1471" s="1" t="s">
        <v>8</v>
      </c>
      <c r="C1471" s="1" t="s">
        <v>3690</v>
      </c>
      <c r="D1471" s="1" t="s">
        <v>52</v>
      </c>
      <c r="E1471" s="1" t="s">
        <v>2986</v>
      </c>
      <c r="F1471" s="9">
        <v>248.68800000000005</v>
      </c>
      <c r="G1471" s="9">
        <v>452.16</v>
      </c>
    </row>
    <row r="1472" spans="1:7" x14ac:dyDescent="0.25">
      <c r="A1472" s="24">
        <v>38589</v>
      </c>
      <c r="B1472" s="1" t="s">
        <v>8</v>
      </c>
      <c r="C1472" s="1" t="s">
        <v>3691</v>
      </c>
      <c r="D1472" s="1" t="s">
        <v>61</v>
      </c>
      <c r="E1472" s="1" t="s">
        <v>2772</v>
      </c>
      <c r="F1472" s="9">
        <v>8240.2759999999998</v>
      </c>
      <c r="G1472" s="9">
        <v>9363.9500000000007</v>
      </c>
    </row>
    <row r="1473" spans="1:7" x14ac:dyDescent="0.25">
      <c r="A1473" s="24">
        <v>38589</v>
      </c>
      <c r="B1473" s="1" t="s">
        <v>8</v>
      </c>
      <c r="C1473" s="1" t="s">
        <v>3685</v>
      </c>
      <c r="D1473" s="1" t="s">
        <v>61</v>
      </c>
      <c r="E1473" s="1" t="s">
        <v>1096</v>
      </c>
      <c r="F1473" s="9">
        <v>274.96800000000002</v>
      </c>
      <c r="G1473" s="9">
        <v>611.04</v>
      </c>
    </row>
    <row r="1474" spans="1:7" x14ac:dyDescent="0.25">
      <c r="A1474" s="24">
        <v>38588</v>
      </c>
      <c r="B1474" s="1" t="s">
        <v>8</v>
      </c>
      <c r="C1474" s="1" t="s">
        <v>3626</v>
      </c>
      <c r="D1474" s="1" t="s">
        <v>126</v>
      </c>
      <c r="E1474" s="1" t="s">
        <v>2734</v>
      </c>
      <c r="F1474" s="9">
        <v>4633.1444000000001</v>
      </c>
      <c r="G1474" s="9">
        <v>7988.18</v>
      </c>
    </row>
    <row r="1475" spans="1:7" x14ac:dyDescent="0.25">
      <c r="A1475" s="24">
        <v>38586</v>
      </c>
      <c r="B1475" s="1" t="s">
        <v>8</v>
      </c>
      <c r="C1475" s="1" t="s">
        <v>3684</v>
      </c>
      <c r="D1475" s="1" t="s">
        <v>13</v>
      </c>
      <c r="E1475" s="1" t="s">
        <v>1362</v>
      </c>
      <c r="F1475" s="9">
        <v>1670.3685</v>
      </c>
      <c r="G1475" s="9">
        <v>3711.93</v>
      </c>
    </row>
    <row r="1476" spans="1:7" x14ac:dyDescent="0.25">
      <c r="A1476" s="24">
        <v>38581</v>
      </c>
      <c r="B1476" s="1" t="s">
        <v>8</v>
      </c>
      <c r="C1476" s="1" t="s">
        <v>3683</v>
      </c>
      <c r="D1476" s="1" t="s">
        <v>9</v>
      </c>
      <c r="E1476" s="1" t="s">
        <v>994</v>
      </c>
      <c r="F1476" s="9">
        <v>1738.6240000000003</v>
      </c>
      <c r="G1476" s="9">
        <v>2556.8000000000002</v>
      </c>
    </row>
    <row r="1477" spans="1:7" x14ac:dyDescent="0.25">
      <c r="A1477" s="24">
        <v>38580</v>
      </c>
      <c r="B1477" s="1" t="s">
        <v>8</v>
      </c>
      <c r="C1477" s="1" t="s">
        <v>3691</v>
      </c>
      <c r="D1477" s="1" t="s">
        <v>17</v>
      </c>
      <c r="E1477" s="1" t="s">
        <v>2647</v>
      </c>
      <c r="F1477" s="9">
        <v>2190.5275000000001</v>
      </c>
      <c r="G1477" s="9">
        <v>5094.25</v>
      </c>
    </row>
    <row r="1478" spans="1:7" x14ac:dyDescent="0.25">
      <c r="A1478" s="24">
        <v>38578</v>
      </c>
      <c r="B1478" s="1" t="s">
        <v>8</v>
      </c>
      <c r="C1478" s="1" t="s">
        <v>3626</v>
      </c>
      <c r="D1478" s="1" t="s">
        <v>39</v>
      </c>
      <c r="E1478" s="1" t="s">
        <v>3755</v>
      </c>
      <c r="F1478" s="9">
        <v>4049.0132999999996</v>
      </c>
      <c r="G1478" s="9">
        <v>9416.31</v>
      </c>
    </row>
    <row r="1479" spans="1:7" x14ac:dyDescent="0.25">
      <c r="A1479" s="24">
        <v>38576</v>
      </c>
      <c r="B1479" s="1" t="s">
        <v>8</v>
      </c>
      <c r="C1479" s="1" t="s">
        <v>3685</v>
      </c>
      <c r="D1479" s="1" t="s">
        <v>61</v>
      </c>
      <c r="E1479" s="1" t="s">
        <v>1304</v>
      </c>
      <c r="F1479" s="9">
        <v>661.54499999999996</v>
      </c>
      <c r="G1479" s="9">
        <v>882.06</v>
      </c>
    </row>
    <row r="1480" spans="1:7" x14ac:dyDescent="0.25">
      <c r="A1480" s="24">
        <v>38575</v>
      </c>
      <c r="B1480" s="1" t="s">
        <v>8</v>
      </c>
      <c r="C1480" s="1" t="s">
        <v>3691</v>
      </c>
      <c r="D1480" s="1" t="s">
        <v>13</v>
      </c>
      <c r="E1480" s="1" t="s">
        <v>953</v>
      </c>
      <c r="F1480" s="9">
        <v>2583.5568000000003</v>
      </c>
      <c r="G1480" s="9">
        <v>2935.86</v>
      </c>
    </row>
    <row r="1481" spans="1:7" x14ac:dyDescent="0.25">
      <c r="A1481" s="24">
        <v>38574</v>
      </c>
      <c r="B1481" s="1" t="s">
        <v>8</v>
      </c>
      <c r="C1481" s="1" t="s">
        <v>3683</v>
      </c>
      <c r="D1481" s="1" t="s">
        <v>126</v>
      </c>
      <c r="E1481" s="1" t="s">
        <v>1537</v>
      </c>
      <c r="F1481" s="9">
        <v>944.34360000000004</v>
      </c>
      <c r="G1481" s="9">
        <v>2552.2800000000002</v>
      </c>
    </row>
    <row r="1482" spans="1:7" x14ac:dyDescent="0.25">
      <c r="A1482" s="24">
        <v>38571</v>
      </c>
      <c r="B1482" s="1" t="s">
        <v>8</v>
      </c>
      <c r="C1482" s="1" t="s">
        <v>3685</v>
      </c>
      <c r="D1482" s="1" t="s">
        <v>42</v>
      </c>
      <c r="E1482" s="1" t="s">
        <v>181</v>
      </c>
      <c r="F1482" s="9">
        <v>6549.8713500000003</v>
      </c>
      <c r="G1482" s="9">
        <v>7005.21</v>
      </c>
    </row>
    <row r="1483" spans="1:7" x14ac:dyDescent="0.25">
      <c r="A1483" s="24">
        <v>38569</v>
      </c>
      <c r="B1483" s="1" t="s">
        <v>8</v>
      </c>
      <c r="C1483" s="1" t="s">
        <v>3690</v>
      </c>
      <c r="D1483" s="1" t="s">
        <v>42</v>
      </c>
      <c r="E1483" s="1" t="s">
        <v>2520</v>
      </c>
      <c r="F1483" s="9">
        <v>1635.0224000000001</v>
      </c>
      <c r="G1483" s="9">
        <v>1857.98</v>
      </c>
    </row>
    <row r="1484" spans="1:7" x14ac:dyDescent="0.25">
      <c r="A1484" s="24">
        <v>38565</v>
      </c>
      <c r="B1484" s="1" t="s">
        <v>8</v>
      </c>
      <c r="C1484" s="1" t="s">
        <v>3685</v>
      </c>
      <c r="D1484" s="1" t="s">
        <v>64</v>
      </c>
      <c r="E1484" s="1" t="s">
        <v>1271</v>
      </c>
      <c r="F1484" s="9">
        <v>1375.0212000000001</v>
      </c>
      <c r="G1484" s="9">
        <v>2022.09</v>
      </c>
    </row>
    <row r="1485" spans="1:7" x14ac:dyDescent="0.25">
      <c r="A1485" s="24">
        <v>38563</v>
      </c>
      <c r="B1485" s="1" t="s">
        <v>8</v>
      </c>
      <c r="C1485" s="1" t="s">
        <v>3690</v>
      </c>
      <c r="D1485" s="1" t="s">
        <v>45</v>
      </c>
      <c r="E1485" s="1" t="s">
        <v>3565</v>
      </c>
      <c r="F1485" s="9">
        <v>5463.8778999999995</v>
      </c>
      <c r="G1485" s="9">
        <v>9260.81</v>
      </c>
    </row>
    <row r="1486" spans="1:7" x14ac:dyDescent="0.25">
      <c r="A1486" s="24">
        <v>38561</v>
      </c>
      <c r="B1486" s="1" t="s">
        <v>8</v>
      </c>
      <c r="C1486" s="1" t="s">
        <v>3626</v>
      </c>
      <c r="D1486" s="1" t="s">
        <v>126</v>
      </c>
      <c r="E1486" s="1" t="s">
        <v>1196</v>
      </c>
      <c r="F1486" s="9">
        <v>500.21839999999997</v>
      </c>
      <c r="G1486" s="9">
        <v>568.42999999999995</v>
      </c>
    </row>
    <row r="1487" spans="1:7" x14ac:dyDescent="0.25">
      <c r="A1487" s="24">
        <v>38560</v>
      </c>
      <c r="B1487" s="1" t="s">
        <v>8</v>
      </c>
      <c r="C1487" s="1" t="s">
        <v>3690</v>
      </c>
      <c r="D1487" s="1" t="s">
        <v>13</v>
      </c>
      <c r="E1487" s="1" t="s">
        <v>1527</v>
      </c>
      <c r="F1487" s="9">
        <v>2807.3430000000003</v>
      </c>
      <c r="G1487" s="9">
        <v>5104.26</v>
      </c>
    </row>
    <row r="1488" spans="1:7" x14ac:dyDescent="0.25">
      <c r="A1488" s="24">
        <v>38559</v>
      </c>
      <c r="B1488" s="1" t="s">
        <v>8</v>
      </c>
      <c r="C1488" s="1" t="s">
        <v>3690</v>
      </c>
      <c r="D1488" s="1" t="s">
        <v>45</v>
      </c>
      <c r="E1488" s="1" t="s">
        <v>992</v>
      </c>
      <c r="F1488" s="9">
        <v>4286.4764999999998</v>
      </c>
      <c r="G1488" s="9">
        <v>9968.5499999999993</v>
      </c>
    </row>
    <row r="1489" spans="1:7" x14ac:dyDescent="0.25">
      <c r="A1489" s="24">
        <v>38558</v>
      </c>
      <c r="B1489" s="1" t="s">
        <v>8</v>
      </c>
      <c r="C1489" s="1" t="s">
        <v>3690</v>
      </c>
      <c r="D1489" s="1" t="s">
        <v>30</v>
      </c>
      <c r="E1489" s="1" t="s">
        <v>3152</v>
      </c>
      <c r="F1489" s="9">
        <v>6673.348</v>
      </c>
      <c r="G1489" s="9">
        <v>7583.35</v>
      </c>
    </row>
    <row r="1490" spans="1:7" x14ac:dyDescent="0.25">
      <c r="A1490" s="24">
        <v>38557</v>
      </c>
      <c r="B1490" s="1" t="s">
        <v>8</v>
      </c>
      <c r="C1490" s="1" t="s">
        <v>3685</v>
      </c>
      <c r="D1490" s="1" t="s">
        <v>21</v>
      </c>
      <c r="E1490" s="1" t="s">
        <v>522</v>
      </c>
      <c r="F1490" s="9">
        <v>3234.2809999999995</v>
      </c>
      <c r="G1490" s="9">
        <v>8741.2999999999993</v>
      </c>
    </row>
    <row r="1491" spans="1:7" x14ac:dyDescent="0.25">
      <c r="A1491" s="24">
        <v>38549</v>
      </c>
      <c r="B1491" s="1" t="s">
        <v>8</v>
      </c>
      <c r="C1491" s="1" t="s">
        <v>3686</v>
      </c>
      <c r="D1491" s="1" t="s">
        <v>21</v>
      </c>
      <c r="E1491" s="1" t="s">
        <v>1798</v>
      </c>
      <c r="F1491" s="9">
        <v>2287.7325000000001</v>
      </c>
      <c r="G1491" s="9">
        <v>3050.31</v>
      </c>
    </row>
    <row r="1492" spans="1:7" x14ac:dyDescent="0.25">
      <c r="A1492" s="24">
        <v>38548</v>
      </c>
      <c r="B1492" s="1" t="s">
        <v>8</v>
      </c>
      <c r="C1492" s="1" t="s">
        <v>3683</v>
      </c>
      <c r="D1492" s="1" t="s">
        <v>9</v>
      </c>
      <c r="E1492" s="1" t="s">
        <v>1964</v>
      </c>
      <c r="F1492" s="9">
        <v>3145.57375</v>
      </c>
      <c r="G1492" s="9">
        <v>3364.25</v>
      </c>
    </row>
    <row r="1493" spans="1:7" x14ac:dyDescent="0.25">
      <c r="A1493" s="24">
        <v>38548</v>
      </c>
      <c r="B1493" s="1" t="s">
        <v>8</v>
      </c>
      <c r="C1493" s="1" t="s">
        <v>3685</v>
      </c>
      <c r="D1493" s="1" t="s">
        <v>61</v>
      </c>
      <c r="E1493" s="1" t="s">
        <v>2609</v>
      </c>
      <c r="F1493" s="9">
        <v>2844.6792</v>
      </c>
      <c r="G1493" s="9">
        <v>3232.59</v>
      </c>
    </row>
    <row r="1494" spans="1:7" x14ac:dyDescent="0.25">
      <c r="A1494" s="24">
        <v>38547</v>
      </c>
      <c r="B1494" s="1" t="s">
        <v>8</v>
      </c>
      <c r="C1494" s="1" t="s">
        <v>3691</v>
      </c>
      <c r="D1494" s="1" t="s">
        <v>113</v>
      </c>
      <c r="E1494" s="1" t="s">
        <v>1910</v>
      </c>
      <c r="F1494" s="9">
        <v>2178.7928000000002</v>
      </c>
      <c r="G1494" s="9">
        <v>5066.96</v>
      </c>
    </row>
    <row r="1495" spans="1:7" x14ac:dyDescent="0.25">
      <c r="A1495" s="24">
        <v>38547</v>
      </c>
      <c r="B1495" s="1" t="s">
        <v>8</v>
      </c>
      <c r="C1495" s="1" t="s">
        <v>3686</v>
      </c>
      <c r="D1495" s="1" t="s">
        <v>52</v>
      </c>
      <c r="E1495" s="1" t="s">
        <v>755</v>
      </c>
      <c r="F1495" s="9">
        <v>2148.5971</v>
      </c>
      <c r="G1495" s="9">
        <v>3641.69</v>
      </c>
    </row>
    <row r="1496" spans="1:7" x14ac:dyDescent="0.25">
      <c r="A1496" s="24">
        <v>38546</v>
      </c>
      <c r="B1496" s="1" t="s">
        <v>8</v>
      </c>
      <c r="C1496" s="1" t="s">
        <v>3685</v>
      </c>
      <c r="D1496" s="1" t="s">
        <v>17</v>
      </c>
      <c r="E1496" s="1" t="s">
        <v>1940</v>
      </c>
      <c r="F1496" s="9">
        <v>1612.1085</v>
      </c>
      <c r="G1496" s="9">
        <v>4357.05</v>
      </c>
    </row>
    <row r="1497" spans="1:7" x14ac:dyDescent="0.25">
      <c r="A1497" s="24">
        <v>38543</v>
      </c>
      <c r="B1497" s="1" t="s">
        <v>8</v>
      </c>
      <c r="C1497" s="1" t="s">
        <v>3626</v>
      </c>
      <c r="D1497" s="1" t="s">
        <v>17</v>
      </c>
      <c r="E1497" s="1" t="s">
        <v>3764</v>
      </c>
      <c r="F1497" s="9">
        <v>5686.064800000001</v>
      </c>
      <c r="G1497" s="9">
        <v>8361.86</v>
      </c>
    </row>
    <row r="1498" spans="1:7" x14ac:dyDescent="0.25">
      <c r="A1498" s="24">
        <v>38541</v>
      </c>
      <c r="B1498" s="1" t="s">
        <v>8</v>
      </c>
      <c r="C1498" s="1" t="s">
        <v>3686</v>
      </c>
      <c r="D1498" s="1" t="s">
        <v>64</v>
      </c>
      <c r="E1498" s="1" t="s">
        <v>2250</v>
      </c>
      <c r="F1498" s="9">
        <v>5691.5341999999991</v>
      </c>
      <c r="G1498" s="9">
        <v>9812.99</v>
      </c>
    </row>
    <row r="1499" spans="1:7" x14ac:dyDescent="0.25">
      <c r="A1499" s="24">
        <v>38540</v>
      </c>
      <c r="B1499" s="1" t="s">
        <v>8</v>
      </c>
      <c r="C1499" s="1" t="s">
        <v>3690</v>
      </c>
      <c r="D1499" s="1" t="s">
        <v>42</v>
      </c>
      <c r="E1499" s="1" t="s">
        <v>936</v>
      </c>
      <c r="F1499" s="9">
        <v>3014.3905000000004</v>
      </c>
      <c r="G1499" s="9">
        <v>5480.71</v>
      </c>
    </row>
    <row r="1500" spans="1:7" x14ac:dyDescent="0.25">
      <c r="A1500" s="24">
        <v>38525</v>
      </c>
      <c r="B1500" s="1" t="s">
        <v>8</v>
      </c>
      <c r="C1500" s="1" t="s">
        <v>3686</v>
      </c>
      <c r="D1500" s="1" t="s">
        <v>9</v>
      </c>
      <c r="E1500" s="1" t="s">
        <v>557</v>
      </c>
      <c r="F1500" s="9">
        <v>6892.1624999999995</v>
      </c>
      <c r="G1500" s="9">
        <v>9189.5499999999993</v>
      </c>
    </row>
    <row r="1501" spans="1:7" x14ac:dyDescent="0.25">
      <c r="A1501" s="24">
        <v>38524</v>
      </c>
      <c r="B1501" s="1" t="s">
        <v>8</v>
      </c>
      <c r="C1501" s="1" t="s">
        <v>3683</v>
      </c>
      <c r="D1501" s="1" t="s">
        <v>61</v>
      </c>
      <c r="E1501" s="1" t="s">
        <v>1224</v>
      </c>
      <c r="F1501" s="9">
        <v>3237.6377000000002</v>
      </c>
      <c r="G1501" s="9">
        <v>7529.39</v>
      </c>
    </row>
    <row r="1502" spans="1:7" x14ac:dyDescent="0.25">
      <c r="A1502" s="24">
        <v>38519</v>
      </c>
      <c r="B1502" s="1" t="s">
        <v>8</v>
      </c>
      <c r="C1502" s="1" t="s">
        <v>3683</v>
      </c>
      <c r="D1502" s="1" t="s">
        <v>45</v>
      </c>
      <c r="E1502" s="1" t="s">
        <v>777</v>
      </c>
      <c r="F1502" s="9">
        <v>3398.3272000000002</v>
      </c>
      <c r="G1502" s="9">
        <v>4997.54</v>
      </c>
    </row>
    <row r="1503" spans="1:7" x14ac:dyDescent="0.25">
      <c r="A1503" s="24">
        <v>38515</v>
      </c>
      <c r="B1503" s="1" t="s">
        <v>8</v>
      </c>
      <c r="C1503" s="1" t="s">
        <v>3690</v>
      </c>
      <c r="D1503" s="1" t="s">
        <v>126</v>
      </c>
      <c r="E1503" s="1" t="s">
        <v>127</v>
      </c>
      <c r="F1503" s="9">
        <v>3438.0891999999994</v>
      </c>
      <c r="G1503" s="9">
        <v>5927.74</v>
      </c>
    </row>
    <row r="1504" spans="1:7" x14ac:dyDescent="0.25">
      <c r="A1504" s="24">
        <v>38512</v>
      </c>
      <c r="B1504" s="1" t="s">
        <v>8</v>
      </c>
      <c r="C1504" s="1" t="s">
        <v>3690</v>
      </c>
      <c r="D1504" s="1" t="s">
        <v>24</v>
      </c>
      <c r="E1504" s="1" t="s">
        <v>647</v>
      </c>
      <c r="F1504" s="9">
        <v>3481.2759999999998</v>
      </c>
      <c r="G1504" s="9">
        <v>6002.2</v>
      </c>
    </row>
    <row r="1505" spans="1:7" x14ac:dyDescent="0.25">
      <c r="A1505" s="24">
        <v>38509</v>
      </c>
      <c r="B1505" s="1" t="s">
        <v>8</v>
      </c>
      <c r="C1505" s="1" t="s">
        <v>3685</v>
      </c>
      <c r="D1505" s="1" t="s">
        <v>30</v>
      </c>
      <c r="E1505" s="1" t="s">
        <v>2468</v>
      </c>
      <c r="F1505" s="9">
        <v>1802.8735999999999</v>
      </c>
      <c r="G1505" s="9">
        <v>2048.7199999999998</v>
      </c>
    </row>
    <row r="1506" spans="1:7" x14ac:dyDescent="0.25">
      <c r="A1506" s="24">
        <v>38508</v>
      </c>
      <c r="B1506" s="1" t="s">
        <v>8</v>
      </c>
      <c r="C1506" s="1" t="s">
        <v>3686</v>
      </c>
      <c r="D1506" s="1" t="s">
        <v>45</v>
      </c>
      <c r="E1506" s="1" t="s">
        <v>621</v>
      </c>
      <c r="F1506" s="9">
        <v>246.18359999999998</v>
      </c>
      <c r="G1506" s="9">
        <v>572.52</v>
      </c>
    </row>
    <row r="1507" spans="1:7" x14ac:dyDescent="0.25">
      <c r="A1507" s="24">
        <v>38504</v>
      </c>
      <c r="B1507" s="1" t="s">
        <v>8</v>
      </c>
      <c r="C1507" s="1" t="s">
        <v>3686</v>
      </c>
      <c r="D1507" s="1" t="s">
        <v>52</v>
      </c>
      <c r="E1507" s="1" t="s">
        <v>924</v>
      </c>
      <c r="F1507" s="9">
        <v>4504.0275000000001</v>
      </c>
      <c r="G1507" s="9">
        <v>6005.37</v>
      </c>
    </row>
    <row r="1508" spans="1:7" x14ac:dyDescent="0.25">
      <c r="A1508" s="24">
        <v>38497</v>
      </c>
      <c r="B1508" s="1" t="s">
        <v>8</v>
      </c>
      <c r="C1508" s="1" t="s">
        <v>3685</v>
      </c>
      <c r="D1508" s="1" t="s">
        <v>9</v>
      </c>
      <c r="E1508" s="1" t="s">
        <v>737</v>
      </c>
      <c r="F1508" s="9">
        <v>454.23</v>
      </c>
      <c r="G1508" s="9">
        <v>1009.4</v>
      </c>
    </row>
    <row r="1509" spans="1:7" x14ac:dyDescent="0.25">
      <c r="A1509" s="24">
        <v>38496</v>
      </c>
      <c r="B1509" s="1" t="s">
        <v>8</v>
      </c>
      <c r="C1509" s="1" t="s">
        <v>3686</v>
      </c>
      <c r="D1509" s="1" t="s">
        <v>42</v>
      </c>
      <c r="E1509" s="1" t="s">
        <v>95</v>
      </c>
      <c r="F1509" s="9">
        <v>6515.34</v>
      </c>
      <c r="G1509" s="9">
        <v>8687.1200000000008</v>
      </c>
    </row>
    <row r="1510" spans="1:7" x14ac:dyDescent="0.25">
      <c r="A1510" s="24">
        <v>38493</v>
      </c>
      <c r="B1510" s="1" t="s">
        <v>8</v>
      </c>
      <c r="C1510" s="1" t="s">
        <v>3683</v>
      </c>
      <c r="D1510" s="1" t="s">
        <v>39</v>
      </c>
      <c r="E1510" s="1" t="s">
        <v>3211</v>
      </c>
      <c r="F1510" s="9">
        <v>268.97250000000003</v>
      </c>
      <c r="G1510" s="9">
        <v>358.63</v>
      </c>
    </row>
    <row r="1511" spans="1:7" x14ac:dyDescent="0.25">
      <c r="A1511" s="24">
        <v>38491</v>
      </c>
      <c r="B1511" s="1" t="s">
        <v>8</v>
      </c>
      <c r="C1511" s="1" t="s">
        <v>3685</v>
      </c>
      <c r="D1511" s="1" t="s">
        <v>45</v>
      </c>
      <c r="E1511" s="1" t="s">
        <v>2942</v>
      </c>
      <c r="F1511" s="9">
        <v>4965.8156000000008</v>
      </c>
      <c r="G1511" s="9">
        <v>7302.67</v>
      </c>
    </row>
    <row r="1512" spans="1:7" x14ac:dyDescent="0.25">
      <c r="A1512" s="24">
        <v>38489</v>
      </c>
      <c r="B1512" s="1" t="s">
        <v>8</v>
      </c>
      <c r="C1512" s="1" t="s">
        <v>3690</v>
      </c>
      <c r="D1512" s="1" t="s">
        <v>42</v>
      </c>
      <c r="E1512" s="1" t="s">
        <v>3775</v>
      </c>
      <c r="F1512" s="9">
        <v>2952.6008000000006</v>
      </c>
      <c r="G1512" s="9">
        <v>4342.0600000000004</v>
      </c>
    </row>
    <row r="1513" spans="1:7" x14ac:dyDescent="0.25">
      <c r="A1513" s="24">
        <v>38487</v>
      </c>
      <c r="B1513" s="1" t="s">
        <v>8</v>
      </c>
      <c r="C1513" s="1" t="s">
        <v>3683</v>
      </c>
      <c r="D1513" s="1" t="s">
        <v>52</v>
      </c>
      <c r="E1513" s="1" t="s">
        <v>2390</v>
      </c>
      <c r="F1513" s="9">
        <v>5428.2831999999999</v>
      </c>
      <c r="G1513" s="9">
        <v>9200.48</v>
      </c>
    </row>
    <row r="1514" spans="1:7" x14ac:dyDescent="0.25">
      <c r="A1514" s="24">
        <v>38486</v>
      </c>
      <c r="B1514" s="1" t="s">
        <v>8</v>
      </c>
      <c r="C1514" s="1" t="s">
        <v>3626</v>
      </c>
      <c r="D1514" s="1" t="s">
        <v>126</v>
      </c>
      <c r="E1514" s="1" t="s">
        <v>2252</v>
      </c>
      <c r="F1514" s="9">
        <v>4811.7553999999991</v>
      </c>
      <c r="G1514" s="9">
        <v>8296.1299999999992</v>
      </c>
    </row>
    <row r="1515" spans="1:7" x14ac:dyDescent="0.25">
      <c r="A1515" s="24">
        <v>38485</v>
      </c>
      <c r="B1515" s="1" t="s">
        <v>8</v>
      </c>
      <c r="C1515" s="1" t="s">
        <v>3626</v>
      </c>
      <c r="D1515" s="1" t="s">
        <v>21</v>
      </c>
      <c r="E1515" s="1" t="s">
        <v>1075</v>
      </c>
      <c r="F1515" s="9">
        <v>1873.41</v>
      </c>
      <c r="G1515" s="9">
        <v>3406.2</v>
      </c>
    </row>
    <row r="1516" spans="1:7" x14ac:dyDescent="0.25">
      <c r="A1516" s="24">
        <v>38482</v>
      </c>
      <c r="B1516" s="1" t="s">
        <v>8</v>
      </c>
      <c r="C1516" s="1" t="s">
        <v>3685</v>
      </c>
      <c r="D1516" s="1" t="s">
        <v>126</v>
      </c>
      <c r="E1516" s="1" t="s">
        <v>3249</v>
      </c>
      <c r="F1516" s="9">
        <v>2553.4272000000001</v>
      </c>
      <c r="G1516" s="9">
        <v>3755.04</v>
      </c>
    </row>
    <row r="1517" spans="1:7" x14ac:dyDescent="0.25">
      <c r="A1517" s="24">
        <v>38480</v>
      </c>
      <c r="B1517" s="1" t="s">
        <v>8</v>
      </c>
      <c r="C1517" s="1" t="s">
        <v>3683</v>
      </c>
      <c r="D1517" s="1" t="s">
        <v>9</v>
      </c>
      <c r="E1517" s="1" t="s">
        <v>876</v>
      </c>
      <c r="F1517" s="9">
        <v>2864.6399000000001</v>
      </c>
      <c r="G1517" s="9">
        <v>7742.27</v>
      </c>
    </row>
    <row r="1518" spans="1:7" x14ac:dyDescent="0.25">
      <c r="A1518" s="24">
        <v>38473</v>
      </c>
      <c r="B1518" s="1" t="s">
        <v>8</v>
      </c>
      <c r="C1518" s="1" t="s">
        <v>3683</v>
      </c>
      <c r="D1518" s="1" t="s">
        <v>21</v>
      </c>
      <c r="E1518" s="1" t="s">
        <v>601</v>
      </c>
      <c r="F1518" s="9">
        <v>6820.56</v>
      </c>
      <c r="G1518" s="9">
        <v>9094.08</v>
      </c>
    </row>
    <row r="1519" spans="1:7" x14ac:dyDescent="0.25">
      <c r="A1519" s="24">
        <v>38473</v>
      </c>
      <c r="B1519" s="1" t="s">
        <v>8</v>
      </c>
      <c r="C1519" s="1" t="s">
        <v>3684</v>
      </c>
      <c r="D1519" s="1" t="s">
        <v>21</v>
      </c>
      <c r="E1519" s="1" t="s">
        <v>2254</v>
      </c>
      <c r="F1519" s="9">
        <v>3364.0920000000001</v>
      </c>
      <c r="G1519" s="9">
        <v>7475.76</v>
      </c>
    </row>
    <row r="1520" spans="1:7" x14ac:dyDescent="0.25">
      <c r="A1520" s="24">
        <v>38473</v>
      </c>
      <c r="B1520" s="1" t="s">
        <v>8</v>
      </c>
      <c r="C1520" s="1" t="s">
        <v>3690</v>
      </c>
      <c r="D1520" s="1" t="s">
        <v>21</v>
      </c>
      <c r="E1520" s="1" t="s">
        <v>3182</v>
      </c>
      <c r="F1520" s="9">
        <v>3877.4780000000005</v>
      </c>
      <c r="G1520" s="9">
        <v>7049.96</v>
      </c>
    </row>
    <row r="1521" spans="1:7" x14ac:dyDescent="0.25">
      <c r="A1521" s="24">
        <v>38470</v>
      </c>
      <c r="B1521" s="1" t="s">
        <v>8</v>
      </c>
      <c r="C1521" s="1" t="s">
        <v>3690</v>
      </c>
      <c r="D1521" s="1" t="s">
        <v>39</v>
      </c>
      <c r="E1521" s="1" t="s">
        <v>3779</v>
      </c>
      <c r="F1521" s="9">
        <v>3689.2464</v>
      </c>
      <c r="G1521" s="9">
        <v>6252.96</v>
      </c>
    </row>
    <row r="1522" spans="1:7" x14ac:dyDescent="0.25">
      <c r="A1522" s="24">
        <v>38469</v>
      </c>
      <c r="B1522" s="1" t="s">
        <v>8</v>
      </c>
      <c r="C1522" s="1" t="s">
        <v>3686</v>
      </c>
      <c r="D1522" s="1" t="s">
        <v>64</v>
      </c>
      <c r="E1522" s="1" t="s">
        <v>2312</v>
      </c>
      <c r="F1522" s="9">
        <v>1942.1775000000002</v>
      </c>
      <c r="G1522" s="9">
        <v>2589.5700000000002</v>
      </c>
    </row>
    <row r="1523" spans="1:7" x14ac:dyDescent="0.25">
      <c r="A1523" s="24">
        <v>38467</v>
      </c>
      <c r="B1523" s="1" t="s">
        <v>8</v>
      </c>
      <c r="C1523" s="1" t="s">
        <v>3686</v>
      </c>
      <c r="D1523" s="1" t="s">
        <v>45</v>
      </c>
      <c r="E1523" s="1" t="s">
        <v>2361</v>
      </c>
      <c r="F1523" s="9">
        <v>3292.3628000000003</v>
      </c>
      <c r="G1523" s="9">
        <v>4841.71</v>
      </c>
    </row>
    <row r="1524" spans="1:7" x14ac:dyDescent="0.25">
      <c r="A1524" s="24">
        <v>38466</v>
      </c>
      <c r="B1524" s="1" t="s">
        <v>8</v>
      </c>
      <c r="C1524" s="1" t="s">
        <v>3690</v>
      </c>
      <c r="D1524" s="1" t="s">
        <v>42</v>
      </c>
      <c r="E1524" s="1" t="s">
        <v>2116</v>
      </c>
      <c r="F1524" s="9">
        <v>2237.2563999999998</v>
      </c>
      <c r="G1524" s="9">
        <v>3791.96</v>
      </c>
    </row>
    <row r="1525" spans="1:7" x14ac:dyDescent="0.25">
      <c r="A1525" s="24">
        <v>38466</v>
      </c>
      <c r="B1525" s="1" t="s">
        <v>8</v>
      </c>
      <c r="C1525" s="1" t="s">
        <v>3685</v>
      </c>
      <c r="D1525" s="1" t="s">
        <v>42</v>
      </c>
      <c r="E1525" s="1" t="s">
        <v>1118</v>
      </c>
      <c r="F1525" s="9">
        <v>2100.7988</v>
      </c>
      <c r="G1525" s="9">
        <v>3089.41</v>
      </c>
    </row>
    <row r="1526" spans="1:7" x14ac:dyDescent="0.25">
      <c r="A1526" s="24">
        <v>38462</v>
      </c>
      <c r="B1526" s="1" t="s">
        <v>8</v>
      </c>
      <c r="C1526" s="1" t="s">
        <v>3686</v>
      </c>
      <c r="D1526" s="1" t="s">
        <v>42</v>
      </c>
      <c r="E1526" s="1" t="s">
        <v>259</v>
      </c>
      <c r="F1526" s="9">
        <v>5392.3649999999998</v>
      </c>
      <c r="G1526" s="9">
        <v>7189.82</v>
      </c>
    </row>
    <row r="1527" spans="1:7" x14ac:dyDescent="0.25">
      <c r="A1527" s="24">
        <v>38457</v>
      </c>
      <c r="B1527" s="1" t="s">
        <v>8</v>
      </c>
      <c r="C1527" s="1" t="s">
        <v>3683</v>
      </c>
      <c r="D1527" s="1" t="s">
        <v>42</v>
      </c>
      <c r="E1527" s="1" t="s">
        <v>737</v>
      </c>
      <c r="F1527" s="9">
        <v>1336.2525000000001</v>
      </c>
      <c r="G1527" s="9">
        <v>2969.45</v>
      </c>
    </row>
    <row r="1528" spans="1:7" x14ac:dyDescent="0.25">
      <c r="A1528" s="24">
        <v>38454</v>
      </c>
      <c r="B1528" s="1" t="s">
        <v>8</v>
      </c>
      <c r="C1528" s="1" t="s">
        <v>3691</v>
      </c>
      <c r="D1528" s="1" t="s">
        <v>64</v>
      </c>
      <c r="E1528" s="1" t="s">
        <v>3005</v>
      </c>
      <c r="F1528" s="9">
        <v>4392.8720000000003</v>
      </c>
      <c r="G1528" s="9">
        <v>7987.04</v>
      </c>
    </row>
    <row r="1529" spans="1:7" x14ac:dyDescent="0.25">
      <c r="A1529" s="24">
        <v>38453</v>
      </c>
      <c r="B1529" s="1" t="s">
        <v>8</v>
      </c>
      <c r="C1529" s="1" t="s">
        <v>3690</v>
      </c>
      <c r="D1529" s="1" t="s">
        <v>13</v>
      </c>
      <c r="E1529" s="1" t="s">
        <v>3784</v>
      </c>
      <c r="F1529" s="9">
        <v>3296.172</v>
      </c>
      <c r="G1529" s="9">
        <v>3745.65</v>
      </c>
    </row>
    <row r="1530" spans="1:7" x14ac:dyDescent="0.25">
      <c r="A1530" s="24">
        <v>38453</v>
      </c>
      <c r="B1530" s="1" t="s">
        <v>8</v>
      </c>
      <c r="C1530" s="1" t="s">
        <v>3685</v>
      </c>
      <c r="D1530" s="1" t="s">
        <v>64</v>
      </c>
      <c r="E1530" s="1" t="s">
        <v>1444</v>
      </c>
      <c r="F1530" s="9">
        <v>139.9451</v>
      </c>
      <c r="G1530" s="9">
        <v>378.23</v>
      </c>
    </row>
    <row r="1531" spans="1:7" x14ac:dyDescent="0.25">
      <c r="A1531" s="24">
        <v>38450</v>
      </c>
      <c r="B1531" s="1" t="s">
        <v>8</v>
      </c>
      <c r="C1531" s="1" t="s">
        <v>3683</v>
      </c>
      <c r="D1531" s="1" t="s">
        <v>61</v>
      </c>
      <c r="E1531" s="1" t="s">
        <v>1379</v>
      </c>
      <c r="F1531" s="9">
        <v>3466.2780000000002</v>
      </c>
      <c r="G1531" s="9">
        <v>7702.84</v>
      </c>
    </row>
    <row r="1532" spans="1:7" x14ac:dyDescent="0.25">
      <c r="A1532" s="24">
        <v>38441</v>
      </c>
      <c r="B1532" s="1" t="s">
        <v>8</v>
      </c>
      <c r="C1532" s="1" t="s">
        <v>3684</v>
      </c>
      <c r="D1532" s="1" t="s">
        <v>61</v>
      </c>
      <c r="E1532" s="1" t="s">
        <v>442</v>
      </c>
      <c r="F1532" s="9">
        <v>3730.5019999999995</v>
      </c>
      <c r="G1532" s="9">
        <v>6431.9</v>
      </c>
    </row>
    <row r="1533" spans="1:7" x14ac:dyDescent="0.25">
      <c r="A1533" s="24">
        <v>38440</v>
      </c>
      <c r="B1533" s="1" t="s">
        <v>8</v>
      </c>
      <c r="C1533" s="1" t="s">
        <v>3684</v>
      </c>
      <c r="D1533" s="1" t="s">
        <v>42</v>
      </c>
      <c r="E1533" s="1" t="s">
        <v>349</v>
      </c>
      <c r="F1533" s="9">
        <v>4345.0931999999993</v>
      </c>
      <c r="G1533" s="9">
        <v>7491.54</v>
      </c>
    </row>
    <row r="1534" spans="1:7" x14ac:dyDescent="0.25">
      <c r="A1534" s="24">
        <v>38437</v>
      </c>
      <c r="B1534" s="1" t="s">
        <v>8</v>
      </c>
      <c r="C1534" s="1" t="s">
        <v>3690</v>
      </c>
      <c r="D1534" s="1" t="s">
        <v>52</v>
      </c>
      <c r="E1534" s="1" t="s">
        <v>1114</v>
      </c>
      <c r="F1534" s="9">
        <v>7341.375</v>
      </c>
      <c r="G1534" s="9">
        <v>9788.5</v>
      </c>
    </row>
    <row r="1535" spans="1:7" x14ac:dyDescent="0.25">
      <c r="A1535" s="24">
        <v>38436</v>
      </c>
      <c r="B1535" s="1" t="s">
        <v>8</v>
      </c>
      <c r="C1535" s="1" t="s">
        <v>3684</v>
      </c>
      <c r="D1535" s="1" t="s">
        <v>42</v>
      </c>
      <c r="E1535" s="1" t="s">
        <v>3186</v>
      </c>
      <c r="F1535" s="9">
        <v>2360.19</v>
      </c>
      <c r="G1535" s="9">
        <v>3146.92</v>
      </c>
    </row>
    <row r="1536" spans="1:7" x14ac:dyDescent="0.25">
      <c r="A1536" s="24">
        <v>38436</v>
      </c>
      <c r="B1536" s="1" t="s">
        <v>8</v>
      </c>
      <c r="C1536" s="1" t="s">
        <v>3690</v>
      </c>
      <c r="D1536" s="1" t="s">
        <v>21</v>
      </c>
      <c r="E1536" s="1" t="s">
        <v>767</v>
      </c>
      <c r="F1536" s="9">
        <v>1755.8224</v>
      </c>
      <c r="G1536" s="9">
        <v>3027.28</v>
      </c>
    </row>
    <row r="1537" spans="1:7" x14ac:dyDescent="0.25">
      <c r="A1537" s="24">
        <v>38435</v>
      </c>
      <c r="B1537" s="1" t="s">
        <v>8</v>
      </c>
      <c r="C1537" s="1" t="s">
        <v>3684</v>
      </c>
      <c r="D1537" s="1" t="s">
        <v>21</v>
      </c>
      <c r="E1537" s="1" t="s">
        <v>3785</v>
      </c>
      <c r="F1537" s="9">
        <v>1831.1892</v>
      </c>
      <c r="G1537" s="9">
        <v>4949.16</v>
      </c>
    </row>
    <row r="1538" spans="1:7" x14ac:dyDescent="0.25">
      <c r="A1538" s="24">
        <v>38432</v>
      </c>
      <c r="B1538" s="1" t="s">
        <v>8</v>
      </c>
      <c r="C1538" s="1" t="s">
        <v>3626</v>
      </c>
      <c r="D1538" s="1" t="s">
        <v>126</v>
      </c>
      <c r="E1538" s="1" t="s">
        <v>868</v>
      </c>
      <c r="F1538" s="9">
        <v>2729.7637999999997</v>
      </c>
      <c r="G1538" s="9">
        <v>7377.74</v>
      </c>
    </row>
    <row r="1539" spans="1:7" x14ac:dyDescent="0.25">
      <c r="A1539" s="24">
        <v>38431</v>
      </c>
      <c r="B1539" s="1" t="s">
        <v>8</v>
      </c>
      <c r="C1539" s="1" t="s">
        <v>3685</v>
      </c>
      <c r="D1539" s="1" t="s">
        <v>39</v>
      </c>
      <c r="E1539" s="1" t="s">
        <v>1458</v>
      </c>
      <c r="F1539" s="9">
        <v>877.48650000000009</v>
      </c>
      <c r="G1539" s="9">
        <v>1595.43</v>
      </c>
    </row>
    <row r="1540" spans="1:7" x14ac:dyDescent="0.25">
      <c r="A1540" s="24">
        <v>38430</v>
      </c>
      <c r="B1540" s="1" t="s">
        <v>8</v>
      </c>
      <c r="C1540" s="1" t="s">
        <v>3688</v>
      </c>
      <c r="D1540" s="1" t="s">
        <v>21</v>
      </c>
      <c r="E1540" s="1" t="s">
        <v>31</v>
      </c>
      <c r="F1540" s="9">
        <v>4351.8045999999995</v>
      </c>
      <c r="G1540" s="9">
        <v>7375.94</v>
      </c>
    </row>
    <row r="1541" spans="1:7" x14ac:dyDescent="0.25">
      <c r="A1541" s="24">
        <v>38429</v>
      </c>
      <c r="B1541" s="1" t="s">
        <v>8</v>
      </c>
      <c r="C1541" s="1" t="s">
        <v>3688</v>
      </c>
      <c r="D1541" s="1" t="s">
        <v>45</v>
      </c>
      <c r="E1541" s="1" t="s">
        <v>2689</v>
      </c>
      <c r="F1541" s="9">
        <v>1759.8954000000001</v>
      </c>
      <c r="G1541" s="9">
        <v>4092.78</v>
      </c>
    </row>
    <row r="1542" spans="1:7" x14ac:dyDescent="0.25">
      <c r="A1542" s="24">
        <v>38427</v>
      </c>
      <c r="B1542" s="1" t="s">
        <v>8</v>
      </c>
      <c r="C1542" s="1" t="s">
        <v>3626</v>
      </c>
      <c r="D1542" s="1" t="s">
        <v>113</v>
      </c>
      <c r="E1542" s="1" t="s">
        <v>118</v>
      </c>
      <c r="F1542" s="9">
        <v>605.97350000000006</v>
      </c>
      <c r="G1542" s="9">
        <v>1101.77</v>
      </c>
    </row>
    <row r="1543" spans="1:7" x14ac:dyDescent="0.25">
      <c r="A1543" s="24">
        <v>38426</v>
      </c>
      <c r="B1543" s="1" t="s">
        <v>8</v>
      </c>
      <c r="C1543" s="1" t="s">
        <v>3684</v>
      </c>
      <c r="D1543" s="1" t="s">
        <v>52</v>
      </c>
      <c r="E1543" s="1" t="s">
        <v>2450</v>
      </c>
      <c r="F1543" s="9">
        <v>6239.9520000000002</v>
      </c>
      <c r="G1543" s="9">
        <v>9176.4</v>
      </c>
    </row>
    <row r="1544" spans="1:7" x14ac:dyDescent="0.25">
      <c r="A1544" s="24">
        <v>38426</v>
      </c>
      <c r="B1544" s="1" t="s">
        <v>8</v>
      </c>
      <c r="C1544" s="1" t="s">
        <v>3686</v>
      </c>
      <c r="D1544" s="1" t="s">
        <v>64</v>
      </c>
      <c r="E1544" s="1" t="s">
        <v>2510</v>
      </c>
      <c r="F1544" s="9">
        <v>1377.0771</v>
      </c>
      <c r="G1544" s="9">
        <v>3721.83</v>
      </c>
    </row>
    <row r="1545" spans="1:7" x14ac:dyDescent="0.25">
      <c r="A1545" s="24">
        <v>38425</v>
      </c>
      <c r="B1545" s="1" t="s">
        <v>8</v>
      </c>
      <c r="C1545" s="1" t="s">
        <v>3626</v>
      </c>
      <c r="D1545" s="1" t="s">
        <v>24</v>
      </c>
      <c r="E1545" s="1" t="s">
        <v>1332</v>
      </c>
      <c r="F1545" s="9">
        <v>706.09690000000001</v>
      </c>
      <c r="G1545" s="9">
        <v>1908.37</v>
      </c>
    </row>
    <row r="1546" spans="1:7" x14ac:dyDescent="0.25">
      <c r="A1546" s="24">
        <v>38417</v>
      </c>
      <c r="B1546" s="1" t="s">
        <v>8</v>
      </c>
      <c r="C1546" s="1" t="s">
        <v>3691</v>
      </c>
      <c r="D1546" s="1" t="s">
        <v>30</v>
      </c>
      <c r="E1546" s="1" t="s">
        <v>137</v>
      </c>
      <c r="F1546" s="9">
        <v>3154.7064</v>
      </c>
      <c r="G1546" s="9">
        <v>5346.96</v>
      </c>
    </row>
    <row r="1547" spans="1:7" x14ac:dyDescent="0.25">
      <c r="A1547" s="24">
        <v>38408</v>
      </c>
      <c r="B1547" s="1" t="s">
        <v>8</v>
      </c>
      <c r="C1547" s="1" t="s">
        <v>3685</v>
      </c>
      <c r="D1547" s="1" t="s">
        <v>24</v>
      </c>
      <c r="E1547" s="1" t="s">
        <v>1142</v>
      </c>
      <c r="F1547" s="9">
        <v>8385.2824000000001</v>
      </c>
      <c r="G1547" s="9">
        <v>9528.73</v>
      </c>
    </row>
    <row r="1548" spans="1:7" x14ac:dyDescent="0.25">
      <c r="A1548" s="24">
        <v>38407</v>
      </c>
      <c r="B1548" s="1" t="s">
        <v>8</v>
      </c>
      <c r="C1548" s="1" t="s">
        <v>3684</v>
      </c>
      <c r="D1548" s="1" t="s">
        <v>9</v>
      </c>
      <c r="E1548" s="1" t="s">
        <v>1298</v>
      </c>
      <c r="F1548" s="9">
        <v>4460.7915000000003</v>
      </c>
      <c r="G1548" s="9">
        <v>8110.53</v>
      </c>
    </row>
    <row r="1549" spans="1:7" x14ac:dyDescent="0.25">
      <c r="A1549" s="24">
        <v>38405</v>
      </c>
      <c r="B1549" s="1" t="s">
        <v>8</v>
      </c>
      <c r="C1549" s="1" t="s">
        <v>3685</v>
      </c>
      <c r="D1549" s="1" t="s">
        <v>52</v>
      </c>
      <c r="E1549" s="1" t="s">
        <v>1470</v>
      </c>
      <c r="F1549" s="9">
        <v>5712.8607999999995</v>
      </c>
      <c r="G1549" s="9">
        <v>9849.76</v>
      </c>
    </row>
    <row r="1550" spans="1:7" x14ac:dyDescent="0.25">
      <c r="A1550" s="24">
        <v>38403</v>
      </c>
      <c r="B1550" s="1" t="s">
        <v>8</v>
      </c>
      <c r="C1550" s="1" t="s">
        <v>3684</v>
      </c>
      <c r="D1550" s="1" t="s">
        <v>39</v>
      </c>
      <c r="E1550" s="1" t="s">
        <v>2877</v>
      </c>
      <c r="F1550" s="9">
        <v>4808.4610000000002</v>
      </c>
      <c r="G1550" s="9">
        <v>8290.4500000000007</v>
      </c>
    </row>
    <row r="1551" spans="1:7" x14ac:dyDescent="0.25">
      <c r="A1551" s="24">
        <v>38402</v>
      </c>
      <c r="B1551" s="1" t="s">
        <v>8</v>
      </c>
      <c r="C1551" s="1" t="s">
        <v>3683</v>
      </c>
      <c r="D1551" s="1" t="s">
        <v>13</v>
      </c>
      <c r="E1551" s="1" t="s">
        <v>389</v>
      </c>
      <c r="F1551" s="9">
        <v>116.9192</v>
      </c>
      <c r="G1551" s="9">
        <v>171.94</v>
      </c>
    </row>
    <row r="1552" spans="1:7" x14ac:dyDescent="0.25">
      <c r="A1552" s="24">
        <v>38400</v>
      </c>
      <c r="B1552" s="1" t="s">
        <v>8</v>
      </c>
      <c r="C1552" s="1" t="s">
        <v>3686</v>
      </c>
      <c r="D1552" s="1" t="s">
        <v>17</v>
      </c>
      <c r="E1552" s="1" t="s">
        <v>195</v>
      </c>
      <c r="F1552" s="9">
        <v>2266.7966000000001</v>
      </c>
      <c r="G1552" s="9">
        <v>5271.62</v>
      </c>
    </row>
    <row r="1553" spans="1:7" x14ac:dyDescent="0.25">
      <c r="A1553" s="24">
        <v>38399</v>
      </c>
      <c r="B1553" s="1" t="s">
        <v>8</v>
      </c>
      <c r="C1553" s="1" t="s">
        <v>3683</v>
      </c>
      <c r="D1553" s="1" t="s">
        <v>52</v>
      </c>
      <c r="E1553" s="1" t="s">
        <v>145</v>
      </c>
      <c r="F1553" s="9">
        <v>4271.12</v>
      </c>
      <c r="G1553" s="9">
        <v>7364</v>
      </c>
    </row>
    <row r="1554" spans="1:7" x14ac:dyDescent="0.25">
      <c r="A1554" s="24">
        <v>38397</v>
      </c>
      <c r="B1554" s="1" t="s">
        <v>8</v>
      </c>
      <c r="C1554" s="1" t="s">
        <v>3686</v>
      </c>
      <c r="D1554" s="1" t="s">
        <v>39</v>
      </c>
      <c r="E1554" s="1" t="s">
        <v>2436</v>
      </c>
      <c r="F1554" s="9">
        <v>8318.6202000000012</v>
      </c>
      <c r="G1554" s="9">
        <v>8896.92</v>
      </c>
    </row>
    <row r="1555" spans="1:7" x14ac:dyDescent="0.25">
      <c r="A1555" s="24">
        <v>38397</v>
      </c>
      <c r="B1555" s="1" t="s">
        <v>8</v>
      </c>
      <c r="C1555" s="1" t="s">
        <v>3684</v>
      </c>
      <c r="D1555" s="1" t="s">
        <v>9</v>
      </c>
      <c r="E1555" s="1" t="s">
        <v>3789</v>
      </c>
      <c r="F1555" s="9">
        <v>1401.4682999999998</v>
      </c>
      <c r="G1555" s="9">
        <v>2375.37</v>
      </c>
    </row>
    <row r="1556" spans="1:7" x14ac:dyDescent="0.25">
      <c r="A1556" s="24">
        <v>38395</v>
      </c>
      <c r="B1556" s="1" t="s">
        <v>8</v>
      </c>
      <c r="C1556" s="1" t="s">
        <v>3685</v>
      </c>
      <c r="D1556" s="1" t="s">
        <v>39</v>
      </c>
      <c r="E1556" s="1" t="s">
        <v>1462</v>
      </c>
      <c r="F1556" s="9">
        <v>6955.6052499999996</v>
      </c>
      <c r="G1556" s="9">
        <v>7439.15</v>
      </c>
    </row>
    <row r="1557" spans="1:7" x14ac:dyDescent="0.25">
      <c r="A1557" s="24">
        <v>38395</v>
      </c>
      <c r="B1557" s="1" t="s">
        <v>8</v>
      </c>
      <c r="C1557" s="1" t="s">
        <v>3684</v>
      </c>
      <c r="D1557" s="1" t="s">
        <v>24</v>
      </c>
      <c r="E1557" s="1" t="s">
        <v>2466</v>
      </c>
      <c r="F1557" s="9">
        <v>1100.8875</v>
      </c>
      <c r="G1557" s="9">
        <v>1467.85</v>
      </c>
    </row>
    <row r="1558" spans="1:7" x14ac:dyDescent="0.25">
      <c r="A1558" s="24">
        <v>38393</v>
      </c>
      <c r="B1558" s="1" t="s">
        <v>8</v>
      </c>
      <c r="C1558" s="1" t="s">
        <v>3685</v>
      </c>
      <c r="D1558" s="1" t="s">
        <v>17</v>
      </c>
      <c r="E1558" s="1" t="s">
        <v>944</v>
      </c>
      <c r="F1558" s="9">
        <v>5970.7384000000002</v>
      </c>
      <c r="G1558" s="9">
        <v>6784.93</v>
      </c>
    </row>
    <row r="1559" spans="1:7" x14ac:dyDescent="0.25">
      <c r="A1559" s="24">
        <v>38392</v>
      </c>
      <c r="B1559" s="1" t="s">
        <v>8</v>
      </c>
      <c r="C1559" s="1" t="s">
        <v>3684</v>
      </c>
      <c r="D1559" s="1" t="s">
        <v>45</v>
      </c>
      <c r="E1559" s="1" t="s">
        <v>2316</v>
      </c>
      <c r="F1559" s="9">
        <v>7362.1875</v>
      </c>
      <c r="G1559" s="9">
        <v>9816.25</v>
      </c>
    </row>
    <row r="1560" spans="1:7" x14ac:dyDescent="0.25">
      <c r="A1560" s="24">
        <v>38392</v>
      </c>
      <c r="B1560" s="1" t="s">
        <v>8</v>
      </c>
      <c r="C1560" s="1" t="s">
        <v>3688</v>
      </c>
      <c r="D1560" s="1" t="s">
        <v>45</v>
      </c>
      <c r="E1560" s="1" t="s">
        <v>1558</v>
      </c>
      <c r="F1560" s="9">
        <v>1835.6528000000001</v>
      </c>
      <c r="G1560" s="9">
        <v>4268.96</v>
      </c>
    </row>
    <row r="1561" spans="1:7" x14ac:dyDescent="0.25">
      <c r="A1561" s="24">
        <v>38392</v>
      </c>
      <c r="B1561" s="1" t="s">
        <v>8</v>
      </c>
      <c r="C1561" s="1" t="s">
        <v>3688</v>
      </c>
      <c r="D1561" s="1" t="s">
        <v>21</v>
      </c>
      <c r="E1561" s="1" t="s">
        <v>3467</v>
      </c>
      <c r="F1561" s="9">
        <v>2890.395</v>
      </c>
      <c r="G1561" s="9">
        <v>3853.86</v>
      </c>
    </row>
    <row r="1562" spans="1:7" x14ac:dyDescent="0.25">
      <c r="A1562" s="24">
        <v>38392</v>
      </c>
      <c r="B1562" s="1" t="s">
        <v>8</v>
      </c>
      <c r="C1562" s="1" t="s">
        <v>3688</v>
      </c>
      <c r="D1562" s="1" t="s">
        <v>9</v>
      </c>
      <c r="E1562" s="1" t="s">
        <v>1845</v>
      </c>
      <c r="F1562" s="9">
        <v>1523.7339999999999</v>
      </c>
      <c r="G1562" s="9">
        <v>2582.6</v>
      </c>
    </row>
    <row r="1563" spans="1:7" x14ac:dyDescent="0.25">
      <c r="A1563" s="24">
        <v>38386</v>
      </c>
      <c r="B1563" s="1" t="s">
        <v>8</v>
      </c>
      <c r="C1563" s="1" t="s">
        <v>3688</v>
      </c>
      <c r="D1563" s="1" t="s">
        <v>45</v>
      </c>
      <c r="E1563" s="1" t="s">
        <v>530</v>
      </c>
      <c r="F1563" s="9">
        <v>862.85950000000003</v>
      </c>
      <c r="G1563" s="9">
        <v>2006.65</v>
      </c>
    </row>
    <row r="1564" spans="1:7" x14ac:dyDescent="0.25">
      <c r="A1564" s="24">
        <v>38384</v>
      </c>
      <c r="B1564" s="1" t="s">
        <v>8</v>
      </c>
      <c r="C1564" s="1" t="s">
        <v>3685</v>
      </c>
      <c r="D1564" s="1" t="s">
        <v>13</v>
      </c>
      <c r="E1564" s="1" t="s">
        <v>371</v>
      </c>
      <c r="F1564" s="9">
        <v>9318.9580000000005</v>
      </c>
      <c r="G1564" s="9">
        <v>9966.7999999999993</v>
      </c>
    </row>
    <row r="1565" spans="1:7" x14ac:dyDescent="0.25">
      <c r="A1565" s="24">
        <v>38382</v>
      </c>
      <c r="B1565" s="1" t="s">
        <v>8</v>
      </c>
      <c r="C1565" s="1" t="s">
        <v>3626</v>
      </c>
      <c r="D1565" s="1" t="s">
        <v>21</v>
      </c>
      <c r="E1565" s="1" t="s">
        <v>1503</v>
      </c>
      <c r="F1565" s="9">
        <v>1615.2584000000002</v>
      </c>
      <c r="G1565" s="9">
        <v>2375.38</v>
      </c>
    </row>
    <row r="1566" spans="1:7" x14ac:dyDescent="0.25">
      <c r="A1566" s="24">
        <v>38381</v>
      </c>
      <c r="B1566" s="1" t="s">
        <v>8</v>
      </c>
      <c r="C1566" s="1" t="s">
        <v>3683</v>
      </c>
      <c r="D1566" s="1" t="s">
        <v>52</v>
      </c>
      <c r="E1566" s="1" t="s">
        <v>3792</v>
      </c>
      <c r="F1566" s="9">
        <v>5142.9075000000003</v>
      </c>
      <c r="G1566" s="9">
        <v>6857.21</v>
      </c>
    </row>
    <row r="1567" spans="1:7" x14ac:dyDescent="0.25">
      <c r="A1567" s="24">
        <v>38378</v>
      </c>
      <c r="B1567" s="1" t="s">
        <v>8</v>
      </c>
      <c r="C1567" s="1" t="s">
        <v>3683</v>
      </c>
      <c r="D1567" s="1" t="s">
        <v>21</v>
      </c>
      <c r="E1567" s="1" t="s">
        <v>1576</v>
      </c>
      <c r="F1567" s="9">
        <v>2611.6420000000003</v>
      </c>
      <c r="G1567" s="9">
        <v>3840.65</v>
      </c>
    </row>
    <row r="1568" spans="1:7" x14ac:dyDescent="0.25">
      <c r="A1568" s="24">
        <v>38376</v>
      </c>
      <c r="B1568" s="1" t="s">
        <v>8</v>
      </c>
      <c r="C1568" s="1" t="s">
        <v>3686</v>
      </c>
      <c r="D1568" s="1" t="s">
        <v>9</v>
      </c>
      <c r="E1568" s="1" t="s">
        <v>1440</v>
      </c>
      <c r="F1568" s="9">
        <v>4773.7608</v>
      </c>
      <c r="G1568" s="9">
        <v>8091.12</v>
      </c>
    </row>
    <row r="1569" spans="1:7" x14ac:dyDescent="0.25">
      <c r="A1569" s="24">
        <v>38376</v>
      </c>
      <c r="B1569" s="1" t="s">
        <v>8</v>
      </c>
      <c r="C1569" s="1" t="s">
        <v>3686</v>
      </c>
      <c r="D1569" s="1" t="s">
        <v>113</v>
      </c>
      <c r="E1569" s="1" t="s">
        <v>1312</v>
      </c>
      <c r="F1569" s="9">
        <v>1091.1379000000002</v>
      </c>
      <c r="G1569" s="9">
        <v>2537.5300000000002</v>
      </c>
    </row>
    <row r="1570" spans="1:7" x14ac:dyDescent="0.25">
      <c r="A1570" s="24">
        <v>38375</v>
      </c>
      <c r="B1570" s="1" t="s">
        <v>8</v>
      </c>
      <c r="C1570" s="1" t="s">
        <v>3626</v>
      </c>
      <c r="D1570" s="1" t="s">
        <v>17</v>
      </c>
      <c r="E1570" s="1" t="s">
        <v>2639</v>
      </c>
      <c r="F1570" s="9">
        <v>3497.4841999999999</v>
      </c>
      <c r="G1570" s="9">
        <v>9452.66</v>
      </c>
    </row>
    <row r="1571" spans="1:7" x14ac:dyDescent="0.25">
      <c r="A1571" s="24">
        <v>38375</v>
      </c>
      <c r="B1571" s="1" t="s">
        <v>8</v>
      </c>
      <c r="C1571" s="1" t="s">
        <v>3688</v>
      </c>
      <c r="D1571" s="1" t="s">
        <v>61</v>
      </c>
      <c r="E1571" s="1" t="s">
        <v>1952</v>
      </c>
      <c r="F1571" s="9">
        <v>3702.8790000000004</v>
      </c>
      <c r="G1571" s="9">
        <v>8228.6200000000008</v>
      </c>
    </row>
    <row r="1572" spans="1:7" x14ac:dyDescent="0.25">
      <c r="A1572" s="24">
        <v>38375</v>
      </c>
      <c r="B1572" s="1" t="s">
        <v>8</v>
      </c>
      <c r="C1572" s="1" t="s">
        <v>3684</v>
      </c>
      <c r="D1572" s="1" t="s">
        <v>126</v>
      </c>
      <c r="E1572" s="1" t="s">
        <v>3794</v>
      </c>
      <c r="F1572" s="9">
        <v>4448.4376000000002</v>
      </c>
      <c r="G1572" s="9">
        <v>6541.82</v>
      </c>
    </row>
    <row r="1573" spans="1:7" x14ac:dyDescent="0.25">
      <c r="A1573" s="24">
        <v>38373</v>
      </c>
      <c r="B1573" s="1" t="s">
        <v>8</v>
      </c>
      <c r="C1573" s="1" t="s">
        <v>3685</v>
      </c>
      <c r="D1573" s="1" t="s">
        <v>64</v>
      </c>
      <c r="E1573" s="1" t="s">
        <v>912</v>
      </c>
      <c r="F1573" s="9">
        <v>3070.1549999999997</v>
      </c>
      <c r="G1573" s="9">
        <v>4093.54</v>
      </c>
    </row>
    <row r="1574" spans="1:7" x14ac:dyDescent="0.25">
      <c r="A1574" s="24">
        <v>38371</v>
      </c>
      <c r="B1574" s="1" t="s">
        <v>8</v>
      </c>
      <c r="C1574" s="1" t="s">
        <v>3683</v>
      </c>
      <c r="D1574" s="1" t="s">
        <v>45</v>
      </c>
      <c r="E1574" s="1" t="s">
        <v>964</v>
      </c>
      <c r="F1574" s="9">
        <v>4427.9618</v>
      </c>
      <c r="G1574" s="9">
        <v>7505.02</v>
      </c>
    </row>
    <row r="1575" spans="1:7" x14ac:dyDescent="0.25">
      <c r="A1575" s="24">
        <v>38366</v>
      </c>
      <c r="B1575" s="1" t="s">
        <v>8</v>
      </c>
      <c r="C1575" s="1" t="s">
        <v>3684</v>
      </c>
      <c r="D1575" s="1" t="s">
        <v>52</v>
      </c>
      <c r="E1575" s="1" t="s">
        <v>3797</v>
      </c>
      <c r="F1575" s="9">
        <v>6993.4821000000002</v>
      </c>
      <c r="G1575" s="9">
        <v>7479.66</v>
      </c>
    </row>
    <row r="1576" spans="1:7" x14ac:dyDescent="0.25">
      <c r="A1576" s="24">
        <v>38364</v>
      </c>
      <c r="B1576" s="1" t="s">
        <v>8</v>
      </c>
      <c r="C1576" s="1" t="s">
        <v>3685</v>
      </c>
      <c r="D1576" s="1" t="s">
        <v>64</v>
      </c>
      <c r="E1576" s="1" t="s">
        <v>3435</v>
      </c>
      <c r="F1576" s="9">
        <v>3836.5085000000004</v>
      </c>
      <c r="G1576" s="9">
        <v>6975.47</v>
      </c>
    </row>
    <row r="1577" spans="1:7" x14ac:dyDescent="0.25">
      <c r="A1577" s="24">
        <v>38364</v>
      </c>
      <c r="B1577" s="1" t="s">
        <v>8</v>
      </c>
      <c r="C1577" s="1" t="s">
        <v>3683</v>
      </c>
      <c r="D1577" s="1" t="s">
        <v>64</v>
      </c>
      <c r="E1577" s="1" t="s">
        <v>3799</v>
      </c>
      <c r="F1577" s="9">
        <v>975.34960000000001</v>
      </c>
      <c r="G1577" s="9">
        <v>2636.08</v>
      </c>
    </row>
    <row r="1578" spans="1:7" x14ac:dyDescent="0.25">
      <c r="A1578" s="24">
        <v>38363</v>
      </c>
      <c r="B1578" s="1" t="s">
        <v>8</v>
      </c>
      <c r="C1578" s="1" t="s">
        <v>3686</v>
      </c>
      <c r="D1578" s="1" t="s">
        <v>42</v>
      </c>
      <c r="E1578" s="1" t="s">
        <v>2819</v>
      </c>
      <c r="F1578" s="9">
        <v>351.13100000000003</v>
      </c>
      <c r="G1578" s="9">
        <v>638.41999999999996</v>
      </c>
    </row>
    <row r="1579" spans="1:7" x14ac:dyDescent="0.25">
      <c r="A1579" s="24">
        <v>38360</v>
      </c>
      <c r="B1579" s="1" t="s">
        <v>8</v>
      </c>
      <c r="C1579" s="1" t="s">
        <v>3684</v>
      </c>
      <c r="D1579" s="1" t="s">
        <v>45</v>
      </c>
      <c r="E1579" s="1" t="s">
        <v>3429</v>
      </c>
      <c r="F1579" s="9">
        <v>1513.2655999999999</v>
      </c>
      <c r="G1579" s="9">
        <v>1719.62</v>
      </c>
    </row>
    <row r="1580" spans="1:7" x14ac:dyDescent="0.25">
      <c r="A1580" s="24">
        <v>38359</v>
      </c>
      <c r="B1580" s="1" t="s">
        <v>8</v>
      </c>
      <c r="C1580" s="1" t="s">
        <v>3684</v>
      </c>
      <c r="D1580" s="1" t="s">
        <v>126</v>
      </c>
      <c r="E1580" s="1" t="s">
        <v>1750</v>
      </c>
      <c r="F1580" s="9">
        <v>1406.34</v>
      </c>
      <c r="G1580" s="9">
        <v>3125.2</v>
      </c>
    </row>
    <row r="1581" spans="1:7" x14ac:dyDescent="0.25">
      <c r="A1581" s="24">
        <v>38358</v>
      </c>
      <c r="B1581" s="1" t="s">
        <v>8</v>
      </c>
      <c r="C1581" s="1" t="s">
        <v>3683</v>
      </c>
      <c r="D1581" s="1" t="s">
        <v>30</v>
      </c>
      <c r="E1581" s="1" t="s">
        <v>2732</v>
      </c>
      <c r="F1581" s="9">
        <v>2795.4612999999995</v>
      </c>
      <c r="G1581" s="9">
        <v>4738.07</v>
      </c>
    </row>
    <row r="1582" spans="1:7" x14ac:dyDescent="0.25">
      <c r="A1582" s="24">
        <v>38357</v>
      </c>
      <c r="B1582" s="1" t="s">
        <v>8</v>
      </c>
      <c r="C1582" s="1" t="s">
        <v>3684</v>
      </c>
      <c r="D1582" s="1" t="s">
        <v>61</v>
      </c>
      <c r="E1582" s="1" t="s">
        <v>2794</v>
      </c>
      <c r="F1582" s="9">
        <v>135.31049999999999</v>
      </c>
      <c r="G1582" s="9">
        <v>300.69</v>
      </c>
    </row>
    <row r="1583" spans="1:7" x14ac:dyDescent="0.25">
      <c r="A1583" s="24">
        <v>38357</v>
      </c>
      <c r="B1583" s="1" t="s">
        <v>8</v>
      </c>
      <c r="C1583" s="1" t="s">
        <v>3688</v>
      </c>
      <c r="D1583" s="1" t="s">
        <v>39</v>
      </c>
      <c r="E1583" s="1" t="s">
        <v>2308</v>
      </c>
      <c r="F1583" s="9">
        <v>218.95830000000001</v>
      </c>
      <c r="G1583" s="9">
        <v>234.18</v>
      </c>
    </row>
    <row r="1584" spans="1:7" x14ac:dyDescent="0.25">
      <c r="A1584" s="24">
        <v>38355</v>
      </c>
      <c r="B1584" s="1" t="s">
        <v>8</v>
      </c>
      <c r="C1584" s="1" t="s">
        <v>3626</v>
      </c>
      <c r="D1584" s="1" t="s">
        <v>21</v>
      </c>
      <c r="E1584" s="1" t="s">
        <v>1071</v>
      </c>
      <c r="F1584" s="9">
        <v>854.12649999999996</v>
      </c>
      <c r="G1584" s="9">
        <v>2308.4499999999998</v>
      </c>
    </row>
    <row r="1585" spans="1:7" x14ac:dyDescent="0.25">
      <c r="A1585" s="24">
        <v>38354</v>
      </c>
      <c r="B1585" s="1" t="s">
        <v>8</v>
      </c>
      <c r="C1585" s="1" t="s">
        <v>3686</v>
      </c>
      <c r="D1585" s="1" t="s">
        <v>42</v>
      </c>
      <c r="E1585" s="1" t="s">
        <v>1651</v>
      </c>
      <c r="F1585" s="9">
        <v>5238.7339999999995</v>
      </c>
      <c r="G1585" s="9">
        <v>9032.2999999999993</v>
      </c>
    </row>
    <row r="1586" spans="1:7" x14ac:dyDescent="0.25">
      <c r="A1586" s="24">
        <v>38354</v>
      </c>
      <c r="B1586" s="1" t="s">
        <v>8</v>
      </c>
      <c r="C1586" s="1" t="s">
        <v>3685</v>
      </c>
      <c r="D1586" s="1" t="s">
        <v>13</v>
      </c>
      <c r="E1586" s="1" t="s">
        <v>3207</v>
      </c>
      <c r="F1586" s="9">
        <v>2423.7455000000004</v>
      </c>
      <c r="G1586" s="9">
        <v>4406.8100000000004</v>
      </c>
    </row>
    <row r="1587" spans="1:7" x14ac:dyDescent="0.25">
      <c r="A1587" s="24">
        <v>38350</v>
      </c>
      <c r="B1587" s="1" t="s">
        <v>8</v>
      </c>
      <c r="C1587" s="1" t="s">
        <v>3683</v>
      </c>
      <c r="D1587" s="1" t="s">
        <v>52</v>
      </c>
      <c r="E1587" s="1" t="s">
        <v>2869</v>
      </c>
      <c r="F1587" s="9">
        <v>1776.5587</v>
      </c>
      <c r="G1587" s="9">
        <v>4801.51</v>
      </c>
    </row>
    <row r="1588" spans="1:7" x14ac:dyDescent="0.25">
      <c r="A1588" s="24">
        <v>38347</v>
      </c>
      <c r="B1588" s="1" t="s">
        <v>8</v>
      </c>
      <c r="C1588" s="1" t="s">
        <v>3684</v>
      </c>
      <c r="D1588" s="1" t="s">
        <v>17</v>
      </c>
      <c r="E1588" s="1" t="s">
        <v>1130</v>
      </c>
      <c r="F1588" s="9">
        <v>5923.0567000000001</v>
      </c>
      <c r="G1588" s="9">
        <v>6334.82</v>
      </c>
    </row>
    <row r="1589" spans="1:7" x14ac:dyDescent="0.25">
      <c r="A1589" s="24">
        <v>38343</v>
      </c>
      <c r="B1589" s="1" t="s">
        <v>8</v>
      </c>
      <c r="C1589" s="1" t="s">
        <v>3690</v>
      </c>
      <c r="D1589" s="1" t="s">
        <v>61</v>
      </c>
      <c r="E1589" s="1" t="s">
        <v>3225</v>
      </c>
      <c r="F1589" s="9">
        <v>3799.3032000000003</v>
      </c>
      <c r="G1589" s="9">
        <v>4317.3900000000003</v>
      </c>
    </row>
    <row r="1590" spans="1:7" x14ac:dyDescent="0.25">
      <c r="A1590" s="24">
        <v>38343</v>
      </c>
      <c r="B1590" s="1" t="s">
        <v>8</v>
      </c>
      <c r="C1590" s="1" t="s">
        <v>3683</v>
      </c>
      <c r="D1590" s="1" t="s">
        <v>126</v>
      </c>
      <c r="E1590" s="1" t="s">
        <v>3163</v>
      </c>
      <c r="F1590" s="9">
        <v>3727.4616500000002</v>
      </c>
      <c r="G1590" s="9">
        <v>3986.59</v>
      </c>
    </row>
    <row r="1591" spans="1:7" x14ac:dyDescent="0.25">
      <c r="A1591" s="24">
        <v>38341</v>
      </c>
      <c r="B1591" s="1" t="s">
        <v>8</v>
      </c>
      <c r="C1591" s="1" t="s">
        <v>3683</v>
      </c>
      <c r="D1591" s="1" t="s">
        <v>61</v>
      </c>
      <c r="E1591" s="1" t="s">
        <v>261</v>
      </c>
      <c r="F1591" s="9">
        <v>5876.5946999999996</v>
      </c>
      <c r="G1591" s="9">
        <v>9960.33</v>
      </c>
    </row>
    <row r="1592" spans="1:7" x14ac:dyDescent="0.25">
      <c r="A1592" s="24">
        <v>38339</v>
      </c>
      <c r="B1592" s="1" t="s">
        <v>8</v>
      </c>
      <c r="C1592" s="1" t="s">
        <v>3685</v>
      </c>
      <c r="D1592" s="1" t="s">
        <v>21</v>
      </c>
      <c r="E1592" s="1" t="s">
        <v>1505</v>
      </c>
      <c r="F1592" s="9">
        <v>758.18889999999999</v>
      </c>
      <c r="G1592" s="9">
        <v>1763.23</v>
      </c>
    </row>
    <row r="1593" spans="1:7" x14ac:dyDescent="0.25">
      <c r="A1593" s="24">
        <v>38339</v>
      </c>
      <c r="B1593" s="1" t="s">
        <v>8</v>
      </c>
      <c r="C1593" s="1" t="s">
        <v>3683</v>
      </c>
      <c r="D1593" s="1" t="s">
        <v>113</v>
      </c>
      <c r="E1593" s="1" t="s">
        <v>747</v>
      </c>
      <c r="F1593" s="9">
        <v>331.26139999999998</v>
      </c>
      <c r="G1593" s="9">
        <v>561.46</v>
      </c>
    </row>
    <row r="1594" spans="1:7" x14ac:dyDescent="0.25">
      <c r="A1594" s="24">
        <v>38336</v>
      </c>
      <c r="B1594" s="1" t="s">
        <v>8</v>
      </c>
      <c r="C1594" s="1" t="s">
        <v>3685</v>
      </c>
      <c r="D1594" s="1" t="s">
        <v>126</v>
      </c>
      <c r="E1594" s="1" t="s">
        <v>2711</v>
      </c>
      <c r="F1594" s="9">
        <v>6418.8778499999999</v>
      </c>
      <c r="G1594" s="9">
        <v>6865.11</v>
      </c>
    </row>
    <row r="1595" spans="1:7" x14ac:dyDescent="0.25">
      <c r="A1595" s="24">
        <v>38336</v>
      </c>
      <c r="B1595" s="1" t="s">
        <v>8</v>
      </c>
      <c r="C1595" s="1" t="s">
        <v>3626</v>
      </c>
      <c r="D1595" s="1" t="s">
        <v>9</v>
      </c>
      <c r="E1595" s="1" t="s">
        <v>3803</v>
      </c>
      <c r="F1595" s="9">
        <v>1378.5929000000001</v>
      </c>
      <c r="G1595" s="9">
        <v>3206.03</v>
      </c>
    </row>
    <row r="1596" spans="1:7" x14ac:dyDescent="0.25">
      <c r="A1596" s="24">
        <v>38335</v>
      </c>
      <c r="B1596" s="1" t="s">
        <v>8</v>
      </c>
      <c r="C1596" s="1" t="s">
        <v>3691</v>
      </c>
      <c r="D1596" s="1" t="s">
        <v>42</v>
      </c>
      <c r="E1596" s="1" t="s">
        <v>2357</v>
      </c>
      <c r="F1596" s="9">
        <v>2230.9245000000001</v>
      </c>
      <c r="G1596" s="9">
        <v>4957.6099999999997</v>
      </c>
    </row>
    <row r="1597" spans="1:7" x14ac:dyDescent="0.25">
      <c r="A1597" s="24">
        <v>38332</v>
      </c>
      <c r="B1597" s="1" t="s">
        <v>8</v>
      </c>
      <c r="C1597" s="1" t="s">
        <v>3690</v>
      </c>
      <c r="D1597" s="1" t="s">
        <v>30</v>
      </c>
      <c r="E1597" s="1" t="s">
        <v>3083</v>
      </c>
      <c r="F1597" s="9">
        <v>6585.66</v>
      </c>
      <c r="G1597" s="9">
        <v>8780.8799999999992</v>
      </c>
    </row>
    <row r="1598" spans="1:7" x14ac:dyDescent="0.25">
      <c r="A1598" s="24">
        <v>38330</v>
      </c>
      <c r="B1598" s="1" t="s">
        <v>8</v>
      </c>
      <c r="C1598" s="1" t="s">
        <v>3690</v>
      </c>
      <c r="D1598" s="1" t="s">
        <v>17</v>
      </c>
      <c r="E1598" s="1" t="s">
        <v>367</v>
      </c>
      <c r="F1598" s="9">
        <v>2935.0364</v>
      </c>
      <c r="G1598" s="9">
        <v>4316.2299999999996</v>
      </c>
    </row>
    <row r="1599" spans="1:7" x14ac:dyDescent="0.25">
      <c r="A1599" s="24">
        <v>38325</v>
      </c>
      <c r="B1599" s="1" t="s">
        <v>8</v>
      </c>
      <c r="C1599" s="1" t="s">
        <v>3683</v>
      </c>
      <c r="D1599" s="1" t="s">
        <v>30</v>
      </c>
      <c r="E1599" s="1" t="s">
        <v>2092</v>
      </c>
      <c r="F1599" s="9">
        <v>3906.9855000000002</v>
      </c>
      <c r="G1599" s="9">
        <v>8682.19</v>
      </c>
    </row>
    <row r="1600" spans="1:7" x14ac:dyDescent="0.25">
      <c r="A1600" s="24">
        <v>38325</v>
      </c>
      <c r="B1600" s="1" t="s">
        <v>8</v>
      </c>
      <c r="C1600" s="1" t="s">
        <v>3691</v>
      </c>
      <c r="D1600" s="1" t="s">
        <v>39</v>
      </c>
      <c r="E1600" s="1" t="s">
        <v>333</v>
      </c>
      <c r="F1600" s="9">
        <v>4262.5165000000006</v>
      </c>
      <c r="G1600" s="9">
        <v>7750.03</v>
      </c>
    </row>
    <row r="1601" spans="1:7" x14ac:dyDescent="0.25">
      <c r="A1601" s="24">
        <v>38318</v>
      </c>
      <c r="B1601" s="1" t="s">
        <v>8</v>
      </c>
      <c r="C1601" s="1" t="s">
        <v>3688</v>
      </c>
      <c r="D1601" s="1" t="s">
        <v>21</v>
      </c>
      <c r="E1601" s="1" t="s">
        <v>781</v>
      </c>
      <c r="F1601" s="9">
        <v>2003.94</v>
      </c>
      <c r="G1601" s="9">
        <v>4453.2</v>
      </c>
    </row>
    <row r="1602" spans="1:7" x14ac:dyDescent="0.25">
      <c r="A1602" s="24">
        <v>38318</v>
      </c>
      <c r="B1602" s="1" t="s">
        <v>8</v>
      </c>
      <c r="C1602" s="1" t="s">
        <v>3688</v>
      </c>
      <c r="D1602" s="1" t="s">
        <v>21</v>
      </c>
      <c r="E1602" s="1" t="s">
        <v>2837</v>
      </c>
      <c r="F1602" s="9">
        <v>2595.2701500000003</v>
      </c>
      <c r="G1602" s="9">
        <v>2775.69</v>
      </c>
    </row>
    <row r="1603" spans="1:7" x14ac:dyDescent="0.25">
      <c r="A1603" s="24">
        <v>38316</v>
      </c>
      <c r="B1603" s="1" t="s">
        <v>8</v>
      </c>
      <c r="C1603" s="1" t="s">
        <v>3626</v>
      </c>
      <c r="D1603" s="1" t="s">
        <v>42</v>
      </c>
      <c r="E1603" s="1" t="s">
        <v>3180</v>
      </c>
      <c r="F1603" s="9">
        <v>1332.1132</v>
      </c>
      <c r="G1603" s="9">
        <v>1958.99</v>
      </c>
    </row>
    <row r="1604" spans="1:7" x14ac:dyDescent="0.25">
      <c r="A1604" s="24">
        <v>38312</v>
      </c>
      <c r="B1604" s="1" t="s">
        <v>8</v>
      </c>
      <c r="C1604" s="1" t="s">
        <v>3690</v>
      </c>
      <c r="D1604" s="1" t="s">
        <v>42</v>
      </c>
      <c r="E1604" s="1" t="s">
        <v>2097</v>
      </c>
      <c r="F1604" s="9">
        <v>7479.7888000000003</v>
      </c>
      <c r="G1604" s="9">
        <v>8499.76</v>
      </c>
    </row>
    <row r="1605" spans="1:7" x14ac:dyDescent="0.25">
      <c r="A1605" s="24">
        <v>38310</v>
      </c>
      <c r="B1605" s="1" t="s">
        <v>8</v>
      </c>
      <c r="C1605" s="1" t="s">
        <v>3685</v>
      </c>
      <c r="D1605" s="1" t="s">
        <v>126</v>
      </c>
      <c r="E1605" s="1" t="s">
        <v>3015</v>
      </c>
      <c r="F1605" s="9">
        <v>4507.0646500000003</v>
      </c>
      <c r="G1605" s="9">
        <v>4820.3900000000003</v>
      </c>
    </row>
    <row r="1606" spans="1:7" x14ac:dyDescent="0.25">
      <c r="A1606" s="24">
        <v>38307</v>
      </c>
      <c r="B1606" s="1" t="s">
        <v>8</v>
      </c>
      <c r="C1606" s="1" t="s">
        <v>3688</v>
      </c>
      <c r="D1606" s="1" t="s">
        <v>52</v>
      </c>
      <c r="E1606" s="1" t="s">
        <v>116</v>
      </c>
      <c r="F1606" s="9">
        <v>5399.0169999999998</v>
      </c>
      <c r="G1606" s="9">
        <v>9308.65</v>
      </c>
    </row>
    <row r="1607" spans="1:7" x14ac:dyDescent="0.25">
      <c r="A1607" s="24">
        <v>38307</v>
      </c>
      <c r="B1607" s="1" t="s">
        <v>8</v>
      </c>
      <c r="C1607" s="1" t="s">
        <v>3684</v>
      </c>
      <c r="D1607" s="1" t="s">
        <v>64</v>
      </c>
      <c r="E1607" s="1" t="s">
        <v>824</v>
      </c>
      <c r="F1607" s="9">
        <v>3608.3834999999999</v>
      </c>
      <c r="G1607" s="9">
        <v>8018.63</v>
      </c>
    </row>
    <row r="1608" spans="1:7" x14ac:dyDescent="0.25">
      <c r="A1608" s="24">
        <v>38302</v>
      </c>
      <c r="B1608" s="1" t="s">
        <v>8</v>
      </c>
      <c r="C1608" s="1" t="s">
        <v>3626</v>
      </c>
      <c r="D1608" s="1" t="s">
        <v>113</v>
      </c>
      <c r="E1608" s="1" t="s">
        <v>1876</v>
      </c>
      <c r="F1608" s="9">
        <v>1819.989</v>
      </c>
      <c r="G1608" s="9">
        <v>4044.42</v>
      </c>
    </row>
    <row r="1609" spans="1:7" x14ac:dyDescent="0.25">
      <c r="A1609" s="24">
        <v>38301</v>
      </c>
      <c r="B1609" s="1" t="s">
        <v>8</v>
      </c>
      <c r="C1609" s="1" t="s">
        <v>3688</v>
      </c>
      <c r="D1609" s="1" t="s">
        <v>45</v>
      </c>
      <c r="E1609" s="1" t="s">
        <v>2175</v>
      </c>
      <c r="F1609" s="9">
        <v>5467.0048999999999</v>
      </c>
      <c r="G1609" s="9">
        <v>9266.11</v>
      </c>
    </row>
    <row r="1610" spans="1:7" x14ac:dyDescent="0.25">
      <c r="A1610" s="24">
        <v>38301</v>
      </c>
      <c r="B1610" s="1" t="s">
        <v>8</v>
      </c>
      <c r="C1610" s="1" t="s">
        <v>3626</v>
      </c>
      <c r="D1610" s="1" t="s">
        <v>42</v>
      </c>
      <c r="E1610" s="1" t="s">
        <v>1993</v>
      </c>
      <c r="F1610" s="9">
        <v>3426.7310000000002</v>
      </c>
      <c r="G1610" s="9">
        <v>6230.42</v>
      </c>
    </row>
    <row r="1611" spans="1:7" x14ac:dyDescent="0.25">
      <c r="A1611" s="24">
        <v>38301</v>
      </c>
      <c r="B1611" s="1" t="s">
        <v>8</v>
      </c>
      <c r="C1611" s="1" t="s">
        <v>3691</v>
      </c>
      <c r="D1611" s="1" t="s">
        <v>30</v>
      </c>
      <c r="E1611" s="1" t="s">
        <v>3326</v>
      </c>
      <c r="F1611" s="9">
        <v>4171.4396000000006</v>
      </c>
      <c r="G1611" s="9">
        <v>6134.47</v>
      </c>
    </row>
    <row r="1612" spans="1:7" x14ac:dyDescent="0.25">
      <c r="A1612" s="24">
        <v>38300</v>
      </c>
      <c r="B1612" s="1" t="s">
        <v>8</v>
      </c>
      <c r="C1612" s="1" t="s">
        <v>3685</v>
      </c>
      <c r="D1612" s="1" t="s">
        <v>113</v>
      </c>
      <c r="E1612" s="1" t="s">
        <v>1984</v>
      </c>
      <c r="F1612" s="9">
        <v>3374.2057</v>
      </c>
      <c r="G1612" s="9">
        <v>7846.99</v>
      </c>
    </row>
    <row r="1613" spans="1:7" x14ac:dyDescent="0.25">
      <c r="A1613" s="24">
        <v>38293</v>
      </c>
      <c r="B1613" s="1" t="s">
        <v>8</v>
      </c>
      <c r="C1613" s="1" t="s">
        <v>3690</v>
      </c>
      <c r="D1613" s="1" t="s">
        <v>13</v>
      </c>
      <c r="E1613" s="1" t="s">
        <v>2812</v>
      </c>
      <c r="F1613" s="9">
        <v>8311.7407999999996</v>
      </c>
      <c r="G1613" s="9">
        <v>9445.16</v>
      </c>
    </row>
    <row r="1614" spans="1:7" x14ac:dyDescent="0.25">
      <c r="A1614" s="24">
        <v>38293</v>
      </c>
      <c r="B1614" s="1" t="s">
        <v>8</v>
      </c>
      <c r="C1614" s="1" t="s">
        <v>3686</v>
      </c>
      <c r="D1614" s="1" t="s">
        <v>64</v>
      </c>
      <c r="E1614" s="1" t="s">
        <v>2342</v>
      </c>
      <c r="F1614" s="9">
        <v>3549.6149999999998</v>
      </c>
      <c r="G1614" s="9">
        <v>4732.82</v>
      </c>
    </row>
    <row r="1615" spans="1:7" x14ac:dyDescent="0.25">
      <c r="A1615" s="24">
        <v>38288</v>
      </c>
      <c r="B1615" s="1" t="s">
        <v>8</v>
      </c>
      <c r="C1615" s="1" t="s">
        <v>3688</v>
      </c>
      <c r="D1615" s="1" t="s">
        <v>39</v>
      </c>
      <c r="E1615" s="1" t="s">
        <v>2056</v>
      </c>
      <c r="F1615" s="9">
        <v>748.32300000000009</v>
      </c>
      <c r="G1615" s="9">
        <v>1662.94</v>
      </c>
    </row>
    <row r="1616" spans="1:7" x14ac:dyDescent="0.25">
      <c r="A1616" s="24">
        <v>38284</v>
      </c>
      <c r="B1616" s="1" t="s">
        <v>8</v>
      </c>
      <c r="C1616" s="1" t="s">
        <v>3684</v>
      </c>
      <c r="D1616" s="1" t="s">
        <v>24</v>
      </c>
      <c r="E1616" s="1" t="s">
        <v>631</v>
      </c>
      <c r="F1616" s="9">
        <v>450.47089999999997</v>
      </c>
      <c r="G1616" s="9">
        <v>763.51</v>
      </c>
    </row>
    <row r="1617" spans="1:7" x14ac:dyDescent="0.25">
      <c r="A1617" s="24">
        <v>38283</v>
      </c>
      <c r="B1617" s="1" t="s">
        <v>8</v>
      </c>
      <c r="C1617" s="1" t="s">
        <v>3684</v>
      </c>
      <c r="D1617" s="1" t="s">
        <v>17</v>
      </c>
      <c r="E1617" s="1" t="s">
        <v>1944</v>
      </c>
      <c r="F1617" s="9">
        <v>4923.0425999999998</v>
      </c>
      <c r="G1617" s="9">
        <v>8344.14</v>
      </c>
    </row>
    <row r="1618" spans="1:7" x14ac:dyDescent="0.25">
      <c r="A1618" s="24">
        <v>38281</v>
      </c>
      <c r="B1618" s="1" t="s">
        <v>8</v>
      </c>
      <c r="C1618" s="1" t="s">
        <v>3626</v>
      </c>
      <c r="D1618" s="1" t="s">
        <v>24</v>
      </c>
      <c r="E1618" s="1" t="s">
        <v>2267</v>
      </c>
      <c r="F1618" s="9">
        <v>5842.7912000000006</v>
      </c>
      <c r="G1618" s="9">
        <v>8592.34</v>
      </c>
    </row>
    <row r="1619" spans="1:7" x14ac:dyDescent="0.25">
      <c r="A1619" s="24">
        <v>38278</v>
      </c>
      <c r="B1619" s="1" t="s">
        <v>8</v>
      </c>
      <c r="C1619" s="1" t="s">
        <v>3690</v>
      </c>
      <c r="D1619" s="1" t="s">
        <v>13</v>
      </c>
      <c r="E1619" s="1" t="s">
        <v>1511</v>
      </c>
      <c r="F1619" s="9">
        <v>427.90360000000004</v>
      </c>
      <c r="G1619" s="9">
        <v>629.27</v>
      </c>
    </row>
    <row r="1620" spans="1:7" x14ac:dyDescent="0.25">
      <c r="A1620" s="24">
        <v>38277</v>
      </c>
      <c r="B1620" s="1" t="s">
        <v>8</v>
      </c>
      <c r="C1620" s="1" t="s">
        <v>3691</v>
      </c>
      <c r="D1620" s="1" t="s">
        <v>17</v>
      </c>
      <c r="E1620" s="1" t="s">
        <v>2226</v>
      </c>
      <c r="F1620" s="9">
        <v>4014.8121999999998</v>
      </c>
      <c r="G1620" s="9">
        <v>6922.09</v>
      </c>
    </row>
    <row r="1621" spans="1:7" x14ac:dyDescent="0.25">
      <c r="A1621" s="24">
        <v>38276</v>
      </c>
      <c r="B1621" s="1" t="s">
        <v>8</v>
      </c>
      <c r="C1621" s="1" t="s">
        <v>3683</v>
      </c>
      <c r="D1621" s="1" t="s">
        <v>52</v>
      </c>
      <c r="E1621" s="1" t="s">
        <v>1162</v>
      </c>
      <c r="F1621" s="9">
        <v>1135.3204000000001</v>
      </c>
      <c r="G1621" s="9">
        <v>2640.28</v>
      </c>
    </row>
    <row r="1622" spans="1:7" x14ac:dyDescent="0.25">
      <c r="A1622" s="24">
        <v>38275</v>
      </c>
      <c r="B1622" s="1" t="s">
        <v>8</v>
      </c>
      <c r="C1622" s="1" t="s">
        <v>3686</v>
      </c>
      <c r="D1622" s="1" t="s">
        <v>30</v>
      </c>
      <c r="E1622" s="1" t="s">
        <v>2990</v>
      </c>
      <c r="F1622" s="9">
        <v>2989.3365000000003</v>
      </c>
      <c r="G1622" s="9">
        <v>6642.97</v>
      </c>
    </row>
    <row r="1623" spans="1:7" x14ac:dyDescent="0.25">
      <c r="A1623" s="24">
        <v>38275</v>
      </c>
      <c r="B1623" s="1" t="s">
        <v>8</v>
      </c>
      <c r="C1623" s="1" t="s">
        <v>3691</v>
      </c>
      <c r="D1623" s="1" t="s">
        <v>39</v>
      </c>
      <c r="E1623" s="1" t="s">
        <v>980</v>
      </c>
      <c r="F1623" s="9">
        <v>56.572499999999998</v>
      </c>
      <c r="G1623" s="9">
        <v>75.430000000000007</v>
      </c>
    </row>
    <row r="1624" spans="1:7" x14ac:dyDescent="0.25">
      <c r="A1624" s="24">
        <v>38271</v>
      </c>
      <c r="B1624" s="1" t="s">
        <v>8</v>
      </c>
      <c r="C1624" s="1" t="s">
        <v>3688</v>
      </c>
      <c r="D1624" s="1" t="s">
        <v>13</v>
      </c>
      <c r="E1624" s="1" t="s">
        <v>2707</v>
      </c>
      <c r="F1624" s="9">
        <v>1094.3504</v>
      </c>
      <c r="G1624" s="9">
        <v>1243.58</v>
      </c>
    </row>
    <row r="1625" spans="1:7" x14ac:dyDescent="0.25">
      <c r="A1625" s="24">
        <v>38270</v>
      </c>
      <c r="B1625" s="1" t="s">
        <v>8</v>
      </c>
      <c r="C1625" s="1" t="s">
        <v>3686</v>
      </c>
      <c r="D1625" s="1" t="s">
        <v>64</v>
      </c>
      <c r="E1625" s="1" t="s">
        <v>391</v>
      </c>
      <c r="F1625" s="9">
        <v>6417.6632</v>
      </c>
      <c r="G1625" s="9">
        <v>9437.74</v>
      </c>
    </row>
    <row r="1626" spans="1:7" x14ac:dyDescent="0.25">
      <c r="A1626" s="24">
        <v>38269</v>
      </c>
      <c r="B1626" s="1" t="s">
        <v>8</v>
      </c>
      <c r="C1626" s="1" t="s">
        <v>3691</v>
      </c>
      <c r="D1626" s="1" t="s">
        <v>30</v>
      </c>
      <c r="E1626" s="1" t="s">
        <v>514</v>
      </c>
      <c r="F1626" s="9">
        <v>5723.3220000000001</v>
      </c>
      <c r="G1626" s="9">
        <v>8416.65</v>
      </c>
    </row>
    <row r="1627" spans="1:7" x14ac:dyDescent="0.25">
      <c r="A1627" s="24">
        <v>38267</v>
      </c>
      <c r="B1627" s="1" t="s">
        <v>8</v>
      </c>
      <c r="C1627" s="1" t="s">
        <v>3626</v>
      </c>
      <c r="D1627" s="1" t="s">
        <v>61</v>
      </c>
      <c r="E1627" s="1" t="s">
        <v>1358</v>
      </c>
      <c r="F1627" s="9">
        <v>2251.4272000000001</v>
      </c>
      <c r="G1627" s="9">
        <v>2558.44</v>
      </c>
    </row>
    <row r="1628" spans="1:7" x14ac:dyDescent="0.25">
      <c r="A1628" s="24">
        <v>38263</v>
      </c>
      <c r="B1628" s="1" t="s">
        <v>8</v>
      </c>
      <c r="C1628" s="1" t="s">
        <v>3691</v>
      </c>
      <c r="D1628" s="1" t="s">
        <v>13</v>
      </c>
      <c r="E1628" s="1" t="s">
        <v>1495</v>
      </c>
      <c r="F1628" s="9">
        <v>2774.7771000000002</v>
      </c>
      <c r="G1628" s="9">
        <v>6452.97</v>
      </c>
    </row>
    <row r="1629" spans="1:7" x14ac:dyDescent="0.25">
      <c r="A1629" s="24">
        <v>38263</v>
      </c>
      <c r="B1629" s="1" t="s">
        <v>8</v>
      </c>
      <c r="C1629" s="1" t="s">
        <v>3691</v>
      </c>
      <c r="D1629" s="1" t="s">
        <v>39</v>
      </c>
      <c r="E1629" s="1" t="s">
        <v>1930</v>
      </c>
      <c r="F1629" s="9">
        <v>2067.7635</v>
      </c>
      <c r="G1629" s="9">
        <v>5588.55</v>
      </c>
    </row>
    <row r="1630" spans="1:7" x14ac:dyDescent="0.25">
      <c r="A1630" s="24">
        <v>38263</v>
      </c>
      <c r="B1630" s="1" t="s">
        <v>8</v>
      </c>
      <c r="C1630" s="1" t="s">
        <v>3691</v>
      </c>
      <c r="D1630" s="1" t="s">
        <v>42</v>
      </c>
      <c r="E1630" s="1" t="s">
        <v>2048</v>
      </c>
      <c r="F1630" s="9">
        <v>939.96280000000002</v>
      </c>
      <c r="G1630" s="9">
        <v>2185.96</v>
      </c>
    </row>
    <row r="1631" spans="1:7" x14ac:dyDescent="0.25">
      <c r="A1631" s="24">
        <v>38261</v>
      </c>
      <c r="B1631" s="1" t="s">
        <v>8</v>
      </c>
      <c r="C1631" s="1" t="s">
        <v>3688</v>
      </c>
      <c r="D1631" s="1" t="s">
        <v>21</v>
      </c>
      <c r="E1631" s="1" t="s">
        <v>3487</v>
      </c>
      <c r="F1631" s="9">
        <v>3017.9487999999997</v>
      </c>
      <c r="G1631" s="9">
        <v>5203.3599999999997</v>
      </c>
    </row>
    <row r="1632" spans="1:7" x14ac:dyDescent="0.25">
      <c r="A1632" s="24">
        <v>38260</v>
      </c>
      <c r="B1632" s="1" t="s">
        <v>8</v>
      </c>
      <c r="C1632" s="1" t="s">
        <v>3685</v>
      </c>
      <c r="D1632" s="1" t="s">
        <v>64</v>
      </c>
      <c r="E1632" s="1" t="s">
        <v>1562</v>
      </c>
      <c r="F1632" s="9">
        <v>2121.6734999999999</v>
      </c>
      <c r="G1632" s="9">
        <v>4714.83</v>
      </c>
    </row>
    <row r="1633" spans="1:7" x14ac:dyDescent="0.25">
      <c r="A1633" s="24">
        <v>38258</v>
      </c>
      <c r="B1633" s="1" t="s">
        <v>8</v>
      </c>
      <c r="C1633" s="1" t="s">
        <v>3684</v>
      </c>
      <c r="D1633" s="1" t="s">
        <v>45</v>
      </c>
      <c r="E1633" s="1" t="s">
        <v>914</v>
      </c>
      <c r="F1633" s="9">
        <v>3581.3564999999999</v>
      </c>
      <c r="G1633" s="9">
        <v>7958.57</v>
      </c>
    </row>
    <row r="1634" spans="1:7" x14ac:dyDescent="0.25">
      <c r="A1634" s="24">
        <v>38256</v>
      </c>
      <c r="B1634" s="1" t="s">
        <v>8</v>
      </c>
      <c r="C1634" s="1" t="s">
        <v>3686</v>
      </c>
      <c r="D1634" s="1" t="s">
        <v>64</v>
      </c>
      <c r="E1634" s="1" t="s">
        <v>3009</v>
      </c>
      <c r="F1634" s="9">
        <v>1593.8809999999999</v>
      </c>
      <c r="G1634" s="9">
        <v>3706.7</v>
      </c>
    </row>
    <row r="1635" spans="1:7" x14ac:dyDescent="0.25">
      <c r="A1635" s="24">
        <v>38254</v>
      </c>
      <c r="B1635" s="1" t="s">
        <v>8</v>
      </c>
      <c r="C1635" s="1" t="s">
        <v>3684</v>
      </c>
      <c r="D1635" s="1" t="s">
        <v>126</v>
      </c>
      <c r="E1635" s="1" t="s">
        <v>2038</v>
      </c>
      <c r="F1635" s="9">
        <v>2872.7174999999997</v>
      </c>
      <c r="G1635" s="9">
        <v>3830.29</v>
      </c>
    </row>
    <row r="1636" spans="1:7" x14ac:dyDescent="0.25">
      <c r="A1636" s="24">
        <v>38253</v>
      </c>
      <c r="B1636" s="1" t="s">
        <v>8</v>
      </c>
      <c r="C1636" s="1" t="s">
        <v>3688</v>
      </c>
      <c r="D1636" s="1" t="s">
        <v>126</v>
      </c>
      <c r="E1636" s="1" t="s">
        <v>1936</v>
      </c>
      <c r="F1636" s="9">
        <v>3280.3523999999998</v>
      </c>
      <c r="G1636" s="9">
        <v>5655.78</v>
      </c>
    </row>
    <row r="1637" spans="1:7" x14ac:dyDescent="0.25">
      <c r="A1637" s="24">
        <v>38251</v>
      </c>
      <c r="B1637" s="1" t="s">
        <v>8</v>
      </c>
      <c r="C1637" s="1" t="s">
        <v>3684</v>
      </c>
      <c r="D1637" s="1" t="s">
        <v>64</v>
      </c>
      <c r="E1637" s="1" t="s">
        <v>567</v>
      </c>
      <c r="F1637" s="9">
        <v>1101.1422</v>
      </c>
      <c r="G1637" s="9">
        <v>2976.06</v>
      </c>
    </row>
    <row r="1638" spans="1:7" x14ac:dyDescent="0.25">
      <c r="A1638" s="24">
        <v>38249</v>
      </c>
      <c r="B1638" s="1" t="s">
        <v>8</v>
      </c>
      <c r="C1638" s="1" t="s">
        <v>3688</v>
      </c>
      <c r="D1638" s="1" t="s">
        <v>13</v>
      </c>
      <c r="E1638" s="1" t="s">
        <v>2552</v>
      </c>
      <c r="F1638" s="9">
        <v>5342.1131500000001</v>
      </c>
      <c r="G1638" s="9">
        <v>5713.49</v>
      </c>
    </row>
    <row r="1639" spans="1:7" x14ac:dyDescent="0.25">
      <c r="A1639" s="24">
        <v>38248</v>
      </c>
      <c r="B1639" s="1" t="s">
        <v>8</v>
      </c>
      <c r="C1639" s="1" t="s">
        <v>3683</v>
      </c>
      <c r="D1639" s="1" t="s">
        <v>39</v>
      </c>
      <c r="E1639" s="1" t="s">
        <v>1164</v>
      </c>
      <c r="F1639" s="9">
        <v>4373.8031999999994</v>
      </c>
      <c r="G1639" s="9">
        <v>7541.04</v>
      </c>
    </row>
    <row r="1640" spans="1:7" x14ac:dyDescent="0.25">
      <c r="A1640" s="24">
        <v>38247</v>
      </c>
      <c r="B1640" s="1" t="s">
        <v>8</v>
      </c>
      <c r="C1640" s="1" t="s">
        <v>3686</v>
      </c>
      <c r="D1640" s="1" t="s">
        <v>52</v>
      </c>
      <c r="E1640" s="1" t="s">
        <v>2213</v>
      </c>
      <c r="F1640" s="9">
        <v>2680.1504999999997</v>
      </c>
      <c r="G1640" s="9">
        <v>7243.65</v>
      </c>
    </row>
    <row r="1641" spans="1:7" x14ac:dyDescent="0.25">
      <c r="A1641" s="24">
        <v>38238</v>
      </c>
      <c r="B1641" s="1" t="s">
        <v>8</v>
      </c>
      <c r="C1641" s="1" t="s">
        <v>3690</v>
      </c>
      <c r="D1641" s="1" t="s">
        <v>39</v>
      </c>
      <c r="E1641" s="1" t="s">
        <v>2635</v>
      </c>
      <c r="F1641" s="9">
        <v>1054.1905999999999</v>
      </c>
      <c r="G1641" s="9">
        <v>1817.57</v>
      </c>
    </row>
    <row r="1642" spans="1:7" x14ac:dyDescent="0.25">
      <c r="A1642" s="24">
        <v>38236</v>
      </c>
      <c r="B1642" s="1" t="s">
        <v>8</v>
      </c>
      <c r="C1642" s="1" t="s">
        <v>3683</v>
      </c>
      <c r="D1642" s="1" t="s">
        <v>61</v>
      </c>
      <c r="E1642" s="1" t="s">
        <v>1976</v>
      </c>
      <c r="F1642" s="9">
        <v>3980.1696000000002</v>
      </c>
      <c r="G1642" s="9">
        <v>4522.92</v>
      </c>
    </row>
    <row r="1643" spans="1:7" x14ac:dyDescent="0.25">
      <c r="A1643" s="24">
        <v>38235</v>
      </c>
      <c r="B1643" s="1" t="s">
        <v>8</v>
      </c>
      <c r="C1643" s="1" t="s">
        <v>3685</v>
      </c>
      <c r="D1643" s="1" t="s">
        <v>113</v>
      </c>
      <c r="E1643" s="1" t="s">
        <v>3059</v>
      </c>
      <c r="F1643" s="9">
        <v>965.33280000000002</v>
      </c>
      <c r="G1643" s="9">
        <v>2244.96</v>
      </c>
    </row>
    <row r="1644" spans="1:7" x14ac:dyDescent="0.25">
      <c r="A1644" s="24">
        <v>38234</v>
      </c>
      <c r="B1644" s="1" t="s">
        <v>8</v>
      </c>
      <c r="C1644" s="1" t="s">
        <v>3685</v>
      </c>
      <c r="D1644" s="1" t="s">
        <v>24</v>
      </c>
      <c r="E1644" s="1" t="s">
        <v>1247</v>
      </c>
      <c r="F1644" s="9">
        <v>5157.0475000000006</v>
      </c>
      <c r="G1644" s="9">
        <v>9376.4500000000007</v>
      </c>
    </row>
    <row r="1645" spans="1:7" x14ac:dyDescent="0.25">
      <c r="A1645" s="24">
        <v>38234</v>
      </c>
      <c r="B1645" s="1" t="s">
        <v>8</v>
      </c>
      <c r="C1645" s="1" t="s">
        <v>3626</v>
      </c>
      <c r="D1645" s="1" t="s">
        <v>24</v>
      </c>
      <c r="E1645" s="1" t="s">
        <v>1023</v>
      </c>
      <c r="F1645" s="9">
        <v>2356.7912999999999</v>
      </c>
      <c r="G1645" s="9">
        <v>5480.91</v>
      </c>
    </row>
    <row r="1646" spans="1:7" x14ac:dyDescent="0.25">
      <c r="A1646" s="24">
        <v>38232</v>
      </c>
      <c r="B1646" s="1" t="s">
        <v>8</v>
      </c>
      <c r="C1646" s="1" t="s">
        <v>3684</v>
      </c>
      <c r="D1646" s="1" t="s">
        <v>17</v>
      </c>
      <c r="E1646" s="1" t="s">
        <v>2588</v>
      </c>
      <c r="F1646" s="9">
        <v>3759.9414999999995</v>
      </c>
      <c r="G1646" s="9">
        <v>8744.0499999999993</v>
      </c>
    </row>
    <row r="1647" spans="1:7" x14ac:dyDescent="0.25">
      <c r="A1647" s="24">
        <v>38230</v>
      </c>
      <c r="B1647" s="1" t="s">
        <v>8</v>
      </c>
      <c r="C1647" s="1" t="s">
        <v>3626</v>
      </c>
      <c r="D1647" s="1" t="s">
        <v>39</v>
      </c>
      <c r="E1647" s="1" t="s">
        <v>2265</v>
      </c>
      <c r="F1647" s="9">
        <v>5802.5733</v>
      </c>
      <c r="G1647" s="9">
        <v>9834.8700000000008</v>
      </c>
    </row>
    <row r="1648" spans="1:7" x14ac:dyDescent="0.25">
      <c r="A1648" s="24">
        <v>38229</v>
      </c>
      <c r="B1648" s="1" t="s">
        <v>8</v>
      </c>
      <c r="C1648" s="1" t="s">
        <v>3683</v>
      </c>
      <c r="D1648" s="1" t="s">
        <v>30</v>
      </c>
      <c r="E1648" s="1" t="s">
        <v>245</v>
      </c>
      <c r="F1648" s="9">
        <v>4482.7980000000007</v>
      </c>
      <c r="G1648" s="9">
        <v>6592.35</v>
      </c>
    </row>
    <row r="1649" spans="1:7" x14ac:dyDescent="0.25">
      <c r="A1649" s="24">
        <v>38229</v>
      </c>
      <c r="B1649" s="1" t="s">
        <v>8</v>
      </c>
      <c r="C1649" s="1" t="s">
        <v>3691</v>
      </c>
      <c r="D1649" s="1" t="s">
        <v>39</v>
      </c>
      <c r="E1649" s="1" t="s">
        <v>3085</v>
      </c>
      <c r="F1649" s="9">
        <v>744.8433</v>
      </c>
      <c r="G1649" s="9">
        <v>2013.09</v>
      </c>
    </row>
    <row r="1650" spans="1:7" x14ac:dyDescent="0.25">
      <c r="A1650" s="24">
        <v>38227</v>
      </c>
      <c r="B1650" s="1" t="s">
        <v>8</v>
      </c>
      <c r="C1650" s="1" t="s">
        <v>3691</v>
      </c>
      <c r="D1650" s="1" t="s">
        <v>61</v>
      </c>
      <c r="E1650" s="1" t="s">
        <v>3592</v>
      </c>
      <c r="F1650" s="9">
        <v>2021.7449999999999</v>
      </c>
      <c r="G1650" s="9">
        <v>2695.66</v>
      </c>
    </row>
    <row r="1651" spans="1:7" x14ac:dyDescent="0.25">
      <c r="A1651" s="24">
        <v>38226</v>
      </c>
      <c r="B1651" s="1" t="s">
        <v>8</v>
      </c>
      <c r="C1651" s="1" t="s">
        <v>3685</v>
      </c>
      <c r="D1651" s="1" t="s">
        <v>52</v>
      </c>
      <c r="E1651" s="1" t="s">
        <v>1057</v>
      </c>
      <c r="F1651" s="9">
        <v>4356.9674999999997</v>
      </c>
      <c r="G1651" s="9">
        <v>5809.29</v>
      </c>
    </row>
    <row r="1652" spans="1:7" x14ac:dyDescent="0.25">
      <c r="A1652" s="24">
        <v>38224</v>
      </c>
      <c r="B1652" s="1" t="s">
        <v>8</v>
      </c>
      <c r="C1652" s="1" t="s">
        <v>3685</v>
      </c>
      <c r="D1652" s="1" t="s">
        <v>45</v>
      </c>
      <c r="E1652" s="1" t="s">
        <v>695</v>
      </c>
      <c r="F1652" s="9">
        <v>2637.41995</v>
      </c>
      <c r="G1652" s="9">
        <v>2820.77</v>
      </c>
    </row>
    <row r="1653" spans="1:7" x14ac:dyDescent="0.25">
      <c r="A1653" s="24">
        <v>38222</v>
      </c>
      <c r="B1653" s="1" t="s">
        <v>8</v>
      </c>
      <c r="C1653" s="1" t="s">
        <v>3684</v>
      </c>
      <c r="D1653" s="1" t="s">
        <v>30</v>
      </c>
      <c r="E1653" s="1" t="s">
        <v>1464</v>
      </c>
      <c r="F1653" s="9">
        <v>8622.1492500000004</v>
      </c>
      <c r="G1653" s="9">
        <v>9221.5499999999993</v>
      </c>
    </row>
    <row r="1654" spans="1:7" x14ac:dyDescent="0.25">
      <c r="A1654" s="24">
        <v>38221</v>
      </c>
      <c r="B1654" s="1" t="s">
        <v>8</v>
      </c>
      <c r="C1654" s="1" t="s">
        <v>3626</v>
      </c>
      <c r="D1654" s="1" t="s">
        <v>42</v>
      </c>
      <c r="E1654" s="1" t="s">
        <v>43</v>
      </c>
      <c r="F1654" s="9">
        <v>3605.8734999999997</v>
      </c>
      <c r="G1654" s="9">
        <v>6111.65</v>
      </c>
    </row>
    <row r="1655" spans="1:7" x14ac:dyDescent="0.25">
      <c r="A1655" s="24">
        <v>38220</v>
      </c>
      <c r="B1655" s="1" t="s">
        <v>8</v>
      </c>
      <c r="C1655" s="1" t="s">
        <v>3688</v>
      </c>
      <c r="D1655" s="1" t="s">
        <v>13</v>
      </c>
      <c r="E1655" s="1" t="s">
        <v>828</v>
      </c>
      <c r="F1655" s="9">
        <v>1381.9096000000002</v>
      </c>
      <c r="G1655" s="9">
        <v>2032.22</v>
      </c>
    </row>
    <row r="1656" spans="1:7" x14ac:dyDescent="0.25">
      <c r="A1656" s="24">
        <v>38214</v>
      </c>
      <c r="B1656" s="1" t="s">
        <v>8</v>
      </c>
      <c r="C1656" s="1" t="s">
        <v>3683</v>
      </c>
      <c r="D1656" s="1" t="s">
        <v>42</v>
      </c>
      <c r="E1656" s="1" t="s">
        <v>1450</v>
      </c>
      <c r="F1656" s="9">
        <v>3778.8529000000003</v>
      </c>
      <c r="G1656" s="9">
        <v>8788.0300000000007</v>
      </c>
    </row>
    <row r="1657" spans="1:7" x14ac:dyDescent="0.25">
      <c r="A1657" s="24">
        <v>38212</v>
      </c>
      <c r="B1657" s="1" t="s">
        <v>8</v>
      </c>
      <c r="C1657" s="1" t="s">
        <v>3690</v>
      </c>
      <c r="D1657" s="1" t="s">
        <v>13</v>
      </c>
      <c r="E1657" s="1" t="s">
        <v>2197</v>
      </c>
      <c r="F1657" s="9">
        <v>852.83199999999999</v>
      </c>
      <c r="G1657" s="9">
        <v>1470.4</v>
      </c>
    </row>
    <row r="1658" spans="1:7" x14ac:dyDescent="0.25">
      <c r="A1658" s="24">
        <v>38209</v>
      </c>
      <c r="B1658" s="1" t="s">
        <v>8</v>
      </c>
      <c r="C1658" s="1" t="s">
        <v>3690</v>
      </c>
      <c r="D1658" s="1" t="s">
        <v>13</v>
      </c>
      <c r="E1658" s="1" t="s">
        <v>2738</v>
      </c>
      <c r="F1658" s="9">
        <v>5686.0357999999997</v>
      </c>
      <c r="G1658" s="9">
        <v>9803.51</v>
      </c>
    </row>
    <row r="1659" spans="1:7" x14ac:dyDescent="0.25">
      <c r="A1659" s="24">
        <v>38206</v>
      </c>
      <c r="B1659" s="1" t="s">
        <v>8</v>
      </c>
      <c r="C1659" s="1" t="s">
        <v>3688</v>
      </c>
      <c r="D1659" s="1" t="s">
        <v>45</v>
      </c>
      <c r="E1659" s="1" t="s">
        <v>3021</v>
      </c>
      <c r="F1659" s="9">
        <v>799.45459999999991</v>
      </c>
      <c r="G1659" s="9">
        <v>1378.37</v>
      </c>
    </row>
    <row r="1660" spans="1:7" x14ac:dyDescent="0.25">
      <c r="A1660" s="24">
        <v>38202</v>
      </c>
      <c r="B1660" s="1" t="s">
        <v>8</v>
      </c>
      <c r="C1660" s="1" t="s">
        <v>3683</v>
      </c>
      <c r="D1660" s="1" t="s">
        <v>52</v>
      </c>
      <c r="E1660" s="1" t="s">
        <v>2144</v>
      </c>
      <c r="F1660" s="9">
        <v>3972.4256</v>
      </c>
      <c r="G1660" s="9">
        <v>4514.12</v>
      </c>
    </row>
    <row r="1661" spans="1:7" x14ac:dyDescent="0.25">
      <c r="A1661" s="24">
        <v>38202</v>
      </c>
      <c r="B1661" s="1" t="s">
        <v>8</v>
      </c>
      <c r="C1661" s="1" t="s">
        <v>3685</v>
      </c>
      <c r="D1661" s="1" t="s">
        <v>61</v>
      </c>
      <c r="E1661" s="1" t="s">
        <v>1616</v>
      </c>
      <c r="F1661" s="9">
        <v>1271.6324999999999</v>
      </c>
      <c r="G1661" s="9">
        <v>2825.85</v>
      </c>
    </row>
    <row r="1662" spans="1:7" x14ac:dyDescent="0.25">
      <c r="A1662" s="24">
        <v>38202</v>
      </c>
      <c r="B1662" s="1" t="s">
        <v>8</v>
      </c>
      <c r="C1662" s="1" t="s">
        <v>3684</v>
      </c>
      <c r="D1662" s="1" t="s">
        <v>13</v>
      </c>
      <c r="E1662" s="1" t="s">
        <v>3518</v>
      </c>
      <c r="F1662" s="9">
        <v>421.61680000000001</v>
      </c>
      <c r="G1662" s="9">
        <v>479.11</v>
      </c>
    </row>
    <row r="1663" spans="1:7" x14ac:dyDescent="0.25">
      <c r="A1663" s="24">
        <v>38199</v>
      </c>
      <c r="B1663" s="1" t="s">
        <v>8</v>
      </c>
      <c r="C1663" s="1" t="s">
        <v>3626</v>
      </c>
      <c r="D1663" s="1" t="s">
        <v>64</v>
      </c>
      <c r="E1663" s="1" t="s">
        <v>2821</v>
      </c>
      <c r="F1663" s="9">
        <v>5937.0595999999996</v>
      </c>
      <c r="G1663" s="9">
        <v>8730.9699999999993</v>
      </c>
    </row>
    <row r="1664" spans="1:7" x14ac:dyDescent="0.25">
      <c r="A1664" s="24">
        <v>38192</v>
      </c>
      <c r="B1664" s="1" t="s">
        <v>8</v>
      </c>
      <c r="C1664" s="1" t="s">
        <v>3626</v>
      </c>
      <c r="D1664" s="1" t="s">
        <v>13</v>
      </c>
      <c r="E1664" s="1" t="s">
        <v>189</v>
      </c>
      <c r="F1664" s="9">
        <v>3410.2440000000001</v>
      </c>
      <c r="G1664" s="9">
        <v>7578.32</v>
      </c>
    </row>
    <row r="1665" spans="1:7" x14ac:dyDescent="0.25">
      <c r="A1665" s="24">
        <v>38191</v>
      </c>
      <c r="B1665" s="1" t="s">
        <v>8</v>
      </c>
      <c r="C1665" s="1" t="s">
        <v>3684</v>
      </c>
      <c r="D1665" s="1" t="s">
        <v>30</v>
      </c>
      <c r="E1665" s="1" t="s">
        <v>3828</v>
      </c>
      <c r="F1665" s="9">
        <v>1152.1688999999999</v>
      </c>
      <c r="G1665" s="9">
        <v>3113.97</v>
      </c>
    </row>
    <row r="1666" spans="1:7" x14ac:dyDescent="0.25">
      <c r="A1666" s="24">
        <v>38190</v>
      </c>
      <c r="B1666" s="1" t="s">
        <v>8</v>
      </c>
      <c r="C1666" s="1" t="s">
        <v>3690</v>
      </c>
      <c r="D1666" s="1" t="s">
        <v>126</v>
      </c>
      <c r="E1666" s="1" t="s">
        <v>3095</v>
      </c>
      <c r="F1666" s="9">
        <v>1926.5388</v>
      </c>
      <c r="G1666" s="9">
        <v>3265.32</v>
      </c>
    </row>
    <row r="1667" spans="1:7" x14ac:dyDescent="0.25">
      <c r="A1667" s="24">
        <v>38187</v>
      </c>
      <c r="B1667" s="1" t="s">
        <v>8</v>
      </c>
      <c r="C1667" s="1" t="s">
        <v>3685</v>
      </c>
      <c r="D1667" s="1" t="s">
        <v>30</v>
      </c>
      <c r="E1667" s="1" t="s">
        <v>900</v>
      </c>
      <c r="F1667" s="9">
        <v>5542.5438000000004</v>
      </c>
      <c r="G1667" s="9">
        <v>9556.11</v>
      </c>
    </row>
    <row r="1668" spans="1:7" x14ac:dyDescent="0.25">
      <c r="A1668" s="24">
        <v>38187</v>
      </c>
      <c r="B1668" s="1" t="s">
        <v>8</v>
      </c>
      <c r="C1668" s="1" t="s">
        <v>3683</v>
      </c>
      <c r="D1668" s="1" t="s">
        <v>45</v>
      </c>
      <c r="E1668" s="1" t="s">
        <v>955</v>
      </c>
      <c r="F1668" s="9">
        <v>1333.3050000000001</v>
      </c>
      <c r="G1668" s="9">
        <v>2962.9</v>
      </c>
    </row>
    <row r="1669" spans="1:7" x14ac:dyDescent="0.25">
      <c r="A1669" s="24">
        <v>38179</v>
      </c>
      <c r="B1669" s="1" t="s">
        <v>8</v>
      </c>
      <c r="C1669" s="1" t="s">
        <v>3686</v>
      </c>
      <c r="D1669" s="1" t="s">
        <v>9</v>
      </c>
      <c r="E1669" s="1" t="s">
        <v>3503</v>
      </c>
      <c r="F1669" s="9">
        <v>4710.7251999999999</v>
      </c>
      <c r="G1669" s="9">
        <v>7984.28</v>
      </c>
    </row>
    <row r="1670" spans="1:7" x14ac:dyDescent="0.25">
      <c r="A1670" s="24">
        <v>38178</v>
      </c>
      <c r="B1670" s="1" t="s">
        <v>8</v>
      </c>
      <c r="C1670" s="1" t="s">
        <v>3690</v>
      </c>
      <c r="D1670" s="1" t="s">
        <v>9</v>
      </c>
      <c r="E1670" s="1" t="s">
        <v>1065</v>
      </c>
      <c r="F1670" s="9">
        <v>3181.5990000000002</v>
      </c>
      <c r="G1670" s="9">
        <v>7070.22</v>
      </c>
    </row>
    <row r="1671" spans="1:7" x14ac:dyDescent="0.25">
      <c r="A1671" s="24">
        <v>38176</v>
      </c>
      <c r="B1671" s="1" t="s">
        <v>8</v>
      </c>
      <c r="C1671" s="1" t="s">
        <v>3685</v>
      </c>
      <c r="D1671" s="1" t="s">
        <v>61</v>
      </c>
      <c r="E1671" s="1" t="s">
        <v>3295</v>
      </c>
      <c r="F1671" s="9">
        <v>3110.4750000000004</v>
      </c>
      <c r="G1671" s="9">
        <v>4147.3</v>
      </c>
    </row>
    <row r="1672" spans="1:7" x14ac:dyDescent="0.25">
      <c r="A1672" s="24">
        <v>38176</v>
      </c>
      <c r="B1672" s="1" t="s">
        <v>8</v>
      </c>
      <c r="C1672" s="1" t="s">
        <v>3683</v>
      </c>
      <c r="D1672" s="1" t="s">
        <v>30</v>
      </c>
      <c r="E1672" s="1" t="s">
        <v>2522</v>
      </c>
      <c r="F1672" s="9">
        <v>2226.6651000000002</v>
      </c>
      <c r="G1672" s="9">
        <v>2381.46</v>
      </c>
    </row>
    <row r="1673" spans="1:7" x14ac:dyDescent="0.25">
      <c r="A1673" s="24">
        <v>38176</v>
      </c>
      <c r="B1673" s="1" t="s">
        <v>8</v>
      </c>
      <c r="C1673" s="1" t="s">
        <v>3684</v>
      </c>
      <c r="D1673" s="1" t="s">
        <v>30</v>
      </c>
      <c r="E1673" s="1" t="s">
        <v>1849</v>
      </c>
      <c r="F1673" s="9">
        <v>1829.652</v>
      </c>
      <c r="G1673" s="9">
        <v>2079.15</v>
      </c>
    </row>
    <row r="1674" spans="1:7" x14ac:dyDescent="0.25">
      <c r="A1674" s="24">
        <v>38171</v>
      </c>
      <c r="B1674" s="1" t="s">
        <v>8</v>
      </c>
      <c r="C1674" s="1" t="s">
        <v>3683</v>
      </c>
      <c r="D1674" s="1" t="s">
        <v>52</v>
      </c>
      <c r="E1674" s="1" t="s">
        <v>3365</v>
      </c>
      <c r="F1674" s="9">
        <v>1265.7510000000002</v>
      </c>
      <c r="G1674" s="9">
        <v>2812.78</v>
      </c>
    </row>
    <row r="1675" spans="1:7" x14ac:dyDescent="0.25">
      <c r="A1675" s="24">
        <v>38170</v>
      </c>
      <c r="B1675" s="1" t="s">
        <v>8</v>
      </c>
      <c r="C1675" s="1" t="s">
        <v>3685</v>
      </c>
      <c r="D1675" s="1" t="s">
        <v>45</v>
      </c>
      <c r="E1675" s="1" t="s">
        <v>2613</v>
      </c>
      <c r="F1675" s="9">
        <v>899.59739999999988</v>
      </c>
      <c r="G1675" s="9">
        <v>1551.03</v>
      </c>
    </row>
    <row r="1676" spans="1:7" x14ac:dyDescent="0.25">
      <c r="A1676" s="24">
        <v>38169</v>
      </c>
      <c r="B1676" s="1" t="s">
        <v>8</v>
      </c>
      <c r="C1676" s="1" t="s">
        <v>3683</v>
      </c>
      <c r="D1676" s="1" t="s">
        <v>13</v>
      </c>
      <c r="E1676" s="1" t="s">
        <v>2454</v>
      </c>
      <c r="F1676" s="9">
        <v>3960.8305000000005</v>
      </c>
      <c r="G1676" s="9">
        <v>7201.51</v>
      </c>
    </row>
    <row r="1677" spans="1:7" x14ac:dyDescent="0.25">
      <c r="A1677" s="24">
        <v>38161</v>
      </c>
      <c r="B1677" s="1" t="s">
        <v>8</v>
      </c>
      <c r="C1677" s="1" t="s">
        <v>3683</v>
      </c>
      <c r="D1677" s="1" t="s">
        <v>45</v>
      </c>
      <c r="E1677" s="1" t="s">
        <v>323</v>
      </c>
      <c r="F1677" s="9">
        <v>1707.8126999999999</v>
      </c>
      <c r="G1677" s="9">
        <v>4615.71</v>
      </c>
    </row>
    <row r="1678" spans="1:7" x14ac:dyDescent="0.25">
      <c r="A1678" s="24">
        <v>38160</v>
      </c>
      <c r="B1678" s="1" t="s">
        <v>8</v>
      </c>
      <c r="C1678" s="1" t="s">
        <v>3691</v>
      </c>
      <c r="D1678" s="1" t="s">
        <v>113</v>
      </c>
      <c r="E1678" s="1" t="s">
        <v>1216</v>
      </c>
      <c r="F1678" s="9">
        <v>1007.748</v>
      </c>
      <c r="G1678" s="9">
        <v>2239.44</v>
      </c>
    </row>
    <row r="1679" spans="1:7" x14ac:dyDescent="0.25">
      <c r="A1679" s="24">
        <v>38159</v>
      </c>
      <c r="B1679" s="1" t="s">
        <v>8</v>
      </c>
      <c r="C1679" s="1" t="s">
        <v>3683</v>
      </c>
      <c r="D1679" s="1" t="s">
        <v>42</v>
      </c>
      <c r="E1679" s="1" t="s">
        <v>2851</v>
      </c>
      <c r="F1679" s="9">
        <v>8555.8484000000008</v>
      </c>
      <c r="G1679" s="9">
        <v>9150.64</v>
      </c>
    </row>
    <row r="1680" spans="1:7" x14ac:dyDescent="0.25">
      <c r="A1680" s="24">
        <v>38159</v>
      </c>
      <c r="B1680" s="1" t="s">
        <v>8</v>
      </c>
      <c r="C1680" s="1" t="s">
        <v>3683</v>
      </c>
      <c r="D1680" s="1" t="s">
        <v>39</v>
      </c>
      <c r="E1680" s="1" t="s">
        <v>2296</v>
      </c>
      <c r="F1680" s="9">
        <v>4843.5046999999995</v>
      </c>
      <c r="G1680" s="9">
        <v>8209.33</v>
      </c>
    </row>
    <row r="1681" spans="1:7" x14ac:dyDescent="0.25">
      <c r="A1681" s="24">
        <v>38159</v>
      </c>
      <c r="B1681" s="1" t="s">
        <v>8</v>
      </c>
      <c r="C1681" s="1" t="s">
        <v>3684</v>
      </c>
      <c r="D1681" s="1" t="s">
        <v>113</v>
      </c>
      <c r="E1681" s="1" t="s">
        <v>3278</v>
      </c>
      <c r="F1681" s="9">
        <v>285.07710000000003</v>
      </c>
      <c r="G1681" s="9">
        <v>662.97</v>
      </c>
    </row>
    <row r="1682" spans="1:7" x14ac:dyDescent="0.25">
      <c r="A1682" s="24">
        <v>38155</v>
      </c>
      <c r="B1682" s="1" t="s">
        <v>8</v>
      </c>
      <c r="C1682" s="1" t="s">
        <v>3626</v>
      </c>
      <c r="D1682" s="1" t="s">
        <v>21</v>
      </c>
      <c r="E1682" s="1" t="s">
        <v>2657</v>
      </c>
      <c r="F1682" s="9">
        <v>5838.15</v>
      </c>
      <c r="G1682" s="9">
        <v>7784.2</v>
      </c>
    </row>
    <row r="1683" spans="1:7" x14ac:dyDescent="0.25">
      <c r="A1683" s="24">
        <v>38881</v>
      </c>
      <c r="B1683" s="1" t="s">
        <v>12</v>
      </c>
      <c r="C1683" s="1" t="s">
        <v>3626</v>
      </c>
      <c r="D1683" s="1" t="s">
        <v>30</v>
      </c>
      <c r="E1683" s="1" t="s">
        <v>3689</v>
      </c>
      <c r="F1683" s="9">
        <v>2187.7136</v>
      </c>
      <c r="G1683" s="9">
        <v>3771.92</v>
      </c>
    </row>
    <row r="1684" spans="1:7" x14ac:dyDescent="0.25">
      <c r="A1684" s="24">
        <v>38878</v>
      </c>
      <c r="B1684" s="1" t="s">
        <v>12</v>
      </c>
      <c r="C1684" s="1" t="s">
        <v>3690</v>
      </c>
      <c r="D1684" s="1" t="s">
        <v>21</v>
      </c>
      <c r="E1684" s="1" t="s">
        <v>1898</v>
      </c>
      <c r="F1684" s="9">
        <v>209.30459999999999</v>
      </c>
      <c r="G1684" s="9">
        <v>360.87</v>
      </c>
    </row>
    <row r="1685" spans="1:7" x14ac:dyDescent="0.25">
      <c r="A1685" s="24">
        <v>38876</v>
      </c>
      <c r="B1685" s="1" t="s">
        <v>12</v>
      </c>
      <c r="C1685" s="1" t="s">
        <v>3684</v>
      </c>
      <c r="D1685" s="1" t="s">
        <v>39</v>
      </c>
      <c r="E1685" s="1" t="s">
        <v>2132</v>
      </c>
      <c r="F1685" s="9">
        <v>4949.5336000000007</v>
      </c>
      <c r="G1685" s="9">
        <v>8389.0400000000009</v>
      </c>
    </row>
    <row r="1686" spans="1:7" x14ac:dyDescent="0.25">
      <c r="A1686" s="24">
        <v>38875</v>
      </c>
      <c r="B1686" s="1" t="s">
        <v>12</v>
      </c>
      <c r="C1686" s="1" t="s">
        <v>3691</v>
      </c>
      <c r="D1686" s="1" t="s">
        <v>61</v>
      </c>
      <c r="E1686" s="1" t="s">
        <v>3524</v>
      </c>
      <c r="F1686" s="9">
        <v>6353.3624000000009</v>
      </c>
      <c r="G1686" s="9">
        <v>9343.18</v>
      </c>
    </row>
    <row r="1687" spans="1:7" x14ac:dyDescent="0.25">
      <c r="A1687" s="24">
        <v>38875</v>
      </c>
      <c r="B1687" s="1" t="s">
        <v>12</v>
      </c>
      <c r="C1687" s="1" t="s">
        <v>3683</v>
      </c>
      <c r="D1687" s="1" t="s">
        <v>30</v>
      </c>
      <c r="E1687" s="1" t="s">
        <v>3129</v>
      </c>
      <c r="F1687" s="9">
        <v>3084.5731000000001</v>
      </c>
      <c r="G1687" s="9">
        <v>5228.09</v>
      </c>
    </row>
    <row r="1688" spans="1:7" x14ac:dyDescent="0.25">
      <c r="A1688" s="24">
        <v>38867</v>
      </c>
      <c r="B1688" s="1" t="s">
        <v>12</v>
      </c>
      <c r="C1688" s="1" t="s">
        <v>3626</v>
      </c>
      <c r="D1688" s="1" t="s">
        <v>21</v>
      </c>
      <c r="E1688" s="1" t="s">
        <v>3693</v>
      </c>
      <c r="F1688" s="9">
        <v>5224.1909500000002</v>
      </c>
      <c r="G1688" s="9">
        <v>5587.37</v>
      </c>
    </row>
    <row r="1689" spans="1:7" x14ac:dyDescent="0.25">
      <c r="A1689" s="24">
        <v>38867</v>
      </c>
      <c r="B1689" s="1" t="s">
        <v>12</v>
      </c>
      <c r="C1689" s="1" t="s">
        <v>3690</v>
      </c>
      <c r="D1689" s="1" t="s">
        <v>13</v>
      </c>
      <c r="E1689" s="1" t="s">
        <v>341</v>
      </c>
      <c r="F1689" s="9">
        <v>1117.5012999999999</v>
      </c>
      <c r="G1689" s="9">
        <v>1894.07</v>
      </c>
    </row>
    <row r="1690" spans="1:7" x14ac:dyDescent="0.25">
      <c r="A1690" s="24">
        <v>38864</v>
      </c>
      <c r="B1690" s="1" t="s">
        <v>12</v>
      </c>
      <c r="C1690" s="1" t="s">
        <v>3690</v>
      </c>
      <c r="D1690" s="1" t="s">
        <v>61</v>
      </c>
      <c r="E1690" s="1" t="s">
        <v>2512</v>
      </c>
      <c r="F1690" s="9">
        <v>2289.2539999999999</v>
      </c>
      <c r="G1690" s="9">
        <v>4162.28</v>
      </c>
    </row>
    <row r="1691" spans="1:7" x14ac:dyDescent="0.25">
      <c r="A1691" s="24">
        <v>38862</v>
      </c>
      <c r="B1691" s="1" t="s">
        <v>12</v>
      </c>
      <c r="C1691" s="1" t="s">
        <v>3684</v>
      </c>
      <c r="D1691" s="1" t="s">
        <v>113</v>
      </c>
      <c r="E1691" s="1" t="s">
        <v>561</v>
      </c>
      <c r="F1691" s="9">
        <v>1259.0744</v>
      </c>
      <c r="G1691" s="9">
        <v>2928.08</v>
      </c>
    </row>
    <row r="1692" spans="1:7" x14ac:dyDescent="0.25">
      <c r="A1692" s="24">
        <v>38859</v>
      </c>
      <c r="B1692" s="1" t="s">
        <v>12</v>
      </c>
      <c r="C1692" s="1" t="s">
        <v>3683</v>
      </c>
      <c r="D1692" s="1" t="s">
        <v>30</v>
      </c>
      <c r="E1692" s="1" t="s">
        <v>3696</v>
      </c>
      <c r="F1692" s="9">
        <v>4441.3792000000003</v>
      </c>
      <c r="G1692" s="9">
        <v>6531.44</v>
      </c>
    </row>
    <row r="1693" spans="1:7" x14ac:dyDescent="0.25">
      <c r="A1693" s="24">
        <v>38859</v>
      </c>
      <c r="B1693" s="1" t="s">
        <v>12</v>
      </c>
      <c r="C1693" s="1" t="s">
        <v>3684</v>
      </c>
      <c r="D1693" s="1" t="s">
        <v>9</v>
      </c>
      <c r="E1693" s="1" t="s">
        <v>3394</v>
      </c>
      <c r="F1693" s="9">
        <v>776.84849999999994</v>
      </c>
      <c r="G1693" s="9">
        <v>1726.33</v>
      </c>
    </row>
    <row r="1694" spans="1:7" x14ac:dyDescent="0.25">
      <c r="A1694" s="24">
        <v>38858</v>
      </c>
      <c r="B1694" s="1" t="s">
        <v>12</v>
      </c>
      <c r="C1694" s="1" t="s">
        <v>3691</v>
      </c>
      <c r="D1694" s="1" t="s">
        <v>52</v>
      </c>
      <c r="E1694" s="1" t="s">
        <v>2627</v>
      </c>
      <c r="F1694" s="9">
        <v>1658.3309999999999</v>
      </c>
      <c r="G1694" s="9">
        <v>3685.18</v>
      </c>
    </row>
    <row r="1695" spans="1:7" x14ac:dyDescent="0.25">
      <c r="A1695" s="24">
        <v>38856</v>
      </c>
      <c r="B1695" s="1" t="s">
        <v>12</v>
      </c>
      <c r="C1695" s="1" t="s">
        <v>3684</v>
      </c>
      <c r="D1695" s="1" t="s">
        <v>30</v>
      </c>
      <c r="E1695" s="1" t="s">
        <v>87</v>
      </c>
      <c r="F1695" s="9">
        <v>1854.6071999999999</v>
      </c>
      <c r="G1695" s="9">
        <v>4313.04</v>
      </c>
    </row>
    <row r="1696" spans="1:7" x14ac:dyDescent="0.25">
      <c r="A1696" s="24">
        <v>38856</v>
      </c>
      <c r="B1696" s="1" t="s">
        <v>12</v>
      </c>
      <c r="C1696" s="1" t="s">
        <v>3688</v>
      </c>
      <c r="D1696" s="1" t="s">
        <v>61</v>
      </c>
      <c r="E1696" s="1" t="s">
        <v>1292</v>
      </c>
      <c r="F1696" s="9">
        <v>1530.5445</v>
      </c>
      <c r="G1696" s="9">
        <v>3401.21</v>
      </c>
    </row>
    <row r="1697" spans="1:7" x14ac:dyDescent="0.25">
      <c r="A1697" s="24">
        <v>38856</v>
      </c>
      <c r="B1697" s="1" t="s">
        <v>12</v>
      </c>
      <c r="C1697" s="1" t="s">
        <v>3683</v>
      </c>
      <c r="D1697" s="1" t="s">
        <v>61</v>
      </c>
      <c r="E1697" s="1" t="s">
        <v>1942</v>
      </c>
      <c r="F1697" s="9">
        <v>1798.3015999999998</v>
      </c>
      <c r="G1697" s="9">
        <v>3100.52</v>
      </c>
    </row>
    <row r="1698" spans="1:7" x14ac:dyDescent="0.25">
      <c r="A1698" s="24">
        <v>38850</v>
      </c>
      <c r="B1698" s="1" t="s">
        <v>12</v>
      </c>
      <c r="C1698" s="1" t="s">
        <v>3626</v>
      </c>
      <c r="D1698" s="1" t="s">
        <v>113</v>
      </c>
      <c r="E1698" s="1" t="s">
        <v>2328</v>
      </c>
      <c r="F1698" s="9">
        <v>927.62330000000009</v>
      </c>
      <c r="G1698" s="9">
        <v>2507.09</v>
      </c>
    </row>
    <row r="1699" spans="1:7" x14ac:dyDescent="0.25">
      <c r="A1699" s="24">
        <v>38849</v>
      </c>
      <c r="B1699" s="1" t="s">
        <v>12</v>
      </c>
      <c r="C1699" s="1" t="s">
        <v>3685</v>
      </c>
      <c r="D1699" s="1" t="s">
        <v>21</v>
      </c>
      <c r="E1699" s="1" t="s">
        <v>3375</v>
      </c>
      <c r="F1699" s="9">
        <v>4596.9550000000008</v>
      </c>
      <c r="G1699" s="9">
        <v>8358.1</v>
      </c>
    </row>
    <row r="1700" spans="1:7" x14ac:dyDescent="0.25">
      <c r="A1700" s="24">
        <v>38845</v>
      </c>
      <c r="B1700" s="1" t="s">
        <v>12</v>
      </c>
      <c r="C1700" s="1" t="s">
        <v>3685</v>
      </c>
      <c r="D1700" s="1" t="s">
        <v>113</v>
      </c>
      <c r="E1700" s="1" t="s">
        <v>1085</v>
      </c>
      <c r="F1700" s="9">
        <v>6255.4949999999999</v>
      </c>
      <c r="G1700" s="9">
        <v>8340.66</v>
      </c>
    </row>
    <row r="1701" spans="1:7" x14ac:dyDescent="0.25">
      <c r="A1701" s="24">
        <v>38844</v>
      </c>
      <c r="B1701" s="1" t="s">
        <v>12</v>
      </c>
      <c r="C1701" s="1" t="s">
        <v>3691</v>
      </c>
      <c r="D1701" s="1" t="s">
        <v>42</v>
      </c>
      <c r="E1701" s="1" t="s">
        <v>2536</v>
      </c>
      <c r="F1701" s="9">
        <v>2018.03855</v>
      </c>
      <c r="G1701" s="9">
        <v>2158.33</v>
      </c>
    </row>
    <row r="1702" spans="1:7" x14ac:dyDescent="0.25">
      <c r="A1702" s="24">
        <v>38841</v>
      </c>
      <c r="B1702" s="1" t="s">
        <v>12</v>
      </c>
      <c r="C1702" s="1" t="s">
        <v>3684</v>
      </c>
      <c r="D1702" s="1" t="s">
        <v>64</v>
      </c>
      <c r="E1702" s="1" t="s">
        <v>303</v>
      </c>
      <c r="F1702" s="9">
        <v>5376.2628999999997</v>
      </c>
      <c r="G1702" s="9">
        <v>9112.31</v>
      </c>
    </row>
    <row r="1703" spans="1:7" x14ac:dyDescent="0.25">
      <c r="A1703" s="24">
        <v>38840</v>
      </c>
      <c r="B1703" s="1" t="s">
        <v>12</v>
      </c>
      <c r="C1703" s="1" t="s">
        <v>3688</v>
      </c>
      <c r="D1703" s="1" t="s">
        <v>39</v>
      </c>
      <c r="E1703" s="1" t="s">
        <v>2142</v>
      </c>
      <c r="F1703" s="9">
        <v>3843.0652999999998</v>
      </c>
      <c r="G1703" s="9">
        <v>6513.67</v>
      </c>
    </row>
    <row r="1704" spans="1:7" x14ac:dyDescent="0.25">
      <c r="A1704" s="24">
        <v>38836</v>
      </c>
      <c r="B1704" s="1" t="s">
        <v>12</v>
      </c>
      <c r="C1704" s="1" t="s">
        <v>3685</v>
      </c>
      <c r="D1704" s="1" t="s">
        <v>24</v>
      </c>
      <c r="E1704" s="1" t="s">
        <v>2677</v>
      </c>
      <c r="F1704" s="9">
        <v>195.21899999999999</v>
      </c>
      <c r="G1704" s="9">
        <v>433.82</v>
      </c>
    </row>
    <row r="1705" spans="1:7" x14ac:dyDescent="0.25">
      <c r="A1705" s="24">
        <v>38823</v>
      </c>
      <c r="B1705" s="1" t="s">
        <v>12</v>
      </c>
      <c r="C1705" s="1" t="s">
        <v>3688</v>
      </c>
      <c r="D1705" s="1" t="s">
        <v>45</v>
      </c>
      <c r="E1705" s="1" t="s">
        <v>1265</v>
      </c>
      <c r="F1705" s="9">
        <v>3494.5920000000001</v>
      </c>
      <c r="G1705" s="9">
        <v>7765.76</v>
      </c>
    </row>
    <row r="1706" spans="1:7" x14ac:dyDescent="0.25">
      <c r="A1706" s="24">
        <v>38823</v>
      </c>
      <c r="B1706" s="1" t="s">
        <v>12</v>
      </c>
      <c r="C1706" s="1" t="s">
        <v>3685</v>
      </c>
      <c r="D1706" s="1" t="s">
        <v>64</v>
      </c>
      <c r="E1706" s="1" t="s">
        <v>432</v>
      </c>
      <c r="F1706" s="9">
        <v>2350.4615999999996</v>
      </c>
      <c r="G1706" s="9">
        <v>4052.52</v>
      </c>
    </row>
    <row r="1707" spans="1:7" x14ac:dyDescent="0.25">
      <c r="A1707" s="24">
        <v>38822</v>
      </c>
      <c r="B1707" s="1" t="s">
        <v>12</v>
      </c>
      <c r="C1707" s="1" t="s">
        <v>3688</v>
      </c>
      <c r="D1707" s="1" t="s">
        <v>9</v>
      </c>
      <c r="E1707" s="1" t="s">
        <v>2334</v>
      </c>
      <c r="F1707" s="9">
        <v>3894.4124999999999</v>
      </c>
      <c r="G1707" s="9">
        <v>8654.25</v>
      </c>
    </row>
    <row r="1708" spans="1:7" x14ac:dyDescent="0.25">
      <c r="A1708" s="24">
        <v>38819</v>
      </c>
      <c r="B1708" s="1" t="s">
        <v>12</v>
      </c>
      <c r="C1708" s="1" t="s">
        <v>3683</v>
      </c>
      <c r="D1708" s="1" t="s">
        <v>24</v>
      </c>
      <c r="E1708" s="1" t="s">
        <v>1394</v>
      </c>
      <c r="F1708" s="9">
        <v>751.75649999999996</v>
      </c>
      <c r="G1708" s="9">
        <v>1670.57</v>
      </c>
    </row>
    <row r="1709" spans="1:7" x14ac:dyDescent="0.25">
      <c r="A1709" s="24">
        <v>38814</v>
      </c>
      <c r="B1709" s="1" t="s">
        <v>12</v>
      </c>
      <c r="C1709" s="1" t="s">
        <v>3626</v>
      </c>
      <c r="D1709" s="1" t="s">
        <v>61</v>
      </c>
      <c r="E1709" s="1" t="s">
        <v>512</v>
      </c>
      <c r="F1709" s="9">
        <v>712.92650000000003</v>
      </c>
      <c r="G1709" s="9">
        <v>1296.23</v>
      </c>
    </row>
    <row r="1710" spans="1:7" x14ac:dyDescent="0.25">
      <c r="A1710" s="24">
        <v>38813</v>
      </c>
      <c r="B1710" s="1" t="s">
        <v>12</v>
      </c>
      <c r="C1710" s="1" t="s">
        <v>3683</v>
      </c>
      <c r="D1710" s="1" t="s">
        <v>39</v>
      </c>
      <c r="E1710" s="1" t="s">
        <v>141</v>
      </c>
      <c r="F1710" s="9">
        <v>1934.5303999999999</v>
      </c>
      <c r="G1710" s="9">
        <v>2198.33</v>
      </c>
    </row>
    <row r="1711" spans="1:7" x14ac:dyDescent="0.25">
      <c r="A1711" s="24">
        <v>38812</v>
      </c>
      <c r="B1711" s="1" t="s">
        <v>12</v>
      </c>
      <c r="C1711" s="1" t="s">
        <v>3688</v>
      </c>
      <c r="D1711" s="1" t="s">
        <v>126</v>
      </c>
      <c r="E1711" s="1" t="s">
        <v>3013</v>
      </c>
      <c r="F1711" s="9">
        <v>5043.5935000000009</v>
      </c>
      <c r="G1711" s="9">
        <v>9170.17</v>
      </c>
    </row>
    <row r="1712" spans="1:7" x14ac:dyDescent="0.25">
      <c r="A1712" s="24">
        <v>38812</v>
      </c>
      <c r="B1712" s="1" t="s">
        <v>12</v>
      </c>
      <c r="C1712" s="1" t="s">
        <v>3690</v>
      </c>
      <c r="D1712" s="1" t="s">
        <v>30</v>
      </c>
      <c r="E1712" s="1" t="s">
        <v>1928</v>
      </c>
      <c r="F1712" s="9">
        <v>3135.6094000000003</v>
      </c>
      <c r="G1712" s="9">
        <v>8474.6200000000008</v>
      </c>
    </row>
    <row r="1713" spans="1:7" x14ac:dyDescent="0.25">
      <c r="A1713" s="24">
        <v>38811</v>
      </c>
      <c r="B1713" s="1" t="s">
        <v>12</v>
      </c>
      <c r="C1713" s="1" t="s">
        <v>3626</v>
      </c>
      <c r="D1713" s="1" t="s">
        <v>61</v>
      </c>
      <c r="E1713" s="1" t="s">
        <v>1744</v>
      </c>
      <c r="F1713" s="9">
        <v>5554.4544000000005</v>
      </c>
      <c r="G1713" s="9">
        <v>6311.88</v>
      </c>
    </row>
    <row r="1714" spans="1:7" x14ac:dyDescent="0.25">
      <c r="A1714" s="24">
        <v>38805</v>
      </c>
      <c r="B1714" s="1" t="s">
        <v>12</v>
      </c>
      <c r="C1714" s="1" t="s">
        <v>3690</v>
      </c>
      <c r="D1714" s="1" t="s">
        <v>30</v>
      </c>
      <c r="E1714" s="1" t="s">
        <v>2282</v>
      </c>
      <c r="F1714" s="9">
        <v>1746.5424</v>
      </c>
      <c r="G1714" s="9">
        <v>3011.28</v>
      </c>
    </row>
    <row r="1715" spans="1:7" x14ac:dyDescent="0.25">
      <c r="A1715" s="24">
        <v>38800</v>
      </c>
      <c r="B1715" s="1" t="s">
        <v>12</v>
      </c>
      <c r="C1715" s="1" t="s">
        <v>3686</v>
      </c>
      <c r="D1715" s="1" t="s">
        <v>113</v>
      </c>
      <c r="E1715" s="1" t="s">
        <v>3259</v>
      </c>
      <c r="F1715" s="9">
        <v>4901.4291999999996</v>
      </c>
      <c r="G1715" s="9">
        <v>8450.74</v>
      </c>
    </row>
    <row r="1716" spans="1:7" x14ac:dyDescent="0.25">
      <c r="A1716" s="24">
        <v>38798</v>
      </c>
      <c r="B1716" s="1" t="s">
        <v>12</v>
      </c>
      <c r="C1716" s="1" t="s">
        <v>3683</v>
      </c>
      <c r="D1716" s="1" t="s">
        <v>39</v>
      </c>
      <c r="E1716" s="1" t="s">
        <v>2120</v>
      </c>
      <c r="F1716" s="9">
        <v>2230.5711999999999</v>
      </c>
      <c r="G1716" s="9">
        <v>2534.7399999999998</v>
      </c>
    </row>
    <row r="1717" spans="1:7" x14ac:dyDescent="0.25">
      <c r="A1717" s="24">
        <v>38790</v>
      </c>
      <c r="B1717" s="1" t="s">
        <v>12</v>
      </c>
      <c r="C1717" s="1" t="s">
        <v>3684</v>
      </c>
      <c r="D1717" s="1" t="s">
        <v>42</v>
      </c>
      <c r="E1717" s="1" t="s">
        <v>3319</v>
      </c>
      <c r="F1717" s="9">
        <v>1804.0170500000002</v>
      </c>
      <c r="G1717" s="9">
        <v>1929.43</v>
      </c>
    </row>
    <row r="1718" spans="1:7" x14ac:dyDescent="0.25">
      <c r="A1718" s="24">
        <v>38788</v>
      </c>
      <c r="B1718" s="1" t="s">
        <v>12</v>
      </c>
      <c r="C1718" s="1" t="s">
        <v>3686</v>
      </c>
      <c r="D1718" s="1" t="s">
        <v>61</v>
      </c>
      <c r="E1718" s="1" t="s">
        <v>2750</v>
      </c>
      <c r="F1718" s="9">
        <v>3499.5866000000001</v>
      </c>
      <c r="G1718" s="9">
        <v>6033.77</v>
      </c>
    </row>
    <row r="1719" spans="1:7" x14ac:dyDescent="0.25">
      <c r="A1719" s="24">
        <v>38786</v>
      </c>
      <c r="B1719" s="1" t="s">
        <v>12</v>
      </c>
      <c r="C1719" s="1" t="s">
        <v>3684</v>
      </c>
      <c r="D1719" s="1" t="s">
        <v>126</v>
      </c>
      <c r="E1719" s="1" t="s">
        <v>3715</v>
      </c>
      <c r="F1719" s="9">
        <v>4264.0992999999999</v>
      </c>
      <c r="G1719" s="9">
        <v>9916.51</v>
      </c>
    </row>
    <row r="1720" spans="1:7" x14ac:dyDescent="0.25">
      <c r="A1720" s="24">
        <v>38784</v>
      </c>
      <c r="B1720" s="1" t="s">
        <v>12</v>
      </c>
      <c r="C1720" s="1" t="s">
        <v>3691</v>
      </c>
      <c r="D1720" s="1" t="s">
        <v>9</v>
      </c>
      <c r="E1720" s="1" t="s">
        <v>470</v>
      </c>
      <c r="F1720" s="9">
        <v>1701.144</v>
      </c>
      <c r="G1720" s="9">
        <v>3780.32</v>
      </c>
    </row>
    <row r="1721" spans="1:7" x14ac:dyDescent="0.25">
      <c r="A1721" s="24">
        <v>38782</v>
      </c>
      <c r="B1721" s="1" t="s">
        <v>12</v>
      </c>
      <c r="C1721" s="1" t="s">
        <v>3685</v>
      </c>
      <c r="D1721" s="1" t="s">
        <v>42</v>
      </c>
      <c r="E1721" s="1" t="s">
        <v>2902</v>
      </c>
      <c r="F1721" s="9">
        <v>4512.3936000000003</v>
      </c>
      <c r="G1721" s="9">
        <v>5127.72</v>
      </c>
    </row>
    <row r="1722" spans="1:7" x14ac:dyDescent="0.25">
      <c r="A1722" s="24">
        <v>38781</v>
      </c>
      <c r="B1722" s="1" t="s">
        <v>12</v>
      </c>
      <c r="C1722" s="1" t="s">
        <v>3688</v>
      </c>
      <c r="D1722" s="1" t="s">
        <v>30</v>
      </c>
      <c r="E1722" s="1" t="s">
        <v>3718</v>
      </c>
      <c r="F1722" s="9">
        <v>4802.7132000000001</v>
      </c>
      <c r="G1722" s="9">
        <v>8280.5400000000009</v>
      </c>
    </row>
    <row r="1723" spans="1:7" x14ac:dyDescent="0.25">
      <c r="A1723" s="24">
        <v>38779</v>
      </c>
      <c r="B1723" s="1" t="s">
        <v>12</v>
      </c>
      <c r="C1723" s="1" t="s">
        <v>3691</v>
      </c>
      <c r="D1723" s="1" t="s">
        <v>61</v>
      </c>
      <c r="E1723" s="1" t="s">
        <v>2905</v>
      </c>
      <c r="F1723" s="9">
        <v>5971.7849999999999</v>
      </c>
      <c r="G1723" s="9">
        <v>7962.38</v>
      </c>
    </row>
    <row r="1724" spans="1:7" x14ac:dyDescent="0.25">
      <c r="A1724" s="24">
        <v>38779</v>
      </c>
      <c r="B1724" s="1" t="s">
        <v>12</v>
      </c>
      <c r="C1724" s="1" t="s">
        <v>3685</v>
      </c>
      <c r="D1724" s="1" t="s">
        <v>64</v>
      </c>
      <c r="E1724" s="1" t="s">
        <v>265</v>
      </c>
      <c r="F1724" s="9">
        <v>426.47829999999999</v>
      </c>
      <c r="G1724" s="9">
        <v>991.81</v>
      </c>
    </row>
    <row r="1725" spans="1:7" x14ac:dyDescent="0.25">
      <c r="A1725" s="24">
        <v>38773</v>
      </c>
      <c r="B1725" s="1" t="s">
        <v>12</v>
      </c>
      <c r="C1725" s="1" t="s">
        <v>3626</v>
      </c>
      <c r="D1725" s="1" t="s">
        <v>113</v>
      </c>
      <c r="E1725" s="1" t="s">
        <v>2368</v>
      </c>
      <c r="F1725" s="9">
        <v>2306.7687000000001</v>
      </c>
      <c r="G1725" s="9">
        <v>6234.51</v>
      </c>
    </row>
    <row r="1726" spans="1:7" x14ac:dyDescent="0.25">
      <c r="A1726" s="24">
        <v>38771</v>
      </c>
      <c r="B1726" s="1" t="s">
        <v>12</v>
      </c>
      <c r="C1726" s="1" t="s">
        <v>3683</v>
      </c>
      <c r="D1726" s="1" t="s">
        <v>113</v>
      </c>
      <c r="E1726" s="1" t="s">
        <v>2946</v>
      </c>
      <c r="F1726" s="9">
        <v>1776.6</v>
      </c>
      <c r="G1726" s="9">
        <v>2368.8000000000002</v>
      </c>
    </row>
    <row r="1727" spans="1:7" x14ac:dyDescent="0.25">
      <c r="A1727" s="24">
        <v>38770</v>
      </c>
      <c r="B1727" s="1" t="s">
        <v>12</v>
      </c>
      <c r="C1727" s="1" t="s">
        <v>3688</v>
      </c>
      <c r="D1727" s="1" t="s">
        <v>9</v>
      </c>
      <c r="E1727" s="1" t="s">
        <v>2054</v>
      </c>
      <c r="F1727" s="9">
        <v>283.11800000000005</v>
      </c>
      <c r="G1727" s="9">
        <v>302.8</v>
      </c>
    </row>
    <row r="1728" spans="1:7" x14ac:dyDescent="0.25">
      <c r="A1728" s="24">
        <v>38769</v>
      </c>
      <c r="B1728" s="1" t="s">
        <v>12</v>
      </c>
      <c r="C1728" s="1" t="s">
        <v>3684</v>
      </c>
      <c r="D1728" s="1" t="s">
        <v>45</v>
      </c>
      <c r="E1728" s="1" t="s">
        <v>1334</v>
      </c>
      <c r="F1728" s="9">
        <v>1860.2527</v>
      </c>
      <c r="G1728" s="9">
        <v>5027.71</v>
      </c>
    </row>
    <row r="1729" spans="1:7" x14ac:dyDescent="0.25">
      <c r="A1729" s="24">
        <v>38768</v>
      </c>
      <c r="B1729" s="1" t="s">
        <v>12</v>
      </c>
      <c r="C1729" s="1" t="s">
        <v>3683</v>
      </c>
      <c r="D1729" s="1" t="s">
        <v>21</v>
      </c>
      <c r="E1729" s="1" t="s">
        <v>2110</v>
      </c>
      <c r="F1729" s="9">
        <v>5014.6275000000005</v>
      </c>
      <c r="G1729" s="9">
        <v>6686.17</v>
      </c>
    </row>
    <row r="1730" spans="1:7" x14ac:dyDescent="0.25">
      <c r="A1730" s="24">
        <v>38768</v>
      </c>
      <c r="B1730" s="1" t="s">
        <v>12</v>
      </c>
      <c r="C1730" s="1" t="s">
        <v>3626</v>
      </c>
      <c r="D1730" s="1" t="s">
        <v>52</v>
      </c>
      <c r="E1730" s="1" t="s">
        <v>3721</v>
      </c>
      <c r="F1730" s="9">
        <v>3507.3016000000002</v>
      </c>
      <c r="G1730" s="9">
        <v>3985.57</v>
      </c>
    </row>
    <row r="1731" spans="1:7" x14ac:dyDescent="0.25">
      <c r="A1731" s="24">
        <v>38768</v>
      </c>
      <c r="B1731" s="1" t="s">
        <v>12</v>
      </c>
      <c r="C1731" s="1" t="s">
        <v>3684</v>
      </c>
      <c r="D1731" s="1" t="s">
        <v>21</v>
      </c>
      <c r="E1731" s="1" t="s">
        <v>3117</v>
      </c>
      <c r="F1731" s="9">
        <v>1279.0194999999999</v>
      </c>
      <c r="G1731" s="9">
        <v>2325.4899999999998</v>
      </c>
    </row>
    <row r="1732" spans="1:7" x14ac:dyDescent="0.25">
      <c r="A1732" s="24">
        <v>38767</v>
      </c>
      <c r="B1732" s="1" t="s">
        <v>12</v>
      </c>
      <c r="C1732" s="1" t="s">
        <v>3683</v>
      </c>
      <c r="D1732" s="1" t="s">
        <v>21</v>
      </c>
      <c r="E1732" s="1" t="s">
        <v>783</v>
      </c>
      <c r="F1732" s="9">
        <v>1530.2003999999999</v>
      </c>
      <c r="G1732" s="9">
        <v>2593.56</v>
      </c>
    </row>
    <row r="1733" spans="1:7" x14ac:dyDescent="0.25">
      <c r="A1733" s="24">
        <v>38765</v>
      </c>
      <c r="B1733" s="1" t="s">
        <v>12</v>
      </c>
      <c r="C1733" s="1" t="s">
        <v>3686</v>
      </c>
      <c r="D1733" s="1" t="s">
        <v>126</v>
      </c>
      <c r="E1733" s="1" t="s">
        <v>926</v>
      </c>
      <c r="F1733" s="9">
        <v>2865.1244000000002</v>
      </c>
      <c r="G1733" s="9">
        <v>6663.08</v>
      </c>
    </row>
    <row r="1734" spans="1:7" x14ac:dyDescent="0.25">
      <c r="A1734" s="24">
        <v>38758</v>
      </c>
      <c r="B1734" s="1" t="s">
        <v>12</v>
      </c>
      <c r="C1734" s="1" t="s">
        <v>3684</v>
      </c>
      <c r="D1734" s="1" t="s">
        <v>45</v>
      </c>
      <c r="E1734" s="1" t="s">
        <v>1302</v>
      </c>
      <c r="F1734" s="9">
        <v>178.7475</v>
      </c>
      <c r="G1734" s="9">
        <v>238.33</v>
      </c>
    </row>
    <row r="1735" spans="1:7" x14ac:dyDescent="0.25">
      <c r="A1735" s="24">
        <v>38757</v>
      </c>
      <c r="B1735" s="1" t="s">
        <v>12</v>
      </c>
      <c r="C1735" s="1" t="s">
        <v>3690</v>
      </c>
      <c r="D1735" s="1" t="s">
        <v>24</v>
      </c>
      <c r="E1735" s="1" t="s">
        <v>2665</v>
      </c>
      <c r="F1735" s="9">
        <v>1140.2730000000001</v>
      </c>
      <c r="G1735" s="9">
        <v>2533.94</v>
      </c>
    </row>
    <row r="1736" spans="1:7" x14ac:dyDescent="0.25">
      <c r="A1736" s="24">
        <v>38754</v>
      </c>
      <c r="B1736" s="1" t="s">
        <v>12</v>
      </c>
      <c r="C1736" s="1" t="s">
        <v>3691</v>
      </c>
      <c r="D1736" s="1" t="s">
        <v>39</v>
      </c>
      <c r="E1736" s="1" t="s">
        <v>500</v>
      </c>
      <c r="F1736" s="9">
        <v>3138.5097999999998</v>
      </c>
      <c r="G1736" s="9">
        <v>7298.86</v>
      </c>
    </row>
    <row r="1737" spans="1:7" x14ac:dyDescent="0.25">
      <c r="A1737" s="24">
        <v>38752</v>
      </c>
      <c r="B1737" s="1" t="s">
        <v>12</v>
      </c>
      <c r="C1737" s="1" t="s">
        <v>3684</v>
      </c>
      <c r="D1737" s="1" t="s">
        <v>45</v>
      </c>
      <c r="E1737" s="1" t="s">
        <v>2633</v>
      </c>
      <c r="F1737" s="9">
        <v>217.49035000000003</v>
      </c>
      <c r="G1737" s="9">
        <v>232.61</v>
      </c>
    </row>
    <row r="1738" spans="1:7" x14ac:dyDescent="0.25">
      <c r="A1738" s="24">
        <v>38748</v>
      </c>
      <c r="B1738" s="1" t="s">
        <v>12</v>
      </c>
      <c r="C1738" s="1" t="s">
        <v>3684</v>
      </c>
      <c r="D1738" s="1" t="s">
        <v>45</v>
      </c>
      <c r="E1738" s="1" t="s">
        <v>1778</v>
      </c>
      <c r="F1738" s="9">
        <v>568.52760000000012</v>
      </c>
      <c r="G1738" s="9">
        <v>836.07</v>
      </c>
    </row>
    <row r="1739" spans="1:7" x14ac:dyDescent="0.25">
      <c r="A1739" s="24">
        <v>38745</v>
      </c>
      <c r="B1739" s="1" t="s">
        <v>12</v>
      </c>
      <c r="C1739" s="1" t="s">
        <v>3684</v>
      </c>
      <c r="D1739" s="1" t="s">
        <v>30</v>
      </c>
      <c r="E1739" s="1" t="s">
        <v>3111</v>
      </c>
      <c r="F1739" s="9">
        <v>6513.69</v>
      </c>
      <c r="G1739" s="9">
        <v>8684.92</v>
      </c>
    </row>
    <row r="1740" spans="1:7" x14ac:dyDescent="0.25">
      <c r="A1740" s="24">
        <v>38741</v>
      </c>
      <c r="B1740" s="1" t="s">
        <v>12</v>
      </c>
      <c r="C1740" s="1" t="s">
        <v>3683</v>
      </c>
      <c r="D1740" s="1" t="s">
        <v>64</v>
      </c>
      <c r="E1740" s="1" t="s">
        <v>759</v>
      </c>
      <c r="F1740" s="9">
        <v>4083.1811000000002</v>
      </c>
      <c r="G1740" s="9">
        <v>9495.77</v>
      </c>
    </row>
    <row r="1741" spans="1:7" x14ac:dyDescent="0.25">
      <c r="A1741" s="24">
        <v>38732</v>
      </c>
      <c r="B1741" s="1" t="s">
        <v>12</v>
      </c>
      <c r="C1741" s="1" t="s">
        <v>3688</v>
      </c>
      <c r="D1741" s="1" t="s">
        <v>64</v>
      </c>
      <c r="E1741" s="1" t="s">
        <v>1690</v>
      </c>
      <c r="F1741" s="9">
        <v>5056.9152000000004</v>
      </c>
      <c r="G1741" s="9">
        <v>7436.64</v>
      </c>
    </row>
    <row r="1742" spans="1:7" x14ac:dyDescent="0.25">
      <c r="A1742" s="24">
        <v>38729</v>
      </c>
      <c r="B1742" s="1" t="s">
        <v>12</v>
      </c>
      <c r="C1742" s="1" t="s">
        <v>3683</v>
      </c>
      <c r="D1742" s="1" t="s">
        <v>21</v>
      </c>
      <c r="E1742" s="1" t="s">
        <v>2304</v>
      </c>
      <c r="F1742" s="9">
        <v>2809.5705000000003</v>
      </c>
      <c r="G1742" s="9">
        <v>5108.3100000000004</v>
      </c>
    </row>
    <row r="1743" spans="1:7" x14ac:dyDescent="0.25">
      <c r="A1743" s="24">
        <v>38727</v>
      </c>
      <c r="B1743" s="1" t="s">
        <v>12</v>
      </c>
      <c r="C1743" s="1" t="s">
        <v>3690</v>
      </c>
      <c r="D1743" s="1" t="s">
        <v>17</v>
      </c>
      <c r="E1743" s="1" t="s">
        <v>3465</v>
      </c>
      <c r="F1743" s="9">
        <v>5931.3544000000002</v>
      </c>
      <c r="G1743" s="9">
        <v>8722.58</v>
      </c>
    </row>
    <row r="1744" spans="1:7" x14ac:dyDescent="0.25">
      <c r="A1744" s="24">
        <v>38727</v>
      </c>
      <c r="B1744" s="1" t="s">
        <v>12</v>
      </c>
      <c r="C1744" s="1" t="s">
        <v>3690</v>
      </c>
      <c r="D1744" s="1" t="s">
        <v>17</v>
      </c>
      <c r="E1744" s="1" t="s">
        <v>3093</v>
      </c>
      <c r="F1744" s="9">
        <v>4785.2089999999998</v>
      </c>
      <c r="G1744" s="9">
        <v>8700.3799999999992</v>
      </c>
    </row>
    <row r="1745" spans="1:7" x14ac:dyDescent="0.25">
      <c r="A1745" s="24">
        <v>38726</v>
      </c>
      <c r="B1745" s="1" t="s">
        <v>12</v>
      </c>
      <c r="C1745" s="1" t="s">
        <v>3688</v>
      </c>
      <c r="D1745" s="1" t="s">
        <v>42</v>
      </c>
      <c r="E1745" s="1" t="s">
        <v>2240</v>
      </c>
      <c r="F1745" s="9">
        <v>8206.4202000000005</v>
      </c>
      <c r="G1745" s="9">
        <v>8776.92</v>
      </c>
    </row>
    <row r="1746" spans="1:7" x14ac:dyDescent="0.25">
      <c r="A1746" s="24">
        <v>38723</v>
      </c>
      <c r="B1746" s="1" t="s">
        <v>12</v>
      </c>
      <c r="C1746" s="1" t="s">
        <v>3684</v>
      </c>
      <c r="D1746" s="1" t="s">
        <v>45</v>
      </c>
      <c r="E1746" s="1" t="s">
        <v>1420</v>
      </c>
      <c r="F1746" s="9">
        <v>8136.2671499999997</v>
      </c>
      <c r="G1746" s="9">
        <v>8701.89</v>
      </c>
    </row>
    <row r="1747" spans="1:7" x14ac:dyDescent="0.25">
      <c r="A1747" s="24">
        <v>38722</v>
      </c>
      <c r="B1747" s="1" t="s">
        <v>12</v>
      </c>
      <c r="C1747" s="1" t="s">
        <v>3688</v>
      </c>
      <c r="D1747" s="1" t="s">
        <v>24</v>
      </c>
      <c r="E1747" s="1" t="s">
        <v>2930</v>
      </c>
      <c r="F1747" s="9">
        <v>9284.3816999999999</v>
      </c>
      <c r="G1747" s="9">
        <v>9929.82</v>
      </c>
    </row>
    <row r="1748" spans="1:7" x14ac:dyDescent="0.25">
      <c r="A1748" s="24">
        <v>38721</v>
      </c>
      <c r="B1748" s="1" t="s">
        <v>12</v>
      </c>
      <c r="C1748" s="1" t="s">
        <v>3684</v>
      </c>
      <c r="D1748" s="1" t="s">
        <v>13</v>
      </c>
      <c r="E1748" s="1" t="s">
        <v>2336</v>
      </c>
      <c r="F1748" s="9">
        <v>2693.556</v>
      </c>
      <c r="G1748" s="9">
        <v>5985.68</v>
      </c>
    </row>
    <row r="1749" spans="1:7" x14ac:dyDescent="0.25">
      <c r="A1749" s="24">
        <v>38719</v>
      </c>
      <c r="B1749" s="1" t="s">
        <v>12</v>
      </c>
      <c r="C1749" s="1" t="s">
        <v>3684</v>
      </c>
      <c r="D1749" s="1" t="s">
        <v>126</v>
      </c>
      <c r="E1749" s="1" t="s">
        <v>3317</v>
      </c>
      <c r="F1749" s="9">
        <v>3217.3424999999997</v>
      </c>
      <c r="G1749" s="9">
        <v>7149.65</v>
      </c>
    </row>
    <row r="1750" spans="1:7" x14ac:dyDescent="0.25">
      <c r="A1750" s="24">
        <v>38718</v>
      </c>
      <c r="B1750" s="1" t="s">
        <v>12</v>
      </c>
      <c r="C1750" s="1" t="s">
        <v>3690</v>
      </c>
      <c r="D1750" s="1" t="s">
        <v>45</v>
      </c>
      <c r="E1750" s="1" t="s">
        <v>472</v>
      </c>
      <c r="F1750" s="9">
        <v>4341.1787000000004</v>
      </c>
      <c r="G1750" s="9">
        <v>7357.93</v>
      </c>
    </row>
    <row r="1751" spans="1:7" x14ac:dyDescent="0.25">
      <c r="A1751" s="24">
        <v>38715</v>
      </c>
      <c r="B1751" s="1" t="s">
        <v>12</v>
      </c>
      <c r="C1751" s="1" t="s">
        <v>3688</v>
      </c>
      <c r="D1751" s="1" t="s">
        <v>61</v>
      </c>
      <c r="E1751" s="1" t="s">
        <v>3254</v>
      </c>
      <c r="F1751" s="9">
        <v>3249.6449999999995</v>
      </c>
      <c r="G1751" s="9">
        <v>4332.8599999999997</v>
      </c>
    </row>
    <row r="1752" spans="1:7" x14ac:dyDescent="0.25">
      <c r="A1752" s="24">
        <v>38714</v>
      </c>
      <c r="B1752" s="1" t="s">
        <v>12</v>
      </c>
      <c r="C1752" s="1" t="s">
        <v>3691</v>
      </c>
      <c r="D1752" s="1" t="s">
        <v>45</v>
      </c>
      <c r="E1752" s="1" t="s">
        <v>3731</v>
      </c>
      <c r="F1752" s="9">
        <v>5129.13</v>
      </c>
      <c r="G1752" s="9">
        <v>6838.84</v>
      </c>
    </row>
    <row r="1753" spans="1:7" x14ac:dyDescent="0.25">
      <c r="A1753" s="24">
        <v>38713</v>
      </c>
      <c r="B1753" s="1" t="s">
        <v>12</v>
      </c>
      <c r="C1753" s="1" t="s">
        <v>3688</v>
      </c>
      <c r="D1753" s="1" t="s">
        <v>30</v>
      </c>
      <c r="E1753" s="1" t="s">
        <v>605</v>
      </c>
      <c r="F1753" s="9">
        <v>1390.5881000000002</v>
      </c>
      <c r="G1753" s="9">
        <v>1487.26</v>
      </c>
    </row>
    <row r="1754" spans="1:7" x14ac:dyDescent="0.25">
      <c r="A1754" s="24">
        <v>38706</v>
      </c>
      <c r="B1754" s="1" t="s">
        <v>12</v>
      </c>
      <c r="C1754" s="1" t="s">
        <v>3684</v>
      </c>
      <c r="D1754" s="1" t="s">
        <v>126</v>
      </c>
      <c r="E1754" s="1" t="s">
        <v>775</v>
      </c>
      <c r="F1754" s="9">
        <v>5489.8360000000002</v>
      </c>
      <c r="G1754" s="9">
        <v>6238.45</v>
      </c>
    </row>
    <row r="1755" spans="1:7" x14ac:dyDescent="0.25">
      <c r="A1755" s="24">
        <v>38706</v>
      </c>
      <c r="B1755" s="1" t="s">
        <v>12</v>
      </c>
      <c r="C1755" s="1" t="s">
        <v>3688</v>
      </c>
      <c r="D1755" s="1" t="s">
        <v>61</v>
      </c>
      <c r="E1755" s="1" t="s">
        <v>1906</v>
      </c>
      <c r="F1755" s="9">
        <v>2696.922</v>
      </c>
      <c r="G1755" s="9">
        <v>5993.16</v>
      </c>
    </row>
    <row r="1756" spans="1:7" x14ac:dyDescent="0.25">
      <c r="A1756" s="24">
        <v>38705</v>
      </c>
      <c r="B1756" s="1" t="s">
        <v>12</v>
      </c>
      <c r="C1756" s="1" t="s">
        <v>3683</v>
      </c>
      <c r="D1756" s="1" t="s">
        <v>113</v>
      </c>
      <c r="E1756" s="1" t="s">
        <v>18</v>
      </c>
      <c r="F1756" s="9">
        <v>5848.9125000000004</v>
      </c>
      <c r="G1756" s="9">
        <v>7798.55</v>
      </c>
    </row>
    <row r="1757" spans="1:7" x14ac:dyDescent="0.25">
      <c r="A1757" s="24">
        <v>38705</v>
      </c>
      <c r="B1757" s="1" t="s">
        <v>12</v>
      </c>
      <c r="C1757" s="1" t="s">
        <v>3686</v>
      </c>
      <c r="D1757" s="1" t="s">
        <v>39</v>
      </c>
      <c r="E1757" s="1" t="s">
        <v>2259</v>
      </c>
      <c r="F1757" s="9">
        <v>1619.3485000000001</v>
      </c>
      <c r="G1757" s="9">
        <v>2944.27</v>
      </c>
    </row>
    <row r="1758" spans="1:7" x14ac:dyDescent="0.25">
      <c r="A1758" s="24">
        <v>38704</v>
      </c>
      <c r="B1758" s="1" t="s">
        <v>12</v>
      </c>
      <c r="C1758" s="1" t="s">
        <v>3691</v>
      </c>
      <c r="D1758" s="1" t="s">
        <v>52</v>
      </c>
      <c r="E1758" s="1" t="s">
        <v>1902</v>
      </c>
      <c r="F1758" s="9">
        <v>829.79959999999994</v>
      </c>
      <c r="G1758" s="9">
        <v>1406.44</v>
      </c>
    </row>
    <row r="1759" spans="1:7" x14ac:dyDescent="0.25">
      <c r="A1759" s="24">
        <v>38703</v>
      </c>
      <c r="B1759" s="1" t="s">
        <v>12</v>
      </c>
      <c r="C1759" s="1" t="s">
        <v>3685</v>
      </c>
      <c r="D1759" s="1" t="s">
        <v>126</v>
      </c>
      <c r="E1759" s="1" t="s">
        <v>3137</v>
      </c>
      <c r="F1759" s="9">
        <v>3823.4241999999999</v>
      </c>
      <c r="G1759" s="9">
        <v>6480.38</v>
      </c>
    </row>
    <row r="1760" spans="1:7" x14ac:dyDescent="0.25">
      <c r="A1760" s="24">
        <v>38700</v>
      </c>
      <c r="B1760" s="1" t="s">
        <v>12</v>
      </c>
      <c r="C1760" s="1" t="s">
        <v>3683</v>
      </c>
      <c r="D1760" s="1" t="s">
        <v>52</v>
      </c>
      <c r="E1760" s="1" t="s">
        <v>2314</v>
      </c>
      <c r="F1760" s="9">
        <v>2416.6485000000002</v>
      </c>
      <c r="G1760" s="9">
        <v>5370.33</v>
      </c>
    </row>
    <row r="1761" spans="1:7" x14ac:dyDescent="0.25">
      <c r="A1761" s="24">
        <v>38699</v>
      </c>
      <c r="B1761" s="1" t="s">
        <v>12</v>
      </c>
      <c r="C1761" s="1" t="s">
        <v>3690</v>
      </c>
      <c r="D1761" s="1" t="s">
        <v>30</v>
      </c>
      <c r="E1761" s="1" t="s">
        <v>2643</v>
      </c>
      <c r="F1761" s="9">
        <v>3799.8368999999998</v>
      </c>
      <c r="G1761" s="9">
        <v>8836.83</v>
      </c>
    </row>
    <row r="1762" spans="1:7" x14ac:dyDescent="0.25">
      <c r="A1762" s="24">
        <v>38695</v>
      </c>
      <c r="B1762" s="1" t="s">
        <v>12</v>
      </c>
      <c r="C1762" s="1" t="s">
        <v>3688</v>
      </c>
      <c r="D1762" s="1" t="s">
        <v>126</v>
      </c>
      <c r="E1762" s="1" t="s">
        <v>1802</v>
      </c>
      <c r="F1762" s="9">
        <v>6544.0144</v>
      </c>
      <c r="G1762" s="9">
        <v>7436.38</v>
      </c>
    </row>
    <row r="1763" spans="1:7" x14ac:dyDescent="0.25">
      <c r="A1763" s="24">
        <v>38689</v>
      </c>
      <c r="B1763" s="1" t="s">
        <v>12</v>
      </c>
      <c r="C1763" s="1" t="s">
        <v>3683</v>
      </c>
      <c r="D1763" s="1" t="s">
        <v>24</v>
      </c>
      <c r="E1763" s="1" t="s">
        <v>3381</v>
      </c>
      <c r="F1763" s="9">
        <v>2044.5682999999999</v>
      </c>
      <c r="G1763" s="9">
        <v>3465.37</v>
      </c>
    </row>
    <row r="1764" spans="1:7" x14ac:dyDescent="0.25">
      <c r="A1764" s="24">
        <v>38678</v>
      </c>
      <c r="B1764" s="1" t="s">
        <v>12</v>
      </c>
      <c r="C1764" s="1" t="s">
        <v>3684</v>
      </c>
      <c r="D1764" s="1" t="s">
        <v>9</v>
      </c>
      <c r="E1764" s="1" t="s">
        <v>3407</v>
      </c>
      <c r="F1764" s="9">
        <v>5273.7960000000003</v>
      </c>
      <c r="G1764" s="9">
        <v>5992.95</v>
      </c>
    </row>
    <row r="1765" spans="1:7" x14ac:dyDescent="0.25">
      <c r="A1765" s="24">
        <v>38677</v>
      </c>
      <c r="B1765" s="1" t="s">
        <v>12</v>
      </c>
      <c r="C1765" s="1" t="s">
        <v>3683</v>
      </c>
      <c r="D1765" s="1" t="s">
        <v>45</v>
      </c>
      <c r="E1765" s="1" t="s">
        <v>269</v>
      </c>
      <c r="F1765" s="9">
        <v>1768.9535999999998</v>
      </c>
      <c r="G1765" s="9">
        <v>3049.92</v>
      </c>
    </row>
    <row r="1766" spans="1:7" x14ac:dyDescent="0.25">
      <c r="A1766" s="24">
        <v>38677</v>
      </c>
      <c r="B1766" s="1" t="s">
        <v>12</v>
      </c>
      <c r="C1766" s="1" t="s">
        <v>3685</v>
      </c>
      <c r="D1766" s="1" t="s">
        <v>113</v>
      </c>
      <c r="E1766" s="1" t="s">
        <v>966</v>
      </c>
      <c r="F1766" s="9">
        <v>396.89530000000002</v>
      </c>
      <c r="G1766" s="9">
        <v>1072.69</v>
      </c>
    </row>
    <row r="1767" spans="1:7" x14ac:dyDescent="0.25">
      <c r="A1767" s="24">
        <v>38676</v>
      </c>
      <c r="B1767" s="1" t="s">
        <v>12</v>
      </c>
      <c r="C1767" s="1" t="s">
        <v>3684</v>
      </c>
      <c r="D1767" s="1" t="s">
        <v>21</v>
      </c>
      <c r="E1767" s="1" t="s">
        <v>1275</v>
      </c>
      <c r="F1767" s="9">
        <v>4490.4888000000001</v>
      </c>
      <c r="G1767" s="9">
        <v>6603.66</v>
      </c>
    </row>
    <row r="1768" spans="1:7" x14ac:dyDescent="0.25">
      <c r="A1768" s="24">
        <v>38670</v>
      </c>
      <c r="B1768" s="1" t="s">
        <v>12</v>
      </c>
      <c r="C1768" s="1" t="s">
        <v>3686</v>
      </c>
      <c r="D1768" s="1" t="s">
        <v>126</v>
      </c>
      <c r="E1768" s="1" t="s">
        <v>1001</v>
      </c>
      <c r="F1768" s="9">
        <v>4520.3884000000007</v>
      </c>
      <c r="G1768" s="9">
        <v>6647.63</v>
      </c>
    </row>
    <row r="1769" spans="1:7" x14ac:dyDescent="0.25">
      <c r="A1769" s="24">
        <v>38663</v>
      </c>
      <c r="B1769" s="1" t="s">
        <v>12</v>
      </c>
      <c r="C1769" s="1" t="s">
        <v>3626</v>
      </c>
      <c r="D1769" s="1" t="s">
        <v>42</v>
      </c>
      <c r="E1769" s="1" t="s">
        <v>2728</v>
      </c>
      <c r="F1769" s="9">
        <v>5664.7255500000001</v>
      </c>
      <c r="G1769" s="9">
        <v>6058.53</v>
      </c>
    </row>
    <row r="1770" spans="1:7" x14ac:dyDescent="0.25">
      <c r="A1770" s="24">
        <v>38660</v>
      </c>
      <c r="B1770" s="1" t="s">
        <v>12</v>
      </c>
      <c r="C1770" s="1" t="s">
        <v>3691</v>
      </c>
      <c r="D1770" s="1" t="s">
        <v>24</v>
      </c>
      <c r="E1770" s="1" t="s">
        <v>1622</v>
      </c>
      <c r="F1770" s="9">
        <v>6525.3</v>
      </c>
      <c r="G1770" s="9">
        <v>8700.4</v>
      </c>
    </row>
    <row r="1771" spans="1:7" x14ac:dyDescent="0.25">
      <c r="A1771" s="24">
        <v>38660</v>
      </c>
      <c r="B1771" s="1" t="s">
        <v>12</v>
      </c>
      <c r="C1771" s="1" t="s">
        <v>3685</v>
      </c>
      <c r="D1771" s="1" t="s">
        <v>45</v>
      </c>
      <c r="E1771" s="1" t="s">
        <v>303</v>
      </c>
      <c r="F1771" s="9">
        <v>2878.6815000000001</v>
      </c>
      <c r="G1771" s="9">
        <v>6397.07</v>
      </c>
    </row>
    <row r="1772" spans="1:7" x14ac:dyDescent="0.25">
      <c r="A1772" s="24">
        <v>38656</v>
      </c>
      <c r="B1772" s="1" t="s">
        <v>12</v>
      </c>
      <c r="C1772" s="1" t="s">
        <v>3626</v>
      </c>
      <c r="D1772" s="1" t="s">
        <v>113</v>
      </c>
      <c r="E1772" s="1" t="s">
        <v>3567</v>
      </c>
      <c r="F1772" s="9">
        <v>5670.6552000000001</v>
      </c>
      <c r="G1772" s="9">
        <v>9611.2800000000007</v>
      </c>
    </row>
    <row r="1773" spans="1:7" x14ac:dyDescent="0.25">
      <c r="A1773" s="24">
        <v>38656</v>
      </c>
      <c r="B1773" s="1" t="s">
        <v>12</v>
      </c>
      <c r="C1773" s="1" t="s">
        <v>3688</v>
      </c>
      <c r="D1773" s="1" t="s">
        <v>64</v>
      </c>
      <c r="E1773" s="1" t="s">
        <v>2370</v>
      </c>
      <c r="F1773" s="9">
        <v>3160.4580000000001</v>
      </c>
      <c r="G1773" s="9">
        <v>7023.24</v>
      </c>
    </row>
    <row r="1774" spans="1:7" x14ac:dyDescent="0.25">
      <c r="A1774" s="24">
        <v>38654</v>
      </c>
      <c r="B1774" s="1" t="s">
        <v>12</v>
      </c>
      <c r="C1774" s="1" t="s">
        <v>3686</v>
      </c>
      <c r="D1774" s="1" t="s">
        <v>113</v>
      </c>
      <c r="E1774" s="1" t="s">
        <v>3345</v>
      </c>
      <c r="F1774" s="9">
        <v>6204.5716000000011</v>
      </c>
      <c r="G1774" s="9">
        <v>9124.3700000000008</v>
      </c>
    </row>
    <row r="1775" spans="1:7" x14ac:dyDescent="0.25">
      <c r="A1775" s="24">
        <v>38649</v>
      </c>
      <c r="B1775" s="1" t="s">
        <v>12</v>
      </c>
      <c r="C1775" s="1" t="s">
        <v>3688</v>
      </c>
      <c r="D1775" s="1" t="s">
        <v>61</v>
      </c>
      <c r="E1775" s="1" t="s">
        <v>361</v>
      </c>
      <c r="F1775" s="9">
        <v>7137.5550000000003</v>
      </c>
      <c r="G1775" s="9">
        <v>9516.74</v>
      </c>
    </row>
    <row r="1776" spans="1:7" x14ac:dyDescent="0.25">
      <c r="A1776" s="24">
        <v>38649</v>
      </c>
      <c r="B1776" s="1" t="s">
        <v>12</v>
      </c>
      <c r="C1776" s="1" t="s">
        <v>3691</v>
      </c>
      <c r="D1776" s="1" t="s">
        <v>45</v>
      </c>
      <c r="E1776" s="1" t="s">
        <v>2230</v>
      </c>
      <c r="F1776" s="9">
        <v>3074.7962000000002</v>
      </c>
      <c r="G1776" s="9">
        <v>8310.26</v>
      </c>
    </row>
    <row r="1777" spans="1:7" x14ac:dyDescent="0.25">
      <c r="A1777" s="24">
        <v>38646</v>
      </c>
      <c r="B1777" s="1" t="s">
        <v>12</v>
      </c>
      <c r="C1777" s="1" t="s">
        <v>3691</v>
      </c>
      <c r="D1777" s="1" t="s">
        <v>24</v>
      </c>
      <c r="E1777" s="1" t="s">
        <v>3744</v>
      </c>
      <c r="F1777" s="9">
        <v>8114.0702499999998</v>
      </c>
      <c r="G1777" s="9">
        <v>8678.15</v>
      </c>
    </row>
    <row r="1778" spans="1:7" x14ac:dyDescent="0.25">
      <c r="A1778" s="24">
        <v>38646</v>
      </c>
      <c r="B1778" s="1" t="s">
        <v>12</v>
      </c>
      <c r="C1778" s="1" t="s">
        <v>3691</v>
      </c>
      <c r="D1778" s="1" t="s">
        <v>30</v>
      </c>
      <c r="E1778" s="1" t="s">
        <v>1368</v>
      </c>
      <c r="F1778" s="9">
        <v>1139.5648000000001</v>
      </c>
      <c r="G1778" s="9">
        <v>1294.96</v>
      </c>
    </row>
    <row r="1779" spans="1:7" x14ac:dyDescent="0.25">
      <c r="A1779" s="24">
        <v>38642</v>
      </c>
      <c r="B1779" s="1" t="s">
        <v>12</v>
      </c>
      <c r="C1779" s="1" t="s">
        <v>3626</v>
      </c>
      <c r="D1779" s="1" t="s">
        <v>39</v>
      </c>
      <c r="E1779" s="1" t="s">
        <v>2042</v>
      </c>
      <c r="F1779" s="9">
        <v>4464.9375</v>
      </c>
      <c r="G1779" s="9">
        <v>5953.25</v>
      </c>
    </row>
    <row r="1780" spans="1:7" x14ac:dyDescent="0.25">
      <c r="A1780" s="24">
        <v>38640</v>
      </c>
      <c r="B1780" s="1" t="s">
        <v>12</v>
      </c>
      <c r="C1780" s="1" t="s">
        <v>3684</v>
      </c>
      <c r="D1780" s="1" t="s">
        <v>13</v>
      </c>
      <c r="E1780" s="1" t="s">
        <v>1924</v>
      </c>
      <c r="F1780" s="9">
        <v>2632.6793000000002</v>
      </c>
      <c r="G1780" s="9">
        <v>6122.51</v>
      </c>
    </row>
    <row r="1781" spans="1:7" x14ac:dyDescent="0.25">
      <c r="A1781" s="24">
        <v>38640</v>
      </c>
      <c r="B1781" s="1" t="s">
        <v>12</v>
      </c>
      <c r="C1781" s="1" t="s">
        <v>3626</v>
      </c>
      <c r="D1781" s="1" t="s">
        <v>42</v>
      </c>
      <c r="E1781" s="1" t="s">
        <v>1823</v>
      </c>
      <c r="F1781" s="9">
        <v>1227.1600000000001</v>
      </c>
      <c r="G1781" s="9">
        <v>1394.5</v>
      </c>
    </row>
    <row r="1782" spans="1:7" x14ac:dyDescent="0.25">
      <c r="A1782" s="24">
        <v>38640</v>
      </c>
      <c r="B1782" s="1" t="s">
        <v>12</v>
      </c>
      <c r="C1782" s="1" t="s">
        <v>3685</v>
      </c>
      <c r="D1782" s="1" t="s">
        <v>21</v>
      </c>
      <c r="E1782" s="1" t="s">
        <v>1829</v>
      </c>
      <c r="F1782" s="9">
        <v>321.40900000000005</v>
      </c>
      <c r="G1782" s="9">
        <v>584.38</v>
      </c>
    </row>
    <row r="1783" spans="1:7" x14ac:dyDescent="0.25">
      <c r="A1783" s="24">
        <v>38638</v>
      </c>
      <c r="B1783" s="1" t="s">
        <v>12</v>
      </c>
      <c r="C1783" s="1" t="s">
        <v>3683</v>
      </c>
      <c r="D1783" s="1" t="s">
        <v>113</v>
      </c>
      <c r="E1783" s="1" t="s">
        <v>466</v>
      </c>
      <c r="F1783" s="9">
        <v>18.072799999999997</v>
      </c>
      <c r="G1783" s="9">
        <v>31.16</v>
      </c>
    </row>
    <row r="1784" spans="1:7" x14ac:dyDescent="0.25">
      <c r="A1784" s="24">
        <v>38636</v>
      </c>
      <c r="B1784" s="1" t="s">
        <v>12</v>
      </c>
      <c r="C1784" s="1" t="s">
        <v>3626</v>
      </c>
      <c r="D1784" s="1" t="s">
        <v>9</v>
      </c>
      <c r="E1784" s="1" t="s">
        <v>1144</v>
      </c>
      <c r="F1784" s="9">
        <v>396.12650000000002</v>
      </c>
      <c r="G1784" s="9">
        <v>720.23</v>
      </c>
    </row>
    <row r="1785" spans="1:7" x14ac:dyDescent="0.25">
      <c r="A1785" s="24">
        <v>38635</v>
      </c>
      <c r="B1785" s="1" t="s">
        <v>12</v>
      </c>
      <c r="C1785" s="1" t="s">
        <v>3690</v>
      </c>
      <c r="D1785" s="1" t="s">
        <v>42</v>
      </c>
      <c r="E1785" s="1" t="s">
        <v>2187</v>
      </c>
      <c r="F1785" s="9">
        <v>3688.4848000000002</v>
      </c>
      <c r="G1785" s="9">
        <v>4191.46</v>
      </c>
    </row>
    <row r="1786" spans="1:7" x14ac:dyDescent="0.25">
      <c r="A1786" s="24">
        <v>38632</v>
      </c>
      <c r="B1786" s="1" t="s">
        <v>12</v>
      </c>
      <c r="C1786" s="1" t="s">
        <v>3690</v>
      </c>
      <c r="D1786" s="1" t="s">
        <v>17</v>
      </c>
      <c r="E1786" s="1" t="s">
        <v>2748</v>
      </c>
      <c r="F1786" s="9">
        <v>5117.5139999999992</v>
      </c>
      <c r="G1786" s="9">
        <v>8823.2999999999993</v>
      </c>
    </row>
    <row r="1787" spans="1:7" x14ac:dyDescent="0.25">
      <c r="A1787" s="24">
        <v>38632</v>
      </c>
      <c r="B1787" s="1" t="s">
        <v>12</v>
      </c>
      <c r="C1787" s="1" t="s">
        <v>3690</v>
      </c>
      <c r="D1787" s="1" t="s">
        <v>126</v>
      </c>
      <c r="E1787" s="1" t="s">
        <v>3747</v>
      </c>
      <c r="F1787" s="9">
        <v>3328.6858999999999</v>
      </c>
      <c r="G1787" s="9">
        <v>7741.13</v>
      </c>
    </row>
    <row r="1788" spans="1:7" x14ac:dyDescent="0.25">
      <c r="A1788" s="24">
        <v>38629</v>
      </c>
      <c r="B1788" s="1" t="s">
        <v>12</v>
      </c>
      <c r="C1788" s="1" t="s">
        <v>3690</v>
      </c>
      <c r="D1788" s="1" t="s">
        <v>52</v>
      </c>
      <c r="E1788" s="1" t="s">
        <v>1742</v>
      </c>
      <c r="F1788" s="9">
        <v>620.58029999999997</v>
      </c>
      <c r="G1788" s="9">
        <v>1443.21</v>
      </c>
    </row>
    <row r="1789" spans="1:7" x14ac:dyDescent="0.25">
      <c r="A1789" s="24">
        <v>38614</v>
      </c>
      <c r="B1789" s="1" t="s">
        <v>12</v>
      </c>
      <c r="C1789" s="1" t="s">
        <v>3690</v>
      </c>
      <c r="D1789" s="1" t="s">
        <v>113</v>
      </c>
      <c r="E1789" s="1" t="s">
        <v>3388</v>
      </c>
      <c r="F1789" s="9">
        <v>6886.3432000000003</v>
      </c>
      <c r="G1789" s="9">
        <v>7825.39</v>
      </c>
    </row>
    <row r="1790" spans="1:7" x14ac:dyDescent="0.25">
      <c r="A1790" s="24">
        <v>38614</v>
      </c>
      <c r="B1790" s="1" t="s">
        <v>12</v>
      </c>
      <c r="C1790" s="1" t="s">
        <v>3688</v>
      </c>
      <c r="D1790" s="1" t="s">
        <v>52</v>
      </c>
      <c r="E1790" s="1" t="s">
        <v>309</v>
      </c>
      <c r="F1790" s="9">
        <v>1622.2909</v>
      </c>
      <c r="G1790" s="9">
        <v>4384.57</v>
      </c>
    </row>
    <row r="1791" spans="1:7" x14ac:dyDescent="0.25">
      <c r="A1791" s="24">
        <v>38611</v>
      </c>
      <c r="B1791" s="1" t="s">
        <v>12</v>
      </c>
      <c r="C1791" s="1" t="s">
        <v>3683</v>
      </c>
      <c r="D1791" s="1" t="s">
        <v>30</v>
      </c>
      <c r="E1791" s="1" t="s">
        <v>213</v>
      </c>
      <c r="F1791" s="9">
        <v>1805.7295000000001</v>
      </c>
      <c r="G1791" s="9">
        <v>4880.3500000000004</v>
      </c>
    </row>
    <row r="1792" spans="1:7" x14ac:dyDescent="0.25">
      <c r="A1792" s="24">
        <v>38611</v>
      </c>
      <c r="B1792" s="1" t="s">
        <v>12</v>
      </c>
      <c r="C1792" s="1" t="s">
        <v>3626</v>
      </c>
      <c r="D1792" s="1" t="s">
        <v>9</v>
      </c>
      <c r="E1792" s="1" t="s">
        <v>381</v>
      </c>
      <c r="F1792" s="9">
        <v>266.30239999999998</v>
      </c>
      <c r="G1792" s="9">
        <v>451.36</v>
      </c>
    </row>
    <row r="1793" spans="1:7" x14ac:dyDescent="0.25">
      <c r="A1793" s="24">
        <v>38605</v>
      </c>
      <c r="B1793" s="1" t="s">
        <v>12</v>
      </c>
      <c r="C1793" s="1" t="s">
        <v>3686</v>
      </c>
      <c r="D1793" s="1" t="s">
        <v>42</v>
      </c>
      <c r="E1793" s="1" t="s">
        <v>2949</v>
      </c>
      <c r="F1793" s="9">
        <v>1625.3027</v>
      </c>
      <c r="G1793" s="9">
        <v>4392.71</v>
      </c>
    </row>
    <row r="1794" spans="1:7" x14ac:dyDescent="0.25">
      <c r="A1794" s="24">
        <v>38603</v>
      </c>
      <c r="B1794" s="1" t="s">
        <v>12</v>
      </c>
      <c r="C1794" s="1" t="s">
        <v>3683</v>
      </c>
      <c r="D1794" s="1" t="s">
        <v>52</v>
      </c>
      <c r="E1794" s="1" t="s">
        <v>3377</v>
      </c>
      <c r="F1794" s="9">
        <v>1850.45</v>
      </c>
      <c r="G1794" s="9">
        <v>2721.25</v>
      </c>
    </row>
    <row r="1795" spans="1:7" x14ac:dyDescent="0.25">
      <c r="A1795" s="24">
        <v>38603</v>
      </c>
      <c r="B1795" s="1" t="s">
        <v>12</v>
      </c>
      <c r="C1795" s="1" t="s">
        <v>3626</v>
      </c>
      <c r="D1795" s="1" t="s">
        <v>64</v>
      </c>
      <c r="E1795" s="1" t="s">
        <v>339</v>
      </c>
      <c r="F1795" s="9">
        <v>890.87400000000002</v>
      </c>
      <c r="G1795" s="9">
        <v>2071.8000000000002</v>
      </c>
    </row>
    <row r="1796" spans="1:7" x14ac:dyDescent="0.25">
      <c r="A1796" s="24">
        <v>38601</v>
      </c>
      <c r="B1796" s="1" t="s">
        <v>12</v>
      </c>
      <c r="C1796" s="1" t="s">
        <v>3684</v>
      </c>
      <c r="D1796" s="1" t="s">
        <v>52</v>
      </c>
      <c r="E1796" s="1" t="s">
        <v>535</v>
      </c>
      <c r="F1796" s="9">
        <v>4592.5725000000002</v>
      </c>
      <c r="G1796" s="9">
        <v>6123.43</v>
      </c>
    </row>
    <row r="1797" spans="1:7" x14ac:dyDescent="0.25">
      <c r="A1797" s="24">
        <v>38600</v>
      </c>
      <c r="B1797" s="1" t="s">
        <v>12</v>
      </c>
      <c r="C1797" s="1" t="s">
        <v>3685</v>
      </c>
      <c r="D1797" s="1" t="s">
        <v>13</v>
      </c>
      <c r="E1797" s="1" t="s">
        <v>73</v>
      </c>
      <c r="F1797" s="9">
        <v>6648.6824999999999</v>
      </c>
      <c r="G1797" s="9">
        <v>8864.91</v>
      </c>
    </row>
    <row r="1798" spans="1:7" x14ac:dyDescent="0.25">
      <c r="A1798" s="24">
        <v>38598</v>
      </c>
      <c r="B1798" s="1" t="s">
        <v>12</v>
      </c>
      <c r="C1798" s="1" t="s">
        <v>3683</v>
      </c>
      <c r="D1798" s="1" t="s">
        <v>17</v>
      </c>
      <c r="E1798" s="1" t="s">
        <v>1051</v>
      </c>
      <c r="F1798" s="9">
        <v>5831.8903999999993</v>
      </c>
      <c r="G1798" s="9">
        <v>9884.56</v>
      </c>
    </row>
    <row r="1799" spans="1:7" x14ac:dyDescent="0.25">
      <c r="A1799" s="24">
        <v>38598</v>
      </c>
      <c r="B1799" s="1" t="s">
        <v>12</v>
      </c>
      <c r="C1799" s="1" t="s">
        <v>3626</v>
      </c>
      <c r="D1799" s="1" t="s">
        <v>9</v>
      </c>
      <c r="E1799" s="1" t="s">
        <v>1228</v>
      </c>
      <c r="F1799" s="9">
        <v>2499.6289999999999</v>
      </c>
      <c r="G1799" s="9">
        <v>4544.78</v>
      </c>
    </row>
    <row r="1800" spans="1:7" x14ac:dyDescent="0.25">
      <c r="A1800" s="24">
        <v>38596</v>
      </c>
      <c r="B1800" s="1" t="s">
        <v>12</v>
      </c>
      <c r="C1800" s="1" t="s">
        <v>3691</v>
      </c>
      <c r="D1800" s="1" t="s">
        <v>61</v>
      </c>
      <c r="E1800" s="1" t="s">
        <v>2792</v>
      </c>
      <c r="F1800" s="9">
        <v>747.46510000000001</v>
      </c>
      <c r="G1800" s="9">
        <v>1266.8900000000001</v>
      </c>
    </row>
    <row r="1801" spans="1:7" x14ac:dyDescent="0.25">
      <c r="A1801" s="24">
        <v>38595</v>
      </c>
      <c r="B1801" s="1" t="s">
        <v>12</v>
      </c>
      <c r="C1801" s="1" t="s">
        <v>3684</v>
      </c>
      <c r="D1801" s="1" t="s">
        <v>21</v>
      </c>
      <c r="E1801" s="1" t="s">
        <v>565</v>
      </c>
      <c r="F1801" s="9">
        <v>677.31239999999991</v>
      </c>
      <c r="G1801" s="9">
        <v>1167.78</v>
      </c>
    </row>
    <row r="1802" spans="1:7" x14ac:dyDescent="0.25">
      <c r="A1802" s="24">
        <v>38593</v>
      </c>
      <c r="B1802" s="1" t="s">
        <v>12</v>
      </c>
      <c r="C1802" s="1" t="s">
        <v>3683</v>
      </c>
      <c r="D1802" s="1" t="s">
        <v>13</v>
      </c>
      <c r="E1802" s="1" t="s">
        <v>2034</v>
      </c>
      <c r="F1802" s="9">
        <v>8149.0766500000009</v>
      </c>
      <c r="G1802" s="9">
        <v>8715.59</v>
      </c>
    </row>
    <row r="1803" spans="1:7" x14ac:dyDescent="0.25">
      <c r="A1803" s="24">
        <v>38590</v>
      </c>
      <c r="B1803" s="1" t="s">
        <v>12</v>
      </c>
      <c r="C1803" s="1" t="s">
        <v>3685</v>
      </c>
      <c r="D1803" s="1" t="s">
        <v>13</v>
      </c>
      <c r="E1803" s="1" t="s">
        <v>1519</v>
      </c>
      <c r="F1803" s="9">
        <v>1041.6942999999999</v>
      </c>
      <c r="G1803" s="9">
        <v>2815.39</v>
      </c>
    </row>
    <row r="1804" spans="1:7" x14ac:dyDescent="0.25">
      <c r="A1804" s="24">
        <v>38589</v>
      </c>
      <c r="B1804" s="1" t="s">
        <v>12</v>
      </c>
      <c r="C1804" s="1" t="s">
        <v>3691</v>
      </c>
      <c r="D1804" s="1" t="s">
        <v>113</v>
      </c>
      <c r="E1804" s="1" t="s">
        <v>506</v>
      </c>
      <c r="F1804" s="9">
        <v>4355.7929999999997</v>
      </c>
      <c r="G1804" s="9">
        <v>7382.7</v>
      </c>
    </row>
    <row r="1805" spans="1:7" x14ac:dyDescent="0.25">
      <c r="A1805" s="24">
        <v>38589</v>
      </c>
      <c r="B1805" s="1" t="s">
        <v>12</v>
      </c>
      <c r="C1805" s="1" t="s">
        <v>3686</v>
      </c>
      <c r="D1805" s="1" t="s">
        <v>9</v>
      </c>
      <c r="E1805" s="1" t="s">
        <v>476</v>
      </c>
      <c r="F1805" s="9">
        <v>6362.0567999999994</v>
      </c>
      <c r="G1805" s="9">
        <v>7229.61</v>
      </c>
    </row>
    <row r="1806" spans="1:7" x14ac:dyDescent="0.25">
      <c r="A1806" s="24">
        <v>38589</v>
      </c>
      <c r="B1806" s="1" t="s">
        <v>12</v>
      </c>
      <c r="C1806" s="1" t="s">
        <v>3685</v>
      </c>
      <c r="D1806" s="1" t="s">
        <v>61</v>
      </c>
      <c r="E1806" s="1" t="s">
        <v>235</v>
      </c>
      <c r="F1806" s="9">
        <v>2050.4450000000002</v>
      </c>
      <c r="G1806" s="9">
        <v>3535.25</v>
      </c>
    </row>
    <row r="1807" spans="1:7" x14ac:dyDescent="0.25">
      <c r="A1807" s="24">
        <v>38587</v>
      </c>
      <c r="B1807" s="1" t="s">
        <v>12</v>
      </c>
      <c r="C1807" s="1" t="s">
        <v>3686</v>
      </c>
      <c r="D1807" s="1" t="s">
        <v>52</v>
      </c>
      <c r="E1807" s="1" t="s">
        <v>1702</v>
      </c>
      <c r="F1807" s="9">
        <v>3775.9227000000001</v>
      </c>
      <c r="G1807" s="9">
        <v>4038.42</v>
      </c>
    </row>
    <row r="1808" spans="1:7" x14ac:dyDescent="0.25">
      <c r="A1808" s="24">
        <v>38587</v>
      </c>
      <c r="B1808" s="1" t="s">
        <v>12</v>
      </c>
      <c r="C1808" s="1" t="s">
        <v>3688</v>
      </c>
      <c r="D1808" s="1" t="s">
        <v>64</v>
      </c>
      <c r="E1808" s="1" t="s">
        <v>986</v>
      </c>
      <c r="F1808" s="9">
        <v>1107.1949999999999</v>
      </c>
      <c r="G1808" s="9">
        <v>1476.26</v>
      </c>
    </row>
    <row r="1809" spans="1:7" x14ac:dyDescent="0.25">
      <c r="A1809" s="24">
        <v>38584</v>
      </c>
      <c r="B1809" s="1" t="s">
        <v>12</v>
      </c>
      <c r="C1809" s="1" t="s">
        <v>3626</v>
      </c>
      <c r="D1809" s="1" t="s">
        <v>64</v>
      </c>
      <c r="E1809" s="1" t="s">
        <v>810</v>
      </c>
      <c r="F1809" s="9">
        <v>871.995</v>
      </c>
      <c r="G1809" s="9">
        <v>1162.6600000000001</v>
      </c>
    </row>
    <row r="1810" spans="1:7" x14ac:dyDescent="0.25">
      <c r="A1810" s="24">
        <v>38584</v>
      </c>
      <c r="B1810" s="1" t="s">
        <v>12</v>
      </c>
      <c r="C1810" s="1" t="s">
        <v>3686</v>
      </c>
      <c r="D1810" s="1" t="s">
        <v>64</v>
      </c>
      <c r="E1810" s="1" t="s">
        <v>2602</v>
      </c>
      <c r="F1810" s="9">
        <v>406.50050000000005</v>
      </c>
      <c r="G1810" s="9">
        <v>1098.6500000000001</v>
      </c>
    </row>
    <row r="1811" spans="1:7" x14ac:dyDescent="0.25">
      <c r="A1811" s="24">
        <v>38584</v>
      </c>
      <c r="B1811" s="1" t="s">
        <v>12</v>
      </c>
      <c r="C1811" s="1" t="s">
        <v>3685</v>
      </c>
      <c r="D1811" s="1" t="s">
        <v>24</v>
      </c>
      <c r="E1811" s="1" t="s">
        <v>379</v>
      </c>
      <c r="F1811" s="9">
        <v>196.45839999999998</v>
      </c>
      <c r="G1811" s="9">
        <v>456.88</v>
      </c>
    </row>
    <row r="1812" spans="1:7" x14ac:dyDescent="0.25">
      <c r="A1812" s="24">
        <v>38581</v>
      </c>
      <c r="B1812" s="1" t="s">
        <v>12</v>
      </c>
      <c r="C1812" s="1" t="s">
        <v>3686</v>
      </c>
      <c r="D1812" s="1" t="s">
        <v>126</v>
      </c>
      <c r="E1812" s="1" t="s">
        <v>757</v>
      </c>
      <c r="F1812" s="9">
        <v>3738.9690000000001</v>
      </c>
      <c r="G1812" s="9">
        <v>8308.82</v>
      </c>
    </row>
    <row r="1813" spans="1:7" x14ac:dyDescent="0.25">
      <c r="A1813" s="24">
        <v>38579</v>
      </c>
      <c r="B1813" s="1" t="s">
        <v>12</v>
      </c>
      <c r="C1813" s="1" t="s">
        <v>3691</v>
      </c>
      <c r="D1813" s="1" t="s">
        <v>39</v>
      </c>
      <c r="E1813" s="1" t="s">
        <v>1829</v>
      </c>
      <c r="F1813" s="9">
        <v>3647.28</v>
      </c>
      <c r="G1813" s="9">
        <v>4863.04</v>
      </c>
    </row>
    <row r="1814" spans="1:7" x14ac:dyDescent="0.25">
      <c r="A1814" s="24">
        <v>38574</v>
      </c>
      <c r="B1814" s="1" t="s">
        <v>12</v>
      </c>
      <c r="C1814" s="1" t="s">
        <v>3688</v>
      </c>
      <c r="D1814" s="1" t="s">
        <v>52</v>
      </c>
      <c r="E1814" s="1" t="s">
        <v>970</v>
      </c>
      <c r="F1814" s="9">
        <v>2140.5230000000001</v>
      </c>
      <c r="G1814" s="9">
        <v>3891.86</v>
      </c>
    </row>
    <row r="1815" spans="1:7" x14ac:dyDescent="0.25">
      <c r="A1815" s="24">
        <v>38571</v>
      </c>
      <c r="B1815" s="1" t="s">
        <v>12</v>
      </c>
      <c r="C1815" s="1" t="s">
        <v>3626</v>
      </c>
      <c r="D1815" s="1" t="s">
        <v>126</v>
      </c>
      <c r="E1815" s="1" t="s">
        <v>1723</v>
      </c>
      <c r="F1815" s="9">
        <v>8482.2452000000012</v>
      </c>
      <c r="G1815" s="9">
        <v>9071.92</v>
      </c>
    </row>
    <row r="1816" spans="1:7" x14ac:dyDescent="0.25">
      <c r="A1816" s="24">
        <v>38569</v>
      </c>
      <c r="B1816" s="1" t="s">
        <v>12</v>
      </c>
      <c r="C1816" s="1" t="s">
        <v>3684</v>
      </c>
      <c r="D1816" s="1" t="s">
        <v>64</v>
      </c>
      <c r="E1816" s="1" t="s">
        <v>3501</v>
      </c>
      <c r="F1816" s="9">
        <v>3234.7872000000002</v>
      </c>
      <c r="G1816" s="9">
        <v>4757.04</v>
      </c>
    </row>
    <row r="1817" spans="1:7" x14ac:dyDescent="0.25">
      <c r="A1817" s="24">
        <v>38568</v>
      </c>
      <c r="B1817" s="1" t="s">
        <v>12</v>
      </c>
      <c r="C1817" s="1" t="s">
        <v>3683</v>
      </c>
      <c r="D1817" s="1" t="s">
        <v>39</v>
      </c>
      <c r="E1817" s="1" t="s">
        <v>1349</v>
      </c>
      <c r="F1817" s="9">
        <v>872.39240000000007</v>
      </c>
      <c r="G1817" s="9">
        <v>1282.93</v>
      </c>
    </row>
    <row r="1818" spans="1:7" x14ac:dyDescent="0.25">
      <c r="A1818" s="24">
        <v>38567</v>
      </c>
      <c r="B1818" s="1" t="s">
        <v>12</v>
      </c>
      <c r="C1818" s="1" t="s">
        <v>3684</v>
      </c>
      <c r="D1818" s="1" t="s">
        <v>113</v>
      </c>
      <c r="E1818" s="1" t="s">
        <v>237</v>
      </c>
      <c r="F1818" s="9">
        <v>8814.5722500000011</v>
      </c>
      <c r="G1818" s="9">
        <v>9427.35</v>
      </c>
    </row>
    <row r="1819" spans="1:7" x14ac:dyDescent="0.25">
      <c r="A1819" s="24">
        <v>38566</v>
      </c>
      <c r="B1819" s="1" t="s">
        <v>12</v>
      </c>
      <c r="C1819" s="1" t="s">
        <v>3686</v>
      </c>
      <c r="D1819" s="1" t="s">
        <v>17</v>
      </c>
      <c r="E1819" s="1" t="s">
        <v>657</v>
      </c>
      <c r="F1819" s="9">
        <v>3695.7671999999998</v>
      </c>
      <c r="G1819" s="9">
        <v>9988.56</v>
      </c>
    </row>
    <row r="1820" spans="1:7" x14ac:dyDescent="0.25">
      <c r="A1820" s="24">
        <v>38566</v>
      </c>
      <c r="B1820" s="1" t="s">
        <v>12</v>
      </c>
      <c r="C1820" s="1" t="s">
        <v>3690</v>
      </c>
      <c r="D1820" s="1" t="s">
        <v>24</v>
      </c>
      <c r="E1820" s="1" t="s">
        <v>3109</v>
      </c>
      <c r="F1820" s="9">
        <v>4364.4397500000005</v>
      </c>
      <c r="G1820" s="9">
        <v>4667.8500000000004</v>
      </c>
    </row>
    <row r="1821" spans="1:7" x14ac:dyDescent="0.25">
      <c r="A1821" s="24">
        <v>38565</v>
      </c>
      <c r="B1821" s="1" t="s">
        <v>12</v>
      </c>
      <c r="C1821" s="1" t="s">
        <v>3626</v>
      </c>
      <c r="D1821" s="1" t="s">
        <v>39</v>
      </c>
      <c r="E1821" s="1" t="s">
        <v>3757</v>
      </c>
      <c r="F1821" s="9">
        <v>295.24549999999999</v>
      </c>
      <c r="G1821" s="9">
        <v>536.80999999999995</v>
      </c>
    </row>
    <row r="1822" spans="1:7" x14ac:dyDescent="0.25">
      <c r="A1822" s="24">
        <v>38560</v>
      </c>
      <c r="B1822" s="1" t="s">
        <v>12</v>
      </c>
      <c r="C1822" s="1" t="s">
        <v>3684</v>
      </c>
      <c r="D1822" s="1" t="s">
        <v>13</v>
      </c>
      <c r="E1822" s="1" t="s">
        <v>3758</v>
      </c>
      <c r="F1822" s="9">
        <v>3641.2515000000003</v>
      </c>
      <c r="G1822" s="9">
        <v>8091.67</v>
      </c>
    </row>
    <row r="1823" spans="1:7" x14ac:dyDescent="0.25">
      <c r="A1823" s="24">
        <v>38559</v>
      </c>
      <c r="B1823" s="1" t="s">
        <v>12</v>
      </c>
      <c r="C1823" s="1" t="s">
        <v>3684</v>
      </c>
      <c r="D1823" s="1" t="s">
        <v>42</v>
      </c>
      <c r="E1823" s="1" t="s">
        <v>2762</v>
      </c>
      <c r="F1823" s="9">
        <v>749.505</v>
      </c>
      <c r="G1823" s="9">
        <v>1292.25</v>
      </c>
    </row>
    <row r="1824" spans="1:7" x14ac:dyDescent="0.25">
      <c r="A1824" s="24">
        <v>38558</v>
      </c>
      <c r="B1824" s="1" t="s">
        <v>12</v>
      </c>
      <c r="C1824" s="1" t="s">
        <v>3690</v>
      </c>
      <c r="D1824" s="1" t="s">
        <v>30</v>
      </c>
      <c r="E1824" s="1" t="s">
        <v>1956</v>
      </c>
      <c r="F1824" s="9">
        <v>3287.614</v>
      </c>
      <c r="G1824" s="9">
        <v>5977.48</v>
      </c>
    </row>
    <row r="1825" spans="1:7" x14ac:dyDescent="0.25">
      <c r="A1825" s="24">
        <v>38554</v>
      </c>
      <c r="B1825" s="1" t="s">
        <v>12</v>
      </c>
      <c r="C1825" s="1" t="s">
        <v>3684</v>
      </c>
      <c r="D1825" s="1" t="s">
        <v>9</v>
      </c>
      <c r="E1825" s="1" t="s">
        <v>3019</v>
      </c>
      <c r="F1825" s="9">
        <v>1625.0625</v>
      </c>
      <c r="G1825" s="9">
        <v>2166.75</v>
      </c>
    </row>
    <row r="1826" spans="1:7" x14ac:dyDescent="0.25">
      <c r="A1826" s="24">
        <v>38553</v>
      </c>
      <c r="B1826" s="1" t="s">
        <v>12</v>
      </c>
      <c r="C1826" s="1" t="s">
        <v>3690</v>
      </c>
      <c r="D1826" s="1" t="s">
        <v>39</v>
      </c>
      <c r="E1826" s="1" t="s">
        <v>3759</v>
      </c>
      <c r="F1826" s="9">
        <v>3220.41</v>
      </c>
      <c r="G1826" s="9">
        <v>4293.88</v>
      </c>
    </row>
    <row r="1827" spans="1:7" x14ac:dyDescent="0.25">
      <c r="A1827" s="24">
        <v>38553</v>
      </c>
      <c r="B1827" s="1" t="s">
        <v>12</v>
      </c>
      <c r="C1827" s="1" t="s">
        <v>3685</v>
      </c>
      <c r="D1827" s="1" t="s">
        <v>30</v>
      </c>
      <c r="E1827" s="1" t="s">
        <v>2153</v>
      </c>
      <c r="F1827" s="9">
        <v>1118.2211</v>
      </c>
      <c r="G1827" s="9">
        <v>1895.29</v>
      </c>
    </row>
    <row r="1828" spans="1:7" x14ac:dyDescent="0.25">
      <c r="A1828" s="24">
        <v>38553</v>
      </c>
      <c r="B1828" s="1" t="s">
        <v>12</v>
      </c>
      <c r="C1828" s="1" t="s">
        <v>3684</v>
      </c>
      <c r="D1828" s="1" t="s">
        <v>45</v>
      </c>
      <c r="E1828" s="1" t="s">
        <v>1029</v>
      </c>
      <c r="F1828" s="9">
        <v>983.02499999999998</v>
      </c>
      <c r="G1828" s="9">
        <v>1310.7</v>
      </c>
    </row>
    <row r="1829" spans="1:7" x14ac:dyDescent="0.25">
      <c r="A1829" s="24">
        <v>38552</v>
      </c>
      <c r="B1829" s="1" t="s">
        <v>12</v>
      </c>
      <c r="C1829" s="1" t="s">
        <v>3626</v>
      </c>
      <c r="D1829" s="1" t="s">
        <v>64</v>
      </c>
      <c r="E1829" s="1" t="s">
        <v>1792</v>
      </c>
      <c r="F1829" s="9">
        <v>5046</v>
      </c>
      <c r="G1829" s="9">
        <v>8700</v>
      </c>
    </row>
    <row r="1830" spans="1:7" x14ac:dyDescent="0.25">
      <c r="A1830" s="24">
        <v>38551</v>
      </c>
      <c r="B1830" s="1" t="s">
        <v>12</v>
      </c>
      <c r="C1830" s="1" t="s">
        <v>3686</v>
      </c>
      <c r="D1830" s="1" t="s">
        <v>9</v>
      </c>
      <c r="E1830" s="1" t="s">
        <v>3561</v>
      </c>
      <c r="F1830" s="9">
        <v>1068.597</v>
      </c>
      <c r="G1830" s="9">
        <v>2888.1</v>
      </c>
    </row>
    <row r="1831" spans="1:7" x14ac:dyDescent="0.25">
      <c r="A1831" s="24">
        <v>38544</v>
      </c>
      <c r="B1831" s="1" t="s">
        <v>12</v>
      </c>
      <c r="C1831" s="1" t="s">
        <v>3688</v>
      </c>
      <c r="D1831" s="1" t="s">
        <v>24</v>
      </c>
      <c r="E1831" s="1" t="s">
        <v>537</v>
      </c>
      <c r="F1831" s="9">
        <v>3107.2788999999998</v>
      </c>
      <c r="G1831" s="9">
        <v>7226.23</v>
      </c>
    </row>
    <row r="1832" spans="1:7" x14ac:dyDescent="0.25">
      <c r="A1832" s="24">
        <v>38543</v>
      </c>
      <c r="B1832" s="1" t="s">
        <v>12</v>
      </c>
      <c r="C1832" s="1" t="s">
        <v>3688</v>
      </c>
      <c r="D1832" s="1" t="s">
        <v>64</v>
      </c>
      <c r="E1832" s="1" t="s">
        <v>1732</v>
      </c>
      <c r="F1832" s="9">
        <v>8429.3263999999999</v>
      </c>
      <c r="G1832" s="9">
        <v>9578.7800000000007</v>
      </c>
    </row>
    <row r="1833" spans="1:7" x14ac:dyDescent="0.25">
      <c r="A1833" s="24">
        <v>38543</v>
      </c>
      <c r="B1833" s="1" t="s">
        <v>12</v>
      </c>
      <c r="C1833" s="1" t="s">
        <v>3690</v>
      </c>
      <c r="D1833" s="1" t="s">
        <v>42</v>
      </c>
      <c r="E1833" s="1" t="s">
        <v>826</v>
      </c>
      <c r="F1833" s="9">
        <v>310.10989999999998</v>
      </c>
      <c r="G1833" s="9">
        <v>525.61</v>
      </c>
    </row>
    <row r="1834" spans="1:7" x14ac:dyDescent="0.25">
      <c r="A1834" s="24">
        <v>38539</v>
      </c>
      <c r="B1834" s="1" t="s">
        <v>12</v>
      </c>
      <c r="C1834" s="1" t="s">
        <v>3688</v>
      </c>
      <c r="D1834" s="1" t="s">
        <v>61</v>
      </c>
      <c r="E1834" s="1" t="s">
        <v>2582</v>
      </c>
      <c r="F1834" s="9">
        <v>8824.3991000000005</v>
      </c>
      <c r="G1834" s="9">
        <v>9437.86</v>
      </c>
    </row>
    <row r="1835" spans="1:7" x14ac:dyDescent="0.25">
      <c r="A1835" s="24">
        <v>38537</v>
      </c>
      <c r="B1835" s="1" t="s">
        <v>12</v>
      </c>
      <c r="C1835" s="1" t="s">
        <v>3683</v>
      </c>
      <c r="D1835" s="1" t="s">
        <v>126</v>
      </c>
      <c r="E1835" s="1" t="s">
        <v>884</v>
      </c>
      <c r="F1835" s="9">
        <v>2910.9562000000001</v>
      </c>
      <c r="G1835" s="9">
        <v>5018.8900000000003</v>
      </c>
    </row>
    <row r="1836" spans="1:7" x14ac:dyDescent="0.25">
      <c r="A1836" s="24">
        <v>38535</v>
      </c>
      <c r="B1836" s="1" t="s">
        <v>12</v>
      </c>
      <c r="C1836" s="1" t="s">
        <v>3691</v>
      </c>
      <c r="D1836" s="1" t="s">
        <v>45</v>
      </c>
      <c r="E1836" s="1" t="s">
        <v>359</v>
      </c>
      <c r="F1836" s="9">
        <v>2727.48</v>
      </c>
      <c r="G1836" s="9">
        <v>3636.64</v>
      </c>
    </row>
    <row r="1837" spans="1:7" x14ac:dyDescent="0.25">
      <c r="A1837" s="24">
        <v>38530</v>
      </c>
      <c r="B1837" s="1" t="s">
        <v>12</v>
      </c>
      <c r="C1837" s="1" t="s">
        <v>3626</v>
      </c>
      <c r="D1837" s="1" t="s">
        <v>24</v>
      </c>
      <c r="E1837" s="1" t="s">
        <v>1607</v>
      </c>
      <c r="F1837" s="9">
        <v>2180.67</v>
      </c>
      <c r="G1837" s="9">
        <v>2907.56</v>
      </c>
    </row>
    <row r="1838" spans="1:7" x14ac:dyDescent="0.25">
      <c r="A1838" s="24">
        <v>38530</v>
      </c>
      <c r="B1838" s="1" t="s">
        <v>12</v>
      </c>
      <c r="C1838" s="1" t="s">
        <v>3690</v>
      </c>
      <c r="D1838" s="1" t="s">
        <v>52</v>
      </c>
      <c r="E1838" s="1" t="s">
        <v>3131</v>
      </c>
      <c r="F1838" s="9">
        <v>1647.2456000000002</v>
      </c>
      <c r="G1838" s="9">
        <v>1761.76</v>
      </c>
    </row>
    <row r="1839" spans="1:7" x14ac:dyDescent="0.25">
      <c r="A1839" s="24">
        <v>38520</v>
      </c>
      <c r="B1839" s="1" t="s">
        <v>12</v>
      </c>
      <c r="C1839" s="1" t="s">
        <v>3685</v>
      </c>
      <c r="D1839" s="1" t="s">
        <v>113</v>
      </c>
      <c r="E1839" s="1" t="s">
        <v>2980</v>
      </c>
      <c r="F1839" s="9">
        <v>676.90699999999993</v>
      </c>
      <c r="G1839" s="9">
        <v>1147.3</v>
      </c>
    </row>
    <row r="1840" spans="1:7" x14ac:dyDescent="0.25">
      <c r="A1840" s="24">
        <v>38518</v>
      </c>
      <c r="B1840" s="1" t="s">
        <v>12</v>
      </c>
      <c r="C1840" s="1" t="s">
        <v>3688</v>
      </c>
      <c r="D1840" s="1" t="s">
        <v>45</v>
      </c>
      <c r="E1840" s="1" t="s">
        <v>1681</v>
      </c>
      <c r="F1840" s="9">
        <v>3301.6350000000002</v>
      </c>
      <c r="G1840" s="9">
        <v>4402.18</v>
      </c>
    </row>
    <row r="1841" spans="1:7" x14ac:dyDescent="0.25">
      <c r="A1841" s="24">
        <v>38513</v>
      </c>
      <c r="B1841" s="1" t="s">
        <v>12</v>
      </c>
      <c r="C1841" s="1" t="s">
        <v>3626</v>
      </c>
      <c r="D1841" s="1" t="s">
        <v>126</v>
      </c>
      <c r="E1841" s="1" t="s">
        <v>2953</v>
      </c>
      <c r="F1841" s="9">
        <v>3657.6316000000002</v>
      </c>
      <c r="G1841" s="9">
        <v>8506.1200000000008</v>
      </c>
    </row>
    <row r="1842" spans="1:7" x14ac:dyDescent="0.25">
      <c r="A1842" s="24">
        <v>38510</v>
      </c>
      <c r="B1842" s="1" t="s">
        <v>12</v>
      </c>
      <c r="C1842" s="1" t="s">
        <v>3685</v>
      </c>
      <c r="D1842" s="1" t="s">
        <v>52</v>
      </c>
      <c r="E1842" s="1" t="s">
        <v>2462</v>
      </c>
      <c r="F1842" s="9">
        <v>4687.9021999999995</v>
      </c>
      <c r="G1842" s="9">
        <v>8082.59</v>
      </c>
    </row>
    <row r="1843" spans="1:7" x14ac:dyDescent="0.25">
      <c r="A1843" s="24">
        <v>38507</v>
      </c>
      <c r="B1843" s="1" t="s">
        <v>12</v>
      </c>
      <c r="C1843" s="1" t="s">
        <v>3684</v>
      </c>
      <c r="D1843" s="1" t="s">
        <v>45</v>
      </c>
      <c r="E1843" s="1" t="s">
        <v>2280</v>
      </c>
      <c r="F1843" s="9">
        <v>3178.3290000000002</v>
      </c>
      <c r="G1843" s="9">
        <v>5778.78</v>
      </c>
    </row>
    <row r="1844" spans="1:7" x14ac:dyDescent="0.25">
      <c r="A1844" s="24">
        <v>38504</v>
      </c>
      <c r="B1844" s="1" t="s">
        <v>12</v>
      </c>
      <c r="C1844" s="1" t="s">
        <v>3690</v>
      </c>
      <c r="D1844" s="1" t="s">
        <v>61</v>
      </c>
      <c r="E1844" s="1" t="s">
        <v>639</v>
      </c>
      <c r="F1844" s="9">
        <v>1205.9256</v>
      </c>
      <c r="G1844" s="9">
        <v>1773.42</v>
      </c>
    </row>
    <row r="1845" spans="1:7" x14ac:dyDescent="0.25">
      <c r="A1845" s="24">
        <v>38501</v>
      </c>
      <c r="B1845" s="1" t="s">
        <v>12</v>
      </c>
      <c r="C1845" s="1" t="s">
        <v>3690</v>
      </c>
      <c r="D1845" s="1" t="s">
        <v>126</v>
      </c>
      <c r="E1845" s="1" t="s">
        <v>1653</v>
      </c>
      <c r="F1845" s="9">
        <v>2052.7092000000002</v>
      </c>
      <c r="G1845" s="9">
        <v>3018.69</v>
      </c>
    </row>
    <row r="1846" spans="1:7" x14ac:dyDescent="0.25">
      <c r="A1846" s="24">
        <v>38500</v>
      </c>
      <c r="B1846" s="1" t="s">
        <v>12</v>
      </c>
      <c r="C1846" s="1" t="s">
        <v>3690</v>
      </c>
      <c r="D1846" s="1" t="s">
        <v>42</v>
      </c>
      <c r="E1846" s="1" t="s">
        <v>3003</v>
      </c>
      <c r="F1846" s="9">
        <v>6919.7480000000005</v>
      </c>
      <c r="G1846" s="9">
        <v>7863.35</v>
      </c>
    </row>
    <row r="1847" spans="1:7" x14ac:dyDescent="0.25">
      <c r="A1847" s="24">
        <v>38500</v>
      </c>
      <c r="B1847" s="1" t="s">
        <v>12</v>
      </c>
      <c r="C1847" s="1" t="s">
        <v>3684</v>
      </c>
      <c r="D1847" s="1" t="s">
        <v>45</v>
      </c>
      <c r="E1847" s="1" t="s">
        <v>3772</v>
      </c>
      <c r="F1847" s="9">
        <v>3591.7915000000003</v>
      </c>
      <c r="G1847" s="9">
        <v>6530.53</v>
      </c>
    </row>
    <row r="1848" spans="1:7" x14ac:dyDescent="0.25">
      <c r="A1848" s="24">
        <v>38500</v>
      </c>
      <c r="B1848" s="1" t="s">
        <v>12</v>
      </c>
      <c r="C1848" s="1" t="s">
        <v>3683</v>
      </c>
      <c r="D1848" s="1" t="s">
        <v>13</v>
      </c>
      <c r="E1848" s="1" t="s">
        <v>1595</v>
      </c>
      <c r="F1848" s="9">
        <v>1681.5464999999999</v>
      </c>
      <c r="G1848" s="9">
        <v>3736.77</v>
      </c>
    </row>
    <row r="1849" spans="1:7" x14ac:dyDescent="0.25">
      <c r="A1849" s="24">
        <v>38493</v>
      </c>
      <c r="B1849" s="1" t="s">
        <v>12</v>
      </c>
      <c r="C1849" s="1" t="s">
        <v>3684</v>
      </c>
      <c r="D1849" s="1" t="s">
        <v>13</v>
      </c>
      <c r="E1849" s="1" t="s">
        <v>3520</v>
      </c>
      <c r="F1849" s="9">
        <v>1242.0676000000001</v>
      </c>
      <c r="G1849" s="9">
        <v>1826.57</v>
      </c>
    </row>
    <row r="1850" spans="1:7" x14ac:dyDescent="0.25">
      <c r="A1850" s="24">
        <v>38492</v>
      </c>
      <c r="B1850" s="1" t="s">
        <v>12</v>
      </c>
      <c r="C1850" s="1" t="s">
        <v>3686</v>
      </c>
      <c r="D1850" s="1" t="s">
        <v>39</v>
      </c>
      <c r="E1850" s="1" t="s">
        <v>703</v>
      </c>
      <c r="F1850" s="9">
        <v>3266.3488000000002</v>
      </c>
      <c r="G1850" s="9">
        <v>3711.76</v>
      </c>
    </row>
    <row r="1851" spans="1:7" x14ac:dyDescent="0.25">
      <c r="A1851" s="24">
        <v>38489</v>
      </c>
      <c r="B1851" s="1" t="s">
        <v>12</v>
      </c>
      <c r="C1851" s="1" t="s">
        <v>3685</v>
      </c>
      <c r="D1851" s="1" t="s">
        <v>13</v>
      </c>
      <c r="E1851" s="1" t="s">
        <v>723</v>
      </c>
      <c r="F1851" s="9">
        <v>1123.72975</v>
      </c>
      <c r="G1851" s="9">
        <v>1201.8499999999999</v>
      </c>
    </row>
    <row r="1852" spans="1:7" x14ac:dyDescent="0.25">
      <c r="A1852" s="24">
        <v>38488</v>
      </c>
      <c r="B1852" s="1" t="s">
        <v>12</v>
      </c>
      <c r="C1852" s="1" t="s">
        <v>3691</v>
      </c>
      <c r="D1852" s="1" t="s">
        <v>61</v>
      </c>
      <c r="E1852" s="1" t="s">
        <v>820</v>
      </c>
      <c r="F1852" s="9">
        <v>3632.2319000000002</v>
      </c>
      <c r="G1852" s="9">
        <v>3884.74</v>
      </c>
    </row>
    <row r="1853" spans="1:7" x14ac:dyDescent="0.25">
      <c r="A1853" s="24">
        <v>38485</v>
      </c>
      <c r="B1853" s="1" t="s">
        <v>12</v>
      </c>
      <c r="C1853" s="1" t="s">
        <v>3683</v>
      </c>
      <c r="D1853" s="1" t="s">
        <v>42</v>
      </c>
      <c r="E1853" s="1" t="s">
        <v>2754</v>
      </c>
      <c r="F1853" s="9">
        <v>5089.4166999999989</v>
      </c>
      <c r="G1853" s="9">
        <v>8626.1299999999992</v>
      </c>
    </row>
    <row r="1854" spans="1:7" x14ac:dyDescent="0.25">
      <c r="A1854" s="24">
        <v>38481</v>
      </c>
      <c r="B1854" s="1" t="s">
        <v>12</v>
      </c>
      <c r="C1854" s="1" t="s">
        <v>3626</v>
      </c>
      <c r="D1854" s="1" t="s">
        <v>42</v>
      </c>
      <c r="E1854" s="1" t="s">
        <v>808</v>
      </c>
      <c r="F1854" s="9">
        <v>1059.3137000000002</v>
      </c>
      <c r="G1854" s="9">
        <v>2863.01</v>
      </c>
    </row>
    <row r="1855" spans="1:7" x14ac:dyDescent="0.25">
      <c r="A1855" s="24">
        <v>38476</v>
      </c>
      <c r="B1855" s="1" t="s">
        <v>12</v>
      </c>
      <c r="C1855" s="1" t="s">
        <v>3690</v>
      </c>
      <c r="D1855" s="1" t="s">
        <v>64</v>
      </c>
      <c r="E1855" s="1" t="s">
        <v>3590</v>
      </c>
      <c r="F1855" s="9">
        <v>3987.0540000000005</v>
      </c>
      <c r="G1855" s="9">
        <v>8860.1200000000008</v>
      </c>
    </row>
    <row r="1856" spans="1:7" x14ac:dyDescent="0.25">
      <c r="A1856" s="24">
        <v>38474</v>
      </c>
      <c r="B1856" s="1" t="s">
        <v>12</v>
      </c>
      <c r="C1856" s="1" t="s">
        <v>3686</v>
      </c>
      <c r="D1856" s="1" t="s">
        <v>45</v>
      </c>
      <c r="E1856" s="1" t="s">
        <v>3046</v>
      </c>
      <c r="F1856" s="9">
        <v>4067.1862000000001</v>
      </c>
      <c r="G1856" s="9">
        <v>7012.39</v>
      </c>
    </row>
    <row r="1857" spans="1:7" x14ac:dyDescent="0.25">
      <c r="A1857" s="24">
        <v>38474</v>
      </c>
      <c r="B1857" s="1" t="s">
        <v>12</v>
      </c>
      <c r="C1857" s="1" t="s">
        <v>3686</v>
      </c>
      <c r="D1857" s="1" t="s">
        <v>61</v>
      </c>
      <c r="E1857" s="1" t="s">
        <v>3340</v>
      </c>
      <c r="F1857" s="9">
        <v>1628.9804999999999</v>
      </c>
      <c r="G1857" s="9">
        <v>4402.6499999999996</v>
      </c>
    </row>
    <row r="1858" spans="1:7" x14ac:dyDescent="0.25">
      <c r="A1858" s="24">
        <v>38470</v>
      </c>
      <c r="B1858" s="1" t="s">
        <v>12</v>
      </c>
      <c r="C1858" s="1" t="s">
        <v>3686</v>
      </c>
      <c r="D1858" s="1" t="s">
        <v>21</v>
      </c>
      <c r="E1858" s="1" t="s">
        <v>3780</v>
      </c>
      <c r="F1858" s="9">
        <v>2659.6845999999996</v>
      </c>
      <c r="G1858" s="9">
        <v>4507.9399999999996</v>
      </c>
    </row>
    <row r="1859" spans="1:7" x14ac:dyDescent="0.25">
      <c r="A1859" s="24">
        <v>38469</v>
      </c>
      <c r="B1859" s="1" t="s">
        <v>12</v>
      </c>
      <c r="C1859" s="1" t="s">
        <v>3684</v>
      </c>
      <c r="D1859" s="1" t="s">
        <v>21</v>
      </c>
      <c r="E1859" s="1" t="s">
        <v>1178</v>
      </c>
      <c r="F1859" s="9">
        <v>8079.5033000000003</v>
      </c>
      <c r="G1859" s="9">
        <v>8641.18</v>
      </c>
    </row>
    <row r="1860" spans="1:7" x14ac:dyDescent="0.25">
      <c r="A1860" s="24">
        <v>38468</v>
      </c>
      <c r="B1860" s="1" t="s">
        <v>12</v>
      </c>
      <c r="C1860" s="1" t="s">
        <v>3685</v>
      </c>
      <c r="D1860" s="1" t="s">
        <v>52</v>
      </c>
      <c r="E1860" s="1" t="s">
        <v>906</v>
      </c>
      <c r="F1860" s="9">
        <v>1136.673</v>
      </c>
      <c r="G1860" s="9">
        <v>2525.94</v>
      </c>
    </row>
    <row r="1861" spans="1:7" x14ac:dyDescent="0.25">
      <c r="A1861" s="24">
        <v>38460</v>
      </c>
      <c r="B1861" s="1" t="s">
        <v>12</v>
      </c>
      <c r="C1861" s="1" t="s">
        <v>3691</v>
      </c>
      <c r="D1861" s="1" t="s">
        <v>21</v>
      </c>
      <c r="E1861" s="1" t="s">
        <v>239</v>
      </c>
      <c r="F1861" s="9">
        <v>45.006500000000003</v>
      </c>
      <c r="G1861" s="9">
        <v>81.83</v>
      </c>
    </row>
    <row r="1862" spans="1:7" x14ac:dyDescent="0.25">
      <c r="A1862" s="24">
        <v>38459</v>
      </c>
      <c r="B1862" s="1" t="s">
        <v>12</v>
      </c>
      <c r="C1862" s="1" t="s">
        <v>3685</v>
      </c>
      <c r="D1862" s="1" t="s">
        <v>113</v>
      </c>
      <c r="E1862" s="1" t="s">
        <v>2764</v>
      </c>
      <c r="F1862" s="9">
        <v>1486.2760000000001</v>
      </c>
      <c r="G1862" s="9">
        <v>1589.6</v>
      </c>
    </row>
    <row r="1863" spans="1:7" x14ac:dyDescent="0.25">
      <c r="A1863" s="24">
        <v>38454</v>
      </c>
      <c r="B1863" s="1" t="s">
        <v>12</v>
      </c>
      <c r="C1863" s="1" t="s">
        <v>3684</v>
      </c>
      <c r="D1863" s="1" t="s">
        <v>113</v>
      </c>
      <c r="E1863" s="1" t="s">
        <v>3783</v>
      </c>
      <c r="F1863" s="9">
        <v>7061.4285500000005</v>
      </c>
      <c r="G1863" s="9">
        <v>7552.33</v>
      </c>
    </row>
    <row r="1864" spans="1:7" x14ac:dyDescent="0.25">
      <c r="A1864" s="24">
        <v>38454</v>
      </c>
      <c r="B1864" s="1" t="s">
        <v>12</v>
      </c>
      <c r="C1864" s="1" t="s">
        <v>3684</v>
      </c>
      <c r="D1864" s="1" t="s">
        <v>9</v>
      </c>
      <c r="E1864" s="1" t="s">
        <v>1605</v>
      </c>
      <c r="F1864" s="9">
        <v>3453.9695999999999</v>
      </c>
      <c r="G1864" s="9">
        <v>5955.12</v>
      </c>
    </row>
    <row r="1865" spans="1:7" x14ac:dyDescent="0.25">
      <c r="A1865" s="24">
        <v>38452</v>
      </c>
      <c r="B1865" s="1" t="s">
        <v>12</v>
      </c>
      <c r="C1865" s="1" t="s">
        <v>3684</v>
      </c>
      <c r="D1865" s="1" t="s">
        <v>126</v>
      </c>
      <c r="E1865" s="1" t="s">
        <v>2195</v>
      </c>
      <c r="F1865" s="9">
        <v>2771.3715000000002</v>
      </c>
      <c r="G1865" s="9">
        <v>6445.05</v>
      </c>
    </row>
    <row r="1866" spans="1:7" x14ac:dyDescent="0.25">
      <c r="A1866" s="24">
        <v>38448</v>
      </c>
      <c r="B1866" s="1" t="s">
        <v>12</v>
      </c>
      <c r="C1866" s="1" t="s">
        <v>3691</v>
      </c>
      <c r="D1866" s="1" t="s">
        <v>9</v>
      </c>
      <c r="E1866" s="1" t="s">
        <v>2663</v>
      </c>
      <c r="F1866" s="9">
        <v>2218.6424999999999</v>
      </c>
      <c r="G1866" s="9">
        <v>2958.19</v>
      </c>
    </row>
    <row r="1867" spans="1:7" x14ac:dyDescent="0.25">
      <c r="A1867" s="24">
        <v>38445</v>
      </c>
      <c r="B1867" s="1" t="s">
        <v>12</v>
      </c>
      <c r="C1867" s="1" t="s">
        <v>3688</v>
      </c>
      <c r="D1867" s="1" t="s">
        <v>21</v>
      </c>
      <c r="E1867" s="1" t="s">
        <v>27</v>
      </c>
      <c r="F1867" s="9">
        <v>1174.9770000000001</v>
      </c>
      <c r="G1867" s="9">
        <v>2611.06</v>
      </c>
    </row>
    <row r="1868" spans="1:7" x14ac:dyDescent="0.25">
      <c r="A1868" s="24">
        <v>38442</v>
      </c>
      <c r="B1868" s="1" t="s">
        <v>12</v>
      </c>
      <c r="C1868" s="1" t="s">
        <v>3690</v>
      </c>
      <c r="D1868" s="1" t="s">
        <v>61</v>
      </c>
      <c r="E1868" s="1" t="s">
        <v>293</v>
      </c>
      <c r="F1868" s="9">
        <v>2944.1</v>
      </c>
      <c r="G1868" s="9">
        <v>4990</v>
      </c>
    </row>
    <row r="1869" spans="1:7" x14ac:dyDescent="0.25">
      <c r="A1869" s="24">
        <v>38442</v>
      </c>
      <c r="B1869" s="1" t="s">
        <v>12</v>
      </c>
      <c r="C1869" s="1" t="s">
        <v>3688</v>
      </c>
      <c r="D1869" s="1" t="s">
        <v>45</v>
      </c>
      <c r="E1869" s="1" t="s">
        <v>2484</v>
      </c>
      <c r="F1869" s="9">
        <v>2899.864</v>
      </c>
      <c r="G1869" s="9">
        <v>3295.3</v>
      </c>
    </row>
    <row r="1870" spans="1:7" x14ac:dyDescent="0.25">
      <c r="A1870" s="24">
        <v>38439</v>
      </c>
      <c r="B1870" s="1" t="s">
        <v>12</v>
      </c>
      <c r="C1870" s="1" t="s">
        <v>3686</v>
      </c>
      <c r="D1870" s="1" t="s">
        <v>24</v>
      </c>
      <c r="E1870" s="1" t="s">
        <v>155</v>
      </c>
      <c r="F1870" s="9">
        <v>4341.2245999999996</v>
      </c>
      <c r="G1870" s="9">
        <v>7484.87</v>
      </c>
    </row>
    <row r="1871" spans="1:7" x14ac:dyDescent="0.25">
      <c r="A1871" s="24">
        <v>38439</v>
      </c>
      <c r="B1871" s="1" t="s">
        <v>12</v>
      </c>
      <c r="C1871" s="1" t="s">
        <v>3690</v>
      </c>
      <c r="D1871" s="1" t="s">
        <v>24</v>
      </c>
      <c r="E1871" s="1" t="s">
        <v>2951</v>
      </c>
      <c r="F1871" s="9">
        <v>287.93600000000004</v>
      </c>
      <c r="G1871" s="9">
        <v>523.52</v>
      </c>
    </row>
    <row r="1872" spans="1:7" x14ac:dyDescent="0.25">
      <c r="A1872" s="24">
        <v>38432</v>
      </c>
      <c r="B1872" s="1" t="s">
        <v>12</v>
      </c>
      <c r="C1872" s="1" t="s">
        <v>3685</v>
      </c>
      <c r="D1872" s="1" t="s">
        <v>30</v>
      </c>
      <c r="E1872" s="1" t="s">
        <v>3017</v>
      </c>
      <c r="F1872" s="9">
        <v>5079.6130000000003</v>
      </c>
      <c r="G1872" s="9">
        <v>9235.66</v>
      </c>
    </row>
    <row r="1873" spans="1:7" x14ac:dyDescent="0.25">
      <c r="A1873" s="24">
        <v>38432</v>
      </c>
      <c r="B1873" s="1" t="s">
        <v>12</v>
      </c>
      <c r="C1873" s="1" t="s">
        <v>3688</v>
      </c>
      <c r="D1873" s="1" t="s">
        <v>13</v>
      </c>
      <c r="E1873" s="1" t="s">
        <v>3105</v>
      </c>
      <c r="F1873" s="9">
        <v>3280.3055999999997</v>
      </c>
      <c r="G1873" s="9">
        <v>5559.84</v>
      </c>
    </row>
    <row r="1874" spans="1:7" x14ac:dyDescent="0.25">
      <c r="A1874" s="24">
        <v>38429</v>
      </c>
      <c r="B1874" s="1" t="s">
        <v>12</v>
      </c>
      <c r="C1874" s="1" t="s">
        <v>3683</v>
      </c>
      <c r="D1874" s="1" t="s">
        <v>61</v>
      </c>
      <c r="E1874" s="1" t="s">
        <v>508</v>
      </c>
      <c r="F1874" s="9">
        <v>249.38320000000002</v>
      </c>
      <c r="G1874" s="9">
        <v>366.74</v>
      </c>
    </row>
    <row r="1875" spans="1:7" x14ac:dyDescent="0.25">
      <c r="A1875" s="24">
        <v>38427</v>
      </c>
      <c r="B1875" s="1" t="s">
        <v>12</v>
      </c>
      <c r="C1875" s="1" t="s">
        <v>3691</v>
      </c>
      <c r="D1875" s="1" t="s">
        <v>113</v>
      </c>
      <c r="E1875" s="1" t="s">
        <v>3171</v>
      </c>
      <c r="F1875" s="9">
        <v>4363.1797999999999</v>
      </c>
      <c r="G1875" s="9">
        <v>7395.22</v>
      </c>
    </row>
    <row r="1876" spans="1:7" x14ac:dyDescent="0.25">
      <c r="A1876" s="24">
        <v>38423</v>
      </c>
      <c r="B1876" s="1" t="s">
        <v>12</v>
      </c>
      <c r="C1876" s="1" t="s">
        <v>3690</v>
      </c>
      <c r="D1876" s="1" t="s">
        <v>42</v>
      </c>
      <c r="E1876" s="1" t="s">
        <v>3023</v>
      </c>
      <c r="F1876" s="9">
        <v>4562.5635000000002</v>
      </c>
      <c r="G1876" s="9">
        <v>8295.57</v>
      </c>
    </row>
    <row r="1877" spans="1:7" x14ac:dyDescent="0.25">
      <c r="A1877" s="24">
        <v>38423</v>
      </c>
      <c r="B1877" s="1" t="s">
        <v>12</v>
      </c>
      <c r="C1877" s="1" t="s">
        <v>3686</v>
      </c>
      <c r="D1877" s="1" t="s">
        <v>30</v>
      </c>
      <c r="E1877" s="1" t="s">
        <v>2940</v>
      </c>
      <c r="F1877" s="9">
        <v>2181.6050999999998</v>
      </c>
      <c r="G1877" s="9">
        <v>5896.23</v>
      </c>
    </row>
    <row r="1878" spans="1:7" x14ac:dyDescent="0.25">
      <c r="A1878" s="24">
        <v>38421</v>
      </c>
      <c r="B1878" s="1" t="s">
        <v>12</v>
      </c>
      <c r="C1878" s="1" t="s">
        <v>3688</v>
      </c>
      <c r="D1878" s="1" t="s">
        <v>39</v>
      </c>
      <c r="E1878" s="1" t="s">
        <v>2560</v>
      </c>
      <c r="F1878" s="9">
        <v>113.47499999999999</v>
      </c>
      <c r="G1878" s="9">
        <v>151.30000000000001</v>
      </c>
    </row>
    <row r="1879" spans="1:7" x14ac:dyDescent="0.25">
      <c r="A1879" s="24">
        <v>38420</v>
      </c>
      <c r="B1879" s="1" t="s">
        <v>12</v>
      </c>
      <c r="C1879" s="1" t="s">
        <v>3690</v>
      </c>
      <c r="D1879" s="1" t="s">
        <v>61</v>
      </c>
      <c r="E1879" s="1" t="s">
        <v>1667</v>
      </c>
      <c r="F1879" s="9">
        <v>7634.9014500000003</v>
      </c>
      <c r="G1879" s="9">
        <v>8165.67</v>
      </c>
    </row>
    <row r="1880" spans="1:7" x14ac:dyDescent="0.25">
      <c r="A1880" s="24">
        <v>38418</v>
      </c>
      <c r="B1880" s="1" t="s">
        <v>12</v>
      </c>
      <c r="C1880" s="1" t="s">
        <v>3683</v>
      </c>
      <c r="D1880" s="1" t="s">
        <v>61</v>
      </c>
      <c r="E1880" s="1" t="s">
        <v>1061</v>
      </c>
      <c r="F1880" s="9">
        <v>4769.9258</v>
      </c>
      <c r="G1880" s="9">
        <v>8224.01</v>
      </c>
    </row>
    <row r="1881" spans="1:7" x14ac:dyDescent="0.25">
      <c r="A1881" s="24">
        <v>38418</v>
      </c>
      <c r="B1881" s="1" t="s">
        <v>12</v>
      </c>
      <c r="C1881" s="1" t="s">
        <v>3626</v>
      </c>
      <c r="D1881" s="1" t="s">
        <v>64</v>
      </c>
      <c r="E1881" s="1" t="s">
        <v>2805</v>
      </c>
      <c r="F1881" s="9">
        <v>2921.1075000000001</v>
      </c>
      <c r="G1881" s="9">
        <v>3894.81</v>
      </c>
    </row>
    <row r="1882" spans="1:7" x14ac:dyDescent="0.25">
      <c r="A1882" s="24">
        <v>38413</v>
      </c>
      <c r="B1882" s="1" t="s">
        <v>12</v>
      </c>
      <c r="C1882" s="1" t="s">
        <v>3685</v>
      </c>
      <c r="D1882" s="1" t="s">
        <v>42</v>
      </c>
      <c r="E1882" s="1" t="s">
        <v>1552</v>
      </c>
      <c r="F1882" s="9">
        <v>4427.3895000000002</v>
      </c>
      <c r="G1882" s="9">
        <v>7504.05</v>
      </c>
    </row>
    <row r="1883" spans="1:7" x14ac:dyDescent="0.25">
      <c r="A1883" s="24">
        <v>38412</v>
      </c>
      <c r="B1883" s="1" t="s">
        <v>12</v>
      </c>
      <c r="C1883" s="1" t="s">
        <v>3685</v>
      </c>
      <c r="D1883" s="1" t="s">
        <v>13</v>
      </c>
      <c r="E1883" s="1" t="s">
        <v>2263</v>
      </c>
      <c r="F1883" s="9">
        <v>5672.61</v>
      </c>
      <c r="G1883" s="9">
        <v>7563.48</v>
      </c>
    </row>
    <row r="1884" spans="1:7" x14ac:dyDescent="0.25">
      <c r="A1884" s="24">
        <v>38411</v>
      </c>
      <c r="B1884" s="1" t="s">
        <v>12</v>
      </c>
      <c r="C1884" s="1" t="s">
        <v>3691</v>
      </c>
      <c r="D1884" s="1" t="s">
        <v>17</v>
      </c>
      <c r="E1884" s="1" t="s">
        <v>1428</v>
      </c>
      <c r="F1884" s="9">
        <v>4939.5375000000004</v>
      </c>
      <c r="G1884" s="9">
        <v>6586.05</v>
      </c>
    </row>
    <row r="1885" spans="1:7" x14ac:dyDescent="0.25">
      <c r="A1885" s="24">
        <v>38410</v>
      </c>
      <c r="B1885" s="1" t="s">
        <v>12</v>
      </c>
      <c r="C1885" s="1" t="s">
        <v>3691</v>
      </c>
      <c r="D1885" s="1" t="s">
        <v>13</v>
      </c>
      <c r="E1885" s="1" t="s">
        <v>641</v>
      </c>
      <c r="F1885" s="9">
        <v>2790.2655</v>
      </c>
      <c r="G1885" s="9">
        <v>6200.59</v>
      </c>
    </row>
    <row r="1886" spans="1:7" x14ac:dyDescent="0.25">
      <c r="A1886" s="24">
        <v>38407</v>
      </c>
      <c r="B1886" s="1" t="s">
        <v>12</v>
      </c>
      <c r="C1886" s="1" t="s">
        <v>3684</v>
      </c>
      <c r="D1886" s="1" t="s">
        <v>17</v>
      </c>
      <c r="E1886" s="1" t="s">
        <v>2857</v>
      </c>
      <c r="F1886" s="9">
        <v>1636.9354999999998</v>
      </c>
      <c r="G1886" s="9">
        <v>4424.1499999999996</v>
      </c>
    </row>
    <row r="1887" spans="1:7" x14ac:dyDescent="0.25">
      <c r="A1887" s="24">
        <v>38406</v>
      </c>
      <c r="B1887" s="1" t="s">
        <v>12</v>
      </c>
      <c r="C1887" s="1" t="s">
        <v>3690</v>
      </c>
      <c r="D1887" s="1" t="s">
        <v>13</v>
      </c>
      <c r="E1887" s="1" t="s">
        <v>2957</v>
      </c>
      <c r="F1887" s="9">
        <v>3422.9535999999998</v>
      </c>
      <c r="G1887" s="9">
        <v>3889.72</v>
      </c>
    </row>
    <row r="1888" spans="1:7" x14ac:dyDescent="0.25">
      <c r="A1888" s="24">
        <v>38404</v>
      </c>
      <c r="B1888" s="1" t="s">
        <v>12</v>
      </c>
      <c r="C1888" s="1" t="s">
        <v>3688</v>
      </c>
      <c r="D1888" s="1" t="s">
        <v>17</v>
      </c>
      <c r="E1888" s="1" t="s">
        <v>3575</v>
      </c>
      <c r="F1888" s="9">
        <v>131.8767</v>
      </c>
      <c r="G1888" s="9">
        <v>306.69</v>
      </c>
    </row>
    <row r="1889" spans="1:7" x14ac:dyDescent="0.25">
      <c r="A1889" s="24">
        <v>38403</v>
      </c>
      <c r="B1889" s="1" t="s">
        <v>12</v>
      </c>
      <c r="C1889" s="1" t="s">
        <v>3691</v>
      </c>
      <c r="D1889" s="1" t="s">
        <v>39</v>
      </c>
      <c r="E1889" s="1" t="s">
        <v>1398</v>
      </c>
      <c r="F1889" s="9">
        <v>3261.6914000000002</v>
      </c>
      <c r="G1889" s="9">
        <v>3488.44</v>
      </c>
    </row>
    <row r="1890" spans="1:7" x14ac:dyDescent="0.25">
      <c r="A1890" s="24">
        <v>38397</v>
      </c>
      <c r="B1890" s="1" t="s">
        <v>12</v>
      </c>
      <c r="C1890" s="1" t="s">
        <v>3685</v>
      </c>
      <c r="D1890" s="1" t="s">
        <v>17</v>
      </c>
      <c r="E1890" s="1" t="s">
        <v>2036</v>
      </c>
      <c r="F1890" s="9">
        <v>5433.78</v>
      </c>
      <c r="G1890" s="9">
        <v>7245.04</v>
      </c>
    </row>
    <row r="1891" spans="1:7" x14ac:dyDescent="0.25">
      <c r="A1891" s="24">
        <v>38393</v>
      </c>
      <c r="B1891" s="1" t="s">
        <v>12</v>
      </c>
      <c r="C1891" s="1" t="s">
        <v>3690</v>
      </c>
      <c r="D1891" s="1" t="s">
        <v>52</v>
      </c>
      <c r="E1891" s="1" t="s">
        <v>3790</v>
      </c>
      <c r="F1891" s="9">
        <v>4297.5231999999996</v>
      </c>
      <c r="G1891" s="9">
        <v>9994.24</v>
      </c>
    </row>
    <row r="1892" spans="1:7" x14ac:dyDescent="0.25">
      <c r="A1892" s="24">
        <v>38393</v>
      </c>
      <c r="B1892" s="1" t="s">
        <v>12</v>
      </c>
      <c r="C1892" s="1" t="s">
        <v>3691</v>
      </c>
      <c r="D1892" s="1" t="s">
        <v>13</v>
      </c>
      <c r="E1892" s="1" t="s">
        <v>279</v>
      </c>
      <c r="F1892" s="9">
        <v>3806.2051999999999</v>
      </c>
      <c r="G1892" s="9">
        <v>8851.64</v>
      </c>
    </row>
    <row r="1893" spans="1:7" x14ac:dyDescent="0.25">
      <c r="A1893" s="24">
        <v>38392</v>
      </c>
      <c r="B1893" s="1" t="s">
        <v>12</v>
      </c>
      <c r="C1893" s="1" t="s">
        <v>3686</v>
      </c>
      <c r="D1893" s="1" t="s">
        <v>52</v>
      </c>
      <c r="E1893" s="1" t="s">
        <v>976</v>
      </c>
      <c r="F1893" s="9">
        <v>3654.0524999999998</v>
      </c>
      <c r="G1893" s="9">
        <v>4872.07</v>
      </c>
    </row>
    <row r="1894" spans="1:7" x14ac:dyDescent="0.25">
      <c r="A1894" s="24">
        <v>38390</v>
      </c>
      <c r="B1894" s="1" t="s">
        <v>12</v>
      </c>
      <c r="C1894" s="1" t="s">
        <v>3688</v>
      </c>
      <c r="D1894" s="1" t="s">
        <v>39</v>
      </c>
      <c r="E1894" s="1" t="s">
        <v>2574</v>
      </c>
      <c r="F1894" s="9">
        <v>1000.8943999999999</v>
      </c>
      <c r="G1894" s="9">
        <v>2705.12</v>
      </c>
    </row>
    <row r="1895" spans="1:7" x14ac:dyDescent="0.25">
      <c r="A1895" s="24">
        <v>38387</v>
      </c>
      <c r="B1895" s="1" t="s">
        <v>12</v>
      </c>
      <c r="C1895" s="1" t="s">
        <v>3684</v>
      </c>
      <c r="D1895" s="1" t="s">
        <v>9</v>
      </c>
      <c r="E1895" s="1" t="s">
        <v>2320</v>
      </c>
      <c r="F1895" s="9">
        <v>4457.7246999999998</v>
      </c>
      <c r="G1895" s="9">
        <v>4767.62</v>
      </c>
    </row>
    <row r="1896" spans="1:7" x14ac:dyDescent="0.25">
      <c r="A1896" s="24">
        <v>38386</v>
      </c>
      <c r="B1896" s="1" t="s">
        <v>12</v>
      </c>
      <c r="C1896" s="1" t="s">
        <v>3691</v>
      </c>
      <c r="D1896" s="1" t="s">
        <v>30</v>
      </c>
      <c r="E1896" s="1" t="s">
        <v>267</v>
      </c>
      <c r="F1896" s="9">
        <v>5162.8456000000006</v>
      </c>
      <c r="G1896" s="9">
        <v>5521.76</v>
      </c>
    </row>
    <row r="1897" spans="1:7" x14ac:dyDescent="0.25">
      <c r="A1897" s="24">
        <v>38383</v>
      </c>
      <c r="B1897" s="1" t="s">
        <v>12</v>
      </c>
      <c r="C1897" s="1" t="s">
        <v>3683</v>
      </c>
      <c r="D1897" s="1" t="s">
        <v>126</v>
      </c>
      <c r="E1897" s="1" t="s">
        <v>3791</v>
      </c>
      <c r="F1897" s="9">
        <v>347.11599999999999</v>
      </c>
      <c r="G1897" s="9">
        <v>394.45</v>
      </c>
    </row>
    <row r="1898" spans="1:7" x14ac:dyDescent="0.25">
      <c r="A1898" s="24">
        <v>38380</v>
      </c>
      <c r="B1898" s="1" t="s">
        <v>12</v>
      </c>
      <c r="C1898" s="1" t="s">
        <v>3685</v>
      </c>
      <c r="D1898" s="1" t="s">
        <v>13</v>
      </c>
      <c r="E1898" s="1" t="s">
        <v>2470</v>
      </c>
      <c r="F1898" s="9">
        <v>1917.8987</v>
      </c>
      <c r="G1898" s="9">
        <v>5183.51</v>
      </c>
    </row>
    <row r="1899" spans="1:7" x14ac:dyDescent="0.25">
      <c r="A1899" s="24">
        <v>38377</v>
      </c>
      <c r="B1899" s="1" t="s">
        <v>12</v>
      </c>
      <c r="C1899" s="1" t="s">
        <v>3685</v>
      </c>
      <c r="D1899" s="1" t="s">
        <v>13</v>
      </c>
      <c r="E1899" s="1" t="s">
        <v>1806</v>
      </c>
      <c r="F1899" s="9">
        <v>3998.8349999999996</v>
      </c>
      <c r="G1899" s="9">
        <v>8886.2999999999993</v>
      </c>
    </row>
    <row r="1900" spans="1:7" x14ac:dyDescent="0.25">
      <c r="A1900" s="24">
        <v>38374</v>
      </c>
      <c r="B1900" s="1" t="s">
        <v>12</v>
      </c>
      <c r="C1900" s="1" t="s">
        <v>3626</v>
      </c>
      <c r="D1900" s="1" t="s">
        <v>13</v>
      </c>
      <c r="E1900" s="1" t="s">
        <v>665</v>
      </c>
      <c r="F1900" s="9">
        <v>1735.7340000000002</v>
      </c>
      <c r="G1900" s="9">
        <v>1856.4</v>
      </c>
    </row>
    <row r="1901" spans="1:7" x14ac:dyDescent="0.25">
      <c r="A1901" s="24">
        <v>38369</v>
      </c>
      <c r="B1901" s="1" t="s">
        <v>12</v>
      </c>
      <c r="C1901" s="1" t="s">
        <v>3626</v>
      </c>
      <c r="D1901" s="1" t="s">
        <v>52</v>
      </c>
      <c r="E1901" s="1" t="s">
        <v>587</v>
      </c>
      <c r="F1901" s="9">
        <v>3119.0852000000004</v>
      </c>
      <c r="G1901" s="9">
        <v>3335.92</v>
      </c>
    </row>
    <row r="1902" spans="1:7" x14ac:dyDescent="0.25">
      <c r="A1902" s="24">
        <v>38368</v>
      </c>
      <c r="B1902" s="1" t="s">
        <v>12</v>
      </c>
      <c r="C1902" s="1" t="s">
        <v>3690</v>
      </c>
      <c r="D1902" s="1" t="s">
        <v>30</v>
      </c>
      <c r="E1902" s="1" t="s">
        <v>3796</v>
      </c>
      <c r="F1902" s="9">
        <v>516.01400000000001</v>
      </c>
      <c r="G1902" s="9">
        <v>874.6</v>
      </c>
    </row>
    <row r="1903" spans="1:7" x14ac:dyDescent="0.25">
      <c r="A1903" s="24">
        <v>38367</v>
      </c>
      <c r="B1903" s="1" t="s">
        <v>12</v>
      </c>
      <c r="C1903" s="1" t="s">
        <v>3685</v>
      </c>
      <c r="D1903" s="1" t="s">
        <v>39</v>
      </c>
      <c r="E1903" s="1" t="s">
        <v>3188</v>
      </c>
      <c r="F1903" s="9">
        <v>2585.06</v>
      </c>
      <c r="G1903" s="9">
        <v>4457</v>
      </c>
    </row>
    <row r="1904" spans="1:7" x14ac:dyDescent="0.25">
      <c r="A1904" s="24">
        <v>38367</v>
      </c>
      <c r="B1904" s="1" t="s">
        <v>12</v>
      </c>
      <c r="C1904" s="1" t="s">
        <v>3690</v>
      </c>
      <c r="D1904" s="1" t="s">
        <v>113</v>
      </c>
      <c r="E1904" s="1" t="s">
        <v>2524</v>
      </c>
      <c r="F1904" s="9">
        <v>1559.6140000000003</v>
      </c>
      <c r="G1904" s="9">
        <v>2293.5500000000002</v>
      </c>
    </row>
    <row r="1905" spans="1:7" x14ac:dyDescent="0.25">
      <c r="A1905" s="24">
        <v>38366</v>
      </c>
      <c r="B1905" s="1" t="s">
        <v>12</v>
      </c>
      <c r="C1905" s="1" t="s">
        <v>3685</v>
      </c>
      <c r="D1905" s="1" t="s">
        <v>39</v>
      </c>
      <c r="E1905" s="1" t="s">
        <v>2405</v>
      </c>
      <c r="F1905" s="9">
        <v>7063.1880000000001</v>
      </c>
      <c r="G1905" s="9">
        <v>8026.35</v>
      </c>
    </row>
    <row r="1906" spans="1:7" x14ac:dyDescent="0.25">
      <c r="A1906" s="24">
        <v>38365</v>
      </c>
      <c r="B1906" s="1" t="s">
        <v>12</v>
      </c>
      <c r="C1906" s="1" t="s">
        <v>3690</v>
      </c>
      <c r="D1906" s="1" t="s">
        <v>9</v>
      </c>
      <c r="E1906" s="1" t="s">
        <v>2338</v>
      </c>
      <c r="F1906" s="9">
        <v>1268.0025000000001</v>
      </c>
      <c r="G1906" s="9">
        <v>1690.67</v>
      </c>
    </row>
    <row r="1907" spans="1:7" x14ac:dyDescent="0.25">
      <c r="A1907" s="24">
        <v>38362</v>
      </c>
      <c r="B1907" s="1" t="s">
        <v>12</v>
      </c>
      <c r="C1907" s="1" t="s">
        <v>3683</v>
      </c>
      <c r="D1907" s="1" t="s">
        <v>9</v>
      </c>
      <c r="E1907" s="1" t="s">
        <v>1978</v>
      </c>
      <c r="F1907" s="9">
        <v>988.23890000000006</v>
      </c>
      <c r="G1907" s="9">
        <v>1056.94</v>
      </c>
    </row>
    <row r="1908" spans="1:7" x14ac:dyDescent="0.25">
      <c r="A1908" s="24">
        <v>38361</v>
      </c>
      <c r="B1908" s="1" t="s">
        <v>12</v>
      </c>
      <c r="C1908" s="1" t="s">
        <v>3626</v>
      </c>
      <c r="D1908" s="1" t="s">
        <v>17</v>
      </c>
      <c r="E1908" s="1" t="s">
        <v>2026</v>
      </c>
      <c r="F1908" s="9">
        <v>1205.0756000000001</v>
      </c>
      <c r="G1908" s="9">
        <v>1772.17</v>
      </c>
    </row>
    <row r="1909" spans="1:7" x14ac:dyDescent="0.25">
      <c r="A1909" s="24">
        <v>38357</v>
      </c>
      <c r="B1909" s="1" t="s">
        <v>12</v>
      </c>
      <c r="C1909" s="1" t="s">
        <v>3688</v>
      </c>
      <c r="D1909" s="1" t="s">
        <v>24</v>
      </c>
      <c r="E1909" s="1" t="s">
        <v>440</v>
      </c>
      <c r="F1909" s="9">
        <v>644.46879999999987</v>
      </c>
      <c r="G1909" s="9">
        <v>1092.32</v>
      </c>
    </row>
    <row r="1910" spans="1:7" x14ac:dyDescent="0.25">
      <c r="A1910" s="24">
        <v>38354</v>
      </c>
      <c r="B1910" s="1" t="s">
        <v>12</v>
      </c>
      <c r="C1910" s="1" t="s">
        <v>3685</v>
      </c>
      <c r="D1910" s="1" t="s">
        <v>17</v>
      </c>
      <c r="E1910" s="1" t="s">
        <v>3801</v>
      </c>
      <c r="F1910" s="9">
        <v>2272.1071000000002</v>
      </c>
      <c r="G1910" s="9">
        <v>6140.83</v>
      </c>
    </row>
    <row r="1911" spans="1:7" x14ac:dyDescent="0.25">
      <c r="A1911" s="24">
        <v>38354</v>
      </c>
      <c r="B1911" s="1" t="s">
        <v>12</v>
      </c>
      <c r="C1911" s="1" t="s">
        <v>3688</v>
      </c>
      <c r="D1911" s="1" t="s">
        <v>9</v>
      </c>
      <c r="E1911" s="1" t="s">
        <v>2730</v>
      </c>
      <c r="F1911" s="9">
        <v>3591.4715999999999</v>
      </c>
      <c r="G1911" s="9">
        <v>6087.24</v>
      </c>
    </row>
    <row r="1912" spans="1:7" x14ac:dyDescent="0.25">
      <c r="A1912" s="24">
        <v>38354</v>
      </c>
      <c r="B1912" s="1" t="s">
        <v>12</v>
      </c>
      <c r="C1912" s="1" t="s">
        <v>3686</v>
      </c>
      <c r="D1912" s="1" t="s">
        <v>64</v>
      </c>
      <c r="E1912" s="1" t="s">
        <v>3276</v>
      </c>
      <c r="F1912" s="9">
        <v>1360.41</v>
      </c>
      <c r="G1912" s="9">
        <v>1813.88</v>
      </c>
    </row>
    <row r="1913" spans="1:7" x14ac:dyDescent="0.25">
      <c r="A1913" s="24">
        <v>38353</v>
      </c>
      <c r="B1913" s="1" t="s">
        <v>12</v>
      </c>
      <c r="C1913" s="1" t="s">
        <v>3683</v>
      </c>
      <c r="D1913" s="1" t="s">
        <v>52</v>
      </c>
      <c r="E1913" s="1" t="s">
        <v>655</v>
      </c>
      <c r="F1913" s="9">
        <v>1449.1455000000001</v>
      </c>
      <c r="G1913" s="9">
        <v>2634.81</v>
      </c>
    </row>
    <row r="1914" spans="1:7" x14ac:dyDescent="0.25">
      <c r="A1914" s="24">
        <v>38350</v>
      </c>
      <c r="B1914" s="1" t="s">
        <v>12</v>
      </c>
      <c r="C1914" s="1" t="s">
        <v>3684</v>
      </c>
      <c r="D1914" s="1" t="s">
        <v>113</v>
      </c>
      <c r="E1914" s="1" t="s">
        <v>1055</v>
      </c>
      <c r="F1914" s="9">
        <v>6379.4115000000002</v>
      </c>
      <c r="G1914" s="9">
        <v>6822.9</v>
      </c>
    </row>
    <row r="1915" spans="1:7" x14ac:dyDescent="0.25">
      <c r="A1915" s="24">
        <v>38347</v>
      </c>
      <c r="B1915" s="1" t="s">
        <v>12</v>
      </c>
      <c r="C1915" s="1" t="s">
        <v>3691</v>
      </c>
      <c r="D1915" s="1" t="s">
        <v>9</v>
      </c>
      <c r="E1915" s="1" t="s">
        <v>1630</v>
      </c>
      <c r="F1915" s="9">
        <v>6261.7874999999995</v>
      </c>
      <c r="G1915" s="9">
        <v>8349.0499999999993</v>
      </c>
    </row>
    <row r="1916" spans="1:7" x14ac:dyDescent="0.25">
      <c r="A1916" s="24">
        <v>38347</v>
      </c>
      <c r="B1916" s="1" t="s">
        <v>12</v>
      </c>
      <c r="C1916" s="1" t="s">
        <v>3626</v>
      </c>
      <c r="D1916" s="1" t="s">
        <v>9</v>
      </c>
      <c r="E1916" s="1" t="s">
        <v>3125</v>
      </c>
      <c r="F1916" s="9">
        <v>4914.2984000000006</v>
      </c>
      <c r="G1916" s="9">
        <v>5584.43</v>
      </c>
    </row>
    <row r="1917" spans="1:7" x14ac:dyDescent="0.25">
      <c r="A1917" s="24">
        <v>38346</v>
      </c>
      <c r="B1917" s="1" t="s">
        <v>12</v>
      </c>
      <c r="C1917" s="1" t="s">
        <v>3683</v>
      </c>
      <c r="D1917" s="1" t="s">
        <v>17</v>
      </c>
      <c r="E1917" s="1" t="s">
        <v>2596</v>
      </c>
      <c r="F1917" s="9">
        <v>2184.3060999999998</v>
      </c>
      <c r="G1917" s="9">
        <v>5903.53</v>
      </c>
    </row>
    <row r="1918" spans="1:7" x14ac:dyDescent="0.25">
      <c r="A1918" s="24">
        <v>38343</v>
      </c>
      <c r="B1918" s="1" t="s">
        <v>12</v>
      </c>
      <c r="C1918" s="1" t="s">
        <v>3686</v>
      </c>
      <c r="D1918" s="1" t="s">
        <v>113</v>
      </c>
      <c r="E1918" s="1" t="s">
        <v>1888</v>
      </c>
      <c r="F1918" s="9">
        <v>3786.8863999999999</v>
      </c>
      <c r="G1918" s="9">
        <v>4303.28</v>
      </c>
    </row>
    <row r="1919" spans="1:7" x14ac:dyDescent="0.25">
      <c r="A1919" s="24">
        <v>38339</v>
      </c>
      <c r="B1919" s="1" t="s">
        <v>12</v>
      </c>
      <c r="C1919" s="1" t="s">
        <v>3685</v>
      </c>
      <c r="D1919" s="1" t="s">
        <v>9</v>
      </c>
      <c r="E1919" s="1" t="s">
        <v>669</v>
      </c>
      <c r="F1919" s="9">
        <v>114.453</v>
      </c>
      <c r="G1919" s="9">
        <v>254.34</v>
      </c>
    </row>
    <row r="1920" spans="1:7" x14ac:dyDescent="0.25">
      <c r="A1920" s="24">
        <v>38338</v>
      </c>
      <c r="B1920" s="1" t="s">
        <v>12</v>
      </c>
      <c r="C1920" s="1" t="s">
        <v>3684</v>
      </c>
      <c r="D1920" s="1" t="s">
        <v>39</v>
      </c>
      <c r="E1920" s="1" t="s">
        <v>571</v>
      </c>
      <c r="F1920" s="9">
        <v>758.69640000000004</v>
      </c>
      <c r="G1920" s="9">
        <v>1115.73</v>
      </c>
    </row>
    <row r="1921" spans="1:7" x14ac:dyDescent="0.25">
      <c r="A1921" s="24">
        <v>38337</v>
      </c>
      <c r="B1921" s="1" t="s">
        <v>12</v>
      </c>
      <c r="C1921" s="1" t="s">
        <v>3684</v>
      </c>
      <c r="D1921" s="1" t="s">
        <v>52</v>
      </c>
      <c r="E1921" s="1" t="s">
        <v>514</v>
      </c>
      <c r="F1921" s="9">
        <v>2335.029</v>
      </c>
      <c r="G1921" s="9">
        <v>5430.3</v>
      </c>
    </row>
    <row r="1922" spans="1:7" x14ac:dyDescent="0.25">
      <c r="A1922" s="24">
        <v>38334</v>
      </c>
      <c r="B1922" s="1" t="s">
        <v>12</v>
      </c>
      <c r="C1922" s="1" t="s">
        <v>3684</v>
      </c>
      <c r="D1922" s="1" t="s">
        <v>21</v>
      </c>
      <c r="E1922" s="1" t="s">
        <v>389</v>
      </c>
      <c r="F1922" s="9">
        <v>8046.4510500000006</v>
      </c>
      <c r="G1922" s="9">
        <v>8605.83</v>
      </c>
    </row>
    <row r="1923" spans="1:7" x14ac:dyDescent="0.25">
      <c r="A1923" s="24">
        <v>38331</v>
      </c>
      <c r="B1923" s="1" t="s">
        <v>12</v>
      </c>
      <c r="C1923" s="1" t="s">
        <v>3691</v>
      </c>
      <c r="D1923" s="1" t="s">
        <v>17</v>
      </c>
      <c r="E1923" s="1" t="s">
        <v>454</v>
      </c>
      <c r="F1923" s="9">
        <v>3043.75225</v>
      </c>
      <c r="G1923" s="9">
        <v>3255.35</v>
      </c>
    </row>
    <row r="1924" spans="1:7" x14ac:dyDescent="0.25">
      <c r="A1924" s="24">
        <v>38330</v>
      </c>
      <c r="B1924" s="1" t="s">
        <v>12</v>
      </c>
      <c r="C1924" s="1" t="s">
        <v>3684</v>
      </c>
      <c r="D1924" s="1" t="s">
        <v>13</v>
      </c>
      <c r="E1924" s="1" t="s">
        <v>516</v>
      </c>
      <c r="F1924" s="9">
        <v>627.28200000000004</v>
      </c>
      <c r="G1924" s="9">
        <v>1393.96</v>
      </c>
    </row>
    <row r="1925" spans="1:7" x14ac:dyDescent="0.25">
      <c r="A1925" s="24">
        <v>38329</v>
      </c>
      <c r="B1925" s="1" t="s">
        <v>12</v>
      </c>
      <c r="C1925" s="1" t="s">
        <v>3685</v>
      </c>
      <c r="D1925" s="1" t="s">
        <v>42</v>
      </c>
      <c r="E1925" s="1" t="s">
        <v>671</v>
      </c>
      <c r="F1925" s="9">
        <v>975.5483999999999</v>
      </c>
      <c r="G1925" s="9">
        <v>1681.98</v>
      </c>
    </row>
    <row r="1926" spans="1:7" x14ac:dyDescent="0.25">
      <c r="A1926" s="24">
        <v>38328</v>
      </c>
      <c r="B1926" s="1" t="s">
        <v>12</v>
      </c>
      <c r="C1926" s="1" t="s">
        <v>3684</v>
      </c>
      <c r="D1926" s="1" t="s">
        <v>64</v>
      </c>
      <c r="E1926" s="1" t="s">
        <v>65</v>
      </c>
      <c r="F1926" s="9">
        <v>3845.5505000000003</v>
      </c>
      <c r="G1926" s="9">
        <v>6991.91</v>
      </c>
    </row>
    <row r="1927" spans="1:7" x14ac:dyDescent="0.25">
      <c r="A1927" s="24">
        <v>38327</v>
      </c>
      <c r="B1927" s="1" t="s">
        <v>12</v>
      </c>
      <c r="C1927" s="1" t="s">
        <v>3685</v>
      </c>
      <c r="D1927" s="1" t="s">
        <v>64</v>
      </c>
      <c r="E1927" s="1" t="s">
        <v>221</v>
      </c>
      <c r="F1927" s="9">
        <v>2226.9456</v>
      </c>
      <c r="G1927" s="9">
        <v>2530.62</v>
      </c>
    </row>
    <row r="1928" spans="1:7" x14ac:dyDescent="0.25">
      <c r="A1928" s="24">
        <v>38326</v>
      </c>
      <c r="B1928" s="1" t="s">
        <v>12</v>
      </c>
      <c r="C1928" s="1" t="s">
        <v>3626</v>
      </c>
      <c r="D1928" s="1" t="s">
        <v>39</v>
      </c>
      <c r="E1928" s="1" t="s">
        <v>625</v>
      </c>
      <c r="F1928" s="9">
        <v>2640.1320000000001</v>
      </c>
      <c r="G1928" s="9">
        <v>4800.24</v>
      </c>
    </row>
    <row r="1929" spans="1:7" x14ac:dyDescent="0.25">
      <c r="A1929" s="24">
        <v>38324</v>
      </c>
      <c r="B1929" s="1" t="s">
        <v>12</v>
      </c>
      <c r="C1929" s="1" t="s">
        <v>3685</v>
      </c>
      <c r="D1929" s="1" t="s">
        <v>13</v>
      </c>
      <c r="E1929" s="1" t="s">
        <v>1279</v>
      </c>
      <c r="F1929" s="9">
        <v>1514.9516000000001</v>
      </c>
      <c r="G1929" s="9">
        <v>2227.87</v>
      </c>
    </row>
    <row r="1930" spans="1:7" x14ac:dyDescent="0.25">
      <c r="A1930" s="24">
        <v>38323</v>
      </c>
      <c r="B1930" s="1" t="s">
        <v>12</v>
      </c>
      <c r="C1930" s="1" t="s">
        <v>3683</v>
      </c>
      <c r="D1930" s="1" t="s">
        <v>126</v>
      </c>
      <c r="E1930" s="1" t="s">
        <v>3805</v>
      </c>
      <c r="F1930" s="9">
        <v>6835.9719999999998</v>
      </c>
      <c r="G1930" s="9">
        <v>7768.15</v>
      </c>
    </row>
    <row r="1931" spans="1:7" x14ac:dyDescent="0.25">
      <c r="A1931" s="24">
        <v>38321</v>
      </c>
      <c r="B1931" s="1" t="s">
        <v>12</v>
      </c>
      <c r="C1931" s="1" t="s">
        <v>3685</v>
      </c>
      <c r="D1931" s="1" t="s">
        <v>64</v>
      </c>
      <c r="E1931" s="1" t="s">
        <v>494</v>
      </c>
      <c r="F1931" s="9">
        <v>4760.7907999999998</v>
      </c>
      <c r="G1931" s="9">
        <v>8208.26</v>
      </c>
    </row>
    <row r="1932" spans="1:7" x14ac:dyDescent="0.25">
      <c r="A1932" s="24">
        <v>38321</v>
      </c>
      <c r="B1932" s="1" t="s">
        <v>12</v>
      </c>
      <c r="C1932" s="1" t="s">
        <v>3684</v>
      </c>
      <c r="D1932" s="1" t="s">
        <v>64</v>
      </c>
      <c r="E1932" s="1" t="s">
        <v>866</v>
      </c>
      <c r="F1932" s="9">
        <v>6286.9751999999999</v>
      </c>
      <c r="G1932" s="9">
        <v>7144.29</v>
      </c>
    </row>
    <row r="1933" spans="1:7" x14ac:dyDescent="0.25">
      <c r="A1933" s="24">
        <v>38320</v>
      </c>
      <c r="B1933" s="1" t="s">
        <v>12</v>
      </c>
      <c r="C1933" s="1" t="s">
        <v>3683</v>
      </c>
      <c r="D1933" s="1" t="s">
        <v>52</v>
      </c>
      <c r="E1933" s="1" t="s">
        <v>153</v>
      </c>
      <c r="F1933" s="9">
        <v>2674.6056999999996</v>
      </c>
      <c r="G1933" s="9">
        <v>4533.2299999999996</v>
      </c>
    </row>
    <row r="1934" spans="1:7" x14ac:dyDescent="0.25">
      <c r="A1934" s="24">
        <v>38313</v>
      </c>
      <c r="B1934" s="1" t="s">
        <v>12</v>
      </c>
      <c r="C1934" s="1" t="s">
        <v>3691</v>
      </c>
      <c r="D1934" s="1" t="s">
        <v>52</v>
      </c>
      <c r="E1934" s="1" t="s">
        <v>2623</v>
      </c>
      <c r="F1934" s="9">
        <v>4711.2295999999997</v>
      </c>
      <c r="G1934" s="9">
        <v>5353.67</v>
      </c>
    </row>
    <row r="1935" spans="1:7" x14ac:dyDescent="0.25">
      <c r="A1935" s="24">
        <v>38307</v>
      </c>
      <c r="B1935" s="1" t="s">
        <v>12</v>
      </c>
      <c r="C1935" s="1" t="s">
        <v>3684</v>
      </c>
      <c r="D1935" s="1" t="s">
        <v>61</v>
      </c>
      <c r="E1935" s="1" t="s">
        <v>3807</v>
      </c>
      <c r="F1935" s="9">
        <v>2953.2215999999999</v>
      </c>
      <c r="G1935" s="9">
        <v>7981.68</v>
      </c>
    </row>
    <row r="1936" spans="1:7" x14ac:dyDescent="0.25">
      <c r="A1936" s="24">
        <v>38302</v>
      </c>
      <c r="B1936" s="1" t="s">
        <v>12</v>
      </c>
      <c r="C1936" s="1" t="s">
        <v>3690</v>
      </c>
      <c r="D1936" s="1" t="s">
        <v>64</v>
      </c>
      <c r="E1936" s="1" t="s">
        <v>331</v>
      </c>
      <c r="F1936" s="9">
        <v>3891.0923999999995</v>
      </c>
      <c r="G1936" s="9">
        <v>6708.78</v>
      </c>
    </row>
    <row r="1937" spans="1:7" x14ac:dyDescent="0.25">
      <c r="A1937" s="24">
        <v>38300</v>
      </c>
      <c r="B1937" s="1" t="s">
        <v>12</v>
      </c>
      <c r="C1937" s="1" t="s">
        <v>3626</v>
      </c>
      <c r="D1937" s="1" t="s">
        <v>61</v>
      </c>
      <c r="E1937" s="1" t="s">
        <v>3099</v>
      </c>
      <c r="F1937" s="9">
        <v>3704.6549999999997</v>
      </c>
      <c r="G1937" s="9">
        <v>4939.54</v>
      </c>
    </row>
    <row r="1938" spans="1:7" x14ac:dyDescent="0.25">
      <c r="A1938" s="24">
        <v>38289</v>
      </c>
      <c r="B1938" s="1" t="s">
        <v>12</v>
      </c>
      <c r="C1938" s="1" t="s">
        <v>3683</v>
      </c>
      <c r="D1938" s="1" t="s">
        <v>30</v>
      </c>
      <c r="E1938" s="1" t="s">
        <v>3809</v>
      </c>
      <c r="F1938" s="9">
        <v>3180.6213999999995</v>
      </c>
      <c r="G1938" s="9">
        <v>5483.83</v>
      </c>
    </row>
    <row r="1939" spans="1:7" x14ac:dyDescent="0.25">
      <c r="A1939" s="24">
        <v>38289</v>
      </c>
      <c r="B1939" s="1" t="s">
        <v>12</v>
      </c>
      <c r="C1939" s="1" t="s">
        <v>3691</v>
      </c>
      <c r="D1939" s="1" t="s">
        <v>13</v>
      </c>
      <c r="E1939" s="1" t="s">
        <v>2456</v>
      </c>
      <c r="F1939" s="9">
        <v>89.3673</v>
      </c>
      <c r="G1939" s="9">
        <v>151.47</v>
      </c>
    </row>
    <row r="1940" spans="1:7" x14ac:dyDescent="0.25">
      <c r="A1940" s="24">
        <v>38288</v>
      </c>
      <c r="B1940" s="1" t="s">
        <v>12</v>
      </c>
      <c r="C1940" s="1" t="s">
        <v>3690</v>
      </c>
      <c r="D1940" s="1" t="s">
        <v>13</v>
      </c>
      <c r="E1940" s="1" t="s">
        <v>3810</v>
      </c>
      <c r="F1940" s="9">
        <v>5717.7188000000006</v>
      </c>
      <c r="G1940" s="9">
        <v>8408.41</v>
      </c>
    </row>
    <row r="1941" spans="1:7" x14ac:dyDescent="0.25">
      <c r="A1941" s="24">
        <v>38286</v>
      </c>
      <c r="B1941" s="1" t="s">
        <v>12</v>
      </c>
      <c r="C1941" s="1" t="s">
        <v>3684</v>
      </c>
      <c r="D1941" s="1" t="s">
        <v>13</v>
      </c>
      <c r="E1941" s="1" t="s">
        <v>14</v>
      </c>
      <c r="F1941" s="9">
        <v>3188.9187000000002</v>
      </c>
      <c r="G1941" s="9">
        <v>7416.09</v>
      </c>
    </row>
    <row r="1942" spans="1:7" x14ac:dyDescent="0.25">
      <c r="A1942" s="24">
        <v>38282</v>
      </c>
      <c r="B1942" s="1" t="s">
        <v>12</v>
      </c>
      <c r="C1942" s="1" t="s">
        <v>3684</v>
      </c>
      <c r="D1942" s="1" t="s">
        <v>13</v>
      </c>
      <c r="E1942" s="1" t="s">
        <v>456</v>
      </c>
      <c r="F1942" s="9">
        <v>1721.5523000000001</v>
      </c>
      <c r="G1942" s="9">
        <v>4003.61</v>
      </c>
    </row>
    <row r="1943" spans="1:7" x14ac:dyDescent="0.25">
      <c r="A1943" s="24">
        <v>38274</v>
      </c>
      <c r="B1943" s="1" t="s">
        <v>12</v>
      </c>
      <c r="C1943" s="1" t="s">
        <v>3688</v>
      </c>
      <c r="D1943" s="1" t="s">
        <v>64</v>
      </c>
      <c r="E1943" s="1" t="s">
        <v>2621</v>
      </c>
      <c r="F1943" s="9">
        <v>185.87119999999999</v>
      </c>
      <c r="G1943" s="9">
        <v>273.33999999999997</v>
      </c>
    </row>
    <row r="1944" spans="1:7" x14ac:dyDescent="0.25">
      <c r="A1944" s="24">
        <v>38271</v>
      </c>
      <c r="B1944" s="1" t="s">
        <v>12</v>
      </c>
      <c r="C1944" s="1" t="s">
        <v>3686</v>
      </c>
      <c r="D1944" s="1" t="s">
        <v>21</v>
      </c>
      <c r="E1944" s="1" t="s">
        <v>1922</v>
      </c>
      <c r="F1944" s="9">
        <v>7307.2961500000001</v>
      </c>
      <c r="G1944" s="9">
        <v>7815.29</v>
      </c>
    </row>
    <row r="1945" spans="1:7" x14ac:dyDescent="0.25">
      <c r="A1945" s="24">
        <v>38270</v>
      </c>
      <c r="B1945" s="1" t="s">
        <v>12</v>
      </c>
      <c r="C1945" s="1" t="s">
        <v>3686</v>
      </c>
      <c r="D1945" s="1" t="s">
        <v>42</v>
      </c>
      <c r="E1945" s="1" t="s">
        <v>1392</v>
      </c>
      <c r="F1945" s="9">
        <v>434.61439999999999</v>
      </c>
      <c r="G1945" s="9">
        <v>493.88</v>
      </c>
    </row>
    <row r="1946" spans="1:7" x14ac:dyDescent="0.25">
      <c r="A1946" s="24">
        <v>38268</v>
      </c>
      <c r="B1946" s="1" t="s">
        <v>12</v>
      </c>
      <c r="C1946" s="1" t="s">
        <v>3691</v>
      </c>
      <c r="D1946" s="1" t="s">
        <v>113</v>
      </c>
      <c r="E1946" s="1" t="s">
        <v>2203</v>
      </c>
      <c r="F1946" s="9">
        <v>7750.4768000000004</v>
      </c>
      <c r="G1946" s="9">
        <v>8807.36</v>
      </c>
    </row>
    <row r="1947" spans="1:7" x14ac:dyDescent="0.25">
      <c r="A1947" s="24">
        <v>38266</v>
      </c>
      <c r="B1947" s="1" t="s">
        <v>12</v>
      </c>
      <c r="C1947" s="1" t="s">
        <v>3691</v>
      </c>
      <c r="D1947" s="1" t="s">
        <v>13</v>
      </c>
      <c r="E1947" s="1" t="s">
        <v>3815</v>
      </c>
      <c r="F1947" s="9">
        <v>1547.1495</v>
      </c>
      <c r="G1947" s="9">
        <v>3438.11</v>
      </c>
    </row>
    <row r="1948" spans="1:7" x14ac:dyDescent="0.25">
      <c r="A1948" s="24">
        <v>38262</v>
      </c>
      <c r="B1948" s="1" t="s">
        <v>12</v>
      </c>
      <c r="C1948" s="1" t="s">
        <v>3686</v>
      </c>
      <c r="D1948" s="1" t="s">
        <v>13</v>
      </c>
      <c r="E1948" s="1" t="s">
        <v>3816</v>
      </c>
      <c r="F1948" s="9">
        <v>2578.5144</v>
      </c>
      <c r="G1948" s="9">
        <v>2930.13</v>
      </c>
    </row>
    <row r="1949" spans="1:7" x14ac:dyDescent="0.25">
      <c r="A1949" s="24">
        <v>38261</v>
      </c>
      <c r="B1949" s="1" t="s">
        <v>12</v>
      </c>
      <c r="C1949" s="1" t="s">
        <v>3683</v>
      </c>
      <c r="D1949" s="1" t="s">
        <v>52</v>
      </c>
      <c r="E1949" s="1" t="s">
        <v>2758</v>
      </c>
      <c r="F1949" s="9">
        <v>6615.39</v>
      </c>
      <c r="G1949" s="9">
        <v>8820.52</v>
      </c>
    </row>
    <row r="1950" spans="1:7" x14ac:dyDescent="0.25">
      <c r="A1950" s="24">
        <v>38261</v>
      </c>
      <c r="B1950" s="1" t="s">
        <v>12</v>
      </c>
      <c r="C1950" s="1" t="s">
        <v>3688</v>
      </c>
      <c r="D1950" s="1" t="s">
        <v>9</v>
      </c>
      <c r="E1950" s="1" t="s">
        <v>3351</v>
      </c>
      <c r="F1950" s="9">
        <v>4539.4910000000009</v>
      </c>
      <c r="G1950" s="9">
        <v>8253.6200000000008</v>
      </c>
    </row>
    <row r="1951" spans="1:7" x14ac:dyDescent="0.25">
      <c r="A1951" s="24">
        <v>38260</v>
      </c>
      <c r="B1951" s="1" t="s">
        <v>12</v>
      </c>
      <c r="C1951" s="1" t="s">
        <v>3626</v>
      </c>
      <c r="D1951" s="1" t="s">
        <v>30</v>
      </c>
      <c r="E1951" s="1" t="s">
        <v>3516</v>
      </c>
      <c r="F1951" s="9">
        <v>2844.6118000000001</v>
      </c>
      <c r="G1951" s="9">
        <v>7688.14</v>
      </c>
    </row>
    <row r="1952" spans="1:7" x14ac:dyDescent="0.25">
      <c r="A1952" s="24">
        <v>38254</v>
      </c>
      <c r="B1952" s="1" t="s">
        <v>12</v>
      </c>
      <c r="C1952" s="1" t="s">
        <v>3690</v>
      </c>
      <c r="D1952" s="1" t="s">
        <v>39</v>
      </c>
      <c r="E1952" s="1" t="s">
        <v>91</v>
      </c>
      <c r="F1952" s="9">
        <v>1267.3980000000001</v>
      </c>
      <c r="G1952" s="9">
        <v>2304.36</v>
      </c>
    </row>
    <row r="1953" spans="1:7" x14ac:dyDescent="0.25">
      <c r="A1953" s="24">
        <v>38253</v>
      </c>
      <c r="B1953" s="1" t="s">
        <v>12</v>
      </c>
      <c r="C1953" s="1" t="s">
        <v>3690</v>
      </c>
      <c r="D1953" s="1" t="s">
        <v>13</v>
      </c>
      <c r="E1953" s="1" t="s">
        <v>2564</v>
      </c>
      <c r="F1953" s="9">
        <v>4597.5074999999997</v>
      </c>
      <c r="G1953" s="9">
        <v>6130.01</v>
      </c>
    </row>
    <row r="1954" spans="1:7" x14ac:dyDescent="0.25">
      <c r="A1954" s="24">
        <v>38251</v>
      </c>
      <c r="B1954" s="1" t="s">
        <v>12</v>
      </c>
      <c r="C1954" s="1" t="s">
        <v>3686</v>
      </c>
      <c r="D1954" s="1" t="s">
        <v>42</v>
      </c>
      <c r="E1954" s="1" t="s">
        <v>1908</v>
      </c>
      <c r="F1954" s="9">
        <v>5774.1145999999999</v>
      </c>
      <c r="G1954" s="9">
        <v>9955.3700000000008</v>
      </c>
    </row>
    <row r="1955" spans="1:7" x14ac:dyDescent="0.25">
      <c r="A1955" s="24">
        <v>38248</v>
      </c>
      <c r="B1955" s="1" t="s">
        <v>12</v>
      </c>
      <c r="C1955" s="1" t="s">
        <v>3684</v>
      </c>
      <c r="D1955" s="1" t="s">
        <v>52</v>
      </c>
      <c r="E1955" s="1" t="s">
        <v>3178</v>
      </c>
      <c r="F1955" s="9">
        <v>5773.1677</v>
      </c>
      <c r="G1955" s="9">
        <v>9785.0300000000007</v>
      </c>
    </row>
    <row r="1956" spans="1:7" x14ac:dyDescent="0.25">
      <c r="A1956" s="24">
        <v>38246</v>
      </c>
      <c r="B1956" s="1" t="s">
        <v>12</v>
      </c>
      <c r="C1956" s="1" t="s">
        <v>3684</v>
      </c>
      <c r="D1956" s="1" t="s">
        <v>39</v>
      </c>
      <c r="E1956" s="1" t="s">
        <v>2498</v>
      </c>
      <c r="F1956" s="9">
        <v>5286.0675000000001</v>
      </c>
      <c r="G1956" s="9">
        <v>7048.09</v>
      </c>
    </row>
    <row r="1957" spans="1:7" x14ac:dyDescent="0.25">
      <c r="A1957" s="24">
        <v>38243</v>
      </c>
      <c r="B1957" s="1" t="s">
        <v>12</v>
      </c>
      <c r="C1957" s="1" t="s">
        <v>3690</v>
      </c>
      <c r="D1957" s="1" t="s">
        <v>17</v>
      </c>
      <c r="E1957" s="1" t="s">
        <v>1482</v>
      </c>
      <c r="F1957" s="9">
        <v>2811.7964999999999</v>
      </c>
      <c r="G1957" s="9">
        <v>7599.45</v>
      </c>
    </row>
    <row r="1958" spans="1:7" x14ac:dyDescent="0.25">
      <c r="A1958" s="24">
        <v>38242</v>
      </c>
      <c r="B1958" s="1" t="s">
        <v>12</v>
      </c>
      <c r="C1958" s="1" t="s">
        <v>3685</v>
      </c>
      <c r="D1958" s="1" t="s">
        <v>21</v>
      </c>
      <c r="E1958" s="1" t="s">
        <v>2372</v>
      </c>
      <c r="F1958" s="9">
        <v>1454.76</v>
      </c>
      <c r="G1958" s="9">
        <v>1939.68</v>
      </c>
    </row>
    <row r="1959" spans="1:7" x14ac:dyDescent="0.25">
      <c r="A1959" s="24">
        <v>38239</v>
      </c>
      <c r="B1959" s="1" t="s">
        <v>12</v>
      </c>
      <c r="C1959" s="1" t="s">
        <v>3626</v>
      </c>
      <c r="D1959" s="1" t="s">
        <v>126</v>
      </c>
      <c r="E1959" s="1" t="s">
        <v>215</v>
      </c>
      <c r="F1959" s="9">
        <v>4665.4069</v>
      </c>
      <c r="G1959" s="9">
        <v>4989.74</v>
      </c>
    </row>
    <row r="1960" spans="1:7" x14ac:dyDescent="0.25">
      <c r="A1960" s="24">
        <v>38239</v>
      </c>
      <c r="B1960" s="1" t="s">
        <v>12</v>
      </c>
      <c r="C1960" s="1" t="s">
        <v>3691</v>
      </c>
      <c r="D1960" s="1" t="s">
        <v>126</v>
      </c>
      <c r="E1960" s="1" t="s">
        <v>161</v>
      </c>
      <c r="F1960" s="9">
        <v>1724.0325999999998</v>
      </c>
      <c r="G1960" s="9">
        <v>2972.47</v>
      </c>
    </row>
    <row r="1961" spans="1:7" x14ac:dyDescent="0.25">
      <c r="A1961" s="24">
        <v>38236</v>
      </c>
      <c r="B1961" s="1" t="s">
        <v>12</v>
      </c>
      <c r="C1961" s="1" t="s">
        <v>3688</v>
      </c>
      <c r="D1961" s="1" t="s">
        <v>45</v>
      </c>
      <c r="E1961" s="1" t="s">
        <v>1762</v>
      </c>
      <c r="F1961" s="9">
        <v>826.56804999999997</v>
      </c>
      <c r="G1961" s="9">
        <v>884.03</v>
      </c>
    </row>
    <row r="1962" spans="1:7" x14ac:dyDescent="0.25">
      <c r="A1962" s="24">
        <v>38235</v>
      </c>
      <c r="B1962" s="1" t="s">
        <v>12</v>
      </c>
      <c r="C1962" s="1" t="s">
        <v>3686</v>
      </c>
      <c r="D1962" s="1" t="s">
        <v>17</v>
      </c>
      <c r="E1962" s="1" t="s">
        <v>1564</v>
      </c>
      <c r="F1962" s="9">
        <v>5486.8231000000005</v>
      </c>
      <c r="G1962" s="9">
        <v>5868.26</v>
      </c>
    </row>
    <row r="1963" spans="1:7" x14ac:dyDescent="0.25">
      <c r="A1963" s="24">
        <v>38232</v>
      </c>
      <c r="B1963" s="1" t="s">
        <v>12</v>
      </c>
      <c r="C1963" s="1" t="s">
        <v>3626</v>
      </c>
      <c r="D1963" s="1" t="s">
        <v>42</v>
      </c>
      <c r="E1963" s="1" t="s">
        <v>613</v>
      </c>
      <c r="F1963" s="9">
        <v>3978.6256000000003</v>
      </c>
      <c r="G1963" s="9">
        <v>5850.92</v>
      </c>
    </row>
    <row r="1964" spans="1:7" x14ac:dyDescent="0.25">
      <c r="A1964" s="24">
        <v>38232</v>
      </c>
      <c r="B1964" s="1" t="s">
        <v>12</v>
      </c>
      <c r="C1964" s="1" t="s">
        <v>3691</v>
      </c>
      <c r="D1964" s="1" t="s">
        <v>30</v>
      </c>
      <c r="E1964" s="1" t="s">
        <v>2629</v>
      </c>
      <c r="F1964" s="9">
        <v>1514.0880999999999</v>
      </c>
      <c r="G1964" s="9">
        <v>4092.13</v>
      </c>
    </row>
    <row r="1965" spans="1:7" x14ac:dyDescent="0.25">
      <c r="A1965" s="24">
        <v>38230</v>
      </c>
      <c r="B1965" s="1" t="s">
        <v>12</v>
      </c>
      <c r="C1965" s="1" t="s">
        <v>3626</v>
      </c>
      <c r="D1965" s="1" t="s">
        <v>126</v>
      </c>
      <c r="E1965" s="1" t="s">
        <v>3822</v>
      </c>
      <c r="F1965" s="9">
        <v>2393.5456000000004</v>
      </c>
      <c r="G1965" s="9">
        <v>3519.92</v>
      </c>
    </row>
    <row r="1966" spans="1:7" x14ac:dyDescent="0.25">
      <c r="A1966" s="24">
        <v>38229</v>
      </c>
      <c r="B1966" s="1" t="s">
        <v>12</v>
      </c>
      <c r="C1966" s="1" t="s">
        <v>3690</v>
      </c>
      <c r="D1966" s="1" t="s">
        <v>64</v>
      </c>
      <c r="E1966" s="1" t="s">
        <v>1796</v>
      </c>
      <c r="F1966" s="9">
        <v>141.85600000000002</v>
      </c>
      <c r="G1966" s="9">
        <v>257.92</v>
      </c>
    </row>
    <row r="1967" spans="1:7" x14ac:dyDescent="0.25">
      <c r="A1967" s="24">
        <v>38228</v>
      </c>
      <c r="B1967" s="1" t="s">
        <v>12</v>
      </c>
      <c r="C1967" s="1" t="s">
        <v>3686</v>
      </c>
      <c r="D1967" s="1" t="s">
        <v>52</v>
      </c>
      <c r="E1967" s="1" t="s">
        <v>401</v>
      </c>
      <c r="F1967" s="9">
        <v>3887.3220000000001</v>
      </c>
      <c r="G1967" s="9">
        <v>5716.65</v>
      </c>
    </row>
    <row r="1968" spans="1:7" x14ac:dyDescent="0.25">
      <c r="A1968" s="24">
        <v>38228</v>
      </c>
      <c r="B1968" s="1" t="s">
        <v>12</v>
      </c>
      <c r="C1968" s="1" t="s">
        <v>3688</v>
      </c>
      <c r="D1968" s="1" t="s">
        <v>21</v>
      </c>
      <c r="E1968" s="1" t="s">
        <v>3213</v>
      </c>
      <c r="F1968" s="9">
        <v>1451.1935000000001</v>
      </c>
      <c r="G1968" s="9">
        <v>2459.65</v>
      </c>
    </row>
    <row r="1969" spans="1:7" x14ac:dyDescent="0.25">
      <c r="A1969" s="24">
        <v>38226</v>
      </c>
      <c r="B1969" s="1" t="s">
        <v>12</v>
      </c>
      <c r="C1969" s="1" t="s">
        <v>3691</v>
      </c>
      <c r="D1969" s="1" t="s">
        <v>42</v>
      </c>
      <c r="E1969" s="1" t="s">
        <v>203</v>
      </c>
      <c r="F1969" s="9">
        <v>4832.6850000000004</v>
      </c>
      <c r="G1969" s="9">
        <v>8786.7000000000007</v>
      </c>
    </row>
    <row r="1970" spans="1:7" x14ac:dyDescent="0.25">
      <c r="A1970" s="24">
        <v>38226</v>
      </c>
      <c r="B1970" s="1" t="s">
        <v>12</v>
      </c>
      <c r="C1970" s="1" t="s">
        <v>3684</v>
      </c>
      <c r="D1970" s="1" t="s">
        <v>39</v>
      </c>
      <c r="E1970" s="1" t="s">
        <v>1240</v>
      </c>
      <c r="F1970" s="9">
        <v>757.37750000000005</v>
      </c>
      <c r="G1970" s="9">
        <v>1377.05</v>
      </c>
    </row>
    <row r="1971" spans="1:7" x14ac:dyDescent="0.25">
      <c r="A1971" s="24">
        <v>38224</v>
      </c>
      <c r="B1971" s="1" t="s">
        <v>12</v>
      </c>
      <c r="C1971" s="1" t="s">
        <v>3626</v>
      </c>
      <c r="D1971" s="1" t="s">
        <v>42</v>
      </c>
      <c r="E1971" s="1" t="s">
        <v>609</v>
      </c>
      <c r="F1971" s="9">
        <v>666.74479999999994</v>
      </c>
      <c r="G1971" s="9">
        <v>1149.56</v>
      </c>
    </row>
    <row r="1972" spans="1:7" x14ac:dyDescent="0.25">
      <c r="A1972" s="24">
        <v>38222</v>
      </c>
      <c r="B1972" s="1" t="s">
        <v>12</v>
      </c>
      <c r="C1972" s="1" t="s">
        <v>3685</v>
      </c>
      <c r="D1972" s="1" t="s">
        <v>39</v>
      </c>
      <c r="E1972" s="1" t="s">
        <v>2798</v>
      </c>
      <c r="F1972" s="9">
        <v>3081.9657000000002</v>
      </c>
      <c r="G1972" s="9">
        <v>3296.22</v>
      </c>
    </row>
    <row r="1973" spans="1:7" x14ac:dyDescent="0.25">
      <c r="A1973" s="24">
        <v>38222</v>
      </c>
      <c r="B1973" s="1" t="s">
        <v>12</v>
      </c>
      <c r="C1973" s="1" t="s">
        <v>3684</v>
      </c>
      <c r="D1973" s="1" t="s">
        <v>61</v>
      </c>
      <c r="E1973" s="1" t="s">
        <v>484</v>
      </c>
      <c r="F1973" s="9">
        <v>782.59050000000002</v>
      </c>
      <c r="G1973" s="9">
        <v>1739.09</v>
      </c>
    </row>
    <row r="1974" spans="1:7" x14ac:dyDescent="0.25">
      <c r="A1974" s="24">
        <v>38220</v>
      </c>
      <c r="B1974" s="1" t="s">
        <v>12</v>
      </c>
      <c r="C1974" s="1" t="s">
        <v>3684</v>
      </c>
      <c r="D1974" s="1" t="s">
        <v>24</v>
      </c>
      <c r="E1974" s="1" t="s">
        <v>3824</v>
      </c>
      <c r="F1974" s="9">
        <v>2606.7183999999997</v>
      </c>
      <c r="G1974" s="9">
        <v>2962.18</v>
      </c>
    </row>
    <row r="1975" spans="1:7" x14ac:dyDescent="0.25">
      <c r="A1975" s="24">
        <v>38218</v>
      </c>
      <c r="B1975" s="1" t="s">
        <v>12</v>
      </c>
      <c r="C1975" s="1" t="s">
        <v>3683</v>
      </c>
      <c r="D1975" s="1" t="s">
        <v>52</v>
      </c>
      <c r="E1975" s="1" t="s">
        <v>2480</v>
      </c>
      <c r="F1975" s="9">
        <v>1427.2638999999999</v>
      </c>
      <c r="G1975" s="9">
        <v>3857.47</v>
      </c>
    </row>
    <row r="1976" spans="1:7" x14ac:dyDescent="0.25">
      <c r="A1976" s="24">
        <v>38216</v>
      </c>
      <c r="B1976" s="1" t="s">
        <v>12</v>
      </c>
      <c r="C1976" s="1" t="s">
        <v>3684</v>
      </c>
      <c r="D1976" s="1" t="s">
        <v>9</v>
      </c>
      <c r="E1976" s="1" t="s">
        <v>1257</v>
      </c>
      <c r="F1976" s="9">
        <v>6390.6656000000003</v>
      </c>
      <c r="G1976" s="9">
        <v>7262.12</v>
      </c>
    </row>
    <row r="1977" spans="1:7" x14ac:dyDescent="0.25">
      <c r="A1977" s="24">
        <v>38215</v>
      </c>
      <c r="B1977" s="1" t="s">
        <v>12</v>
      </c>
      <c r="C1977" s="1" t="s">
        <v>3685</v>
      </c>
      <c r="D1977" s="1" t="s">
        <v>30</v>
      </c>
      <c r="E1977" s="1" t="s">
        <v>2003</v>
      </c>
      <c r="F1977" s="9">
        <v>2095.9028000000003</v>
      </c>
      <c r="G1977" s="9">
        <v>3082.21</v>
      </c>
    </row>
    <row r="1978" spans="1:7" x14ac:dyDescent="0.25">
      <c r="A1978" s="24">
        <v>38212</v>
      </c>
      <c r="B1978" s="1" t="s">
        <v>12</v>
      </c>
      <c r="C1978" s="1" t="s">
        <v>3686</v>
      </c>
      <c r="D1978" s="1" t="s">
        <v>9</v>
      </c>
      <c r="E1978" s="1" t="s">
        <v>3338</v>
      </c>
      <c r="F1978" s="9">
        <v>4570.1656000000003</v>
      </c>
      <c r="G1978" s="9">
        <v>5193.37</v>
      </c>
    </row>
    <row r="1979" spans="1:7" x14ac:dyDescent="0.25">
      <c r="A1979" s="24">
        <v>38211</v>
      </c>
      <c r="B1979" s="1" t="s">
        <v>12</v>
      </c>
      <c r="C1979" s="1" t="s">
        <v>3626</v>
      </c>
      <c r="D1979" s="1" t="s">
        <v>39</v>
      </c>
      <c r="E1979" s="1" t="s">
        <v>3011</v>
      </c>
      <c r="F1979" s="9">
        <v>6187.3336000000008</v>
      </c>
      <c r="G1979" s="9">
        <v>9099.02</v>
      </c>
    </row>
    <row r="1980" spans="1:7" x14ac:dyDescent="0.25">
      <c r="A1980" s="24">
        <v>38210</v>
      </c>
      <c r="B1980" s="1" t="s">
        <v>12</v>
      </c>
      <c r="C1980" s="1" t="s">
        <v>3684</v>
      </c>
      <c r="D1980" s="1" t="s">
        <v>17</v>
      </c>
      <c r="E1980" s="1" t="s">
        <v>3267</v>
      </c>
      <c r="F1980" s="9">
        <v>748.44079999999997</v>
      </c>
      <c r="G1980" s="9">
        <v>1740.56</v>
      </c>
    </row>
    <row r="1981" spans="1:7" x14ac:dyDescent="0.25">
      <c r="A1981" s="24">
        <v>38208</v>
      </c>
      <c r="B1981" s="1" t="s">
        <v>12</v>
      </c>
      <c r="C1981" s="1" t="s">
        <v>3690</v>
      </c>
      <c r="D1981" s="1" t="s">
        <v>126</v>
      </c>
      <c r="E1981" s="1" t="s">
        <v>3826</v>
      </c>
      <c r="F1981" s="9">
        <v>1149.2865999999999</v>
      </c>
      <c r="G1981" s="9">
        <v>3106.18</v>
      </c>
    </row>
    <row r="1982" spans="1:7" x14ac:dyDescent="0.25">
      <c r="A1982" s="24">
        <v>38205</v>
      </c>
      <c r="B1982" s="1" t="s">
        <v>12</v>
      </c>
      <c r="C1982" s="1" t="s">
        <v>3685</v>
      </c>
      <c r="D1982" s="1" t="s">
        <v>24</v>
      </c>
      <c r="E1982" s="1" t="s">
        <v>2001</v>
      </c>
      <c r="F1982" s="9">
        <v>3617.0782999999997</v>
      </c>
      <c r="G1982" s="9">
        <v>8411.81</v>
      </c>
    </row>
    <row r="1983" spans="1:7" x14ac:dyDescent="0.25">
      <c r="A1983" s="24">
        <v>38205</v>
      </c>
      <c r="B1983" s="1" t="s">
        <v>12</v>
      </c>
      <c r="C1983" s="1" t="s">
        <v>3690</v>
      </c>
      <c r="D1983" s="1" t="s">
        <v>9</v>
      </c>
      <c r="E1983" s="1" t="s">
        <v>3827</v>
      </c>
      <c r="F1983" s="9">
        <v>1600.3240000000001</v>
      </c>
      <c r="G1983" s="9">
        <v>1818.55</v>
      </c>
    </row>
    <row r="1984" spans="1:7" x14ac:dyDescent="0.25">
      <c r="A1984" s="24">
        <v>38204</v>
      </c>
      <c r="B1984" s="1" t="s">
        <v>12</v>
      </c>
      <c r="C1984" s="1" t="s">
        <v>3683</v>
      </c>
      <c r="D1984" s="1" t="s">
        <v>21</v>
      </c>
      <c r="E1984" s="1" t="s">
        <v>3526</v>
      </c>
      <c r="F1984" s="9">
        <v>4561.1984000000002</v>
      </c>
      <c r="G1984" s="9">
        <v>5183.18</v>
      </c>
    </row>
    <row r="1985" spans="1:7" x14ac:dyDescent="0.25">
      <c r="A1985" s="24">
        <v>38200</v>
      </c>
      <c r="B1985" s="1" t="s">
        <v>12</v>
      </c>
      <c r="C1985" s="1" t="s">
        <v>3690</v>
      </c>
      <c r="D1985" s="1" t="s">
        <v>30</v>
      </c>
      <c r="E1985" s="1" t="s">
        <v>838</v>
      </c>
      <c r="F1985" s="9">
        <v>2222.2552000000001</v>
      </c>
      <c r="G1985" s="9">
        <v>2525.29</v>
      </c>
    </row>
    <row r="1986" spans="1:7" x14ac:dyDescent="0.25">
      <c r="A1986" s="24">
        <v>38199</v>
      </c>
      <c r="B1986" s="1" t="s">
        <v>12</v>
      </c>
      <c r="C1986" s="1" t="s">
        <v>3686</v>
      </c>
      <c r="D1986" s="1" t="s">
        <v>52</v>
      </c>
      <c r="E1986" s="1" t="s">
        <v>3079</v>
      </c>
      <c r="F1986" s="9">
        <v>798.1961</v>
      </c>
      <c r="G1986" s="9">
        <v>1856.27</v>
      </c>
    </row>
    <row r="1987" spans="1:7" x14ac:dyDescent="0.25">
      <c r="A1987" s="24">
        <v>38198</v>
      </c>
      <c r="B1987" s="1" t="s">
        <v>12</v>
      </c>
      <c r="C1987" s="1" t="s">
        <v>3685</v>
      </c>
      <c r="D1987" s="1" t="s">
        <v>21</v>
      </c>
      <c r="E1987" s="1" t="s">
        <v>563</v>
      </c>
      <c r="F1987" s="9">
        <v>816.15215000000001</v>
      </c>
      <c r="G1987" s="9">
        <v>872.89</v>
      </c>
    </row>
    <row r="1988" spans="1:7" x14ac:dyDescent="0.25">
      <c r="A1988" s="24">
        <v>38197</v>
      </c>
      <c r="B1988" s="1" t="s">
        <v>12</v>
      </c>
      <c r="C1988" s="1" t="s">
        <v>3691</v>
      </c>
      <c r="D1988" s="1" t="s">
        <v>39</v>
      </c>
      <c r="E1988" s="1" t="s">
        <v>107</v>
      </c>
      <c r="F1988" s="9">
        <v>4675.335500000001</v>
      </c>
      <c r="G1988" s="9">
        <v>8500.61</v>
      </c>
    </row>
    <row r="1989" spans="1:7" x14ac:dyDescent="0.25">
      <c r="A1989" s="24">
        <v>38193</v>
      </c>
      <c r="B1989" s="1" t="s">
        <v>12</v>
      </c>
      <c r="C1989" s="1" t="s">
        <v>3686</v>
      </c>
      <c r="D1989" s="1" t="s">
        <v>30</v>
      </c>
      <c r="E1989" s="1" t="s">
        <v>1015</v>
      </c>
      <c r="F1989" s="9">
        <v>2898.5697999999998</v>
      </c>
      <c r="G1989" s="9">
        <v>6740.86</v>
      </c>
    </row>
    <row r="1990" spans="1:7" x14ac:dyDescent="0.25">
      <c r="A1990" s="24">
        <v>38190</v>
      </c>
      <c r="B1990" s="1" t="s">
        <v>12</v>
      </c>
      <c r="C1990" s="1" t="s">
        <v>3688</v>
      </c>
      <c r="D1990" s="1" t="s">
        <v>9</v>
      </c>
      <c r="E1990" s="1" t="s">
        <v>3830</v>
      </c>
      <c r="F1990" s="9">
        <v>1476.1112999999998</v>
      </c>
      <c r="G1990" s="9">
        <v>3989.49</v>
      </c>
    </row>
    <row r="1991" spans="1:7" x14ac:dyDescent="0.25">
      <c r="A1991" s="24">
        <v>38189</v>
      </c>
      <c r="B1991" s="1" t="s">
        <v>12</v>
      </c>
      <c r="C1991" s="1" t="s">
        <v>3626</v>
      </c>
      <c r="D1991" s="1" t="s">
        <v>52</v>
      </c>
      <c r="E1991" s="1" t="s">
        <v>553</v>
      </c>
      <c r="F1991" s="9">
        <v>3119.5596999999998</v>
      </c>
      <c r="G1991" s="9">
        <v>7254.79</v>
      </c>
    </row>
    <row r="1992" spans="1:7" x14ac:dyDescent="0.25">
      <c r="A1992" s="24">
        <v>38186</v>
      </c>
      <c r="B1992" s="1" t="s">
        <v>12</v>
      </c>
      <c r="C1992" s="1" t="s">
        <v>3690</v>
      </c>
      <c r="D1992" s="1" t="s">
        <v>45</v>
      </c>
      <c r="E1992" s="1" t="s">
        <v>1719</v>
      </c>
      <c r="F1992" s="9">
        <v>3413.9849999999997</v>
      </c>
      <c r="G1992" s="9">
        <v>4551.9799999999996</v>
      </c>
    </row>
    <row r="1993" spans="1:7" x14ac:dyDescent="0.25">
      <c r="A1993" s="24">
        <v>38184</v>
      </c>
      <c r="B1993" s="1" t="s">
        <v>12</v>
      </c>
      <c r="C1993" s="1" t="s">
        <v>3626</v>
      </c>
      <c r="D1993" s="1" t="s">
        <v>17</v>
      </c>
      <c r="E1993" s="1" t="s">
        <v>1754</v>
      </c>
      <c r="F1993" s="9">
        <v>858.46379999999988</v>
      </c>
      <c r="G1993" s="9">
        <v>1480.11</v>
      </c>
    </row>
    <row r="1994" spans="1:7" x14ac:dyDescent="0.25">
      <c r="A1994" s="24">
        <v>38177</v>
      </c>
      <c r="B1994" s="1" t="s">
        <v>12</v>
      </c>
      <c r="C1994" s="1" t="s">
        <v>3690</v>
      </c>
      <c r="D1994" s="1" t="s">
        <v>126</v>
      </c>
      <c r="E1994" s="1" t="s">
        <v>848</v>
      </c>
      <c r="F1994" s="9">
        <v>1236.6886</v>
      </c>
      <c r="G1994" s="9">
        <v>2876.02</v>
      </c>
    </row>
    <row r="1995" spans="1:7" x14ac:dyDescent="0.25">
      <c r="A1995" s="24">
        <v>38168</v>
      </c>
      <c r="B1995" s="1" t="s">
        <v>12</v>
      </c>
      <c r="C1995" s="1" t="s">
        <v>3684</v>
      </c>
      <c r="D1995" s="1" t="s">
        <v>126</v>
      </c>
      <c r="E1995" s="1" t="s">
        <v>1436</v>
      </c>
      <c r="F1995" s="9">
        <v>5122.0141500000009</v>
      </c>
      <c r="G1995" s="9">
        <v>5478.09</v>
      </c>
    </row>
    <row r="1996" spans="1:7" x14ac:dyDescent="0.25">
      <c r="A1996" s="24">
        <v>38162</v>
      </c>
      <c r="B1996" s="1" t="s">
        <v>12</v>
      </c>
      <c r="C1996" s="1" t="s">
        <v>3688</v>
      </c>
      <c r="D1996" s="1" t="s">
        <v>126</v>
      </c>
      <c r="E1996" s="1" t="s">
        <v>2292</v>
      </c>
      <c r="F1996" s="9">
        <v>2079.8685</v>
      </c>
      <c r="G1996" s="9">
        <v>4621.93</v>
      </c>
    </row>
    <row r="1997" spans="1:7" x14ac:dyDescent="0.25">
      <c r="A1997" s="24">
        <v>38158</v>
      </c>
      <c r="B1997" s="1" t="s">
        <v>12</v>
      </c>
      <c r="C1997" s="1" t="s">
        <v>3686</v>
      </c>
      <c r="D1997" s="1" t="s">
        <v>21</v>
      </c>
      <c r="E1997" s="1" t="s">
        <v>2388</v>
      </c>
      <c r="F1997" s="9">
        <v>8722.3752000000004</v>
      </c>
      <c r="G1997" s="9">
        <v>9911.7900000000009</v>
      </c>
    </row>
    <row r="1998" spans="1:7" x14ac:dyDescent="0.25">
      <c r="A1998" s="24">
        <v>38157</v>
      </c>
      <c r="B1998" s="1" t="s">
        <v>12</v>
      </c>
      <c r="C1998" s="1" t="s">
        <v>3686</v>
      </c>
      <c r="D1998" s="1" t="s">
        <v>45</v>
      </c>
      <c r="E1998" s="1" t="s">
        <v>1122</v>
      </c>
      <c r="F1998" s="9">
        <v>1517.2840000000003</v>
      </c>
      <c r="G1998" s="9">
        <v>2231.3000000000002</v>
      </c>
    </row>
    <row r="1999" spans="1:7" x14ac:dyDescent="0.25">
      <c r="A1999" s="24">
        <v>38157</v>
      </c>
      <c r="B1999" s="1" t="s">
        <v>12</v>
      </c>
      <c r="C1999" s="1" t="s">
        <v>3690</v>
      </c>
      <c r="D1999" s="1" t="s">
        <v>24</v>
      </c>
      <c r="E1999" s="1" t="s">
        <v>2914</v>
      </c>
      <c r="F1999" s="9">
        <v>121.977</v>
      </c>
      <c r="G1999" s="9">
        <v>271.06</v>
      </c>
    </row>
    <row r="2000" spans="1:7" x14ac:dyDescent="0.25">
      <c r="A2000" s="24">
        <v>38156</v>
      </c>
      <c r="B2000" s="1" t="s">
        <v>12</v>
      </c>
      <c r="C2000" s="1" t="s">
        <v>3686</v>
      </c>
      <c r="D2000" s="1" t="s">
        <v>24</v>
      </c>
      <c r="E2000" s="1" t="s">
        <v>874</v>
      </c>
      <c r="F2000" s="9">
        <v>3852.5264999999999</v>
      </c>
      <c r="G2000" s="9">
        <v>8561.17</v>
      </c>
    </row>
    <row r="2001" spans="1:7" x14ac:dyDescent="0.25">
      <c r="A2001" s="24">
        <v>38155</v>
      </c>
      <c r="B2001" s="1" t="s">
        <v>12</v>
      </c>
      <c r="C2001" s="1" t="s">
        <v>3684</v>
      </c>
      <c r="D2001" s="1" t="s">
        <v>13</v>
      </c>
      <c r="E2001" s="1" t="s">
        <v>3444</v>
      </c>
      <c r="F2001" s="9">
        <v>4577.7273999999998</v>
      </c>
      <c r="G2001" s="9">
        <v>7758.86</v>
      </c>
    </row>
    <row r="2002" spans="1:7" x14ac:dyDescent="0.25">
      <c r="A2002" s="24">
        <v>38155</v>
      </c>
      <c r="B2002" s="1" t="s">
        <v>12</v>
      </c>
      <c r="C2002" s="1" t="s">
        <v>3683</v>
      </c>
      <c r="D2002" s="1" t="s">
        <v>42</v>
      </c>
      <c r="E2002" s="1" t="s">
        <v>2407</v>
      </c>
      <c r="F2002" s="9">
        <v>4919.6028000000006</v>
      </c>
      <c r="G2002" s="9">
        <v>7234.71</v>
      </c>
    </row>
  </sheetData>
  <mergeCells count="3">
    <mergeCell ref="A1:H1"/>
    <mergeCell ref="I3:Q3"/>
    <mergeCell ref="J4:O4"/>
  </mergeCells>
  <conditionalFormatting sqref="K6:K10">
    <cfRule type="iconSet" priority="3">
      <iconSet iconSet="5Arrows">
        <cfvo type="percent" val="0"/>
        <cfvo type="num" val="2000"/>
        <cfvo type="num" val="4000"/>
        <cfvo type="num" val="6000"/>
        <cfvo type="num" val="8000"/>
      </iconSet>
    </cfRule>
  </conditionalFormatting>
  <conditionalFormatting sqref="L6:L10">
    <cfRule type="iconSet" priority="2">
      <iconSet iconSet="5Arrows">
        <cfvo type="percent" val="0"/>
        <cfvo type="num" val="2000"/>
        <cfvo type="num" val="4000"/>
        <cfvo type="num" val="6000"/>
        <cfvo type="num" val="8000"/>
      </iconSet>
    </cfRule>
  </conditionalFormatting>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1">
    <tabColor theme="4"/>
  </sheetPr>
  <dimension ref="A1:M14"/>
  <sheetViews>
    <sheetView workbookViewId="0"/>
  </sheetViews>
  <sheetFormatPr defaultColWidth="30.5703125" defaultRowHeight="15" x14ac:dyDescent="0.25"/>
  <cols>
    <col min="1" max="1" width="3.140625" customWidth="1"/>
    <col min="2" max="2" width="21.5703125" customWidth="1"/>
    <col min="3" max="3" width="17.5703125" customWidth="1"/>
    <col min="4" max="4" width="24.5703125" customWidth="1"/>
    <col min="5" max="5" width="11.42578125" customWidth="1"/>
    <col min="6" max="6" width="11.85546875" customWidth="1"/>
    <col min="7" max="7" width="1.5703125" customWidth="1"/>
    <col min="8" max="8" width="2.42578125" customWidth="1"/>
    <col min="9" max="9" width="19.5703125" bestFit="1" customWidth="1"/>
    <col min="10" max="10" width="11.42578125" bestFit="1" customWidth="1"/>
    <col min="11" max="11" width="12.42578125" bestFit="1" customWidth="1"/>
    <col min="12" max="12" width="29.5703125" customWidth="1"/>
    <col min="13" max="13" width="48.42578125" customWidth="1"/>
    <col min="257" max="257" width="3.5703125" bestFit="1" customWidth="1"/>
    <col min="258" max="258" width="30.85546875" customWidth="1"/>
    <col min="259" max="259" width="11.85546875" bestFit="1" customWidth="1"/>
    <col min="260" max="260" width="17.5703125" bestFit="1" customWidth="1"/>
    <col min="261" max="262" width="12.85546875" bestFit="1" customWidth="1"/>
    <col min="263" max="263" width="19.42578125" customWidth="1"/>
    <col min="264" max="264" width="12.85546875" bestFit="1" customWidth="1"/>
    <col min="265" max="265" width="19.5703125" bestFit="1" customWidth="1"/>
    <col min="266" max="266" width="11.42578125" bestFit="1" customWidth="1"/>
    <col min="267" max="267" width="12.42578125" bestFit="1" customWidth="1"/>
    <col min="268" max="268" width="16.5703125" bestFit="1" customWidth="1"/>
    <col min="269" max="269" width="18.42578125" bestFit="1" customWidth="1"/>
    <col min="513" max="513" width="3.5703125" bestFit="1" customWidth="1"/>
    <col min="514" max="514" width="30.85546875" customWidth="1"/>
    <col min="515" max="515" width="11.85546875" bestFit="1" customWidth="1"/>
    <col min="516" max="516" width="17.5703125" bestFit="1" customWidth="1"/>
    <col min="517" max="518" width="12.85546875" bestFit="1" customWidth="1"/>
    <col min="519" max="519" width="19.42578125" customWidth="1"/>
    <col min="520" max="520" width="12.85546875" bestFit="1" customWidth="1"/>
    <col min="521" max="521" width="19.5703125" bestFit="1" customWidth="1"/>
    <col min="522" max="522" width="11.42578125" bestFit="1" customWidth="1"/>
    <col min="523" max="523" width="12.42578125" bestFit="1" customWidth="1"/>
    <col min="524" max="524" width="16.5703125" bestFit="1" customWidth="1"/>
    <col min="525" max="525" width="18.42578125" bestFit="1" customWidth="1"/>
    <col min="769" max="769" width="3.5703125" bestFit="1" customWidth="1"/>
    <col min="770" max="770" width="30.85546875" customWidth="1"/>
    <col min="771" max="771" width="11.85546875" bestFit="1" customWidth="1"/>
    <col min="772" max="772" width="17.5703125" bestFit="1" customWidth="1"/>
    <col min="773" max="774" width="12.85546875" bestFit="1" customWidth="1"/>
    <col min="775" max="775" width="19.42578125" customWidth="1"/>
    <col min="776" max="776" width="12.85546875" bestFit="1" customWidth="1"/>
    <col min="777" max="777" width="19.5703125" bestFit="1" customWidth="1"/>
    <col min="778" max="778" width="11.42578125" bestFit="1" customWidth="1"/>
    <col min="779" max="779" width="12.42578125" bestFit="1" customWidth="1"/>
    <col min="780" max="780" width="16.5703125" bestFit="1" customWidth="1"/>
    <col min="781" max="781" width="18.42578125" bestFit="1" customWidth="1"/>
    <col min="1025" max="1025" width="3.5703125" bestFit="1" customWidth="1"/>
    <col min="1026" max="1026" width="30.85546875" customWidth="1"/>
    <col min="1027" max="1027" width="11.85546875" bestFit="1" customWidth="1"/>
    <col min="1028" max="1028" width="17.5703125" bestFit="1" customWidth="1"/>
    <col min="1029" max="1030" width="12.85546875" bestFit="1" customWidth="1"/>
    <col min="1031" max="1031" width="19.42578125" customWidth="1"/>
    <col min="1032" max="1032" width="12.85546875" bestFit="1" customWidth="1"/>
    <col min="1033" max="1033" width="19.5703125" bestFit="1" customWidth="1"/>
    <col min="1034" max="1034" width="11.42578125" bestFit="1" customWidth="1"/>
    <col min="1035" max="1035" width="12.42578125" bestFit="1" customWidth="1"/>
    <col min="1036" max="1036" width="16.5703125" bestFit="1" customWidth="1"/>
    <col min="1037" max="1037" width="18.42578125" bestFit="1" customWidth="1"/>
    <col min="1281" max="1281" width="3.5703125" bestFit="1" customWidth="1"/>
    <col min="1282" max="1282" width="30.85546875" customWidth="1"/>
    <col min="1283" max="1283" width="11.85546875" bestFit="1" customWidth="1"/>
    <col min="1284" max="1284" width="17.5703125" bestFit="1" customWidth="1"/>
    <col min="1285" max="1286" width="12.85546875" bestFit="1" customWidth="1"/>
    <col min="1287" max="1287" width="19.42578125" customWidth="1"/>
    <col min="1288" max="1288" width="12.85546875" bestFit="1" customWidth="1"/>
    <col min="1289" max="1289" width="19.5703125" bestFit="1" customWidth="1"/>
    <col min="1290" max="1290" width="11.42578125" bestFit="1" customWidth="1"/>
    <col min="1291" max="1291" width="12.42578125" bestFit="1" customWidth="1"/>
    <col min="1292" max="1292" width="16.5703125" bestFit="1" customWidth="1"/>
    <col min="1293" max="1293" width="18.42578125" bestFit="1" customWidth="1"/>
    <col min="1537" max="1537" width="3.5703125" bestFit="1" customWidth="1"/>
    <col min="1538" max="1538" width="30.85546875" customWidth="1"/>
    <col min="1539" max="1539" width="11.85546875" bestFit="1" customWidth="1"/>
    <col min="1540" max="1540" width="17.5703125" bestFit="1" customWidth="1"/>
    <col min="1541" max="1542" width="12.85546875" bestFit="1" customWidth="1"/>
    <col min="1543" max="1543" width="19.42578125" customWidth="1"/>
    <col min="1544" max="1544" width="12.85546875" bestFit="1" customWidth="1"/>
    <col min="1545" max="1545" width="19.5703125" bestFit="1" customWidth="1"/>
    <col min="1546" max="1546" width="11.42578125" bestFit="1" customWidth="1"/>
    <col min="1547" max="1547" width="12.42578125" bestFit="1" customWidth="1"/>
    <col min="1548" max="1548" width="16.5703125" bestFit="1" customWidth="1"/>
    <col min="1549" max="1549" width="18.42578125" bestFit="1" customWidth="1"/>
    <col min="1793" max="1793" width="3.5703125" bestFit="1" customWidth="1"/>
    <col min="1794" max="1794" width="30.85546875" customWidth="1"/>
    <col min="1795" max="1795" width="11.85546875" bestFit="1" customWidth="1"/>
    <col min="1796" max="1796" width="17.5703125" bestFit="1" customWidth="1"/>
    <col min="1797" max="1798" width="12.85546875" bestFit="1" customWidth="1"/>
    <col min="1799" max="1799" width="19.42578125" customWidth="1"/>
    <col min="1800" max="1800" width="12.85546875" bestFit="1" customWidth="1"/>
    <col min="1801" max="1801" width="19.5703125" bestFit="1" customWidth="1"/>
    <col min="1802" max="1802" width="11.42578125" bestFit="1" customWidth="1"/>
    <col min="1803" max="1803" width="12.42578125" bestFit="1" customWidth="1"/>
    <col min="1804" max="1804" width="16.5703125" bestFit="1" customWidth="1"/>
    <col min="1805" max="1805" width="18.42578125" bestFit="1" customWidth="1"/>
    <col min="2049" max="2049" width="3.5703125" bestFit="1" customWidth="1"/>
    <col min="2050" max="2050" width="30.85546875" customWidth="1"/>
    <col min="2051" max="2051" width="11.85546875" bestFit="1" customWidth="1"/>
    <col min="2052" max="2052" width="17.5703125" bestFit="1" customWidth="1"/>
    <col min="2053" max="2054" width="12.85546875" bestFit="1" customWidth="1"/>
    <col min="2055" max="2055" width="19.42578125" customWidth="1"/>
    <col min="2056" max="2056" width="12.85546875" bestFit="1" customWidth="1"/>
    <col min="2057" max="2057" width="19.5703125" bestFit="1" customWidth="1"/>
    <col min="2058" max="2058" width="11.42578125" bestFit="1" customWidth="1"/>
    <col min="2059" max="2059" width="12.42578125" bestFit="1" customWidth="1"/>
    <col min="2060" max="2060" width="16.5703125" bestFit="1" customWidth="1"/>
    <col min="2061" max="2061" width="18.42578125" bestFit="1" customWidth="1"/>
    <col min="2305" max="2305" width="3.5703125" bestFit="1" customWidth="1"/>
    <col min="2306" max="2306" width="30.85546875" customWidth="1"/>
    <col min="2307" max="2307" width="11.85546875" bestFit="1" customWidth="1"/>
    <col min="2308" max="2308" width="17.5703125" bestFit="1" customWidth="1"/>
    <col min="2309" max="2310" width="12.85546875" bestFit="1" customWidth="1"/>
    <col min="2311" max="2311" width="19.42578125" customWidth="1"/>
    <col min="2312" max="2312" width="12.85546875" bestFit="1" customWidth="1"/>
    <col min="2313" max="2313" width="19.5703125" bestFit="1" customWidth="1"/>
    <col min="2314" max="2314" width="11.42578125" bestFit="1" customWidth="1"/>
    <col min="2315" max="2315" width="12.42578125" bestFit="1" customWidth="1"/>
    <col min="2316" max="2316" width="16.5703125" bestFit="1" customWidth="1"/>
    <col min="2317" max="2317" width="18.42578125" bestFit="1" customWidth="1"/>
    <col min="2561" max="2561" width="3.5703125" bestFit="1" customWidth="1"/>
    <col min="2562" max="2562" width="30.85546875" customWidth="1"/>
    <col min="2563" max="2563" width="11.85546875" bestFit="1" customWidth="1"/>
    <col min="2564" max="2564" width="17.5703125" bestFit="1" customWidth="1"/>
    <col min="2565" max="2566" width="12.85546875" bestFit="1" customWidth="1"/>
    <col min="2567" max="2567" width="19.42578125" customWidth="1"/>
    <col min="2568" max="2568" width="12.85546875" bestFit="1" customWidth="1"/>
    <col min="2569" max="2569" width="19.5703125" bestFit="1" customWidth="1"/>
    <col min="2570" max="2570" width="11.42578125" bestFit="1" customWidth="1"/>
    <col min="2571" max="2571" width="12.42578125" bestFit="1" customWidth="1"/>
    <col min="2572" max="2572" width="16.5703125" bestFit="1" customWidth="1"/>
    <col min="2573" max="2573" width="18.42578125" bestFit="1" customWidth="1"/>
    <col min="2817" max="2817" width="3.5703125" bestFit="1" customWidth="1"/>
    <col min="2818" max="2818" width="30.85546875" customWidth="1"/>
    <col min="2819" max="2819" width="11.85546875" bestFit="1" customWidth="1"/>
    <col min="2820" max="2820" width="17.5703125" bestFit="1" customWidth="1"/>
    <col min="2821" max="2822" width="12.85546875" bestFit="1" customWidth="1"/>
    <col min="2823" max="2823" width="19.42578125" customWidth="1"/>
    <col min="2824" max="2824" width="12.85546875" bestFit="1" customWidth="1"/>
    <col min="2825" max="2825" width="19.5703125" bestFit="1" customWidth="1"/>
    <col min="2826" max="2826" width="11.42578125" bestFit="1" customWidth="1"/>
    <col min="2827" max="2827" width="12.42578125" bestFit="1" customWidth="1"/>
    <col min="2828" max="2828" width="16.5703125" bestFit="1" customWidth="1"/>
    <col min="2829" max="2829" width="18.42578125" bestFit="1" customWidth="1"/>
    <col min="3073" max="3073" width="3.5703125" bestFit="1" customWidth="1"/>
    <col min="3074" max="3074" width="30.85546875" customWidth="1"/>
    <col min="3075" max="3075" width="11.85546875" bestFit="1" customWidth="1"/>
    <col min="3076" max="3076" width="17.5703125" bestFit="1" customWidth="1"/>
    <col min="3077" max="3078" width="12.85546875" bestFit="1" customWidth="1"/>
    <col min="3079" max="3079" width="19.42578125" customWidth="1"/>
    <col min="3080" max="3080" width="12.85546875" bestFit="1" customWidth="1"/>
    <col min="3081" max="3081" width="19.5703125" bestFit="1" customWidth="1"/>
    <col min="3082" max="3082" width="11.42578125" bestFit="1" customWidth="1"/>
    <col min="3083" max="3083" width="12.42578125" bestFit="1" customWidth="1"/>
    <col min="3084" max="3084" width="16.5703125" bestFit="1" customWidth="1"/>
    <col min="3085" max="3085" width="18.42578125" bestFit="1" customWidth="1"/>
    <col min="3329" max="3329" width="3.5703125" bestFit="1" customWidth="1"/>
    <col min="3330" max="3330" width="30.85546875" customWidth="1"/>
    <col min="3331" max="3331" width="11.85546875" bestFit="1" customWidth="1"/>
    <col min="3332" max="3332" width="17.5703125" bestFit="1" customWidth="1"/>
    <col min="3333" max="3334" width="12.85546875" bestFit="1" customWidth="1"/>
    <col min="3335" max="3335" width="19.42578125" customWidth="1"/>
    <col min="3336" max="3336" width="12.85546875" bestFit="1" customWidth="1"/>
    <col min="3337" max="3337" width="19.5703125" bestFit="1" customWidth="1"/>
    <col min="3338" max="3338" width="11.42578125" bestFit="1" customWidth="1"/>
    <col min="3339" max="3339" width="12.42578125" bestFit="1" customWidth="1"/>
    <col min="3340" max="3340" width="16.5703125" bestFit="1" customWidth="1"/>
    <col min="3341" max="3341" width="18.42578125" bestFit="1" customWidth="1"/>
    <col min="3585" max="3585" width="3.5703125" bestFit="1" customWidth="1"/>
    <col min="3586" max="3586" width="30.85546875" customWidth="1"/>
    <col min="3587" max="3587" width="11.85546875" bestFit="1" customWidth="1"/>
    <col min="3588" max="3588" width="17.5703125" bestFit="1" customWidth="1"/>
    <col min="3589" max="3590" width="12.85546875" bestFit="1" customWidth="1"/>
    <col min="3591" max="3591" width="19.42578125" customWidth="1"/>
    <col min="3592" max="3592" width="12.85546875" bestFit="1" customWidth="1"/>
    <col min="3593" max="3593" width="19.5703125" bestFit="1" customWidth="1"/>
    <col min="3594" max="3594" width="11.42578125" bestFit="1" customWidth="1"/>
    <col min="3595" max="3595" width="12.42578125" bestFit="1" customWidth="1"/>
    <col min="3596" max="3596" width="16.5703125" bestFit="1" customWidth="1"/>
    <col min="3597" max="3597" width="18.42578125" bestFit="1" customWidth="1"/>
    <col min="3841" max="3841" width="3.5703125" bestFit="1" customWidth="1"/>
    <col min="3842" max="3842" width="30.85546875" customWidth="1"/>
    <col min="3843" max="3843" width="11.85546875" bestFit="1" customWidth="1"/>
    <col min="3844" max="3844" width="17.5703125" bestFit="1" customWidth="1"/>
    <col min="3845" max="3846" width="12.85546875" bestFit="1" customWidth="1"/>
    <col min="3847" max="3847" width="19.42578125" customWidth="1"/>
    <col min="3848" max="3848" width="12.85546875" bestFit="1" customWidth="1"/>
    <col min="3849" max="3849" width="19.5703125" bestFit="1" customWidth="1"/>
    <col min="3850" max="3850" width="11.42578125" bestFit="1" customWidth="1"/>
    <col min="3851" max="3851" width="12.42578125" bestFit="1" customWidth="1"/>
    <col min="3852" max="3852" width="16.5703125" bestFit="1" customWidth="1"/>
    <col min="3853" max="3853" width="18.42578125" bestFit="1" customWidth="1"/>
    <col min="4097" max="4097" width="3.5703125" bestFit="1" customWidth="1"/>
    <col min="4098" max="4098" width="30.85546875" customWidth="1"/>
    <col min="4099" max="4099" width="11.85546875" bestFit="1" customWidth="1"/>
    <col min="4100" max="4100" width="17.5703125" bestFit="1" customWidth="1"/>
    <col min="4101" max="4102" width="12.85546875" bestFit="1" customWidth="1"/>
    <col min="4103" max="4103" width="19.42578125" customWidth="1"/>
    <col min="4104" max="4104" width="12.85546875" bestFit="1" customWidth="1"/>
    <col min="4105" max="4105" width="19.5703125" bestFit="1" customWidth="1"/>
    <col min="4106" max="4106" width="11.42578125" bestFit="1" customWidth="1"/>
    <col min="4107" max="4107" width="12.42578125" bestFit="1" customWidth="1"/>
    <col min="4108" max="4108" width="16.5703125" bestFit="1" customWidth="1"/>
    <col min="4109" max="4109" width="18.42578125" bestFit="1" customWidth="1"/>
    <col min="4353" max="4353" width="3.5703125" bestFit="1" customWidth="1"/>
    <col min="4354" max="4354" width="30.85546875" customWidth="1"/>
    <col min="4355" max="4355" width="11.85546875" bestFit="1" customWidth="1"/>
    <col min="4356" max="4356" width="17.5703125" bestFit="1" customWidth="1"/>
    <col min="4357" max="4358" width="12.85546875" bestFit="1" customWidth="1"/>
    <col min="4359" max="4359" width="19.42578125" customWidth="1"/>
    <col min="4360" max="4360" width="12.85546875" bestFit="1" customWidth="1"/>
    <col min="4361" max="4361" width="19.5703125" bestFit="1" customWidth="1"/>
    <col min="4362" max="4362" width="11.42578125" bestFit="1" customWidth="1"/>
    <col min="4363" max="4363" width="12.42578125" bestFit="1" customWidth="1"/>
    <col min="4364" max="4364" width="16.5703125" bestFit="1" customWidth="1"/>
    <col min="4365" max="4365" width="18.42578125" bestFit="1" customWidth="1"/>
    <col min="4609" max="4609" width="3.5703125" bestFit="1" customWidth="1"/>
    <col min="4610" max="4610" width="30.85546875" customWidth="1"/>
    <col min="4611" max="4611" width="11.85546875" bestFit="1" customWidth="1"/>
    <col min="4612" max="4612" width="17.5703125" bestFit="1" customWidth="1"/>
    <col min="4613" max="4614" width="12.85546875" bestFit="1" customWidth="1"/>
    <col min="4615" max="4615" width="19.42578125" customWidth="1"/>
    <col min="4616" max="4616" width="12.85546875" bestFit="1" customWidth="1"/>
    <col min="4617" max="4617" width="19.5703125" bestFit="1" customWidth="1"/>
    <col min="4618" max="4618" width="11.42578125" bestFit="1" customWidth="1"/>
    <col min="4619" max="4619" width="12.42578125" bestFit="1" customWidth="1"/>
    <col min="4620" max="4620" width="16.5703125" bestFit="1" customWidth="1"/>
    <col min="4621" max="4621" width="18.42578125" bestFit="1" customWidth="1"/>
    <col min="4865" max="4865" width="3.5703125" bestFit="1" customWidth="1"/>
    <col min="4866" max="4866" width="30.85546875" customWidth="1"/>
    <col min="4867" max="4867" width="11.85546875" bestFit="1" customWidth="1"/>
    <col min="4868" max="4868" width="17.5703125" bestFit="1" customWidth="1"/>
    <col min="4869" max="4870" width="12.85546875" bestFit="1" customWidth="1"/>
    <col min="4871" max="4871" width="19.42578125" customWidth="1"/>
    <col min="4872" max="4872" width="12.85546875" bestFit="1" customWidth="1"/>
    <col min="4873" max="4873" width="19.5703125" bestFit="1" customWidth="1"/>
    <col min="4874" max="4874" width="11.42578125" bestFit="1" customWidth="1"/>
    <col min="4875" max="4875" width="12.42578125" bestFit="1" customWidth="1"/>
    <col min="4876" max="4876" width="16.5703125" bestFit="1" customWidth="1"/>
    <col min="4877" max="4877" width="18.42578125" bestFit="1" customWidth="1"/>
    <col min="5121" max="5121" width="3.5703125" bestFit="1" customWidth="1"/>
    <col min="5122" max="5122" width="30.85546875" customWidth="1"/>
    <col min="5123" max="5123" width="11.85546875" bestFit="1" customWidth="1"/>
    <col min="5124" max="5124" width="17.5703125" bestFit="1" customWidth="1"/>
    <col min="5125" max="5126" width="12.85546875" bestFit="1" customWidth="1"/>
    <col min="5127" max="5127" width="19.42578125" customWidth="1"/>
    <col min="5128" max="5128" width="12.85546875" bestFit="1" customWidth="1"/>
    <col min="5129" max="5129" width="19.5703125" bestFit="1" customWidth="1"/>
    <col min="5130" max="5130" width="11.42578125" bestFit="1" customWidth="1"/>
    <col min="5131" max="5131" width="12.42578125" bestFit="1" customWidth="1"/>
    <col min="5132" max="5132" width="16.5703125" bestFit="1" customWidth="1"/>
    <col min="5133" max="5133" width="18.42578125" bestFit="1" customWidth="1"/>
    <col min="5377" max="5377" width="3.5703125" bestFit="1" customWidth="1"/>
    <col min="5378" max="5378" width="30.85546875" customWidth="1"/>
    <col min="5379" max="5379" width="11.85546875" bestFit="1" customWidth="1"/>
    <col min="5380" max="5380" width="17.5703125" bestFit="1" customWidth="1"/>
    <col min="5381" max="5382" width="12.85546875" bestFit="1" customWidth="1"/>
    <col min="5383" max="5383" width="19.42578125" customWidth="1"/>
    <col min="5384" max="5384" width="12.85546875" bestFit="1" customWidth="1"/>
    <col min="5385" max="5385" width="19.5703125" bestFit="1" customWidth="1"/>
    <col min="5386" max="5386" width="11.42578125" bestFit="1" customWidth="1"/>
    <col min="5387" max="5387" width="12.42578125" bestFit="1" customWidth="1"/>
    <col min="5388" max="5388" width="16.5703125" bestFit="1" customWidth="1"/>
    <col min="5389" max="5389" width="18.42578125" bestFit="1" customWidth="1"/>
    <col min="5633" max="5633" width="3.5703125" bestFit="1" customWidth="1"/>
    <col min="5634" max="5634" width="30.85546875" customWidth="1"/>
    <col min="5635" max="5635" width="11.85546875" bestFit="1" customWidth="1"/>
    <col min="5636" max="5636" width="17.5703125" bestFit="1" customWidth="1"/>
    <col min="5637" max="5638" width="12.85546875" bestFit="1" customWidth="1"/>
    <col min="5639" max="5639" width="19.42578125" customWidth="1"/>
    <col min="5640" max="5640" width="12.85546875" bestFit="1" customWidth="1"/>
    <col min="5641" max="5641" width="19.5703125" bestFit="1" customWidth="1"/>
    <col min="5642" max="5642" width="11.42578125" bestFit="1" customWidth="1"/>
    <col min="5643" max="5643" width="12.42578125" bestFit="1" customWidth="1"/>
    <col min="5644" max="5644" width="16.5703125" bestFit="1" customWidth="1"/>
    <col min="5645" max="5645" width="18.42578125" bestFit="1" customWidth="1"/>
    <col min="5889" max="5889" width="3.5703125" bestFit="1" customWidth="1"/>
    <col min="5890" max="5890" width="30.85546875" customWidth="1"/>
    <col min="5891" max="5891" width="11.85546875" bestFit="1" customWidth="1"/>
    <col min="5892" max="5892" width="17.5703125" bestFit="1" customWidth="1"/>
    <col min="5893" max="5894" width="12.85546875" bestFit="1" customWidth="1"/>
    <col min="5895" max="5895" width="19.42578125" customWidth="1"/>
    <col min="5896" max="5896" width="12.85546875" bestFit="1" customWidth="1"/>
    <col min="5897" max="5897" width="19.5703125" bestFit="1" customWidth="1"/>
    <col min="5898" max="5898" width="11.42578125" bestFit="1" customWidth="1"/>
    <col min="5899" max="5899" width="12.42578125" bestFit="1" customWidth="1"/>
    <col min="5900" max="5900" width="16.5703125" bestFit="1" customWidth="1"/>
    <col min="5901" max="5901" width="18.42578125" bestFit="1" customWidth="1"/>
    <col min="6145" max="6145" width="3.5703125" bestFit="1" customWidth="1"/>
    <col min="6146" max="6146" width="30.85546875" customWidth="1"/>
    <col min="6147" max="6147" width="11.85546875" bestFit="1" customWidth="1"/>
    <col min="6148" max="6148" width="17.5703125" bestFit="1" customWidth="1"/>
    <col min="6149" max="6150" width="12.85546875" bestFit="1" customWidth="1"/>
    <col min="6151" max="6151" width="19.42578125" customWidth="1"/>
    <col min="6152" max="6152" width="12.85546875" bestFit="1" customWidth="1"/>
    <col min="6153" max="6153" width="19.5703125" bestFit="1" customWidth="1"/>
    <col min="6154" max="6154" width="11.42578125" bestFit="1" customWidth="1"/>
    <col min="6155" max="6155" width="12.42578125" bestFit="1" customWidth="1"/>
    <col min="6156" max="6156" width="16.5703125" bestFit="1" customWidth="1"/>
    <col min="6157" max="6157" width="18.42578125" bestFit="1" customWidth="1"/>
    <col min="6401" max="6401" width="3.5703125" bestFit="1" customWidth="1"/>
    <col min="6402" max="6402" width="30.85546875" customWidth="1"/>
    <col min="6403" max="6403" width="11.85546875" bestFit="1" customWidth="1"/>
    <col min="6404" max="6404" width="17.5703125" bestFit="1" customWidth="1"/>
    <col min="6405" max="6406" width="12.85546875" bestFit="1" customWidth="1"/>
    <col min="6407" max="6407" width="19.42578125" customWidth="1"/>
    <col min="6408" max="6408" width="12.85546875" bestFit="1" customWidth="1"/>
    <col min="6409" max="6409" width="19.5703125" bestFit="1" customWidth="1"/>
    <col min="6410" max="6410" width="11.42578125" bestFit="1" customWidth="1"/>
    <col min="6411" max="6411" width="12.42578125" bestFit="1" customWidth="1"/>
    <col min="6412" max="6412" width="16.5703125" bestFit="1" customWidth="1"/>
    <col min="6413" max="6413" width="18.42578125" bestFit="1" customWidth="1"/>
    <col min="6657" max="6657" width="3.5703125" bestFit="1" customWidth="1"/>
    <col min="6658" max="6658" width="30.85546875" customWidth="1"/>
    <col min="6659" max="6659" width="11.85546875" bestFit="1" customWidth="1"/>
    <col min="6660" max="6660" width="17.5703125" bestFit="1" customWidth="1"/>
    <col min="6661" max="6662" width="12.85546875" bestFit="1" customWidth="1"/>
    <col min="6663" max="6663" width="19.42578125" customWidth="1"/>
    <col min="6664" max="6664" width="12.85546875" bestFit="1" customWidth="1"/>
    <col min="6665" max="6665" width="19.5703125" bestFit="1" customWidth="1"/>
    <col min="6666" max="6666" width="11.42578125" bestFit="1" customWidth="1"/>
    <col min="6667" max="6667" width="12.42578125" bestFit="1" customWidth="1"/>
    <col min="6668" max="6668" width="16.5703125" bestFit="1" customWidth="1"/>
    <col min="6669" max="6669" width="18.42578125" bestFit="1" customWidth="1"/>
    <col min="6913" max="6913" width="3.5703125" bestFit="1" customWidth="1"/>
    <col min="6914" max="6914" width="30.85546875" customWidth="1"/>
    <col min="6915" max="6915" width="11.85546875" bestFit="1" customWidth="1"/>
    <col min="6916" max="6916" width="17.5703125" bestFit="1" customWidth="1"/>
    <col min="6917" max="6918" width="12.85546875" bestFit="1" customWidth="1"/>
    <col min="6919" max="6919" width="19.42578125" customWidth="1"/>
    <col min="6920" max="6920" width="12.85546875" bestFit="1" customWidth="1"/>
    <col min="6921" max="6921" width="19.5703125" bestFit="1" customWidth="1"/>
    <col min="6922" max="6922" width="11.42578125" bestFit="1" customWidth="1"/>
    <col min="6923" max="6923" width="12.42578125" bestFit="1" customWidth="1"/>
    <col min="6924" max="6924" width="16.5703125" bestFit="1" customWidth="1"/>
    <col min="6925" max="6925" width="18.42578125" bestFit="1" customWidth="1"/>
    <col min="7169" max="7169" width="3.5703125" bestFit="1" customWidth="1"/>
    <col min="7170" max="7170" width="30.85546875" customWidth="1"/>
    <col min="7171" max="7171" width="11.85546875" bestFit="1" customWidth="1"/>
    <col min="7172" max="7172" width="17.5703125" bestFit="1" customWidth="1"/>
    <col min="7173" max="7174" width="12.85546875" bestFit="1" customWidth="1"/>
    <col min="7175" max="7175" width="19.42578125" customWidth="1"/>
    <col min="7176" max="7176" width="12.85546875" bestFit="1" customWidth="1"/>
    <col min="7177" max="7177" width="19.5703125" bestFit="1" customWidth="1"/>
    <col min="7178" max="7178" width="11.42578125" bestFit="1" customWidth="1"/>
    <col min="7179" max="7179" width="12.42578125" bestFit="1" customWidth="1"/>
    <col min="7180" max="7180" width="16.5703125" bestFit="1" customWidth="1"/>
    <col min="7181" max="7181" width="18.42578125" bestFit="1" customWidth="1"/>
    <col min="7425" max="7425" width="3.5703125" bestFit="1" customWidth="1"/>
    <col min="7426" max="7426" width="30.85546875" customWidth="1"/>
    <col min="7427" max="7427" width="11.85546875" bestFit="1" customWidth="1"/>
    <col min="7428" max="7428" width="17.5703125" bestFit="1" customWidth="1"/>
    <col min="7429" max="7430" width="12.85546875" bestFit="1" customWidth="1"/>
    <col min="7431" max="7431" width="19.42578125" customWidth="1"/>
    <col min="7432" max="7432" width="12.85546875" bestFit="1" customWidth="1"/>
    <col min="7433" max="7433" width="19.5703125" bestFit="1" customWidth="1"/>
    <col min="7434" max="7434" width="11.42578125" bestFit="1" customWidth="1"/>
    <col min="7435" max="7435" width="12.42578125" bestFit="1" customWidth="1"/>
    <col min="7436" max="7436" width="16.5703125" bestFit="1" customWidth="1"/>
    <col min="7437" max="7437" width="18.42578125" bestFit="1" customWidth="1"/>
    <col min="7681" max="7681" width="3.5703125" bestFit="1" customWidth="1"/>
    <col min="7682" max="7682" width="30.85546875" customWidth="1"/>
    <col min="7683" max="7683" width="11.85546875" bestFit="1" customWidth="1"/>
    <col min="7684" max="7684" width="17.5703125" bestFit="1" customWidth="1"/>
    <col min="7685" max="7686" width="12.85546875" bestFit="1" customWidth="1"/>
    <col min="7687" max="7687" width="19.42578125" customWidth="1"/>
    <col min="7688" max="7688" width="12.85546875" bestFit="1" customWidth="1"/>
    <col min="7689" max="7689" width="19.5703125" bestFit="1" customWidth="1"/>
    <col min="7690" max="7690" width="11.42578125" bestFit="1" customWidth="1"/>
    <col min="7691" max="7691" width="12.42578125" bestFit="1" customWidth="1"/>
    <col min="7692" max="7692" width="16.5703125" bestFit="1" customWidth="1"/>
    <col min="7693" max="7693" width="18.42578125" bestFit="1" customWidth="1"/>
    <col min="7937" max="7937" width="3.5703125" bestFit="1" customWidth="1"/>
    <col min="7938" max="7938" width="30.85546875" customWidth="1"/>
    <col min="7939" max="7939" width="11.85546875" bestFit="1" customWidth="1"/>
    <col min="7940" max="7940" width="17.5703125" bestFit="1" customWidth="1"/>
    <col min="7941" max="7942" width="12.85546875" bestFit="1" customWidth="1"/>
    <col min="7943" max="7943" width="19.42578125" customWidth="1"/>
    <col min="7944" max="7944" width="12.85546875" bestFit="1" customWidth="1"/>
    <col min="7945" max="7945" width="19.5703125" bestFit="1" customWidth="1"/>
    <col min="7946" max="7946" width="11.42578125" bestFit="1" customWidth="1"/>
    <col min="7947" max="7947" width="12.42578125" bestFit="1" customWidth="1"/>
    <col min="7948" max="7948" width="16.5703125" bestFit="1" customWidth="1"/>
    <col min="7949" max="7949" width="18.42578125" bestFit="1" customWidth="1"/>
    <col min="8193" max="8193" width="3.5703125" bestFit="1" customWidth="1"/>
    <col min="8194" max="8194" width="30.85546875" customWidth="1"/>
    <col min="8195" max="8195" width="11.85546875" bestFit="1" customWidth="1"/>
    <col min="8196" max="8196" width="17.5703125" bestFit="1" customWidth="1"/>
    <col min="8197" max="8198" width="12.85546875" bestFit="1" customWidth="1"/>
    <col min="8199" max="8199" width="19.42578125" customWidth="1"/>
    <col min="8200" max="8200" width="12.85546875" bestFit="1" customWidth="1"/>
    <col min="8201" max="8201" width="19.5703125" bestFit="1" customWidth="1"/>
    <col min="8202" max="8202" width="11.42578125" bestFit="1" customWidth="1"/>
    <col min="8203" max="8203" width="12.42578125" bestFit="1" customWidth="1"/>
    <col min="8204" max="8204" width="16.5703125" bestFit="1" customWidth="1"/>
    <col min="8205" max="8205" width="18.42578125" bestFit="1" customWidth="1"/>
    <col min="8449" max="8449" width="3.5703125" bestFit="1" customWidth="1"/>
    <col min="8450" max="8450" width="30.85546875" customWidth="1"/>
    <col min="8451" max="8451" width="11.85546875" bestFit="1" customWidth="1"/>
    <col min="8452" max="8452" width="17.5703125" bestFit="1" customWidth="1"/>
    <col min="8453" max="8454" width="12.85546875" bestFit="1" customWidth="1"/>
    <col min="8455" max="8455" width="19.42578125" customWidth="1"/>
    <col min="8456" max="8456" width="12.85546875" bestFit="1" customWidth="1"/>
    <col min="8457" max="8457" width="19.5703125" bestFit="1" customWidth="1"/>
    <col min="8458" max="8458" width="11.42578125" bestFit="1" customWidth="1"/>
    <col min="8459" max="8459" width="12.42578125" bestFit="1" customWidth="1"/>
    <col min="8460" max="8460" width="16.5703125" bestFit="1" customWidth="1"/>
    <col min="8461" max="8461" width="18.42578125" bestFit="1" customWidth="1"/>
    <col min="8705" max="8705" width="3.5703125" bestFit="1" customWidth="1"/>
    <col min="8706" max="8706" width="30.85546875" customWidth="1"/>
    <col min="8707" max="8707" width="11.85546875" bestFit="1" customWidth="1"/>
    <col min="8708" max="8708" width="17.5703125" bestFit="1" customWidth="1"/>
    <col min="8709" max="8710" width="12.85546875" bestFit="1" customWidth="1"/>
    <col min="8711" max="8711" width="19.42578125" customWidth="1"/>
    <col min="8712" max="8712" width="12.85546875" bestFit="1" customWidth="1"/>
    <col min="8713" max="8713" width="19.5703125" bestFit="1" customWidth="1"/>
    <col min="8714" max="8714" width="11.42578125" bestFit="1" customWidth="1"/>
    <col min="8715" max="8715" width="12.42578125" bestFit="1" customWidth="1"/>
    <col min="8716" max="8716" width="16.5703125" bestFit="1" customWidth="1"/>
    <col min="8717" max="8717" width="18.42578125" bestFit="1" customWidth="1"/>
    <col min="8961" max="8961" width="3.5703125" bestFit="1" customWidth="1"/>
    <col min="8962" max="8962" width="30.85546875" customWidth="1"/>
    <col min="8963" max="8963" width="11.85546875" bestFit="1" customWidth="1"/>
    <col min="8964" max="8964" width="17.5703125" bestFit="1" customWidth="1"/>
    <col min="8965" max="8966" width="12.85546875" bestFit="1" customWidth="1"/>
    <col min="8967" max="8967" width="19.42578125" customWidth="1"/>
    <col min="8968" max="8968" width="12.85546875" bestFit="1" customWidth="1"/>
    <col min="8969" max="8969" width="19.5703125" bestFit="1" customWidth="1"/>
    <col min="8970" max="8970" width="11.42578125" bestFit="1" customWidth="1"/>
    <col min="8971" max="8971" width="12.42578125" bestFit="1" customWidth="1"/>
    <col min="8972" max="8972" width="16.5703125" bestFit="1" customWidth="1"/>
    <col min="8973" max="8973" width="18.42578125" bestFit="1" customWidth="1"/>
    <col min="9217" max="9217" width="3.5703125" bestFit="1" customWidth="1"/>
    <col min="9218" max="9218" width="30.85546875" customWidth="1"/>
    <col min="9219" max="9219" width="11.85546875" bestFit="1" customWidth="1"/>
    <col min="9220" max="9220" width="17.5703125" bestFit="1" customWidth="1"/>
    <col min="9221" max="9222" width="12.85546875" bestFit="1" customWidth="1"/>
    <col min="9223" max="9223" width="19.42578125" customWidth="1"/>
    <col min="9224" max="9224" width="12.85546875" bestFit="1" customWidth="1"/>
    <col min="9225" max="9225" width="19.5703125" bestFit="1" customWidth="1"/>
    <col min="9226" max="9226" width="11.42578125" bestFit="1" customWidth="1"/>
    <col min="9227" max="9227" width="12.42578125" bestFit="1" customWidth="1"/>
    <col min="9228" max="9228" width="16.5703125" bestFit="1" customWidth="1"/>
    <col min="9229" max="9229" width="18.42578125" bestFit="1" customWidth="1"/>
    <col min="9473" max="9473" width="3.5703125" bestFit="1" customWidth="1"/>
    <col min="9474" max="9474" width="30.85546875" customWidth="1"/>
    <col min="9475" max="9475" width="11.85546875" bestFit="1" customWidth="1"/>
    <col min="9476" max="9476" width="17.5703125" bestFit="1" customWidth="1"/>
    <col min="9477" max="9478" width="12.85546875" bestFit="1" customWidth="1"/>
    <col min="9479" max="9479" width="19.42578125" customWidth="1"/>
    <col min="9480" max="9480" width="12.85546875" bestFit="1" customWidth="1"/>
    <col min="9481" max="9481" width="19.5703125" bestFit="1" customWidth="1"/>
    <col min="9482" max="9482" width="11.42578125" bestFit="1" customWidth="1"/>
    <col min="9483" max="9483" width="12.42578125" bestFit="1" customWidth="1"/>
    <col min="9484" max="9484" width="16.5703125" bestFit="1" customWidth="1"/>
    <col min="9485" max="9485" width="18.42578125" bestFit="1" customWidth="1"/>
    <col min="9729" max="9729" width="3.5703125" bestFit="1" customWidth="1"/>
    <col min="9730" max="9730" width="30.85546875" customWidth="1"/>
    <col min="9731" max="9731" width="11.85546875" bestFit="1" customWidth="1"/>
    <col min="9732" max="9732" width="17.5703125" bestFit="1" customWidth="1"/>
    <col min="9733" max="9734" width="12.85546875" bestFit="1" customWidth="1"/>
    <col min="9735" max="9735" width="19.42578125" customWidth="1"/>
    <col min="9736" max="9736" width="12.85546875" bestFit="1" customWidth="1"/>
    <col min="9737" max="9737" width="19.5703125" bestFit="1" customWidth="1"/>
    <col min="9738" max="9738" width="11.42578125" bestFit="1" customWidth="1"/>
    <col min="9739" max="9739" width="12.42578125" bestFit="1" customWidth="1"/>
    <col min="9740" max="9740" width="16.5703125" bestFit="1" customWidth="1"/>
    <col min="9741" max="9741" width="18.42578125" bestFit="1" customWidth="1"/>
    <col min="9985" max="9985" width="3.5703125" bestFit="1" customWidth="1"/>
    <col min="9986" max="9986" width="30.85546875" customWidth="1"/>
    <col min="9987" max="9987" width="11.85546875" bestFit="1" customWidth="1"/>
    <col min="9988" max="9988" width="17.5703125" bestFit="1" customWidth="1"/>
    <col min="9989" max="9990" width="12.85546875" bestFit="1" customWidth="1"/>
    <col min="9991" max="9991" width="19.42578125" customWidth="1"/>
    <col min="9992" max="9992" width="12.85546875" bestFit="1" customWidth="1"/>
    <col min="9993" max="9993" width="19.5703125" bestFit="1" customWidth="1"/>
    <col min="9994" max="9994" width="11.42578125" bestFit="1" customWidth="1"/>
    <col min="9995" max="9995" width="12.42578125" bestFit="1" customWidth="1"/>
    <col min="9996" max="9996" width="16.5703125" bestFit="1" customWidth="1"/>
    <col min="9997" max="9997" width="18.42578125" bestFit="1" customWidth="1"/>
    <col min="10241" max="10241" width="3.5703125" bestFit="1" customWidth="1"/>
    <col min="10242" max="10242" width="30.85546875" customWidth="1"/>
    <col min="10243" max="10243" width="11.85546875" bestFit="1" customWidth="1"/>
    <col min="10244" max="10244" width="17.5703125" bestFit="1" customWidth="1"/>
    <col min="10245" max="10246" width="12.85546875" bestFit="1" customWidth="1"/>
    <col min="10247" max="10247" width="19.42578125" customWidth="1"/>
    <col min="10248" max="10248" width="12.85546875" bestFit="1" customWidth="1"/>
    <col min="10249" max="10249" width="19.5703125" bestFit="1" customWidth="1"/>
    <col min="10250" max="10250" width="11.42578125" bestFit="1" customWidth="1"/>
    <col min="10251" max="10251" width="12.42578125" bestFit="1" customWidth="1"/>
    <col min="10252" max="10252" width="16.5703125" bestFit="1" customWidth="1"/>
    <col min="10253" max="10253" width="18.42578125" bestFit="1" customWidth="1"/>
    <col min="10497" max="10497" width="3.5703125" bestFit="1" customWidth="1"/>
    <col min="10498" max="10498" width="30.85546875" customWidth="1"/>
    <col min="10499" max="10499" width="11.85546875" bestFit="1" customWidth="1"/>
    <col min="10500" max="10500" width="17.5703125" bestFit="1" customWidth="1"/>
    <col min="10501" max="10502" width="12.85546875" bestFit="1" customWidth="1"/>
    <col min="10503" max="10503" width="19.42578125" customWidth="1"/>
    <col min="10504" max="10504" width="12.85546875" bestFit="1" customWidth="1"/>
    <col min="10505" max="10505" width="19.5703125" bestFit="1" customWidth="1"/>
    <col min="10506" max="10506" width="11.42578125" bestFit="1" customWidth="1"/>
    <col min="10507" max="10507" width="12.42578125" bestFit="1" customWidth="1"/>
    <col min="10508" max="10508" width="16.5703125" bestFit="1" customWidth="1"/>
    <col min="10509" max="10509" width="18.42578125" bestFit="1" customWidth="1"/>
    <col min="10753" max="10753" width="3.5703125" bestFit="1" customWidth="1"/>
    <col min="10754" max="10754" width="30.85546875" customWidth="1"/>
    <col min="10755" max="10755" width="11.85546875" bestFit="1" customWidth="1"/>
    <col min="10756" max="10756" width="17.5703125" bestFit="1" customWidth="1"/>
    <col min="10757" max="10758" width="12.85546875" bestFit="1" customWidth="1"/>
    <col min="10759" max="10759" width="19.42578125" customWidth="1"/>
    <col min="10760" max="10760" width="12.85546875" bestFit="1" customWidth="1"/>
    <col min="10761" max="10761" width="19.5703125" bestFit="1" customWidth="1"/>
    <col min="10762" max="10762" width="11.42578125" bestFit="1" customWidth="1"/>
    <col min="10763" max="10763" width="12.42578125" bestFit="1" customWidth="1"/>
    <col min="10764" max="10764" width="16.5703125" bestFit="1" customWidth="1"/>
    <col min="10765" max="10765" width="18.42578125" bestFit="1" customWidth="1"/>
    <col min="11009" max="11009" width="3.5703125" bestFit="1" customWidth="1"/>
    <col min="11010" max="11010" width="30.85546875" customWidth="1"/>
    <col min="11011" max="11011" width="11.85546875" bestFit="1" customWidth="1"/>
    <col min="11012" max="11012" width="17.5703125" bestFit="1" customWidth="1"/>
    <col min="11013" max="11014" width="12.85546875" bestFit="1" customWidth="1"/>
    <col min="11015" max="11015" width="19.42578125" customWidth="1"/>
    <col min="11016" max="11016" width="12.85546875" bestFit="1" customWidth="1"/>
    <col min="11017" max="11017" width="19.5703125" bestFit="1" customWidth="1"/>
    <col min="11018" max="11018" width="11.42578125" bestFit="1" customWidth="1"/>
    <col min="11019" max="11019" width="12.42578125" bestFit="1" customWidth="1"/>
    <col min="11020" max="11020" width="16.5703125" bestFit="1" customWidth="1"/>
    <col min="11021" max="11021" width="18.42578125" bestFit="1" customWidth="1"/>
    <col min="11265" max="11265" width="3.5703125" bestFit="1" customWidth="1"/>
    <col min="11266" max="11266" width="30.85546875" customWidth="1"/>
    <col min="11267" max="11267" width="11.85546875" bestFit="1" customWidth="1"/>
    <col min="11268" max="11268" width="17.5703125" bestFit="1" customWidth="1"/>
    <col min="11269" max="11270" width="12.85546875" bestFit="1" customWidth="1"/>
    <col min="11271" max="11271" width="19.42578125" customWidth="1"/>
    <col min="11272" max="11272" width="12.85546875" bestFit="1" customWidth="1"/>
    <col min="11273" max="11273" width="19.5703125" bestFit="1" customWidth="1"/>
    <col min="11274" max="11274" width="11.42578125" bestFit="1" customWidth="1"/>
    <col min="11275" max="11275" width="12.42578125" bestFit="1" customWidth="1"/>
    <col min="11276" max="11276" width="16.5703125" bestFit="1" customWidth="1"/>
    <col min="11277" max="11277" width="18.42578125" bestFit="1" customWidth="1"/>
    <col min="11521" max="11521" width="3.5703125" bestFit="1" customWidth="1"/>
    <col min="11522" max="11522" width="30.85546875" customWidth="1"/>
    <col min="11523" max="11523" width="11.85546875" bestFit="1" customWidth="1"/>
    <col min="11524" max="11524" width="17.5703125" bestFit="1" customWidth="1"/>
    <col min="11525" max="11526" width="12.85546875" bestFit="1" customWidth="1"/>
    <col min="11527" max="11527" width="19.42578125" customWidth="1"/>
    <col min="11528" max="11528" width="12.85546875" bestFit="1" customWidth="1"/>
    <col min="11529" max="11529" width="19.5703125" bestFit="1" customWidth="1"/>
    <col min="11530" max="11530" width="11.42578125" bestFit="1" customWidth="1"/>
    <col min="11531" max="11531" width="12.42578125" bestFit="1" customWidth="1"/>
    <col min="11532" max="11532" width="16.5703125" bestFit="1" customWidth="1"/>
    <col min="11533" max="11533" width="18.42578125" bestFit="1" customWidth="1"/>
    <col min="11777" max="11777" width="3.5703125" bestFit="1" customWidth="1"/>
    <col min="11778" max="11778" width="30.85546875" customWidth="1"/>
    <col min="11779" max="11779" width="11.85546875" bestFit="1" customWidth="1"/>
    <col min="11780" max="11780" width="17.5703125" bestFit="1" customWidth="1"/>
    <col min="11781" max="11782" width="12.85546875" bestFit="1" customWidth="1"/>
    <col min="11783" max="11783" width="19.42578125" customWidth="1"/>
    <col min="11784" max="11784" width="12.85546875" bestFit="1" customWidth="1"/>
    <col min="11785" max="11785" width="19.5703125" bestFit="1" customWidth="1"/>
    <col min="11786" max="11786" width="11.42578125" bestFit="1" customWidth="1"/>
    <col min="11787" max="11787" width="12.42578125" bestFit="1" customWidth="1"/>
    <col min="11788" max="11788" width="16.5703125" bestFit="1" customWidth="1"/>
    <col min="11789" max="11789" width="18.42578125" bestFit="1" customWidth="1"/>
    <col min="12033" max="12033" width="3.5703125" bestFit="1" customWidth="1"/>
    <col min="12034" max="12034" width="30.85546875" customWidth="1"/>
    <col min="12035" max="12035" width="11.85546875" bestFit="1" customWidth="1"/>
    <col min="12036" max="12036" width="17.5703125" bestFit="1" customWidth="1"/>
    <col min="12037" max="12038" width="12.85546875" bestFit="1" customWidth="1"/>
    <col min="12039" max="12039" width="19.42578125" customWidth="1"/>
    <col min="12040" max="12040" width="12.85546875" bestFit="1" customWidth="1"/>
    <col min="12041" max="12041" width="19.5703125" bestFit="1" customWidth="1"/>
    <col min="12042" max="12042" width="11.42578125" bestFit="1" customWidth="1"/>
    <col min="12043" max="12043" width="12.42578125" bestFit="1" customWidth="1"/>
    <col min="12044" max="12044" width="16.5703125" bestFit="1" customWidth="1"/>
    <col min="12045" max="12045" width="18.42578125" bestFit="1" customWidth="1"/>
    <col min="12289" max="12289" width="3.5703125" bestFit="1" customWidth="1"/>
    <col min="12290" max="12290" width="30.85546875" customWidth="1"/>
    <col min="12291" max="12291" width="11.85546875" bestFit="1" customWidth="1"/>
    <col min="12292" max="12292" width="17.5703125" bestFit="1" customWidth="1"/>
    <col min="12293" max="12294" width="12.85546875" bestFit="1" customWidth="1"/>
    <col min="12295" max="12295" width="19.42578125" customWidth="1"/>
    <col min="12296" max="12296" width="12.85546875" bestFit="1" customWidth="1"/>
    <col min="12297" max="12297" width="19.5703125" bestFit="1" customWidth="1"/>
    <col min="12298" max="12298" width="11.42578125" bestFit="1" customWidth="1"/>
    <col min="12299" max="12299" width="12.42578125" bestFit="1" customWidth="1"/>
    <col min="12300" max="12300" width="16.5703125" bestFit="1" customWidth="1"/>
    <col min="12301" max="12301" width="18.42578125" bestFit="1" customWidth="1"/>
    <col min="12545" max="12545" width="3.5703125" bestFit="1" customWidth="1"/>
    <col min="12546" max="12546" width="30.85546875" customWidth="1"/>
    <col min="12547" max="12547" width="11.85546875" bestFit="1" customWidth="1"/>
    <col min="12548" max="12548" width="17.5703125" bestFit="1" customWidth="1"/>
    <col min="12549" max="12550" width="12.85546875" bestFit="1" customWidth="1"/>
    <col min="12551" max="12551" width="19.42578125" customWidth="1"/>
    <col min="12552" max="12552" width="12.85546875" bestFit="1" customWidth="1"/>
    <col min="12553" max="12553" width="19.5703125" bestFit="1" customWidth="1"/>
    <col min="12554" max="12554" width="11.42578125" bestFit="1" customWidth="1"/>
    <col min="12555" max="12555" width="12.42578125" bestFit="1" customWidth="1"/>
    <col min="12556" max="12556" width="16.5703125" bestFit="1" customWidth="1"/>
    <col min="12557" max="12557" width="18.42578125" bestFit="1" customWidth="1"/>
    <col min="12801" max="12801" width="3.5703125" bestFit="1" customWidth="1"/>
    <col min="12802" max="12802" width="30.85546875" customWidth="1"/>
    <col min="12803" max="12803" width="11.85546875" bestFit="1" customWidth="1"/>
    <col min="12804" max="12804" width="17.5703125" bestFit="1" customWidth="1"/>
    <col min="12805" max="12806" width="12.85546875" bestFit="1" customWidth="1"/>
    <col min="12807" max="12807" width="19.42578125" customWidth="1"/>
    <col min="12808" max="12808" width="12.85546875" bestFit="1" customWidth="1"/>
    <col min="12809" max="12809" width="19.5703125" bestFit="1" customWidth="1"/>
    <col min="12810" max="12810" width="11.42578125" bestFit="1" customWidth="1"/>
    <col min="12811" max="12811" width="12.42578125" bestFit="1" customWidth="1"/>
    <col min="12812" max="12812" width="16.5703125" bestFit="1" customWidth="1"/>
    <col min="12813" max="12813" width="18.42578125" bestFit="1" customWidth="1"/>
    <col min="13057" max="13057" width="3.5703125" bestFit="1" customWidth="1"/>
    <col min="13058" max="13058" width="30.85546875" customWidth="1"/>
    <col min="13059" max="13059" width="11.85546875" bestFit="1" customWidth="1"/>
    <col min="13060" max="13060" width="17.5703125" bestFit="1" customWidth="1"/>
    <col min="13061" max="13062" width="12.85546875" bestFit="1" customWidth="1"/>
    <col min="13063" max="13063" width="19.42578125" customWidth="1"/>
    <col min="13064" max="13064" width="12.85546875" bestFit="1" customWidth="1"/>
    <col min="13065" max="13065" width="19.5703125" bestFit="1" customWidth="1"/>
    <col min="13066" max="13066" width="11.42578125" bestFit="1" customWidth="1"/>
    <col min="13067" max="13067" width="12.42578125" bestFit="1" customWidth="1"/>
    <col min="13068" max="13068" width="16.5703125" bestFit="1" customWidth="1"/>
    <col min="13069" max="13069" width="18.42578125" bestFit="1" customWidth="1"/>
    <col min="13313" max="13313" width="3.5703125" bestFit="1" customWidth="1"/>
    <col min="13314" max="13314" width="30.85546875" customWidth="1"/>
    <col min="13315" max="13315" width="11.85546875" bestFit="1" customWidth="1"/>
    <col min="13316" max="13316" width="17.5703125" bestFit="1" customWidth="1"/>
    <col min="13317" max="13318" width="12.85546875" bestFit="1" customWidth="1"/>
    <col min="13319" max="13319" width="19.42578125" customWidth="1"/>
    <col min="13320" max="13320" width="12.85546875" bestFit="1" customWidth="1"/>
    <col min="13321" max="13321" width="19.5703125" bestFit="1" customWidth="1"/>
    <col min="13322" max="13322" width="11.42578125" bestFit="1" customWidth="1"/>
    <col min="13323" max="13323" width="12.42578125" bestFit="1" customWidth="1"/>
    <col min="13324" max="13324" width="16.5703125" bestFit="1" customWidth="1"/>
    <col min="13325" max="13325" width="18.42578125" bestFit="1" customWidth="1"/>
    <col min="13569" max="13569" width="3.5703125" bestFit="1" customWidth="1"/>
    <col min="13570" max="13570" width="30.85546875" customWidth="1"/>
    <col min="13571" max="13571" width="11.85546875" bestFit="1" customWidth="1"/>
    <col min="13572" max="13572" width="17.5703125" bestFit="1" customWidth="1"/>
    <col min="13573" max="13574" width="12.85546875" bestFit="1" customWidth="1"/>
    <col min="13575" max="13575" width="19.42578125" customWidth="1"/>
    <col min="13576" max="13576" width="12.85546875" bestFit="1" customWidth="1"/>
    <col min="13577" max="13577" width="19.5703125" bestFit="1" customWidth="1"/>
    <col min="13578" max="13578" width="11.42578125" bestFit="1" customWidth="1"/>
    <col min="13579" max="13579" width="12.42578125" bestFit="1" customWidth="1"/>
    <col min="13580" max="13580" width="16.5703125" bestFit="1" customWidth="1"/>
    <col min="13581" max="13581" width="18.42578125" bestFit="1" customWidth="1"/>
    <col min="13825" max="13825" width="3.5703125" bestFit="1" customWidth="1"/>
    <col min="13826" max="13826" width="30.85546875" customWidth="1"/>
    <col min="13827" max="13827" width="11.85546875" bestFit="1" customWidth="1"/>
    <col min="13828" max="13828" width="17.5703125" bestFit="1" customWidth="1"/>
    <col min="13829" max="13830" width="12.85546875" bestFit="1" customWidth="1"/>
    <col min="13831" max="13831" width="19.42578125" customWidth="1"/>
    <col min="13832" max="13832" width="12.85546875" bestFit="1" customWidth="1"/>
    <col min="13833" max="13833" width="19.5703125" bestFit="1" customWidth="1"/>
    <col min="13834" max="13834" width="11.42578125" bestFit="1" customWidth="1"/>
    <col min="13835" max="13835" width="12.42578125" bestFit="1" customWidth="1"/>
    <col min="13836" max="13836" width="16.5703125" bestFit="1" customWidth="1"/>
    <col min="13837" max="13837" width="18.42578125" bestFit="1" customWidth="1"/>
    <col min="14081" max="14081" width="3.5703125" bestFit="1" customWidth="1"/>
    <col min="14082" max="14082" width="30.85546875" customWidth="1"/>
    <col min="14083" max="14083" width="11.85546875" bestFit="1" customWidth="1"/>
    <col min="14084" max="14084" width="17.5703125" bestFit="1" customWidth="1"/>
    <col min="14085" max="14086" width="12.85546875" bestFit="1" customWidth="1"/>
    <col min="14087" max="14087" width="19.42578125" customWidth="1"/>
    <col min="14088" max="14088" width="12.85546875" bestFit="1" customWidth="1"/>
    <col min="14089" max="14089" width="19.5703125" bestFit="1" customWidth="1"/>
    <col min="14090" max="14090" width="11.42578125" bestFit="1" customWidth="1"/>
    <col min="14091" max="14091" width="12.42578125" bestFit="1" customWidth="1"/>
    <col min="14092" max="14092" width="16.5703125" bestFit="1" customWidth="1"/>
    <col min="14093" max="14093" width="18.42578125" bestFit="1" customWidth="1"/>
    <col min="14337" max="14337" width="3.5703125" bestFit="1" customWidth="1"/>
    <col min="14338" max="14338" width="30.85546875" customWidth="1"/>
    <col min="14339" max="14339" width="11.85546875" bestFit="1" customWidth="1"/>
    <col min="14340" max="14340" width="17.5703125" bestFit="1" customWidth="1"/>
    <col min="14341" max="14342" width="12.85546875" bestFit="1" customWidth="1"/>
    <col min="14343" max="14343" width="19.42578125" customWidth="1"/>
    <col min="14344" max="14344" width="12.85546875" bestFit="1" customWidth="1"/>
    <col min="14345" max="14345" width="19.5703125" bestFit="1" customWidth="1"/>
    <col min="14346" max="14346" width="11.42578125" bestFit="1" customWidth="1"/>
    <col min="14347" max="14347" width="12.42578125" bestFit="1" customWidth="1"/>
    <col min="14348" max="14348" width="16.5703125" bestFit="1" customWidth="1"/>
    <col min="14349" max="14349" width="18.42578125" bestFit="1" customWidth="1"/>
    <col min="14593" max="14593" width="3.5703125" bestFit="1" customWidth="1"/>
    <col min="14594" max="14594" width="30.85546875" customWidth="1"/>
    <col min="14595" max="14595" width="11.85546875" bestFit="1" customWidth="1"/>
    <col min="14596" max="14596" width="17.5703125" bestFit="1" customWidth="1"/>
    <col min="14597" max="14598" width="12.85546875" bestFit="1" customWidth="1"/>
    <col min="14599" max="14599" width="19.42578125" customWidth="1"/>
    <col min="14600" max="14600" width="12.85546875" bestFit="1" customWidth="1"/>
    <col min="14601" max="14601" width="19.5703125" bestFit="1" customWidth="1"/>
    <col min="14602" max="14602" width="11.42578125" bestFit="1" customWidth="1"/>
    <col min="14603" max="14603" width="12.42578125" bestFit="1" customWidth="1"/>
    <col min="14604" max="14604" width="16.5703125" bestFit="1" customWidth="1"/>
    <col min="14605" max="14605" width="18.42578125" bestFit="1" customWidth="1"/>
    <col min="14849" max="14849" width="3.5703125" bestFit="1" customWidth="1"/>
    <col min="14850" max="14850" width="30.85546875" customWidth="1"/>
    <col min="14851" max="14851" width="11.85546875" bestFit="1" customWidth="1"/>
    <col min="14852" max="14852" width="17.5703125" bestFit="1" customWidth="1"/>
    <col min="14853" max="14854" width="12.85546875" bestFit="1" customWidth="1"/>
    <col min="14855" max="14855" width="19.42578125" customWidth="1"/>
    <col min="14856" max="14856" width="12.85546875" bestFit="1" customWidth="1"/>
    <col min="14857" max="14857" width="19.5703125" bestFit="1" customWidth="1"/>
    <col min="14858" max="14858" width="11.42578125" bestFit="1" customWidth="1"/>
    <col min="14859" max="14859" width="12.42578125" bestFit="1" customWidth="1"/>
    <col min="14860" max="14860" width="16.5703125" bestFit="1" customWidth="1"/>
    <col min="14861" max="14861" width="18.42578125" bestFit="1" customWidth="1"/>
    <col min="15105" max="15105" width="3.5703125" bestFit="1" customWidth="1"/>
    <col min="15106" max="15106" width="30.85546875" customWidth="1"/>
    <col min="15107" max="15107" width="11.85546875" bestFit="1" customWidth="1"/>
    <col min="15108" max="15108" width="17.5703125" bestFit="1" customWidth="1"/>
    <col min="15109" max="15110" width="12.85546875" bestFit="1" customWidth="1"/>
    <col min="15111" max="15111" width="19.42578125" customWidth="1"/>
    <col min="15112" max="15112" width="12.85546875" bestFit="1" customWidth="1"/>
    <col min="15113" max="15113" width="19.5703125" bestFit="1" customWidth="1"/>
    <col min="15114" max="15114" width="11.42578125" bestFit="1" customWidth="1"/>
    <col min="15115" max="15115" width="12.42578125" bestFit="1" customWidth="1"/>
    <col min="15116" max="15116" width="16.5703125" bestFit="1" customWidth="1"/>
    <col min="15117" max="15117" width="18.42578125" bestFit="1" customWidth="1"/>
    <col min="15361" max="15361" width="3.5703125" bestFit="1" customWidth="1"/>
    <col min="15362" max="15362" width="30.85546875" customWidth="1"/>
    <col min="15363" max="15363" width="11.85546875" bestFit="1" customWidth="1"/>
    <col min="15364" max="15364" width="17.5703125" bestFit="1" customWidth="1"/>
    <col min="15365" max="15366" width="12.85546875" bestFit="1" customWidth="1"/>
    <col min="15367" max="15367" width="19.42578125" customWidth="1"/>
    <col min="15368" max="15368" width="12.85546875" bestFit="1" customWidth="1"/>
    <col min="15369" max="15369" width="19.5703125" bestFit="1" customWidth="1"/>
    <col min="15370" max="15370" width="11.42578125" bestFit="1" customWidth="1"/>
    <col min="15371" max="15371" width="12.42578125" bestFit="1" customWidth="1"/>
    <col min="15372" max="15372" width="16.5703125" bestFit="1" customWidth="1"/>
    <col min="15373" max="15373" width="18.42578125" bestFit="1" customWidth="1"/>
    <col min="15617" max="15617" width="3.5703125" bestFit="1" customWidth="1"/>
    <col min="15618" max="15618" width="30.85546875" customWidth="1"/>
    <col min="15619" max="15619" width="11.85546875" bestFit="1" customWidth="1"/>
    <col min="15620" max="15620" width="17.5703125" bestFit="1" customWidth="1"/>
    <col min="15621" max="15622" width="12.85546875" bestFit="1" customWidth="1"/>
    <col min="15623" max="15623" width="19.42578125" customWidth="1"/>
    <col min="15624" max="15624" width="12.85546875" bestFit="1" customWidth="1"/>
    <col min="15625" max="15625" width="19.5703125" bestFit="1" customWidth="1"/>
    <col min="15626" max="15626" width="11.42578125" bestFit="1" customWidth="1"/>
    <col min="15627" max="15627" width="12.42578125" bestFit="1" customWidth="1"/>
    <col min="15628" max="15628" width="16.5703125" bestFit="1" customWidth="1"/>
    <col min="15629" max="15629" width="18.42578125" bestFit="1" customWidth="1"/>
    <col min="15873" max="15873" width="3.5703125" bestFit="1" customWidth="1"/>
    <col min="15874" max="15874" width="30.85546875" customWidth="1"/>
    <col min="15875" max="15875" width="11.85546875" bestFit="1" customWidth="1"/>
    <col min="15876" max="15876" width="17.5703125" bestFit="1" customWidth="1"/>
    <col min="15877" max="15878" width="12.85546875" bestFit="1" customWidth="1"/>
    <col min="15879" max="15879" width="19.42578125" customWidth="1"/>
    <col min="15880" max="15880" width="12.85546875" bestFit="1" customWidth="1"/>
    <col min="15881" max="15881" width="19.5703125" bestFit="1" customWidth="1"/>
    <col min="15882" max="15882" width="11.42578125" bestFit="1" customWidth="1"/>
    <col min="15883" max="15883" width="12.42578125" bestFit="1" customWidth="1"/>
    <col min="15884" max="15884" width="16.5703125" bestFit="1" customWidth="1"/>
    <col min="15885" max="15885" width="18.42578125" bestFit="1" customWidth="1"/>
    <col min="16129" max="16129" width="3.5703125" bestFit="1" customWidth="1"/>
    <col min="16130" max="16130" width="30.85546875" customWidth="1"/>
    <col min="16131" max="16131" width="11.85546875" bestFit="1" customWidth="1"/>
    <col min="16132" max="16132" width="17.5703125" bestFit="1" customWidth="1"/>
    <col min="16133" max="16134" width="12.85546875" bestFit="1" customWidth="1"/>
    <col min="16135" max="16135" width="19.42578125" customWidth="1"/>
    <col min="16136" max="16136" width="12.85546875" bestFit="1" customWidth="1"/>
    <col min="16137" max="16137" width="19.5703125" bestFit="1" customWidth="1"/>
    <col min="16138" max="16138" width="11.42578125" bestFit="1" customWidth="1"/>
    <col min="16139" max="16139" width="12.42578125" bestFit="1" customWidth="1"/>
    <col min="16140" max="16140" width="16.5703125" bestFit="1" customWidth="1"/>
    <col min="16141" max="16141" width="18.42578125" bestFit="1" customWidth="1"/>
  </cols>
  <sheetData>
    <row r="1" spans="1:13" ht="21" x14ac:dyDescent="0.35">
      <c r="A1" s="46" t="s">
        <v>3921</v>
      </c>
    </row>
    <row r="2" spans="1:13" ht="23.25" x14ac:dyDescent="0.35">
      <c r="A2" s="36" t="str">
        <f>ROW()&amp;")"</f>
        <v>2)</v>
      </c>
      <c r="B2" s="37" t="s">
        <v>3905</v>
      </c>
      <c r="C2" s="38"/>
      <c r="D2" s="38"/>
      <c r="E2" s="38"/>
      <c r="F2" s="38"/>
      <c r="G2" s="39"/>
      <c r="I2" s="202" t="s">
        <v>3906</v>
      </c>
      <c r="J2" s="202"/>
      <c r="K2" s="202"/>
      <c r="L2" s="202"/>
      <c r="M2" s="202"/>
    </row>
    <row r="3" spans="1:13" ht="16.5" x14ac:dyDescent="0.3">
      <c r="A3" s="36" t="str">
        <f>ROW()&amp;")"</f>
        <v>3)</v>
      </c>
      <c r="B3" s="37" t="s">
        <v>3907</v>
      </c>
      <c r="C3" s="38"/>
      <c r="D3" s="38"/>
      <c r="E3" s="38"/>
      <c r="F3" s="38"/>
      <c r="G3" s="39"/>
      <c r="I3" s="203" t="s">
        <v>3908</v>
      </c>
      <c r="J3" s="204"/>
      <c r="K3" s="204"/>
      <c r="L3" s="204"/>
      <c r="M3" s="204"/>
    </row>
    <row r="4" spans="1:13" ht="33.75" customHeight="1" x14ac:dyDescent="0.25">
      <c r="A4" s="36" t="str">
        <f>ROW()&amp;")"</f>
        <v>4)</v>
      </c>
      <c r="B4" s="37" t="s">
        <v>3909</v>
      </c>
      <c r="C4" s="38"/>
      <c r="D4" s="38"/>
      <c r="E4" s="38"/>
      <c r="F4" s="38"/>
      <c r="G4" s="39"/>
      <c r="I4" s="205" t="s">
        <v>3910</v>
      </c>
      <c r="J4" s="205"/>
      <c r="K4" s="205"/>
      <c r="L4" s="205"/>
      <c r="M4" s="205"/>
    </row>
    <row r="5" spans="1:13" ht="36.75" customHeight="1" x14ac:dyDescent="0.25">
      <c r="I5" s="201" t="s">
        <v>3911</v>
      </c>
      <c r="J5" s="201"/>
      <c r="K5" s="201"/>
      <c r="L5" s="201"/>
      <c r="M5" s="201"/>
    </row>
    <row r="6" spans="1:13" ht="51" customHeight="1" x14ac:dyDescent="0.25">
      <c r="I6" s="201" t="s">
        <v>3912</v>
      </c>
      <c r="J6" s="201"/>
      <c r="K6" s="201"/>
      <c r="L6" s="201"/>
      <c r="M6" s="201"/>
    </row>
    <row r="7" spans="1:13" ht="49.7" customHeight="1" x14ac:dyDescent="0.25">
      <c r="I7" s="201" t="s">
        <v>3913</v>
      </c>
      <c r="J7" s="201"/>
      <c r="K7" s="201"/>
      <c r="L7" s="201"/>
      <c r="M7" s="201"/>
    </row>
    <row r="8" spans="1:13" ht="102" customHeight="1" x14ac:dyDescent="0.25">
      <c r="I8" s="201" t="s">
        <v>3914</v>
      </c>
      <c r="J8" s="201"/>
      <c r="K8" s="201"/>
      <c r="L8" s="201"/>
      <c r="M8" s="201"/>
    </row>
    <row r="12" spans="1:13" ht="21" x14ac:dyDescent="0.35">
      <c r="A12" s="46" t="s">
        <v>3920</v>
      </c>
      <c r="C12" s="40"/>
      <c r="D12" s="41"/>
      <c r="E12" s="40"/>
    </row>
    <row r="13" spans="1:13" x14ac:dyDescent="0.25">
      <c r="A13" s="43" t="s">
        <v>3918</v>
      </c>
      <c r="B13" s="44" t="s">
        <v>3916</v>
      </c>
      <c r="C13" s="38"/>
      <c r="D13" s="38"/>
      <c r="E13" s="38"/>
      <c r="F13" s="38"/>
      <c r="G13" s="39"/>
    </row>
    <row r="14" spans="1:13" x14ac:dyDescent="0.25">
      <c r="A14" s="43" t="s">
        <v>3919</v>
      </c>
      <c r="B14" s="44" t="s">
        <v>3917</v>
      </c>
      <c r="C14" s="38"/>
      <c r="D14" s="38"/>
      <c r="E14" s="38"/>
      <c r="F14" s="38"/>
      <c r="G14" s="39"/>
    </row>
  </sheetData>
  <mergeCells count="7">
    <mergeCell ref="I8:M8"/>
    <mergeCell ref="I2:M2"/>
    <mergeCell ref="I3:M3"/>
    <mergeCell ref="I4:M4"/>
    <mergeCell ref="I5:M5"/>
    <mergeCell ref="I6:M6"/>
    <mergeCell ref="I7:M7"/>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2"/>
  <dimension ref="B2:H25"/>
  <sheetViews>
    <sheetView workbookViewId="0">
      <selection activeCell="D10" sqref="D10"/>
    </sheetView>
  </sheetViews>
  <sheetFormatPr defaultRowHeight="15" x14ac:dyDescent="0.25"/>
  <sheetData>
    <row r="2" spans="2:8" x14ac:dyDescent="0.25">
      <c r="C2" s="60" t="s">
        <v>3970</v>
      </c>
    </row>
    <row r="4" spans="2:8" x14ac:dyDescent="0.25">
      <c r="E4" s="209" t="s">
        <v>3992</v>
      </c>
      <c r="F4" s="209"/>
      <c r="G4" s="209"/>
    </row>
    <row r="5" spans="2:8" x14ac:dyDescent="0.25">
      <c r="B5" s="206" t="s">
        <v>3963</v>
      </c>
      <c r="C5" s="207"/>
      <c r="E5" s="54"/>
      <c r="F5" s="54"/>
      <c r="G5" s="55"/>
    </row>
    <row r="6" spans="2:8" ht="30" x14ac:dyDescent="0.25">
      <c r="B6" s="56" t="s">
        <v>3964</v>
      </c>
      <c r="C6" s="56" t="s">
        <v>3965</v>
      </c>
      <c r="E6" s="57" t="s">
        <v>3964</v>
      </c>
      <c r="F6" s="57" t="s">
        <v>3965</v>
      </c>
      <c r="G6" s="58" t="s">
        <v>3966</v>
      </c>
    </row>
    <row r="7" spans="2:8" x14ac:dyDescent="0.25">
      <c r="B7" s="1">
        <v>0</v>
      </c>
      <c r="C7" s="1" t="s">
        <v>3967</v>
      </c>
      <c r="E7" s="1">
        <v>5</v>
      </c>
      <c r="F7" s="59"/>
      <c r="G7" s="1">
        <v>1</v>
      </c>
    </row>
    <row r="8" spans="2:8" x14ac:dyDescent="0.25">
      <c r="B8" s="1">
        <v>5</v>
      </c>
      <c r="C8" s="1" t="s">
        <v>3968</v>
      </c>
    </row>
    <row r="9" spans="2:8" x14ac:dyDescent="0.25">
      <c r="B9" s="1">
        <v>10</v>
      </c>
      <c r="C9" s="1" t="s">
        <v>3969</v>
      </c>
    </row>
    <row r="10" spans="2:8" x14ac:dyDescent="0.25">
      <c r="B10" s="1">
        <v>20</v>
      </c>
      <c r="C10" s="1" t="s">
        <v>3971</v>
      </c>
      <c r="E10" s="60"/>
      <c r="F10" s="60"/>
      <c r="G10" s="60"/>
    </row>
    <row r="16" spans="2:8" x14ac:dyDescent="0.25">
      <c r="D16" s="210" t="s">
        <v>3993</v>
      </c>
      <c r="E16" s="210"/>
      <c r="F16" s="210"/>
      <c r="G16" s="210"/>
      <c r="H16" s="210"/>
    </row>
    <row r="17" spans="2:7" x14ac:dyDescent="0.25">
      <c r="B17" s="208" t="s">
        <v>3972</v>
      </c>
      <c r="C17" s="208"/>
      <c r="E17" s="63" t="s">
        <v>3991</v>
      </c>
      <c r="F17" s="63" t="s">
        <v>3981</v>
      </c>
      <c r="G17" s="63" t="s">
        <v>3982</v>
      </c>
    </row>
    <row r="18" spans="2:7" x14ac:dyDescent="0.25">
      <c r="B18" s="61" t="s">
        <v>3973</v>
      </c>
      <c r="C18" s="62" t="s">
        <v>3974</v>
      </c>
      <c r="E18" s="60" t="s">
        <v>3983</v>
      </c>
      <c r="F18">
        <v>2152</v>
      </c>
    </row>
    <row r="19" spans="2:7" x14ac:dyDescent="0.25">
      <c r="B19" s="61" t="s">
        <v>3975</v>
      </c>
      <c r="C19" s="61" t="s">
        <v>3976</v>
      </c>
      <c r="E19" s="60" t="s">
        <v>3984</v>
      </c>
      <c r="F19">
        <v>7004</v>
      </c>
    </row>
    <row r="20" spans="2:7" x14ac:dyDescent="0.25">
      <c r="B20" s="61" t="s">
        <v>3977</v>
      </c>
      <c r="C20" s="61" t="s">
        <v>3978</v>
      </c>
      <c r="E20" s="60" t="s">
        <v>3985</v>
      </c>
      <c r="F20">
        <v>12525</v>
      </c>
    </row>
    <row r="21" spans="2:7" x14ac:dyDescent="0.25">
      <c r="B21" s="62" t="s">
        <v>3979</v>
      </c>
      <c r="C21" s="62" t="s">
        <v>3980</v>
      </c>
      <c r="E21" s="60" t="s">
        <v>3986</v>
      </c>
      <c r="F21">
        <v>48984</v>
      </c>
    </row>
    <row r="22" spans="2:7" x14ac:dyDescent="0.25">
      <c r="E22" s="60" t="s">
        <v>3987</v>
      </c>
      <c r="F22">
        <v>12835</v>
      </c>
    </row>
    <row r="23" spans="2:7" x14ac:dyDescent="0.25">
      <c r="E23" s="60" t="s">
        <v>3988</v>
      </c>
      <c r="F23">
        <v>18222</v>
      </c>
    </row>
    <row r="24" spans="2:7" x14ac:dyDescent="0.25">
      <c r="E24" s="60" t="s">
        <v>3989</v>
      </c>
      <c r="F24">
        <v>31804</v>
      </c>
    </row>
    <row r="25" spans="2:7" x14ac:dyDescent="0.25">
      <c r="E25" s="60" t="s">
        <v>3990</v>
      </c>
      <c r="F25">
        <v>48576</v>
      </c>
    </row>
  </sheetData>
  <mergeCells count="4">
    <mergeCell ref="B5:C5"/>
    <mergeCell ref="B17:C17"/>
    <mergeCell ref="E4:G4"/>
    <mergeCell ref="D16:H16"/>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3">
    <tabColor theme="5"/>
  </sheetPr>
  <dimension ref="A1:L1839"/>
  <sheetViews>
    <sheetView tabSelected="1" zoomScaleNormal="100" workbookViewId="0">
      <selection activeCell="I14" sqref="I14"/>
    </sheetView>
  </sheetViews>
  <sheetFormatPr defaultRowHeight="15" x14ac:dyDescent="0.25"/>
  <cols>
    <col min="1" max="1" width="15.5703125" customWidth="1"/>
    <col min="2" max="2" width="9.5703125" bestFit="1" customWidth="1"/>
    <col min="3" max="3" width="20.5703125" bestFit="1" customWidth="1"/>
    <col min="4" max="5" width="11" bestFit="1" customWidth="1"/>
    <col min="6" max="6" width="8" customWidth="1"/>
    <col min="8" max="8" width="20.140625" customWidth="1"/>
    <col min="9" max="9" width="13.5703125" bestFit="1" customWidth="1"/>
    <col min="10" max="11" width="21.42578125" customWidth="1"/>
    <col min="12" max="12" width="20.140625" customWidth="1"/>
  </cols>
  <sheetData>
    <row r="1" spans="1:12" x14ac:dyDescent="0.25">
      <c r="A1" s="176" t="s">
        <v>1</v>
      </c>
      <c r="B1" s="177" t="s">
        <v>2</v>
      </c>
      <c r="C1" s="177" t="s">
        <v>3</v>
      </c>
      <c r="D1" s="177" t="s">
        <v>4</v>
      </c>
      <c r="E1" s="177" t="s">
        <v>5</v>
      </c>
      <c r="F1" s="178" t="s">
        <v>6</v>
      </c>
    </row>
    <row r="2" spans="1:12" x14ac:dyDescent="0.25">
      <c r="A2" s="164" t="s">
        <v>7</v>
      </c>
      <c r="B2" s="1" t="s">
        <v>8</v>
      </c>
      <c r="C2" s="1" t="s">
        <v>9</v>
      </c>
      <c r="D2" s="1" t="s">
        <v>10</v>
      </c>
      <c r="E2" s="1">
        <v>3641.6343999999999</v>
      </c>
      <c r="F2" s="175">
        <v>6278.68</v>
      </c>
    </row>
    <row r="3" spans="1:12" x14ac:dyDescent="0.25">
      <c r="A3" s="164" t="s">
        <v>11</v>
      </c>
      <c r="B3" s="1" t="s">
        <v>12</v>
      </c>
      <c r="C3" s="1" t="s">
        <v>13</v>
      </c>
      <c r="D3" s="1" t="s">
        <v>14</v>
      </c>
      <c r="E3" s="1">
        <v>3188.9187000000002</v>
      </c>
      <c r="F3" s="175">
        <v>7416.09</v>
      </c>
      <c r="I3" s="128" t="s">
        <v>1</v>
      </c>
      <c r="J3" s="1" t="s">
        <v>28</v>
      </c>
    </row>
    <row r="4" spans="1:12" x14ac:dyDescent="0.25">
      <c r="A4" s="164" t="s">
        <v>15</v>
      </c>
      <c r="B4" s="1" t="s">
        <v>16</v>
      </c>
      <c r="C4" s="1" t="s">
        <v>17</v>
      </c>
      <c r="D4" s="1" t="s">
        <v>18</v>
      </c>
      <c r="E4" s="1">
        <v>3636.0837999999994</v>
      </c>
      <c r="F4" s="175">
        <v>6269.11</v>
      </c>
      <c r="I4" s="129" t="s">
        <v>2</v>
      </c>
      <c r="J4" t="str">
        <f>VLOOKUP($J$3,$A$1:$F$1839,ROW()-2,0)</f>
        <v>NorthEast</v>
      </c>
    </row>
    <row r="5" spans="1:12" x14ac:dyDescent="0.25">
      <c r="A5" s="164" t="s">
        <v>19</v>
      </c>
      <c r="B5" s="1" t="s">
        <v>20</v>
      </c>
      <c r="C5" s="1" t="s">
        <v>21</v>
      </c>
      <c r="D5" s="1" t="s">
        <v>22</v>
      </c>
      <c r="E5" s="1">
        <v>2982.5345000000002</v>
      </c>
      <c r="F5" s="175">
        <v>5422.79</v>
      </c>
      <c r="I5" s="129" t="s">
        <v>3</v>
      </c>
      <c r="J5" t="str">
        <f>VLOOKUP($J$3,$A$1:$F$1839,ROW()-2,0)</f>
        <v>Nature Company</v>
      </c>
    </row>
    <row r="6" spans="1:12" x14ac:dyDescent="0.25">
      <c r="A6" s="164" t="s">
        <v>23</v>
      </c>
      <c r="B6" s="1" t="s">
        <v>20</v>
      </c>
      <c r="C6" s="1" t="s">
        <v>24</v>
      </c>
      <c r="D6" s="1" t="s">
        <v>25</v>
      </c>
      <c r="E6" s="1">
        <v>6385.7321000000002</v>
      </c>
      <c r="F6" s="175">
        <v>6829.66</v>
      </c>
      <c r="I6" s="129" t="s">
        <v>4</v>
      </c>
      <c r="J6" t="str">
        <f t="shared" ref="J5:J8" si="0">VLOOKUP($J$3,$A$1:$F$1839,ROW()-2,0)</f>
        <v>NEE Item</v>
      </c>
    </row>
    <row r="7" spans="1:12" x14ac:dyDescent="0.25">
      <c r="A7" s="164" t="s">
        <v>26</v>
      </c>
      <c r="B7" s="1" t="s">
        <v>12</v>
      </c>
      <c r="C7" s="1" t="s">
        <v>21</v>
      </c>
      <c r="D7" s="1" t="s">
        <v>27</v>
      </c>
      <c r="E7" s="1">
        <v>1174.9770000000001</v>
      </c>
      <c r="F7" s="175">
        <v>2611.06</v>
      </c>
      <c r="I7" s="129" t="s">
        <v>5</v>
      </c>
      <c r="J7">
        <f t="shared" si="0"/>
        <v>2790.6525999999999</v>
      </c>
    </row>
    <row r="8" spans="1:12" x14ac:dyDescent="0.25">
      <c r="A8" s="164" t="s">
        <v>28</v>
      </c>
      <c r="B8" s="1" t="s">
        <v>29</v>
      </c>
      <c r="C8" s="1" t="s">
        <v>30</v>
      </c>
      <c r="D8" s="1" t="s">
        <v>31</v>
      </c>
      <c r="E8" s="1">
        <v>2790.6525999999999</v>
      </c>
      <c r="F8" s="175">
        <v>4811.47</v>
      </c>
      <c r="I8" s="129" t="s">
        <v>6</v>
      </c>
      <c r="J8">
        <f t="shared" si="0"/>
        <v>4811.47</v>
      </c>
    </row>
    <row r="9" spans="1:12" x14ac:dyDescent="0.25">
      <c r="A9" s="164" t="s">
        <v>32</v>
      </c>
      <c r="B9" s="1" t="s">
        <v>8</v>
      </c>
      <c r="C9" s="1" t="s">
        <v>17</v>
      </c>
      <c r="D9" s="1" t="s">
        <v>33</v>
      </c>
      <c r="E9" s="1">
        <v>15.061999999999999</v>
      </c>
      <c r="F9" s="175">
        <v>22.15</v>
      </c>
    </row>
    <row r="10" spans="1:12" x14ac:dyDescent="0.25">
      <c r="A10" s="164" t="s">
        <v>34</v>
      </c>
      <c r="B10" s="1" t="s">
        <v>20</v>
      </c>
      <c r="C10" s="1" t="s">
        <v>9</v>
      </c>
      <c r="D10" s="1" t="s">
        <v>35</v>
      </c>
      <c r="E10" s="1">
        <v>7221.7023999999992</v>
      </c>
      <c r="F10" s="175">
        <v>8206.48</v>
      </c>
    </row>
    <row r="11" spans="1:12" x14ac:dyDescent="0.25">
      <c r="A11" s="164" t="s">
        <v>36</v>
      </c>
      <c r="B11" s="1" t="s">
        <v>29</v>
      </c>
      <c r="C11" s="1" t="s">
        <v>13</v>
      </c>
      <c r="D11" s="1" t="s">
        <v>37</v>
      </c>
      <c r="E11" s="1">
        <v>4647.2855000000009</v>
      </c>
      <c r="F11" s="175">
        <v>8449.61</v>
      </c>
    </row>
    <row r="12" spans="1:12" x14ac:dyDescent="0.25">
      <c r="A12" s="164" t="s">
        <v>38</v>
      </c>
      <c r="B12" s="1" t="s">
        <v>29</v>
      </c>
      <c r="C12" s="1" t="s">
        <v>39</v>
      </c>
      <c r="D12" s="1" t="s">
        <v>40</v>
      </c>
      <c r="E12" s="1">
        <v>1264.4820999999999</v>
      </c>
      <c r="F12" s="175">
        <v>2143.19</v>
      </c>
      <c r="L12" t="str">
        <f ca="1">_xlfn.FORMULATEXT(J4)</f>
        <v>=VLOOKUP($J$3,$A$1:$F$1839,ROW()-2,0)</v>
      </c>
    </row>
    <row r="13" spans="1:12" ht="20.25" customHeight="1" x14ac:dyDescent="0.25">
      <c r="A13" s="164" t="s">
        <v>41</v>
      </c>
      <c r="B13" s="1" t="s">
        <v>8</v>
      </c>
      <c r="C13" s="1" t="s">
        <v>42</v>
      </c>
      <c r="D13" s="1" t="s">
        <v>43</v>
      </c>
      <c r="E13" s="1">
        <v>3605.8734999999997</v>
      </c>
      <c r="F13" s="175">
        <v>6111.65</v>
      </c>
      <c r="H13" s="211" t="s">
        <v>1</v>
      </c>
      <c r="I13" t="s">
        <v>7</v>
      </c>
      <c r="L13" t="str">
        <f ca="1">_xlfn.FORMULATEXT(K17)</f>
        <v>=VLOOKUP($K$16,vlook[#All],ROW()-15,FALSE)</v>
      </c>
    </row>
    <row r="14" spans="1:12" x14ac:dyDescent="0.25">
      <c r="A14" s="164" t="s">
        <v>44</v>
      </c>
      <c r="B14" s="1" t="s">
        <v>29</v>
      </c>
      <c r="C14" s="1" t="s">
        <v>45</v>
      </c>
      <c r="D14" s="1" t="s">
        <v>46</v>
      </c>
      <c r="E14" s="1">
        <v>203.685</v>
      </c>
      <c r="F14" s="175">
        <v>271.58</v>
      </c>
      <c r="H14" s="212" t="s">
        <v>3</v>
      </c>
      <c r="I14" t="str">
        <f>VLOOKUP(I13,vlook[#All],3,0)</f>
        <v>Amazon.com</v>
      </c>
    </row>
    <row r="15" spans="1:12" x14ac:dyDescent="0.25">
      <c r="A15" s="164" t="s">
        <v>47</v>
      </c>
      <c r="B15" s="1" t="s">
        <v>20</v>
      </c>
      <c r="C15" s="1" t="s">
        <v>13</v>
      </c>
      <c r="D15" s="1" t="s">
        <v>48</v>
      </c>
      <c r="E15" s="1">
        <v>944.41020000000003</v>
      </c>
      <c r="F15" s="175">
        <v>2552.46</v>
      </c>
      <c r="H15" s="212" t="s">
        <v>4</v>
      </c>
      <c r="I15" t="e">
        <f>VLOOKUP(H15,vlook[#All],MATCH(I13,vlook[Product],0))</f>
        <v>#N/A</v>
      </c>
    </row>
    <row r="16" spans="1:12" x14ac:dyDescent="0.25">
      <c r="A16" s="164" t="s">
        <v>49</v>
      </c>
      <c r="B16" s="1" t="s">
        <v>20</v>
      </c>
      <c r="C16" s="1" t="s">
        <v>24</v>
      </c>
      <c r="D16" s="1" t="s">
        <v>50</v>
      </c>
      <c r="E16" s="1">
        <v>9189.7783999999992</v>
      </c>
      <c r="F16" s="175">
        <v>9828.64</v>
      </c>
      <c r="H16" s="212" t="s">
        <v>6</v>
      </c>
      <c r="J16" s="42" t="s">
        <v>1</v>
      </c>
      <c r="K16" t="s">
        <v>7</v>
      </c>
    </row>
    <row r="17" spans="1:12" x14ac:dyDescent="0.25">
      <c r="A17" s="164" t="s">
        <v>51</v>
      </c>
      <c r="B17" s="1" t="s">
        <v>20</v>
      </c>
      <c r="C17" s="1" t="s">
        <v>52</v>
      </c>
      <c r="D17" s="1" t="s">
        <v>53</v>
      </c>
      <c r="E17" s="1">
        <v>3918.3584000000001</v>
      </c>
      <c r="F17" s="175">
        <v>4452.68</v>
      </c>
      <c r="J17" s="42" t="s">
        <v>3</v>
      </c>
      <c r="K17" t="str">
        <f>VLOOKUP($K$16,vlook[#All],ROW()-15,FALSE)</f>
        <v>SouthEast</v>
      </c>
    </row>
    <row r="18" spans="1:12" x14ac:dyDescent="0.25">
      <c r="A18" s="164" t="s">
        <v>54</v>
      </c>
      <c r="B18" s="1" t="s">
        <v>29</v>
      </c>
      <c r="C18" s="1" t="s">
        <v>39</v>
      </c>
      <c r="D18" s="1" t="s">
        <v>55</v>
      </c>
      <c r="E18" s="1">
        <v>241.6575</v>
      </c>
      <c r="F18" s="175">
        <v>322.20999999999998</v>
      </c>
      <c r="J18" s="42" t="s">
        <v>4</v>
      </c>
      <c r="K18" t="str">
        <f>VLOOKUP($K$16,vlook[#All],ROW()-15,FALSE)</f>
        <v>Amazon.com</v>
      </c>
    </row>
    <row r="19" spans="1:12" x14ac:dyDescent="0.25">
      <c r="A19" s="164" t="s">
        <v>56</v>
      </c>
      <c r="B19" s="1" t="s">
        <v>29</v>
      </c>
      <c r="C19" s="1" t="s">
        <v>30</v>
      </c>
      <c r="D19" s="1" t="s">
        <v>57</v>
      </c>
      <c r="E19" s="1">
        <v>563.5630000000001</v>
      </c>
      <c r="F19" s="175">
        <v>1024.6600000000001</v>
      </c>
      <c r="J19" s="42" t="s">
        <v>6</v>
      </c>
      <c r="K19" t="str">
        <f>VLOOKUP($K$16,vlook[#All],ROW()-15,FALSE)</f>
        <v>AIM Item</v>
      </c>
      <c r="L19">
        <f>ROW()</f>
        <v>19</v>
      </c>
    </row>
    <row r="20" spans="1:12" x14ac:dyDescent="0.25">
      <c r="A20" s="164" t="s">
        <v>58</v>
      </c>
      <c r="B20" s="1" t="s">
        <v>8</v>
      </c>
      <c r="C20" s="1" t="s">
        <v>13</v>
      </c>
      <c r="D20" s="1" t="s">
        <v>59</v>
      </c>
      <c r="E20" s="1">
        <v>1503.7125000000001</v>
      </c>
      <c r="F20" s="175">
        <v>2004.95</v>
      </c>
    </row>
    <row r="21" spans="1:12" x14ac:dyDescent="0.25">
      <c r="A21" s="164" t="s">
        <v>60</v>
      </c>
      <c r="B21" s="1" t="s">
        <v>20</v>
      </c>
      <c r="C21" s="1" t="s">
        <v>61</v>
      </c>
      <c r="D21" s="1" t="s">
        <v>62</v>
      </c>
      <c r="E21" s="1">
        <v>3504.6547999999998</v>
      </c>
      <c r="F21" s="175">
        <v>8150.36</v>
      </c>
    </row>
    <row r="22" spans="1:12" x14ac:dyDescent="0.25">
      <c r="A22" s="164" t="s">
        <v>63</v>
      </c>
      <c r="B22" s="1" t="s">
        <v>12</v>
      </c>
      <c r="C22" s="1" t="s">
        <v>64</v>
      </c>
      <c r="D22" s="1" t="s">
        <v>65</v>
      </c>
      <c r="E22" s="1">
        <v>3845.5505000000003</v>
      </c>
      <c r="F22" s="175">
        <v>6991.91</v>
      </c>
    </row>
    <row r="23" spans="1:12" x14ac:dyDescent="0.25">
      <c r="A23" s="164" t="s">
        <v>66</v>
      </c>
      <c r="B23" s="1" t="s">
        <v>16</v>
      </c>
      <c r="C23" s="1" t="s">
        <v>52</v>
      </c>
      <c r="D23" s="1" t="s">
        <v>67</v>
      </c>
      <c r="E23" s="1">
        <v>2510.1938</v>
      </c>
      <c r="F23" s="175">
        <v>5837.66</v>
      </c>
    </row>
    <row r="24" spans="1:12" x14ac:dyDescent="0.25">
      <c r="A24" s="164" t="s">
        <v>68</v>
      </c>
      <c r="B24" s="1" t="s">
        <v>29</v>
      </c>
      <c r="C24" s="1" t="s">
        <v>9</v>
      </c>
      <c r="D24" s="1" t="s">
        <v>69</v>
      </c>
      <c r="E24" s="1">
        <v>627.93920000000003</v>
      </c>
      <c r="F24" s="175">
        <v>923.44</v>
      </c>
    </row>
    <row r="25" spans="1:12" x14ac:dyDescent="0.25">
      <c r="A25" s="164" t="s">
        <v>70</v>
      </c>
      <c r="B25" s="1" t="s">
        <v>29</v>
      </c>
      <c r="C25" s="1" t="s">
        <v>52</v>
      </c>
      <c r="D25" s="1" t="s">
        <v>71</v>
      </c>
      <c r="E25" s="1">
        <v>1441.1398999999999</v>
      </c>
      <c r="F25" s="175">
        <v>2442.61</v>
      </c>
    </row>
    <row r="26" spans="1:12" x14ac:dyDescent="0.25">
      <c r="A26" s="164" t="s">
        <v>72</v>
      </c>
      <c r="B26" s="1" t="s">
        <v>29</v>
      </c>
      <c r="C26" s="1" t="s">
        <v>13</v>
      </c>
      <c r="D26" s="1" t="s">
        <v>73</v>
      </c>
      <c r="E26" s="1">
        <v>2991.7649999999999</v>
      </c>
      <c r="F26" s="175">
        <v>3989.02</v>
      </c>
    </row>
    <row r="27" spans="1:12" x14ac:dyDescent="0.25">
      <c r="A27" s="164" t="s">
        <v>74</v>
      </c>
      <c r="B27" s="1" t="s">
        <v>16</v>
      </c>
      <c r="C27" s="1" t="s">
        <v>64</v>
      </c>
      <c r="D27" s="1" t="s">
        <v>75</v>
      </c>
      <c r="E27" s="1">
        <v>7657.5664000000006</v>
      </c>
      <c r="F27" s="175">
        <v>8701.7800000000007</v>
      </c>
    </row>
    <row r="28" spans="1:12" x14ac:dyDescent="0.25">
      <c r="A28" s="164" t="s">
        <v>76</v>
      </c>
      <c r="B28" s="1" t="s">
        <v>29</v>
      </c>
      <c r="C28" s="1" t="s">
        <v>17</v>
      </c>
      <c r="D28" s="1" t="s">
        <v>77</v>
      </c>
      <c r="E28" s="1">
        <v>3140.5781999999999</v>
      </c>
      <c r="F28" s="175">
        <v>5414.79</v>
      </c>
    </row>
    <row r="29" spans="1:12" x14ac:dyDescent="0.25">
      <c r="A29" s="164" t="s">
        <v>78</v>
      </c>
      <c r="B29" s="1" t="s">
        <v>29</v>
      </c>
      <c r="C29" s="1" t="s">
        <v>13</v>
      </c>
      <c r="D29" s="1" t="s">
        <v>79</v>
      </c>
      <c r="E29" s="1">
        <v>558.24749999999995</v>
      </c>
      <c r="F29" s="175">
        <v>1298.25</v>
      </c>
    </row>
    <row r="30" spans="1:12" x14ac:dyDescent="0.25">
      <c r="A30" s="164" t="s">
        <v>80</v>
      </c>
      <c r="B30" s="1" t="s">
        <v>16</v>
      </c>
      <c r="C30" s="1" t="s">
        <v>17</v>
      </c>
      <c r="D30" s="1" t="s">
        <v>81</v>
      </c>
      <c r="E30" s="1">
        <v>730.53800000000001</v>
      </c>
      <c r="F30" s="175">
        <v>1238.2</v>
      </c>
    </row>
    <row r="31" spans="1:12" x14ac:dyDescent="0.25">
      <c r="A31" s="164" t="s">
        <v>82</v>
      </c>
      <c r="B31" s="1" t="s">
        <v>29</v>
      </c>
      <c r="C31" s="1" t="s">
        <v>30</v>
      </c>
      <c r="D31" s="1" t="s">
        <v>83</v>
      </c>
      <c r="E31" s="1">
        <v>4007.9863999999998</v>
      </c>
      <c r="F31" s="175">
        <v>4554.53</v>
      </c>
    </row>
    <row r="32" spans="1:12" x14ac:dyDescent="0.25">
      <c r="A32" s="164" t="s">
        <v>84</v>
      </c>
      <c r="B32" s="1" t="s">
        <v>20</v>
      </c>
      <c r="C32" s="1" t="s">
        <v>64</v>
      </c>
      <c r="D32" s="1" t="s">
        <v>85</v>
      </c>
      <c r="E32" s="1">
        <v>5245.7053000000005</v>
      </c>
      <c r="F32" s="175">
        <v>5610.38</v>
      </c>
    </row>
    <row r="33" spans="1:6" x14ac:dyDescent="0.25">
      <c r="A33" s="164" t="s">
        <v>86</v>
      </c>
      <c r="B33" s="1" t="s">
        <v>12</v>
      </c>
      <c r="C33" s="1" t="s">
        <v>30</v>
      </c>
      <c r="D33" s="1" t="s">
        <v>87</v>
      </c>
      <c r="E33" s="1">
        <v>1854.6071999999999</v>
      </c>
      <c r="F33" s="175">
        <v>4313.04</v>
      </c>
    </row>
    <row r="34" spans="1:6" x14ac:dyDescent="0.25">
      <c r="A34" s="164" t="s">
        <v>88</v>
      </c>
      <c r="B34" s="1" t="s">
        <v>16</v>
      </c>
      <c r="C34" s="1" t="s">
        <v>21</v>
      </c>
      <c r="D34" s="1" t="s">
        <v>89</v>
      </c>
      <c r="E34" s="1">
        <v>4662.3044</v>
      </c>
      <c r="F34" s="175">
        <v>6856.33</v>
      </c>
    </row>
    <row r="35" spans="1:6" x14ac:dyDescent="0.25">
      <c r="A35" s="164" t="s">
        <v>90</v>
      </c>
      <c r="B35" s="1" t="s">
        <v>12</v>
      </c>
      <c r="C35" s="1" t="s">
        <v>39</v>
      </c>
      <c r="D35" s="1" t="s">
        <v>91</v>
      </c>
      <c r="E35" s="1">
        <v>1267.3980000000001</v>
      </c>
      <c r="F35" s="175">
        <v>2304.36</v>
      </c>
    </row>
    <row r="36" spans="1:6" x14ac:dyDescent="0.25">
      <c r="A36" s="164" t="s">
        <v>92</v>
      </c>
      <c r="B36" s="1" t="s">
        <v>20</v>
      </c>
      <c r="C36" s="1" t="s">
        <v>64</v>
      </c>
      <c r="D36" s="1" t="s">
        <v>93</v>
      </c>
      <c r="E36" s="1">
        <v>6305.0007999999998</v>
      </c>
      <c r="F36" s="175">
        <v>9272.06</v>
      </c>
    </row>
    <row r="37" spans="1:6" x14ac:dyDescent="0.25">
      <c r="A37" s="164" t="s">
        <v>94</v>
      </c>
      <c r="B37" s="1" t="s">
        <v>8</v>
      </c>
      <c r="C37" s="1" t="s">
        <v>42</v>
      </c>
      <c r="D37" s="1" t="s">
        <v>95</v>
      </c>
      <c r="E37" s="1">
        <v>6515.34</v>
      </c>
      <c r="F37" s="175">
        <v>8687.1200000000008</v>
      </c>
    </row>
    <row r="38" spans="1:6" x14ac:dyDescent="0.25">
      <c r="A38" s="164" t="s">
        <v>96</v>
      </c>
      <c r="B38" s="1" t="s">
        <v>8</v>
      </c>
      <c r="C38" s="1" t="s">
        <v>13</v>
      </c>
      <c r="D38" s="1" t="s">
        <v>97</v>
      </c>
      <c r="E38" s="1">
        <v>612.12599999999998</v>
      </c>
      <c r="F38" s="175">
        <v>1360.28</v>
      </c>
    </row>
    <row r="39" spans="1:6" x14ac:dyDescent="0.25">
      <c r="A39" s="164" t="s">
        <v>98</v>
      </c>
      <c r="B39" s="1" t="s">
        <v>16</v>
      </c>
      <c r="C39" s="1" t="s">
        <v>13</v>
      </c>
      <c r="D39" s="1" t="s">
        <v>99</v>
      </c>
      <c r="E39" s="1">
        <v>3330.0135</v>
      </c>
      <c r="F39" s="175">
        <v>7400.03</v>
      </c>
    </row>
    <row r="40" spans="1:6" x14ac:dyDescent="0.25">
      <c r="A40" s="164" t="s">
        <v>100</v>
      </c>
      <c r="B40" s="1" t="s">
        <v>29</v>
      </c>
      <c r="C40" s="1" t="s">
        <v>21</v>
      </c>
      <c r="D40" s="1" t="s">
        <v>101</v>
      </c>
      <c r="E40" s="1">
        <v>359.26359999999994</v>
      </c>
      <c r="F40" s="175">
        <v>619.41999999999996</v>
      </c>
    </row>
    <row r="41" spans="1:6" x14ac:dyDescent="0.25">
      <c r="A41" s="164" t="s">
        <v>102</v>
      </c>
      <c r="B41" s="1" t="s">
        <v>29</v>
      </c>
      <c r="C41" s="1" t="s">
        <v>24</v>
      </c>
      <c r="D41" s="1" t="s">
        <v>103</v>
      </c>
      <c r="E41" s="1">
        <v>2306.5689000000002</v>
      </c>
      <c r="F41" s="175">
        <v>6233.97</v>
      </c>
    </row>
    <row r="42" spans="1:6" x14ac:dyDescent="0.25">
      <c r="A42" s="164" t="s">
        <v>104</v>
      </c>
      <c r="B42" s="1" t="s">
        <v>29</v>
      </c>
      <c r="C42" s="1" t="s">
        <v>17</v>
      </c>
      <c r="D42" s="1" t="s">
        <v>105</v>
      </c>
      <c r="E42" s="1">
        <v>4764.9841999999999</v>
      </c>
      <c r="F42" s="175">
        <v>8215.49</v>
      </c>
    </row>
    <row r="43" spans="1:6" x14ac:dyDescent="0.25">
      <c r="A43" s="164" t="s">
        <v>106</v>
      </c>
      <c r="B43" s="1" t="s">
        <v>12</v>
      </c>
      <c r="C43" s="1" t="s">
        <v>39</v>
      </c>
      <c r="D43" s="1" t="s">
        <v>107</v>
      </c>
      <c r="E43" s="1">
        <v>4675.335500000001</v>
      </c>
      <c r="F43" s="175">
        <v>8500.61</v>
      </c>
    </row>
    <row r="44" spans="1:6" x14ac:dyDescent="0.25">
      <c r="A44" s="164" t="s">
        <v>108</v>
      </c>
      <c r="B44" s="1" t="s">
        <v>29</v>
      </c>
      <c r="C44" s="1" t="s">
        <v>17</v>
      </c>
      <c r="D44" s="1" t="s">
        <v>109</v>
      </c>
      <c r="E44" s="1">
        <v>4296.4137999999994</v>
      </c>
      <c r="F44" s="175">
        <v>7407.61</v>
      </c>
    </row>
    <row r="45" spans="1:6" x14ac:dyDescent="0.25">
      <c r="A45" s="164" t="s">
        <v>110</v>
      </c>
      <c r="B45" s="1" t="s">
        <v>29</v>
      </c>
      <c r="C45" s="1" t="s">
        <v>45</v>
      </c>
      <c r="D45" s="1" t="s">
        <v>111</v>
      </c>
      <c r="E45" s="1">
        <v>2075.59</v>
      </c>
      <c r="F45" s="175">
        <v>3773.8</v>
      </c>
    </row>
    <row r="46" spans="1:6" x14ac:dyDescent="0.25">
      <c r="A46" s="164" t="s">
        <v>112</v>
      </c>
      <c r="B46" s="1" t="s">
        <v>29</v>
      </c>
      <c r="C46" s="1" t="s">
        <v>113</v>
      </c>
      <c r="D46" s="1" t="s">
        <v>114</v>
      </c>
      <c r="E46" s="1">
        <v>1210.3425</v>
      </c>
      <c r="F46" s="175">
        <v>1613.79</v>
      </c>
    </row>
    <row r="47" spans="1:6" x14ac:dyDescent="0.25">
      <c r="A47" s="164" t="s">
        <v>115</v>
      </c>
      <c r="B47" s="1" t="s">
        <v>8</v>
      </c>
      <c r="C47" s="1" t="s">
        <v>52</v>
      </c>
      <c r="D47" s="1" t="s">
        <v>116</v>
      </c>
      <c r="E47" s="1">
        <v>5399.0169999999998</v>
      </c>
      <c r="F47" s="175">
        <v>9308.65</v>
      </c>
    </row>
    <row r="48" spans="1:6" x14ac:dyDescent="0.25">
      <c r="A48" s="164" t="s">
        <v>117</v>
      </c>
      <c r="B48" s="1" t="s">
        <v>8</v>
      </c>
      <c r="C48" s="1" t="s">
        <v>113</v>
      </c>
      <c r="D48" s="1" t="s">
        <v>118</v>
      </c>
      <c r="E48" s="1">
        <v>605.97350000000006</v>
      </c>
      <c r="F48" s="175">
        <v>1101.77</v>
      </c>
    </row>
    <row r="49" spans="1:6" x14ac:dyDescent="0.25">
      <c r="A49" s="164" t="s">
        <v>119</v>
      </c>
      <c r="B49" s="1" t="s">
        <v>20</v>
      </c>
      <c r="C49" s="1" t="s">
        <v>17</v>
      </c>
      <c r="D49" s="1" t="s">
        <v>120</v>
      </c>
      <c r="E49" s="1">
        <v>3418.5360000000005</v>
      </c>
      <c r="F49" s="175">
        <v>6215.52</v>
      </c>
    </row>
    <row r="50" spans="1:6" x14ac:dyDescent="0.25">
      <c r="A50" s="164" t="s">
        <v>121</v>
      </c>
      <c r="B50" s="1" t="s">
        <v>8</v>
      </c>
      <c r="C50" s="1" t="s">
        <v>42</v>
      </c>
      <c r="D50" s="1" t="s">
        <v>122</v>
      </c>
      <c r="E50" s="1">
        <v>2704.5920000000001</v>
      </c>
      <c r="F50" s="175">
        <v>3073.4</v>
      </c>
    </row>
    <row r="51" spans="1:6" x14ac:dyDescent="0.25">
      <c r="A51" s="164" t="s">
        <v>123</v>
      </c>
      <c r="B51" s="1" t="s">
        <v>16</v>
      </c>
      <c r="C51" s="1" t="s">
        <v>61</v>
      </c>
      <c r="D51" s="1" t="s">
        <v>124</v>
      </c>
      <c r="E51" s="1">
        <v>5590.2749999999996</v>
      </c>
      <c r="F51" s="175">
        <v>7453.7</v>
      </c>
    </row>
    <row r="52" spans="1:6" x14ac:dyDescent="0.25">
      <c r="A52" s="164" t="s">
        <v>125</v>
      </c>
      <c r="B52" s="1" t="s">
        <v>8</v>
      </c>
      <c r="C52" s="1" t="s">
        <v>126</v>
      </c>
      <c r="D52" s="1" t="s">
        <v>127</v>
      </c>
      <c r="E52" s="1">
        <v>3438.0891999999994</v>
      </c>
      <c r="F52" s="175">
        <v>5927.74</v>
      </c>
    </row>
    <row r="53" spans="1:6" x14ac:dyDescent="0.25">
      <c r="A53" s="164" t="s">
        <v>128</v>
      </c>
      <c r="B53" s="1" t="s">
        <v>29</v>
      </c>
      <c r="C53" s="1" t="s">
        <v>13</v>
      </c>
      <c r="D53" s="1" t="s">
        <v>129</v>
      </c>
      <c r="E53" s="1">
        <v>1182.0463999999999</v>
      </c>
      <c r="F53" s="175">
        <v>3194.72</v>
      </c>
    </row>
    <row r="54" spans="1:6" x14ac:dyDescent="0.25">
      <c r="A54" s="164" t="s">
        <v>130</v>
      </c>
      <c r="B54" s="1" t="s">
        <v>8</v>
      </c>
      <c r="C54" s="1" t="s">
        <v>30</v>
      </c>
      <c r="D54" s="1" t="s">
        <v>131</v>
      </c>
      <c r="E54" s="1">
        <v>5338.44</v>
      </c>
      <c r="F54" s="175">
        <v>7117.92</v>
      </c>
    </row>
    <row r="55" spans="1:6" x14ac:dyDescent="0.25">
      <c r="A55" s="164" t="s">
        <v>132</v>
      </c>
      <c r="B55" s="1" t="s">
        <v>29</v>
      </c>
      <c r="C55" s="1" t="s">
        <v>30</v>
      </c>
      <c r="D55" s="1" t="s">
        <v>133</v>
      </c>
      <c r="E55" s="1">
        <v>3251.3624999999997</v>
      </c>
      <c r="F55" s="175">
        <v>4335.1499999999996</v>
      </c>
    </row>
    <row r="56" spans="1:6" x14ac:dyDescent="0.25">
      <c r="A56" s="164" t="s">
        <v>134</v>
      </c>
      <c r="B56" s="1" t="s">
        <v>20</v>
      </c>
      <c r="C56" s="1" t="s">
        <v>13</v>
      </c>
      <c r="D56" s="1" t="s">
        <v>135</v>
      </c>
      <c r="E56" s="1">
        <v>3545.6228500000002</v>
      </c>
      <c r="F56" s="175">
        <v>3792.11</v>
      </c>
    </row>
    <row r="57" spans="1:6" x14ac:dyDescent="0.25">
      <c r="A57" s="164" t="s">
        <v>136</v>
      </c>
      <c r="B57" s="1" t="s">
        <v>8</v>
      </c>
      <c r="C57" s="1" t="s">
        <v>30</v>
      </c>
      <c r="D57" s="1" t="s">
        <v>137</v>
      </c>
      <c r="E57" s="1">
        <v>3154.7064</v>
      </c>
      <c r="F57" s="175">
        <v>5346.96</v>
      </c>
    </row>
    <row r="58" spans="1:6" x14ac:dyDescent="0.25">
      <c r="A58" s="164" t="s">
        <v>138</v>
      </c>
      <c r="B58" s="1" t="s">
        <v>8</v>
      </c>
      <c r="C58" s="1" t="s">
        <v>52</v>
      </c>
      <c r="D58" s="1" t="s">
        <v>139</v>
      </c>
      <c r="E58" s="1">
        <v>447.8888</v>
      </c>
      <c r="F58" s="175">
        <v>658.66</v>
      </c>
    </row>
    <row r="59" spans="1:6" x14ac:dyDescent="0.25">
      <c r="A59" s="164" t="s">
        <v>140</v>
      </c>
      <c r="B59" s="1" t="s">
        <v>12</v>
      </c>
      <c r="C59" s="1" t="s">
        <v>39</v>
      </c>
      <c r="D59" s="1" t="s">
        <v>141</v>
      </c>
      <c r="E59" s="1">
        <v>1934.5303999999999</v>
      </c>
      <c r="F59" s="175">
        <v>2198.33</v>
      </c>
    </row>
    <row r="60" spans="1:6" x14ac:dyDescent="0.25">
      <c r="A60" s="164" t="s">
        <v>142</v>
      </c>
      <c r="B60" s="1" t="s">
        <v>16</v>
      </c>
      <c r="C60" s="1" t="s">
        <v>30</v>
      </c>
      <c r="D60" s="1" t="s">
        <v>143</v>
      </c>
      <c r="E60" s="1">
        <v>5047.3450499999999</v>
      </c>
      <c r="F60" s="175">
        <v>5398.23</v>
      </c>
    </row>
    <row r="61" spans="1:6" x14ac:dyDescent="0.25">
      <c r="A61" s="164" t="s">
        <v>144</v>
      </c>
      <c r="B61" s="1" t="s">
        <v>8</v>
      </c>
      <c r="C61" s="1" t="s">
        <v>52</v>
      </c>
      <c r="D61" s="1" t="s">
        <v>145</v>
      </c>
      <c r="E61" s="1">
        <v>4271.12</v>
      </c>
      <c r="F61" s="175">
        <v>7364</v>
      </c>
    </row>
    <row r="62" spans="1:6" x14ac:dyDescent="0.25">
      <c r="A62" s="164" t="s">
        <v>146</v>
      </c>
      <c r="B62" s="1" t="s">
        <v>16</v>
      </c>
      <c r="C62" s="1" t="s">
        <v>52</v>
      </c>
      <c r="D62" s="1" t="s">
        <v>147</v>
      </c>
      <c r="E62" s="1">
        <v>5832.4125000000004</v>
      </c>
      <c r="F62" s="175">
        <v>7776.55</v>
      </c>
    </row>
    <row r="63" spans="1:6" x14ac:dyDescent="0.25">
      <c r="A63" s="164" t="s">
        <v>148</v>
      </c>
      <c r="B63" s="1" t="s">
        <v>20</v>
      </c>
      <c r="C63" s="1" t="s">
        <v>126</v>
      </c>
      <c r="D63" s="1" t="s">
        <v>149</v>
      </c>
      <c r="E63" s="1">
        <v>500.88749999999999</v>
      </c>
      <c r="F63" s="175">
        <v>1353.75</v>
      </c>
    </row>
    <row r="64" spans="1:6" x14ac:dyDescent="0.25">
      <c r="A64" s="164" t="s">
        <v>150</v>
      </c>
      <c r="B64" s="1" t="s">
        <v>20</v>
      </c>
      <c r="C64" s="1" t="s">
        <v>13</v>
      </c>
      <c r="D64" s="1" t="s">
        <v>151</v>
      </c>
      <c r="E64" s="1">
        <v>815.20889999999997</v>
      </c>
      <c r="F64" s="175">
        <v>1381.71</v>
      </c>
    </row>
    <row r="65" spans="1:6" x14ac:dyDescent="0.25">
      <c r="A65" s="164" t="s">
        <v>152</v>
      </c>
      <c r="B65" s="1" t="s">
        <v>12</v>
      </c>
      <c r="C65" s="1" t="s">
        <v>52</v>
      </c>
      <c r="D65" s="1" t="s">
        <v>153</v>
      </c>
      <c r="E65" s="1">
        <v>2674.6056999999996</v>
      </c>
      <c r="F65" s="175">
        <v>4533.2299999999996</v>
      </c>
    </row>
    <row r="66" spans="1:6" x14ac:dyDescent="0.25">
      <c r="A66" s="164" t="s">
        <v>154</v>
      </c>
      <c r="B66" s="1" t="s">
        <v>12</v>
      </c>
      <c r="C66" s="1" t="s">
        <v>24</v>
      </c>
      <c r="D66" s="1" t="s">
        <v>155</v>
      </c>
      <c r="E66" s="1">
        <v>4341.2245999999996</v>
      </c>
      <c r="F66" s="175">
        <v>7484.87</v>
      </c>
    </row>
    <row r="67" spans="1:6" x14ac:dyDescent="0.25">
      <c r="A67" s="164" t="s">
        <v>156</v>
      </c>
      <c r="B67" s="1" t="s">
        <v>16</v>
      </c>
      <c r="C67" s="1" t="s">
        <v>39</v>
      </c>
      <c r="D67" s="1" t="s">
        <v>157</v>
      </c>
      <c r="E67" s="1">
        <v>8597.4559000000008</v>
      </c>
      <c r="F67" s="175">
        <v>9195.14</v>
      </c>
    </row>
    <row r="68" spans="1:6" x14ac:dyDescent="0.25">
      <c r="A68" s="164" t="s">
        <v>158</v>
      </c>
      <c r="B68" s="1" t="s">
        <v>16</v>
      </c>
      <c r="C68" s="1" t="s">
        <v>61</v>
      </c>
      <c r="D68" s="1" t="s">
        <v>159</v>
      </c>
      <c r="E68" s="1">
        <v>3827.0385000000006</v>
      </c>
      <c r="F68" s="175">
        <v>8504.5300000000007</v>
      </c>
    </row>
    <row r="69" spans="1:6" x14ac:dyDescent="0.25">
      <c r="A69" s="164" t="s">
        <v>160</v>
      </c>
      <c r="B69" s="1" t="s">
        <v>12</v>
      </c>
      <c r="C69" s="1" t="s">
        <v>126</v>
      </c>
      <c r="D69" s="1" t="s">
        <v>161</v>
      </c>
      <c r="E69" s="1">
        <v>1724.0325999999998</v>
      </c>
      <c r="F69" s="175">
        <v>2972.47</v>
      </c>
    </row>
    <row r="70" spans="1:6" x14ac:dyDescent="0.25">
      <c r="A70" s="164" t="s">
        <v>162</v>
      </c>
      <c r="B70" s="1" t="s">
        <v>20</v>
      </c>
      <c r="C70" s="1" t="s">
        <v>21</v>
      </c>
      <c r="D70" s="1" t="s">
        <v>163</v>
      </c>
      <c r="E70" s="1">
        <v>3185.7074000000002</v>
      </c>
      <c r="F70" s="175">
        <v>8610.02</v>
      </c>
    </row>
    <row r="71" spans="1:6" x14ac:dyDescent="0.25">
      <c r="A71" s="164" t="s">
        <v>164</v>
      </c>
      <c r="B71" s="1" t="s">
        <v>16</v>
      </c>
      <c r="C71" s="1" t="s">
        <v>64</v>
      </c>
      <c r="D71" s="1" t="s">
        <v>165</v>
      </c>
      <c r="E71" s="1">
        <v>2672.1805000000004</v>
      </c>
      <c r="F71" s="175">
        <v>4858.51</v>
      </c>
    </row>
    <row r="72" spans="1:6" x14ac:dyDescent="0.25">
      <c r="A72" s="164" t="s">
        <v>166</v>
      </c>
      <c r="B72" s="1" t="s">
        <v>29</v>
      </c>
      <c r="C72" s="1" t="s">
        <v>42</v>
      </c>
      <c r="D72" s="1" t="s">
        <v>167</v>
      </c>
      <c r="E72" s="1">
        <v>272.13300000000004</v>
      </c>
      <c r="F72" s="175">
        <v>604.74</v>
      </c>
    </row>
    <row r="73" spans="1:6" x14ac:dyDescent="0.25">
      <c r="A73" s="164" t="s">
        <v>168</v>
      </c>
      <c r="B73" s="1" t="s">
        <v>29</v>
      </c>
      <c r="C73" s="1" t="s">
        <v>9</v>
      </c>
      <c r="D73" s="1" t="s">
        <v>169</v>
      </c>
      <c r="E73" s="1">
        <v>947.63829999999996</v>
      </c>
      <c r="F73" s="175">
        <v>2203.81</v>
      </c>
    </row>
    <row r="74" spans="1:6" x14ac:dyDescent="0.25">
      <c r="A74" s="164" t="s">
        <v>170</v>
      </c>
      <c r="B74" s="1" t="s">
        <v>29</v>
      </c>
      <c r="C74" s="1" t="s">
        <v>52</v>
      </c>
      <c r="D74" s="1" t="s">
        <v>171</v>
      </c>
      <c r="E74" s="1">
        <v>649.5005000000001</v>
      </c>
      <c r="F74" s="175">
        <v>1180.9100000000001</v>
      </c>
    </row>
    <row r="75" spans="1:6" x14ac:dyDescent="0.25">
      <c r="A75" s="164" t="s">
        <v>172</v>
      </c>
      <c r="B75" s="1" t="s">
        <v>29</v>
      </c>
      <c r="C75" s="1" t="s">
        <v>52</v>
      </c>
      <c r="D75" s="1" t="s">
        <v>173</v>
      </c>
      <c r="E75" s="1">
        <v>1731.3522</v>
      </c>
      <c r="F75" s="175">
        <v>2985.09</v>
      </c>
    </row>
    <row r="76" spans="1:6" x14ac:dyDescent="0.25">
      <c r="A76" s="164" t="s">
        <v>174</v>
      </c>
      <c r="B76" s="1" t="s">
        <v>20</v>
      </c>
      <c r="C76" s="1" t="s">
        <v>52</v>
      </c>
      <c r="D76" s="1" t="s">
        <v>175</v>
      </c>
      <c r="E76" s="1">
        <v>6032.3582000000006</v>
      </c>
      <c r="F76" s="175">
        <v>6451.72</v>
      </c>
    </row>
    <row r="77" spans="1:6" x14ac:dyDescent="0.25">
      <c r="A77" s="164" t="s">
        <v>176</v>
      </c>
      <c r="B77" s="1" t="s">
        <v>29</v>
      </c>
      <c r="C77" s="1" t="s">
        <v>64</v>
      </c>
      <c r="D77" s="1" t="s">
        <v>177</v>
      </c>
      <c r="E77" s="1">
        <v>640.66329999999994</v>
      </c>
      <c r="F77" s="175">
        <v>1085.8699999999999</v>
      </c>
    </row>
    <row r="78" spans="1:6" x14ac:dyDescent="0.25">
      <c r="A78" s="164" t="s">
        <v>178</v>
      </c>
      <c r="B78" s="1" t="s">
        <v>29</v>
      </c>
      <c r="C78" s="1" t="s">
        <v>30</v>
      </c>
      <c r="D78" s="1" t="s">
        <v>179</v>
      </c>
      <c r="E78" s="1">
        <v>5217.1855999999998</v>
      </c>
      <c r="F78" s="175">
        <v>5928.62</v>
      </c>
    </row>
    <row r="79" spans="1:6" x14ac:dyDescent="0.25">
      <c r="A79" s="164" t="s">
        <v>180</v>
      </c>
      <c r="B79" s="1" t="s">
        <v>8</v>
      </c>
      <c r="C79" s="1" t="s">
        <v>42</v>
      </c>
      <c r="D79" s="1" t="s">
        <v>181</v>
      </c>
      <c r="E79" s="1">
        <v>6549.8713500000003</v>
      </c>
      <c r="F79" s="175">
        <v>7005.21</v>
      </c>
    </row>
    <row r="80" spans="1:6" x14ac:dyDescent="0.25">
      <c r="A80" s="164" t="s">
        <v>182</v>
      </c>
      <c r="B80" s="1" t="s">
        <v>20</v>
      </c>
      <c r="C80" s="1" t="s">
        <v>42</v>
      </c>
      <c r="D80" s="1" t="s">
        <v>183</v>
      </c>
      <c r="E80" s="1">
        <v>1461.2336</v>
      </c>
      <c r="F80" s="175">
        <v>3949.28</v>
      </c>
    </row>
    <row r="81" spans="1:6" x14ac:dyDescent="0.25">
      <c r="A81" s="164" t="s">
        <v>184</v>
      </c>
      <c r="B81" s="1" t="s">
        <v>16</v>
      </c>
      <c r="C81" s="1" t="s">
        <v>17</v>
      </c>
      <c r="D81" s="1" t="s">
        <v>185</v>
      </c>
      <c r="E81" s="1">
        <v>3413.6274000000003</v>
      </c>
      <c r="F81" s="175">
        <v>9226.02</v>
      </c>
    </row>
    <row r="82" spans="1:6" x14ac:dyDescent="0.25">
      <c r="A82" s="164" t="s">
        <v>186</v>
      </c>
      <c r="B82" s="1" t="s">
        <v>20</v>
      </c>
      <c r="C82" s="1" t="s">
        <v>13</v>
      </c>
      <c r="D82" s="1" t="s">
        <v>187</v>
      </c>
      <c r="E82" s="1">
        <v>2674.672</v>
      </c>
      <c r="F82" s="175">
        <v>4863.04</v>
      </c>
    </row>
    <row r="83" spans="1:6" x14ac:dyDescent="0.25">
      <c r="A83" s="164" t="s">
        <v>188</v>
      </c>
      <c r="B83" s="1" t="s">
        <v>8</v>
      </c>
      <c r="C83" s="1" t="s">
        <v>13</v>
      </c>
      <c r="D83" s="1" t="s">
        <v>189</v>
      </c>
      <c r="E83" s="1">
        <v>3410.2440000000001</v>
      </c>
      <c r="F83" s="175">
        <v>7578.32</v>
      </c>
    </row>
    <row r="84" spans="1:6" x14ac:dyDescent="0.25">
      <c r="A84" s="164" t="s">
        <v>190</v>
      </c>
      <c r="B84" s="1" t="s">
        <v>16</v>
      </c>
      <c r="C84" s="1" t="s">
        <v>61</v>
      </c>
      <c r="D84" s="1" t="s">
        <v>191</v>
      </c>
      <c r="E84" s="1">
        <v>2173.2177999999999</v>
      </c>
      <c r="F84" s="175">
        <v>3683.42</v>
      </c>
    </row>
    <row r="85" spans="1:6" x14ac:dyDescent="0.25">
      <c r="A85" s="164" t="s">
        <v>192</v>
      </c>
      <c r="B85" s="1" t="s">
        <v>29</v>
      </c>
      <c r="C85" s="1" t="s">
        <v>113</v>
      </c>
      <c r="D85" s="1" t="s">
        <v>193</v>
      </c>
      <c r="E85" s="1">
        <v>3387.0825000000004</v>
      </c>
      <c r="F85" s="175">
        <v>7526.85</v>
      </c>
    </row>
    <row r="86" spans="1:6" x14ac:dyDescent="0.25">
      <c r="A86" s="164" t="s">
        <v>194</v>
      </c>
      <c r="B86" s="1" t="s">
        <v>8</v>
      </c>
      <c r="C86" s="1" t="s">
        <v>17</v>
      </c>
      <c r="D86" s="1" t="s">
        <v>195</v>
      </c>
      <c r="E86" s="1">
        <v>2266.7966000000001</v>
      </c>
      <c r="F86" s="175">
        <v>5271.62</v>
      </c>
    </row>
    <row r="87" spans="1:6" x14ac:dyDescent="0.25">
      <c r="A87" s="164" t="s">
        <v>196</v>
      </c>
      <c r="B87" s="1" t="s">
        <v>29</v>
      </c>
      <c r="C87" s="1" t="s">
        <v>45</v>
      </c>
      <c r="D87" s="1" t="s">
        <v>197</v>
      </c>
      <c r="E87" s="1">
        <v>3411.5625500000001</v>
      </c>
      <c r="F87" s="175">
        <v>3648.73</v>
      </c>
    </row>
    <row r="88" spans="1:6" x14ac:dyDescent="0.25">
      <c r="A88" s="164" t="s">
        <v>198</v>
      </c>
      <c r="B88" s="1" t="s">
        <v>16</v>
      </c>
      <c r="C88" s="1" t="s">
        <v>42</v>
      </c>
      <c r="D88" s="1" t="s">
        <v>199</v>
      </c>
      <c r="E88" s="1">
        <v>3464.6370000000002</v>
      </c>
      <c r="F88" s="175">
        <v>6299.34</v>
      </c>
    </row>
    <row r="89" spans="1:6" x14ac:dyDescent="0.25">
      <c r="A89" s="164" t="s">
        <v>200</v>
      </c>
      <c r="B89" s="1" t="s">
        <v>29</v>
      </c>
      <c r="C89" s="1" t="s">
        <v>61</v>
      </c>
      <c r="D89" s="1" t="s">
        <v>201</v>
      </c>
      <c r="E89" s="1">
        <v>2764.3959999999997</v>
      </c>
      <c r="F89" s="175">
        <v>4766.2</v>
      </c>
    </row>
    <row r="90" spans="1:6" x14ac:dyDescent="0.25">
      <c r="A90" s="164" t="s">
        <v>202</v>
      </c>
      <c r="B90" s="1" t="s">
        <v>12</v>
      </c>
      <c r="C90" s="1" t="s">
        <v>42</v>
      </c>
      <c r="D90" s="1" t="s">
        <v>203</v>
      </c>
      <c r="E90" s="1">
        <v>4832.6850000000004</v>
      </c>
      <c r="F90" s="175">
        <v>8786.7000000000007</v>
      </c>
    </row>
    <row r="91" spans="1:6" x14ac:dyDescent="0.25">
      <c r="A91" s="164" t="s">
        <v>204</v>
      </c>
      <c r="B91" s="1" t="s">
        <v>20</v>
      </c>
      <c r="C91" s="1" t="s">
        <v>13</v>
      </c>
      <c r="D91" s="1" t="s">
        <v>205</v>
      </c>
      <c r="E91" s="1">
        <v>4501.7550000000001</v>
      </c>
      <c r="F91" s="175">
        <v>6002.34</v>
      </c>
    </row>
    <row r="92" spans="1:6" x14ac:dyDescent="0.25">
      <c r="A92" s="164" t="s">
        <v>206</v>
      </c>
      <c r="B92" s="1" t="s">
        <v>29</v>
      </c>
      <c r="C92" s="1" t="s">
        <v>24</v>
      </c>
      <c r="D92" s="1" t="s">
        <v>207</v>
      </c>
      <c r="E92" s="1">
        <v>3729.2025000000003</v>
      </c>
      <c r="F92" s="175">
        <v>4972.2700000000004</v>
      </c>
    </row>
    <row r="93" spans="1:6" x14ac:dyDescent="0.25">
      <c r="A93" s="164" t="s">
        <v>208</v>
      </c>
      <c r="B93" s="1" t="s">
        <v>12</v>
      </c>
      <c r="C93" s="1" t="s">
        <v>113</v>
      </c>
      <c r="D93" s="1" t="s">
        <v>18</v>
      </c>
      <c r="E93" s="1">
        <v>5848.9125000000004</v>
      </c>
      <c r="F93" s="175">
        <v>7798.55</v>
      </c>
    </row>
    <row r="94" spans="1:6" x14ac:dyDescent="0.25">
      <c r="A94" s="164" t="s">
        <v>209</v>
      </c>
      <c r="B94" s="1" t="s">
        <v>20</v>
      </c>
      <c r="C94" s="1" t="s">
        <v>126</v>
      </c>
      <c r="D94" s="1" t="s">
        <v>114</v>
      </c>
      <c r="E94" s="1">
        <v>3931.9823999999994</v>
      </c>
      <c r="F94" s="175">
        <v>6779.28</v>
      </c>
    </row>
    <row r="95" spans="1:6" x14ac:dyDescent="0.25">
      <c r="A95" s="164" t="s">
        <v>210</v>
      </c>
      <c r="B95" s="1" t="s">
        <v>20</v>
      </c>
      <c r="C95" s="1" t="s">
        <v>13</v>
      </c>
      <c r="D95" s="1" t="s">
        <v>211</v>
      </c>
      <c r="E95" s="1">
        <v>3970.2932000000001</v>
      </c>
      <c r="F95" s="175">
        <v>9233.24</v>
      </c>
    </row>
    <row r="96" spans="1:6" x14ac:dyDescent="0.25">
      <c r="A96" s="164" t="s">
        <v>212</v>
      </c>
      <c r="B96" s="1" t="s">
        <v>12</v>
      </c>
      <c r="C96" s="1" t="s">
        <v>30</v>
      </c>
      <c r="D96" s="1" t="s">
        <v>213</v>
      </c>
      <c r="E96" s="1">
        <v>1805.7295000000001</v>
      </c>
      <c r="F96" s="175">
        <v>4880.3500000000004</v>
      </c>
    </row>
    <row r="97" spans="1:6" x14ac:dyDescent="0.25">
      <c r="A97" s="164" t="s">
        <v>214</v>
      </c>
      <c r="B97" s="1" t="s">
        <v>29</v>
      </c>
      <c r="C97" s="1" t="s">
        <v>52</v>
      </c>
      <c r="D97" s="1" t="s">
        <v>215</v>
      </c>
      <c r="E97" s="1">
        <v>2705.4448000000002</v>
      </c>
      <c r="F97" s="175">
        <v>4664.5600000000004</v>
      </c>
    </row>
    <row r="98" spans="1:6" x14ac:dyDescent="0.25">
      <c r="A98" s="164" t="s">
        <v>216</v>
      </c>
      <c r="B98" s="1" t="s">
        <v>29</v>
      </c>
      <c r="C98" s="1" t="s">
        <v>126</v>
      </c>
      <c r="D98" s="1" t="s">
        <v>217</v>
      </c>
      <c r="E98" s="1">
        <v>4431.1187999999993</v>
      </c>
      <c r="F98" s="175">
        <v>7639.86</v>
      </c>
    </row>
    <row r="99" spans="1:6" x14ac:dyDescent="0.25">
      <c r="A99" s="164" t="s">
        <v>218</v>
      </c>
      <c r="B99" s="1" t="s">
        <v>20</v>
      </c>
      <c r="C99" s="1" t="s">
        <v>13</v>
      </c>
      <c r="D99" s="1" t="s">
        <v>219</v>
      </c>
      <c r="E99" s="1">
        <v>6662.8287000000009</v>
      </c>
      <c r="F99" s="175">
        <v>7126.02</v>
      </c>
    </row>
    <row r="100" spans="1:6" x14ac:dyDescent="0.25">
      <c r="A100" s="164" t="s">
        <v>220</v>
      </c>
      <c r="B100" s="1" t="s">
        <v>12</v>
      </c>
      <c r="C100" s="1" t="s">
        <v>64</v>
      </c>
      <c r="D100" s="1" t="s">
        <v>221</v>
      </c>
      <c r="E100" s="1">
        <v>2226.9456</v>
      </c>
      <c r="F100" s="175">
        <v>2530.62</v>
      </c>
    </row>
    <row r="101" spans="1:6" x14ac:dyDescent="0.25">
      <c r="A101" s="164" t="s">
        <v>222</v>
      </c>
      <c r="B101" s="1" t="s">
        <v>29</v>
      </c>
      <c r="C101" s="1" t="s">
        <v>39</v>
      </c>
      <c r="D101" s="1" t="s">
        <v>223</v>
      </c>
      <c r="E101" s="1">
        <v>5385.81</v>
      </c>
      <c r="F101" s="175">
        <v>7181.08</v>
      </c>
    </row>
    <row r="102" spans="1:6" x14ac:dyDescent="0.25">
      <c r="A102" s="164" t="s">
        <v>224</v>
      </c>
      <c r="B102" s="1" t="s">
        <v>29</v>
      </c>
      <c r="C102" s="1" t="s">
        <v>61</v>
      </c>
      <c r="D102" s="1" t="s">
        <v>225</v>
      </c>
      <c r="E102" s="1">
        <v>3442.4258</v>
      </c>
      <c r="F102" s="175">
        <v>5834.62</v>
      </c>
    </row>
    <row r="103" spans="1:6" x14ac:dyDescent="0.25">
      <c r="A103" s="164" t="s">
        <v>226</v>
      </c>
      <c r="B103" s="1" t="s">
        <v>8</v>
      </c>
      <c r="C103" s="1" t="s">
        <v>113</v>
      </c>
      <c r="D103" s="1" t="s">
        <v>227</v>
      </c>
      <c r="E103" s="1">
        <v>2395.2467999999999</v>
      </c>
      <c r="F103" s="175">
        <v>6473.64</v>
      </c>
    </row>
    <row r="104" spans="1:6" x14ac:dyDescent="0.25">
      <c r="A104" s="164" t="s">
        <v>228</v>
      </c>
      <c r="B104" s="1" t="s">
        <v>29</v>
      </c>
      <c r="C104" s="1" t="s">
        <v>21</v>
      </c>
      <c r="D104" s="1" t="s">
        <v>229</v>
      </c>
      <c r="E104" s="1">
        <v>1251.6849999999999</v>
      </c>
      <c r="F104" s="175">
        <v>2121.5</v>
      </c>
    </row>
    <row r="105" spans="1:6" x14ac:dyDescent="0.25">
      <c r="A105" s="164" t="s">
        <v>230</v>
      </c>
      <c r="B105" s="1" t="s">
        <v>20</v>
      </c>
      <c r="C105" s="1" t="s">
        <v>52</v>
      </c>
      <c r="D105" s="1" t="s">
        <v>231</v>
      </c>
      <c r="E105" s="1">
        <v>5349.4444000000003</v>
      </c>
      <c r="F105" s="175">
        <v>7866.83</v>
      </c>
    </row>
    <row r="106" spans="1:6" x14ac:dyDescent="0.25">
      <c r="A106" s="164" t="s">
        <v>232</v>
      </c>
      <c r="B106" s="1" t="s">
        <v>29</v>
      </c>
      <c r="C106" s="1" t="s">
        <v>52</v>
      </c>
      <c r="D106" s="1" t="s">
        <v>233</v>
      </c>
      <c r="E106" s="1">
        <v>5843.4508000000005</v>
      </c>
      <c r="F106" s="175">
        <v>6249.68</v>
      </c>
    </row>
    <row r="107" spans="1:6" x14ac:dyDescent="0.25">
      <c r="A107" s="164" t="s">
        <v>234</v>
      </c>
      <c r="B107" s="1" t="s">
        <v>12</v>
      </c>
      <c r="C107" s="1" t="s">
        <v>61</v>
      </c>
      <c r="D107" s="1" t="s">
        <v>235</v>
      </c>
      <c r="E107" s="1">
        <v>2050.4450000000002</v>
      </c>
      <c r="F107" s="175">
        <v>3535.25</v>
      </c>
    </row>
    <row r="108" spans="1:6" x14ac:dyDescent="0.25">
      <c r="A108" s="164" t="s">
        <v>236</v>
      </c>
      <c r="B108" s="1" t="s">
        <v>12</v>
      </c>
      <c r="C108" s="1" t="s">
        <v>113</v>
      </c>
      <c r="D108" s="1" t="s">
        <v>237</v>
      </c>
      <c r="E108" s="1">
        <v>8814.5722500000011</v>
      </c>
      <c r="F108" s="175">
        <v>9427.35</v>
      </c>
    </row>
    <row r="109" spans="1:6" x14ac:dyDescent="0.25">
      <c r="A109" s="164" t="s">
        <v>238</v>
      </c>
      <c r="B109" s="1" t="s">
        <v>12</v>
      </c>
      <c r="C109" s="1" t="s">
        <v>21</v>
      </c>
      <c r="D109" s="1" t="s">
        <v>239</v>
      </c>
      <c r="E109" s="1">
        <v>45.006500000000003</v>
      </c>
      <c r="F109" s="175">
        <v>81.83</v>
      </c>
    </row>
    <row r="110" spans="1:6" x14ac:dyDescent="0.25">
      <c r="A110" s="164" t="s">
        <v>240</v>
      </c>
      <c r="B110" s="1" t="s">
        <v>20</v>
      </c>
      <c r="C110" s="1" t="s">
        <v>42</v>
      </c>
      <c r="D110" s="1" t="s">
        <v>241</v>
      </c>
      <c r="E110" s="1">
        <v>1370.5505000000001</v>
      </c>
      <c r="F110" s="175">
        <v>2491.91</v>
      </c>
    </row>
    <row r="111" spans="1:6" x14ac:dyDescent="0.25">
      <c r="A111" s="164" t="s">
        <v>242</v>
      </c>
      <c r="B111" s="1" t="s">
        <v>16</v>
      </c>
      <c r="C111" s="1" t="s">
        <v>9</v>
      </c>
      <c r="D111" s="1" t="s">
        <v>243</v>
      </c>
      <c r="E111" s="1">
        <v>3249.5644499999999</v>
      </c>
      <c r="F111" s="175">
        <v>3475.47</v>
      </c>
    </row>
    <row r="112" spans="1:6" x14ac:dyDescent="0.25">
      <c r="A112" s="164" t="s">
        <v>244</v>
      </c>
      <c r="B112" s="1" t="s">
        <v>8</v>
      </c>
      <c r="C112" s="1" t="s">
        <v>30</v>
      </c>
      <c r="D112" s="1" t="s">
        <v>245</v>
      </c>
      <c r="E112" s="1">
        <v>4482.7980000000007</v>
      </c>
      <c r="F112" s="175">
        <v>6592.35</v>
      </c>
    </row>
    <row r="113" spans="1:6" x14ac:dyDescent="0.25">
      <c r="A113" s="164" t="s">
        <v>246</v>
      </c>
      <c r="B113" s="1" t="s">
        <v>29</v>
      </c>
      <c r="C113" s="1" t="s">
        <v>13</v>
      </c>
      <c r="D113" s="1" t="s">
        <v>247</v>
      </c>
      <c r="E113" s="1">
        <v>5331.8281500000003</v>
      </c>
      <c r="F113" s="175">
        <v>5702.49</v>
      </c>
    </row>
    <row r="114" spans="1:6" x14ac:dyDescent="0.25">
      <c r="A114" s="164" t="s">
        <v>248</v>
      </c>
      <c r="B114" s="1" t="s">
        <v>29</v>
      </c>
      <c r="C114" s="1" t="s">
        <v>21</v>
      </c>
      <c r="D114" s="1" t="s">
        <v>249</v>
      </c>
      <c r="E114" s="1">
        <v>2881.4256999999998</v>
      </c>
      <c r="F114" s="175">
        <v>6700.99</v>
      </c>
    </row>
    <row r="115" spans="1:6" x14ac:dyDescent="0.25">
      <c r="A115" s="164" t="s">
        <v>250</v>
      </c>
      <c r="B115" s="1" t="s">
        <v>16</v>
      </c>
      <c r="C115" s="1" t="s">
        <v>30</v>
      </c>
      <c r="D115" s="1" t="s">
        <v>251</v>
      </c>
      <c r="E115" s="1">
        <v>2666.1385999999998</v>
      </c>
      <c r="F115" s="175">
        <v>7205.78</v>
      </c>
    </row>
    <row r="116" spans="1:6" x14ac:dyDescent="0.25">
      <c r="A116" s="164" t="s">
        <v>252</v>
      </c>
      <c r="B116" s="1" t="s">
        <v>29</v>
      </c>
      <c r="C116" s="1" t="s">
        <v>61</v>
      </c>
      <c r="D116" s="1" t="s">
        <v>253</v>
      </c>
      <c r="E116" s="1">
        <v>725.55250000000001</v>
      </c>
      <c r="F116" s="175">
        <v>1229.75</v>
      </c>
    </row>
    <row r="117" spans="1:6" x14ac:dyDescent="0.25">
      <c r="A117" s="164" t="s">
        <v>254</v>
      </c>
      <c r="B117" s="1" t="s">
        <v>29</v>
      </c>
      <c r="C117" s="1" t="s">
        <v>21</v>
      </c>
      <c r="D117" s="1" t="s">
        <v>255</v>
      </c>
      <c r="E117" s="1">
        <v>2420.9618</v>
      </c>
      <c r="F117" s="175">
        <v>6543.14</v>
      </c>
    </row>
    <row r="118" spans="1:6" x14ac:dyDescent="0.25">
      <c r="A118" s="164" t="s">
        <v>256</v>
      </c>
      <c r="B118" s="1" t="s">
        <v>16</v>
      </c>
      <c r="C118" s="1" t="s">
        <v>13</v>
      </c>
      <c r="D118" s="1" t="s">
        <v>257</v>
      </c>
      <c r="E118" s="1">
        <v>234.08879999999999</v>
      </c>
      <c r="F118" s="175">
        <v>266.01</v>
      </c>
    </row>
    <row r="119" spans="1:6" x14ac:dyDescent="0.25">
      <c r="A119" s="164" t="s">
        <v>258</v>
      </c>
      <c r="B119" s="1" t="s">
        <v>29</v>
      </c>
      <c r="C119" s="1" t="s">
        <v>13</v>
      </c>
      <c r="D119" s="1" t="s">
        <v>259</v>
      </c>
      <c r="E119" s="1">
        <v>58.759700000000002</v>
      </c>
      <c r="F119" s="175">
        <v>158.81</v>
      </c>
    </row>
    <row r="120" spans="1:6" x14ac:dyDescent="0.25">
      <c r="A120" s="164" t="s">
        <v>260</v>
      </c>
      <c r="B120" s="1" t="s">
        <v>8</v>
      </c>
      <c r="C120" s="1" t="s">
        <v>61</v>
      </c>
      <c r="D120" s="1" t="s">
        <v>261</v>
      </c>
      <c r="E120" s="1">
        <v>5876.5946999999996</v>
      </c>
      <c r="F120" s="175">
        <v>9960.33</v>
      </c>
    </row>
    <row r="121" spans="1:6" x14ac:dyDescent="0.25">
      <c r="A121" s="164" t="s">
        <v>262</v>
      </c>
      <c r="B121" s="1" t="s">
        <v>29</v>
      </c>
      <c r="C121" s="1" t="s">
        <v>42</v>
      </c>
      <c r="D121" s="1" t="s">
        <v>263</v>
      </c>
      <c r="E121" s="1">
        <v>836.17600000000004</v>
      </c>
      <c r="F121" s="175">
        <v>1520.32</v>
      </c>
    </row>
    <row r="122" spans="1:6" x14ac:dyDescent="0.25">
      <c r="A122" s="164" t="s">
        <v>264</v>
      </c>
      <c r="B122" s="1" t="s">
        <v>12</v>
      </c>
      <c r="C122" s="1" t="s">
        <v>64</v>
      </c>
      <c r="D122" s="1" t="s">
        <v>265</v>
      </c>
      <c r="E122" s="1">
        <v>426.47829999999999</v>
      </c>
      <c r="F122" s="175">
        <v>991.81</v>
      </c>
    </row>
    <row r="123" spans="1:6" x14ac:dyDescent="0.25">
      <c r="A123" s="164" t="s">
        <v>266</v>
      </c>
      <c r="B123" s="1" t="s">
        <v>12</v>
      </c>
      <c r="C123" s="1" t="s">
        <v>30</v>
      </c>
      <c r="D123" s="1" t="s">
        <v>267</v>
      </c>
      <c r="E123" s="1">
        <v>5162.8456000000006</v>
      </c>
      <c r="F123" s="175">
        <v>5521.76</v>
      </c>
    </row>
    <row r="124" spans="1:6" x14ac:dyDescent="0.25">
      <c r="A124" s="164" t="s">
        <v>268</v>
      </c>
      <c r="B124" s="1" t="s">
        <v>12</v>
      </c>
      <c r="C124" s="1" t="s">
        <v>45</v>
      </c>
      <c r="D124" s="1" t="s">
        <v>269</v>
      </c>
      <c r="E124" s="1">
        <v>1768.9535999999998</v>
      </c>
      <c r="F124" s="175">
        <v>3049.92</v>
      </c>
    </row>
    <row r="125" spans="1:6" x14ac:dyDescent="0.25">
      <c r="A125" s="164" t="s">
        <v>270</v>
      </c>
      <c r="B125" s="1" t="s">
        <v>20</v>
      </c>
      <c r="C125" s="1" t="s">
        <v>9</v>
      </c>
      <c r="D125" s="1" t="s">
        <v>271</v>
      </c>
      <c r="E125" s="1">
        <v>2714.0059000000001</v>
      </c>
      <c r="F125" s="175">
        <v>4600.01</v>
      </c>
    </row>
    <row r="126" spans="1:6" x14ac:dyDescent="0.25">
      <c r="A126" s="164" t="s">
        <v>272</v>
      </c>
      <c r="B126" s="1" t="s">
        <v>29</v>
      </c>
      <c r="C126" s="1" t="s">
        <v>42</v>
      </c>
      <c r="D126" s="1" t="s">
        <v>273</v>
      </c>
      <c r="E126" s="1">
        <v>1885.7070000000001</v>
      </c>
      <c r="F126" s="175">
        <v>4190.46</v>
      </c>
    </row>
    <row r="127" spans="1:6" x14ac:dyDescent="0.25">
      <c r="A127" s="164" t="s">
        <v>274</v>
      </c>
      <c r="B127" s="1" t="s">
        <v>29</v>
      </c>
      <c r="C127" s="1" t="s">
        <v>9</v>
      </c>
      <c r="D127" s="1" t="s">
        <v>275</v>
      </c>
      <c r="E127" s="1">
        <v>1479.2355</v>
      </c>
      <c r="F127" s="175">
        <v>3287.19</v>
      </c>
    </row>
    <row r="128" spans="1:6" x14ac:dyDescent="0.25">
      <c r="A128" s="164" t="s">
        <v>276</v>
      </c>
      <c r="B128" s="1" t="s">
        <v>29</v>
      </c>
      <c r="C128" s="1" t="s">
        <v>113</v>
      </c>
      <c r="D128" s="1" t="s">
        <v>277</v>
      </c>
      <c r="E128" s="1">
        <v>3795.6056999999996</v>
      </c>
      <c r="F128" s="175">
        <v>6433.23</v>
      </c>
    </row>
    <row r="129" spans="1:6" x14ac:dyDescent="0.25">
      <c r="A129" s="164" t="s">
        <v>278</v>
      </c>
      <c r="B129" s="1" t="s">
        <v>12</v>
      </c>
      <c r="C129" s="1" t="s">
        <v>13</v>
      </c>
      <c r="D129" s="1" t="s">
        <v>279</v>
      </c>
      <c r="E129" s="1">
        <v>3806.2051999999999</v>
      </c>
      <c r="F129" s="175">
        <v>8851.64</v>
      </c>
    </row>
    <row r="130" spans="1:6" x14ac:dyDescent="0.25">
      <c r="A130" s="164" t="s">
        <v>280</v>
      </c>
      <c r="B130" s="1" t="s">
        <v>29</v>
      </c>
      <c r="C130" s="1" t="s">
        <v>17</v>
      </c>
      <c r="D130" s="1" t="s">
        <v>281</v>
      </c>
      <c r="E130" s="1">
        <v>2741.9580000000001</v>
      </c>
      <c r="F130" s="175">
        <v>6093.24</v>
      </c>
    </row>
    <row r="131" spans="1:6" x14ac:dyDescent="0.25">
      <c r="A131" s="164" t="s">
        <v>282</v>
      </c>
      <c r="B131" s="1" t="s">
        <v>16</v>
      </c>
      <c r="C131" s="1" t="s">
        <v>39</v>
      </c>
      <c r="D131" s="1" t="s">
        <v>283</v>
      </c>
      <c r="E131" s="1">
        <v>1904.6734000000001</v>
      </c>
      <c r="F131" s="175">
        <v>3228.26</v>
      </c>
    </row>
    <row r="132" spans="1:6" x14ac:dyDescent="0.25">
      <c r="A132" s="164" t="s">
        <v>284</v>
      </c>
      <c r="B132" s="1" t="s">
        <v>20</v>
      </c>
      <c r="C132" s="1" t="s">
        <v>21</v>
      </c>
      <c r="D132" s="1" t="s">
        <v>285</v>
      </c>
      <c r="E132" s="1">
        <v>8615.6224000000002</v>
      </c>
      <c r="F132" s="175">
        <v>9790.48</v>
      </c>
    </row>
    <row r="133" spans="1:6" x14ac:dyDescent="0.25">
      <c r="A133" s="164" t="s">
        <v>286</v>
      </c>
      <c r="B133" s="1" t="s">
        <v>20</v>
      </c>
      <c r="C133" s="1" t="s">
        <v>24</v>
      </c>
      <c r="D133" s="1" t="s">
        <v>287</v>
      </c>
      <c r="E133" s="1">
        <v>2442.518</v>
      </c>
      <c r="F133" s="175">
        <v>6601.4</v>
      </c>
    </row>
    <row r="134" spans="1:6" x14ac:dyDescent="0.25">
      <c r="A134" s="164" t="s">
        <v>288</v>
      </c>
      <c r="B134" s="1" t="s">
        <v>29</v>
      </c>
      <c r="C134" s="1" t="s">
        <v>113</v>
      </c>
      <c r="D134" s="1" t="s">
        <v>289</v>
      </c>
      <c r="E134" s="1">
        <v>5412.7864</v>
      </c>
      <c r="F134" s="175">
        <v>7959.98</v>
      </c>
    </row>
    <row r="135" spans="1:6" x14ac:dyDescent="0.25">
      <c r="A135" s="164" t="s">
        <v>290</v>
      </c>
      <c r="B135" s="1" t="s">
        <v>29</v>
      </c>
      <c r="C135" s="1" t="s">
        <v>126</v>
      </c>
      <c r="D135" s="1" t="s">
        <v>291</v>
      </c>
      <c r="E135" s="1">
        <v>1319.846</v>
      </c>
      <c r="F135" s="175">
        <v>2399.7199999999998</v>
      </c>
    </row>
    <row r="136" spans="1:6" x14ac:dyDescent="0.25">
      <c r="A136" s="164" t="s">
        <v>292</v>
      </c>
      <c r="B136" s="1" t="s">
        <v>12</v>
      </c>
      <c r="C136" s="1" t="s">
        <v>61</v>
      </c>
      <c r="D136" s="1" t="s">
        <v>293</v>
      </c>
      <c r="E136" s="1">
        <v>2944.1</v>
      </c>
      <c r="F136" s="175">
        <v>4990</v>
      </c>
    </row>
    <row r="137" spans="1:6" x14ac:dyDescent="0.25">
      <c r="A137" s="164" t="s">
        <v>294</v>
      </c>
      <c r="B137" s="1" t="s">
        <v>16</v>
      </c>
      <c r="C137" s="1" t="s">
        <v>45</v>
      </c>
      <c r="D137" s="1" t="s">
        <v>295</v>
      </c>
      <c r="E137" s="1">
        <v>610.89840000000004</v>
      </c>
      <c r="F137" s="175">
        <v>898.38</v>
      </c>
    </row>
    <row r="138" spans="1:6" x14ac:dyDescent="0.25">
      <c r="A138" s="164" t="s">
        <v>296</v>
      </c>
      <c r="B138" s="1" t="s">
        <v>16</v>
      </c>
      <c r="C138" s="1" t="s">
        <v>45</v>
      </c>
      <c r="D138" s="1" t="s">
        <v>297</v>
      </c>
      <c r="E138" s="1">
        <v>2401.7329</v>
      </c>
      <c r="F138" s="175">
        <v>6491.17</v>
      </c>
    </row>
    <row r="139" spans="1:6" x14ac:dyDescent="0.25">
      <c r="A139" s="164" t="s">
        <v>298</v>
      </c>
      <c r="B139" s="1" t="s">
        <v>29</v>
      </c>
      <c r="C139" s="1" t="s">
        <v>13</v>
      </c>
      <c r="D139" s="1" t="s">
        <v>299</v>
      </c>
      <c r="E139" s="1">
        <v>2880.9</v>
      </c>
      <c r="F139" s="175">
        <v>3273.75</v>
      </c>
    </row>
    <row r="140" spans="1:6" x14ac:dyDescent="0.25">
      <c r="A140" s="164" t="s">
        <v>300</v>
      </c>
      <c r="B140" s="1" t="s">
        <v>29</v>
      </c>
      <c r="C140" s="1" t="s">
        <v>45</v>
      </c>
      <c r="D140" s="1" t="s">
        <v>301</v>
      </c>
      <c r="E140" s="1">
        <v>1775.075</v>
      </c>
      <c r="F140" s="175">
        <v>4797.5</v>
      </c>
    </row>
    <row r="141" spans="1:6" x14ac:dyDescent="0.25">
      <c r="A141" s="164" t="s">
        <v>302</v>
      </c>
      <c r="B141" s="1" t="s">
        <v>12</v>
      </c>
      <c r="C141" s="1" t="s">
        <v>45</v>
      </c>
      <c r="D141" s="1" t="s">
        <v>303</v>
      </c>
      <c r="E141" s="1">
        <v>2878.6815000000001</v>
      </c>
      <c r="F141" s="175">
        <v>6397.07</v>
      </c>
    </row>
    <row r="142" spans="1:6" x14ac:dyDescent="0.25">
      <c r="A142" s="164" t="s">
        <v>304</v>
      </c>
      <c r="B142" s="1" t="s">
        <v>16</v>
      </c>
      <c r="C142" s="1" t="s">
        <v>17</v>
      </c>
      <c r="D142" s="1" t="s">
        <v>305</v>
      </c>
      <c r="E142" s="1">
        <v>1297.0133999999998</v>
      </c>
      <c r="F142" s="175">
        <v>2236.23</v>
      </c>
    </row>
    <row r="143" spans="1:6" x14ac:dyDescent="0.25">
      <c r="A143" s="164" t="s">
        <v>306</v>
      </c>
      <c r="B143" s="1" t="s">
        <v>20</v>
      </c>
      <c r="C143" s="1" t="s">
        <v>64</v>
      </c>
      <c r="D143" s="1" t="s">
        <v>307</v>
      </c>
      <c r="E143" s="1">
        <v>167.9623</v>
      </c>
      <c r="F143" s="175">
        <v>390.61</v>
      </c>
    </row>
    <row r="144" spans="1:6" x14ac:dyDescent="0.25">
      <c r="A144" s="164" t="s">
        <v>308</v>
      </c>
      <c r="B144" s="1" t="s">
        <v>12</v>
      </c>
      <c r="C144" s="1" t="s">
        <v>52</v>
      </c>
      <c r="D144" s="1" t="s">
        <v>309</v>
      </c>
      <c r="E144" s="1">
        <v>1622.2909</v>
      </c>
      <c r="F144" s="175">
        <v>4384.57</v>
      </c>
    </row>
    <row r="145" spans="1:6" x14ac:dyDescent="0.25">
      <c r="A145" s="164" t="s">
        <v>310</v>
      </c>
      <c r="B145" s="1" t="s">
        <v>16</v>
      </c>
      <c r="C145" s="1" t="s">
        <v>30</v>
      </c>
      <c r="D145" s="1" t="s">
        <v>311</v>
      </c>
      <c r="E145" s="1">
        <v>2116.3997999999997</v>
      </c>
      <c r="F145" s="175">
        <v>4921.8599999999997</v>
      </c>
    </row>
    <row r="146" spans="1:6" x14ac:dyDescent="0.25">
      <c r="A146" s="164" t="s">
        <v>312</v>
      </c>
      <c r="B146" s="1" t="s">
        <v>20</v>
      </c>
      <c r="C146" s="1" t="s">
        <v>13</v>
      </c>
      <c r="D146" s="1" t="s">
        <v>313</v>
      </c>
      <c r="E146" s="1">
        <v>3978.1851999999994</v>
      </c>
      <c r="F146" s="175">
        <v>6858.94</v>
      </c>
    </row>
    <row r="147" spans="1:6" x14ac:dyDescent="0.25">
      <c r="A147" s="164" t="s">
        <v>314</v>
      </c>
      <c r="B147" s="1" t="s">
        <v>29</v>
      </c>
      <c r="C147" s="1" t="s">
        <v>52</v>
      </c>
      <c r="D147" s="1" t="s">
        <v>315</v>
      </c>
      <c r="E147" s="1">
        <v>4246.5736500000003</v>
      </c>
      <c r="F147" s="175">
        <v>4541.79</v>
      </c>
    </row>
    <row r="148" spans="1:6" x14ac:dyDescent="0.25">
      <c r="A148" s="164" t="s">
        <v>316</v>
      </c>
      <c r="B148" s="1" t="s">
        <v>8</v>
      </c>
      <c r="C148" s="1" t="s">
        <v>126</v>
      </c>
      <c r="D148" s="1" t="s">
        <v>317</v>
      </c>
      <c r="E148" s="1">
        <v>4846.16</v>
      </c>
      <c r="F148" s="175">
        <v>5507</v>
      </c>
    </row>
    <row r="149" spans="1:6" x14ac:dyDescent="0.25">
      <c r="A149" s="164" t="s">
        <v>318</v>
      </c>
      <c r="B149" s="1" t="s">
        <v>16</v>
      </c>
      <c r="C149" s="1" t="s">
        <v>64</v>
      </c>
      <c r="D149" s="1" t="s">
        <v>319</v>
      </c>
      <c r="E149" s="1">
        <v>2464.9074999999998</v>
      </c>
      <c r="F149" s="175">
        <v>4481.6499999999996</v>
      </c>
    </row>
    <row r="150" spans="1:6" x14ac:dyDescent="0.25">
      <c r="A150" s="164" t="s">
        <v>320</v>
      </c>
      <c r="B150" s="1" t="s">
        <v>16</v>
      </c>
      <c r="C150" s="1" t="s">
        <v>39</v>
      </c>
      <c r="D150" s="1" t="s">
        <v>321</v>
      </c>
      <c r="E150" s="1">
        <v>1142.9829999999999</v>
      </c>
      <c r="F150" s="175">
        <v>2658.1</v>
      </c>
    </row>
    <row r="151" spans="1:6" x14ac:dyDescent="0.25">
      <c r="A151" s="164" t="s">
        <v>322</v>
      </c>
      <c r="B151" s="1" t="s">
        <v>8</v>
      </c>
      <c r="C151" s="1" t="s">
        <v>45</v>
      </c>
      <c r="D151" s="1" t="s">
        <v>323</v>
      </c>
      <c r="E151" s="1">
        <v>1707.8126999999999</v>
      </c>
      <c r="F151" s="175">
        <v>4615.71</v>
      </c>
    </row>
    <row r="152" spans="1:6" x14ac:dyDescent="0.25">
      <c r="A152" s="164" t="s">
        <v>324</v>
      </c>
      <c r="B152" s="1" t="s">
        <v>29</v>
      </c>
      <c r="C152" s="1" t="s">
        <v>126</v>
      </c>
      <c r="D152" s="1" t="s">
        <v>325</v>
      </c>
      <c r="E152" s="1">
        <v>3671.5798</v>
      </c>
      <c r="F152" s="175">
        <v>6330.31</v>
      </c>
    </row>
    <row r="153" spans="1:6" x14ac:dyDescent="0.25">
      <c r="A153" s="164" t="s">
        <v>326</v>
      </c>
      <c r="B153" s="1" t="s">
        <v>16</v>
      </c>
      <c r="C153" s="1" t="s">
        <v>24</v>
      </c>
      <c r="D153" s="1" t="s">
        <v>327</v>
      </c>
      <c r="E153" s="1">
        <v>892.64960000000008</v>
      </c>
      <c r="F153" s="175">
        <v>1312.72</v>
      </c>
    </row>
    <row r="154" spans="1:6" x14ac:dyDescent="0.25">
      <c r="A154" s="164" t="s">
        <v>328</v>
      </c>
      <c r="B154" s="1" t="s">
        <v>20</v>
      </c>
      <c r="C154" s="1" t="s">
        <v>52</v>
      </c>
      <c r="D154" s="1" t="s">
        <v>329</v>
      </c>
      <c r="E154" s="1">
        <v>3730.9585500000003</v>
      </c>
      <c r="F154" s="175">
        <v>3990.33</v>
      </c>
    </row>
    <row r="155" spans="1:6" x14ac:dyDescent="0.25">
      <c r="A155" s="164" t="s">
        <v>330</v>
      </c>
      <c r="B155" s="1" t="s">
        <v>29</v>
      </c>
      <c r="C155" s="1" t="s">
        <v>42</v>
      </c>
      <c r="D155" s="1" t="s">
        <v>331</v>
      </c>
      <c r="E155" s="1">
        <v>3281.5376000000001</v>
      </c>
      <c r="F155" s="175">
        <v>3729.02</v>
      </c>
    </row>
    <row r="156" spans="1:6" x14ac:dyDescent="0.25">
      <c r="A156" s="164" t="s">
        <v>332</v>
      </c>
      <c r="B156" s="1" t="s">
        <v>29</v>
      </c>
      <c r="C156" s="1" t="s">
        <v>61</v>
      </c>
      <c r="D156" s="1" t="s">
        <v>333</v>
      </c>
      <c r="E156" s="1">
        <v>92.275999999999996</v>
      </c>
      <c r="F156" s="175">
        <v>135.69999999999999</v>
      </c>
    </row>
    <row r="157" spans="1:6" x14ac:dyDescent="0.25">
      <c r="A157" s="164" t="s">
        <v>334</v>
      </c>
      <c r="B157" s="1" t="s">
        <v>20</v>
      </c>
      <c r="C157" s="1" t="s">
        <v>30</v>
      </c>
      <c r="D157" s="1" t="s">
        <v>335</v>
      </c>
      <c r="E157" s="1">
        <v>731.8193</v>
      </c>
      <c r="F157" s="175">
        <v>1977.89</v>
      </c>
    </row>
    <row r="158" spans="1:6" x14ac:dyDescent="0.25">
      <c r="A158" s="164" t="s">
        <v>336</v>
      </c>
      <c r="B158" s="1" t="s">
        <v>20</v>
      </c>
      <c r="C158" s="1" t="s">
        <v>45</v>
      </c>
      <c r="D158" s="1" t="s">
        <v>337</v>
      </c>
      <c r="E158" s="1">
        <v>1936.7624999999998</v>
      </c>
      <c r="F158" s="175">
        <v>2582.35</v>
      </c>
    </row>
    <row r="159" spans="1:6" x14ac:dyDescent="0.25">
      <c r="A159" s="164" t="s">
        <v>338</v>
      </c>
      <c r="B159" s="1" t="s">
        <v>12</v>
      </c>
      <c r="C159" s="1" t="s">
        <v>64</v>
      </c>
      <c r="D159" s="1" t="s">
        <v>339</v>
      </c>
      <c r="E159" s="1">
        <v>890.87400000000002</v>
      </c>
      <c r="F159" s="175">
        <v>2071.8000000000002</v>
      </c>
    </row>
    <row r="160" spans="1:6" x14ac:dyDescent="0.25">
      <c r="A160" s="164" t="s">
        <v>340</v>
      </c>
      <c r="B160" s="1" t="s">
        <v>12</v>
      </c>
      <c r="C160" s="1" t="s">
        <v>13</v>
      </c>
      <c r="D160" s="1" t="s">
        <v>341</v>
      </c>
      <c r="E160" s="1">
        <v>1117.5012999999999</v>
      </c>
      <c r="F160" s="175">
        <v>1894.07</v>
      </c>
    </row>
    <row r="161" spans="1:6" x14ac:dyDescent="0.25">
      <c r="A161" s="164" t="s">
        <v>342</v>
      </c>
      <c r="B161" s="1" t="s">
        <v>29</v>
      </c>
      <c r="C161" s="1" t="s">
        <v>126</v>
      </c>
      <c r="D161" s="1" t="s">
        <v>343</v>
      </c>
      <c r="E161" s="1">
        <v>3446.4241999999999</v>
      </c>
      <c r="F161" s="175">
        <v>8014.94</v>
      </c>
    </row>
    <row r="162" spans="1:6" x14ac:dyDescent="0.25">
      <c r="A162" s="164" t="s">
        <v>344</v>
      </c>
      <c r="B162" s="1" t="s">
        <v>29</v>
      </c>
      <c r="C162" s="1" t="s">
        <v>39</v>
      </c>
      <c r="D162" s="1" t="s">
        <v>345</v>
      </c>
      <c r="E162" s="1">
        <v>2647.8405000000002</v>
      </c>
      <c r="F162" s="175">
        <v>5884.09</v>
      </c>
    </row>
    <row r="163" spans="1:6" x14ac:dyDescent="0.25">
      <c r="A163" s="164" t="s">
        <v>346</v>
      </c>
      <c r="B163" s="1" t="s">
        <v>20</v>
      </c>
      <c r="C163" s="1" t="s">
        <v>30</v>
      </c>
      <c r="D163" s="1" t="s">
        <v>347</v>
      </c>
      <c r="E163" s="1">
        <v>3343.9950000000003</v>
      </c>
      <c r="F163" s="175">
        <v>7431.1</v>
      </c>
    </row>
    <row r="164" spans="1:6" x14ac:dyDescent="0.25">
      <c r="A164" s="164" t="s">
        <v>348</v>
      </c>
      <c r="B164" s="1" t="s">
        <v>8</v>
      </c>
      <c r="C164" s="1" t="s">
        <v>42</v>
      </c>
      <c r="D164" s="1" t="s">
        <v>349</v>
      </c>
      <c r="E164" s="1">
        <v>4345.0931999999993</v>
      </c>
      <c r="F164" s="175">
        <v>7491.54</v>
      </c>
    </row>
    <row r="165" spans="1:6" x14ac:dyDescent="0.25">
      <c r="A165" s="164" t="s">
        <v>350</v>
      </c>
      <c r="B165" s="1" t="s">
        <v>29</v>
      </c>
      <c r="C165" s="1" t="s">
        <v>9</v>
      </c>
      <c r="D165" s="1" t="s">
        <v>351</v>
      </c>
      <c r="E165" s="1">
        <v>5927.7240000000002</v>
      </c>
      <c r="F165" s="175">
        <v>6736.05</v>
      </c>
    </row>
    <row r="166" spans="1:6" x14ac:dyDescent="0.25">
      <c r="A166" s="164" t="s">
        <v>352</v>
      </c>
      <c r="B166" s="1" t="s">
        <v>29</v>
      </c>
      <c r="C166" s="1" t="s">
        <v>42</v>
      </c>
      <c r="D166" s="1" t="s">
        <v>353</v>
      </c>
      <c r="E166" s="1">
        <v>1323.1163000000001</v>
      </c>
      <c r="F166" s="175">
        <v>2242.5700000000002</v>
      </c>
    </row>
    <row r="167" spans="1:6" x14ac:dyDescent="0.25">
      <c r="A167" s="164" t="s">
        <v>354</v>
      </c>
      <c r="B167" s="1" t="s">
        <v>20</v>
      </c>
      <c r="C167" s="1" t="s">
        <v>30</v>
      </c>
      <c r="D167" s="1" t="s">
        <v>355</v>
      </c>
      <c r="E167" s="1">
        <v>5395.1260000000002</v>
      </c>
      <c r="F167" s="175">
        <v>9809.32</v>
      </c>
    </row>
    <row r="168" spans="1:6" x14ac:dyDescent="0.25">
      <c r="A168" s="164" t="s">
        <v>356</v>
      </c>
      <c r="B168" s="1" t="s">
        <v>16</v>
      </c>
      <c r="C168" s="1" t="s">
        <v>126</v>
      </c>
      <c r="D168" s="1" t="s">
        <v>357</v>
      </c>
      <c r="E168" s="1">
        <v>1575.6730000000002</v>
      </c>
      <c r="F168" s="175">
        <v>2864.86</v>
      </c>
    </row>
    <row r="169" spans="1:6" x14ac:dyDescent="0.25">
      <c r="A169" s="164" t="s">
        <v>358</v>
      </c>
      <c r="B169" s="1" t="s">
        <v>12</v>
      </c>
      <c r="C169" s="1" t="s">
        <v>45</v>
      </c>
      <c r="D169" s="1" t="s">
        <v>359</v>
      </c>
      <c r="E169" s="1">
        <v>2727.48</v>
      </c>
      <c r="F169" s="175">
        <v>3636.64</v>
      </c>
    </row>
    <row r="170" spans="1:6" x14ac:dyDescent="0.25">
      <c r="A170" s="164" t="s">
        <v>360</v>
      </c>
      <c r="B170" s="1" t="s">
        <v>12</v>
      </c>
      <c r="C170" s="1" t="s">
        <v>61</v>
      </c>
      <c r="D170" s="1" t="s">
        <v>361</v>
      </c>
      <c r="E170" s="1">
        <v>7137.5550000000003</v>
      </c>
      <c r="F170" s="175">
        <v>9516.74</v>
      </c>
    </row>
    <row r="171" spans="1:6" x14ac:dyDescent="0.25">
      <c r="A171" s="164" t="s">
        <v>362</v>
      </c>
      <c r="B171" s="1" t="s">
        <v>16</v>
      </c>
      <c r="C171" s="1" t="s">
        <v>21</v>
      </c>
      <c r="D171" s="1" t="s">
        <v>363</v>
      </c>
      <c r="E171" s="1">
        <v>2542.4395</v>
      </c>
      <c r="F171" s="175">
        <v>5912.65</v>
      </c>
    </row>
    <row r="172" spans="1:6" x14ac:dyDescent="0.25">
      <c r="A172" s="164" t="s">
        <v>364</v>
      </c>
      <c r="B172" s="1" t="s">
        <v>16</v>
      </c>
      <c r="C172" s="1" t="s">
        <v>64</v>
      </c>
      <c r="D172" s="1" t="s">
        <v>365</v>
      </c>
      <c r="E172" s="1">
        <v>2596.2075000000004</v>
      </c>
      <c r="F172" s="175">
        <v>5769.35</v>
      </c>
    </row>
    <row r="173" spans="1:6" x14ac:dyDescent="0.25">
      <c r="A173" s="164" t="s">
        <v>366</v>
      </c>
      <c r="B173" s="1" t="s">
        <v>8</v>
      </c>
      <c r="C173" s="1" t="s">
        <v>17</v>
      </c>
      <c r="D173" s="1" t="s">
        <v>367</v>
      </c>
      <c r="E173" s="1">
        <v>2935.0364</v>
      </c>
      <c r="F173" s="175">
        <v>4316.2299999999996</v>
      </c>
    </row>
    <row r="174" spans="1:6" x14ac:dyDescent="0.25">
      <c r="A174" s="164" t="s">
        <v>368</v>
      </c>
      <c r="B174" s="1" t="s">
        <v>16</v>
      </c>
      <c r="C174" s="1" t="s">
        <v>39</v>
      </c>
      <c r="D174" s="1" t="s">
        <v>369</v>
      </c>
      <c r="E174" s="1">
        <v>969.23200000000008</v>
      </c>
      <c r="F174" s="175">
        <v>1762.24</v>
      </c>
    </row>
    <row r="175" spans="1:6" x14ac:dyDescent="0.25">
      <c r="A175" s="164" t="s">
        <v>370</v>
      </c>
      <c r="B175" s="1" t="s">
        <v>8</v>
      </c>
      <c r="C175" s="1" t="s">
        <v>13</v>
      </c>
      <c r="D175" s="1" t="s">
        <v>371</v>
      </c>
      <c r="E175" s="1">
        <v>9318.9580000000005</v>
      </c>
      <c r="F175" s="175">
        <v>9966.7999999999993</v>
      </c>
    </row>
    <row r="176" spans="1:6" x14ac:dyDescent="0.25">
      <c r="A176" s="164" t="s">
        <v>372</v>
      </c>
      <c r="B176" s="1" t="s">
        <v>29</v>
      </c>
      <c r="C176" s="1" t="s">
        <v>42</v>
      </c>
      <c r="D176" s="1" t="s">
        <v>373</v>
      </c>
      <c r="E176" s="1">
        <v>5011.1716000000006</v>
      </c>
      <c r="F176" s="175">
        <v>7369.37</v>
      </c>
    </row>
    <row r="177" spans="1:6" x14ac:dyDescent="0.25">
      <c r="A177" s="164" t="s">
        <v>374</v>
      </c>
      <c r="B177" s="1" t="s">
        <v>29</v>
      </c>
      <c r="C177" s="1" t="s">
        <v>9</v>
      </c>
      <c r="D177" s="1" t="s">
        <v>375</v>
      </c>
      <c r="E177" s="1">
        <v>4467.8380000000006</v>
      </c>
      <c r="F177" s="175">
        <v>6570.35</v>
      </c>
    </row>
    <row r="178" spans="1:6" x14ac:dyDescent="0.25">
      <c r="A178" s="164" t="s">
        <v>376</v>
      </c>
      <c r="B178" s="1" t="s">
        <v>29</v>
      </c>
      <c r="C178" s="1" t="s">
        <v>42</v>
      </c>
      <c r="D178" s="1" t="s">
        <v>377</v>
      </c>
      <c r="E178" s="1">
        <v>3132.6833000000001</v>
      </c>
      <c r="F178" s="175">
        <v>7285.31</v>
      </c>
    </row>
    <row r="179" spans="1:6" x14ac:dyDescent="0.25">
      <c r="A179" s="164" t="s">
        <v>378</v>
      </c>
      <c r="B179" s="1" t="s">
        <v>12</v>
      </c>
      <c r="C179" s="1" t="s">
        <v>24</v>
      </c>
      <c r="D179" s="1" t="s">
        <v>379</v>
      </c>
      <c r="E179" s="1">
        <v>196.45839999999998</v>
      </c>
      <c r="F179" s="175">
        <v>456.88</v>
      </c>
    </row>
    <row r="180" spans="1:6" x14ac:dyDescent="0.25">
      <c r="A180" s="164" t="s">
        <v>380</v>
      </c>
      <c r="B180" s="1" t="s">
        <v>12</v>
      </c>
      <c r="C180" s="1" t="s">
        <v>9</v>
      </c>
      <c r="D180" s="1" t="s">
        <v>381</v>
      </c>
      <c r="E180" s="1">
        <v>266.30239999999998</v>
      </c>
      <c r="F180" s="175">
        <v>451.36</v>
      </c>
    </row>
    <row r="181" spans="1:6" x14ac:dyDescent="0.25">
      <c r="A181" s="164" t="s">
        <v>382</v>
      </c>
      <c r="B181" s="1" t="s">
        <v>29</v>
      </c>
      <c r="C181" s="1" t="s">
        <v>30</v>
      </c>
      <c r="D181" s="1" t="s">
        <v>383</v>
      </c>
      <c r="E181" s="1">
        <v>5269.9459999999999</v>
      </c>
      <c r="F181" s="175">
        <v>9581.7199999999993</v>
      </c>
    </row>
    <row r="182" spans="1:6" x14ac:dyDescent="0.25">
      <c r="A182" s="164" t="s">
        <v>384</v>
      </c>
      <c r="B182" s="1" t="s">
        <v>8</v>
      </c>
      <c r="C182" s="1" t="s">
        <v>13</v>
      </c>
      <c r="D182" s="1" t="s">
        <v>385</v>
      </c>
      <c r="E182" s="1">
        <v>1798.3416</v>
      </c>
      <c r="F182" s="175">
        <v>2043.57</v>
      </c>
    </row>
    <row r="183" spans="1:6" x14ac:dyDescent="0.25">
      <c r="A183" s="164" t="s">
        <v>386</v>
      </c>
      <c r="B183" s="1" t="s">
        <v>16</v>
      </c>
      <c r="C183" s="1" t="s">
        <v>64</v>
      </c>
      <c r="D183" s="1" t="s">
        <v>387</v>
      </c>
      <c r="E183" s="1">
        <v>1281.1804999999999</v>
      </c>
      <c r="F183" s="175">
        <v>3462.65</v>
      </c>
    </row>
    <row r="184" spans="1:6" x14ac:dyDescent="0.25">
      <c r="A184" s="164" t="s">
        <v>388</v>
      </c>
      <c r="B184" s="1" t="s">
        <v>8</v>
      </c>
      <c r="C184" s="1" t="s">
        <v>13</v>
      </c>
      <c r="D184" s="1" t="s">
        <v>389</v>
      </c>
      <c r="E184" s="1">
        <v>116.9192</v>
      </c>
      <c r="F184" s="175">
        <v>171.94</v>
      </c>
    </row>
    <row r="185" spans="1:6" x14ac:dyDescent="0.25">
      <c r="A185" s="164" t="s">
        <v>390</v>
      </c>
      <c r="B185" s="1" t="s">
        <v>8</v>
      </c>
      <c r="C185" s="1" t="s">
        <v>64</v>
      </c>
      <c r="D185" s="1" t="s">
        <v>391</v>
      </c>
      <c r="E185" s="1">
        <v>6417.6632</v>
      </c>
      <c r="F185" s="175">
        <v>9437.74</v>
      </c>
    </row>
    <row r="186" spans="1:6" x14ac:dyDescent="0.25">
      <c r="A186" s="164" t="s">
        <v>392</v>
      </c>
      <c r="B186" s="1" t="s">
        <v>29</v>
      </c>
      <c r="C186" s="1" t="s">
        <v>24</v>
      </c>
      <c r="D186" s="1" t="s">
        <v>393</v>
      </c>
      <c r="E186" s="1">
        <v>1660.4822999999999</v>
      </c>
      <c r="F186" s="175">
        <v>4487.79</v>
      </c>
    </row>
    <row r="187" spans="1:6" x14ac:dyDescent="0.25">
      <c r="A187" s="164" t="s">
        <v>394</v>
      </c>
      <c r="B187" s="1" t="s">
        <v>29</v>
      </c>
      <c r="C187" s="1" t="s">
        <v>21</v>
      </c>
      <c r="D187" s="1" t="s">
        <v>395</v>
      </c>
      <c r="E187" s="1">
        <v>3354.5776000000001</v>
      </c>
      <c r="F187" s="175">
        <v>3812.02</v>
      </c>
    </row>
    <row r="188" spans="1:6" x14ac:dyDescent="0.25">
      <c r="A188" s="164" t="s">
        <v>396</v>
      </c>
      <c r="B188" s="1" t="s">
        <v>29</v>
      </c>
      <c r="C188" s="1" t="s">
        <v>113</v>
      </c>
      <c r="D188" s="1" t="s">
        <v>397</v>
      </c>
      <c r="E188" s="1">
        <v>2918.6280000000002</v>
      </c>
      <c r="F188" s="175">
        <v>6485.84</v>
      </c>
    </row>
    <row r="189" spans="1:6" x14ac:dyDescent="0.25">
      <c r="A189" s="164" t="s">
        <v>398</v>
      </c>
      <c r="B189" s="1" t="s">
        <v>29</v>
      </c>
      <c r="C189" s="1" t="s">
        <v>42</v>
      </c>
      <c r="D189" s="1" t="s">
        <v>399</v>
      </c>
      <c r="E189" s="1">
        <v>6575.61</v>
      </c>
      <c r="F189" s="175">
        <v>8767.48</v>
      </c>
    </row>
    <row r="190" spans="1:6" x14ac:dyDescent="0.25">
      <c r="A190" s="164" t="s">
        <v>400</v>
      </c>
      <c r="B190" s="1" t="s">
        <v>29</v>
      </c>
      <c r="C190" s="1" t="s">
        <v>45</v>
      </c>
      <c r="D190" s="1" t="s">
        <v>401</v>
      </c>
      <c r="E190" s="1">
        <v>4714.6309999999994</v>
      </c>
      <c r="F190" s="175">
        <v>7990.9</v>
      </c>
    </row>
    <row r="191" spans="1:6" x14ac:dyDescent="0.25">
      <c r="A191" s="164" t="s">
        <v>402</v>
      </c>
      <c r="B191" s="1" t="s">
        <v>20</v>
      </c>
      <c r="C191" s="1" t="s">
        <v>42</v>
      </c>
      <c r="D191" s="1" t="s">
        <v>403</v>
      </c>
      <c r="E191" s="1">
        <v>3148.5255999999999</v>
      </c>
      <c r="F191" s="175">
        <v>3577.87</v>
      </c>
    </row>
    <row r="192" spans="1:6" x14ac:dyDescent="0.25">
      <c r="A192" s="164" t="s">
        <v>404</v>
      </c>
      <c r="B192" s="1" t="s">
        <v>20</v>
      </c>
      <c r="C192" s="1" t="s">
        <v>39</v>
      </c>
      <c r="D192" s="1" t="s">
        <v>405</v>
      </c>
      <c r="E192" s="1">
        <v>3075.82</v>
      </c>
      <c r="F192" s="175">
        <v>5592.4</v>
      </c>
    </row>
    <row r="193" spans="1:6" x14ac:dyDescent="0.25">
      <c r="A193" s="164" t="s">
        <v>406</v>
      </c>
      <c r="B193" s="1" t="s">
        <v>29</v>
      </c>
      <c r="C193" s="1" t="s">
        <v>42</v>
      </c>
      <c r="D193" s="1" t="s">
        <v>407</v>
      </c>
      <c r="E193" s="1">
        <v>4295.7172</v>
      </c>
      <c r="F193" s="175">
        <v>9990.0400000000009</v>
      </c>
    </row>
    <row r="194" spans="1:6" x14ac:dyDescent="0.25">
      <c r="A194" s="164" t="s">
        <v>408</v>
      </c>
      <c r="B194" s="1" t="s">
        <v>29</v>
      </c>
      <c r="C194" s="1" t="s">
        <v>30</v>
      </c>
      <c r="D194" s="1" t="s">
        <v>409</v>
      </c>
      <c r="E194" s="1">
        <v>607.64859999999999</v>
      </c>
      <c r="F194" s="175">
        <v>1047.67</v>
      </c>
    </row>
    <row r="195" spans="1:6" x14ac:dyDescent="0.25">
      <c r="A195" s="164" t="s">
        <v>410</v>
      </c>
      <c r="B195" s="1" t="s">
        <v>8</v>
      </c>
      <c r="C195" s="1" t="s">
        <v>21</v>
      </c>
      <c r="D195" s="1" t="s">
        <v>31</v>
      </c>
      <c r="E195" s="1">
        <v>4351.8045999999995</v>
      </c>
      <c r="F195" s="175">
        <v>7375.94</v>
      </c>
    </row>
    <row r="196" spans="1:6" x14ac:dyDescent="0.25">
      <c r="A196" s="164" t="s">
        <v>411</v>
      </c>
      <c r="B196" s="1" t="s">
        <v>29</v>
      </c>
      <c r="C196" s="1" t="s">
        <v>52</v>
      </c>
      <c r="D196" s="1" t="s">
        <v>412</v>
      </c>
      <c r="E196" s="1">
        <v>345.51579999999996</v>
      </c>
      <c r="F196" s="175">
        <v>585.62</v>
      </c>
    </row>
    <row r="197" spans="1:6" x14ac:dyDescent="0.25">
      <c r="A197" s="164" t="s">
        <v>413</v>
      </c>
      <c r="B197" s="1" t="s">
        <v>8</v>
      </c>
      <c r="C197" s="1" t="s">
        <v>17</v>
      </c>
      <c r="D197" s="1" t="s">
        <v>414</v>
      </c>
      <c r="E197" s="1">
        <v>7054.7752</v>
      </c>
      <c r="F197" s="175">
        <v>8016.79</v>
      </c>
    </row>
    <row r="198" spans="1:6" x14ac:dyDescent="0.25">
      <c r="A198" s="164" t="s">
        <v>415</v>
      </c>
      <c r="B198" s="1" t="s">
        <v>16</v>
      </c>
      <c r="C198" s="1" t="s">
        <v>42</v>
      </c>
      <c r="D198" s="1" t="s">
        <v>416</v>
      </c>
      <c r="E198" s="1">
        <v>4699.1120000000001</v>
      </c>
      <c r="F198" s="175">
        <v>5339.9</v>
      </c>
    </row>
    <row r="199" spans="1:6" x14ac:dyDescent="0.25">
      <c r="A199" s="164" t="s">
        <v>417</v>
      </c>
      <c r="B199" s="1" t="s">
        <v>29</v>
      </c>
      <c r="C199" s="1" t="s">
        <v>39</v>
      </c>
      <c r="D199" s="1" t="s">
        <v>418</v>
      </c>
      <c r="E199" s="1">
        <v>1155.0808</v>
      </c>
      <c r="F199" s="175">
        <v>3121.84</v>
      </c>
    </row>
    <row r="200" spans="1:6" x14ac:dyDescent="0.25">
      <c r="A200" s="164" t="s">
        <v>419</v>
      </c>
      <c r="B200" s="1" t="s">
        <v>20</v>
      </c>
      <c r="C200" s="1" t="s">
        <v>17</v>
      </c>
      <c r="D200" s="1" t="s">
        <v>420</v>
      </c>
      <c r="E200" s="1">
        <v>7371.4425000000001</v>
      </c>
      <c r="F200" s="175">
        <v>9828.59</v>
      </c>
    </row>
    <row r="201" spans="1:6" x14ac:dyDescent="0.25">
      <c r="A201" s="164" t="s">
        <v>421</v>
      </c>
      <c r="B201" s="1" t="s">
        <v>29</v>
      </c>
      <c r="C201" s="1" t="s">
        <v>24</v>
      </c>
      <c r="D201" s="1" t="s">
        <v>422</v>
      </c>
      <c r="E201" s="1">
        <v>4025.1111999999998</v>
      </c>
      <c r="F201" s="175">
        <v>4573.99</v>
      </c>
    </row>
    <row r="202" spans="1:6" x14ac:dyDescent="0.25">
      <c r="A202" s="164" t="s">
        <v>423</v>
      </c>
      <c r="B202" s="1" t="s">
        <v>20</v>
      </c>
      <c r="C202" s="1" t="s">
        <v>52</v>
      </c>
      <c r="D202" s="1" t="s">
        <v>424</v>
      </c>
      <c r="E202" s="1">
        <v>4976.2782999999999</v>
      </c>
      <c r="F202" s="175">
        <v>8434.3700000000008</v>
      </c>
    </row>
    <row r="203" spans="1:6" x14ac:dyDescent="0.25">
      <c r="A203" s="164" t="s">
        <v>425</v>
      </c>
      <c r="B203" s="1" t="s">
        <v>16</v>
      </c>
      <c r="C203" s="1" t="s">
        <v>17</v>
      </c>
      <c r="D203" s="1" t="s">
        <v>426</v>
      </c>
      <c r="E203" s="1">
        <v>1531.2128</v>
      </c>
      <c r="F203" s="175">
        <v>3560.96</v>
      </c>
    </row>
    <row r="204" spans="1:6" x14ac:dyDescent="0.25">
      <c r="A204" s="164" t="s">
        <v>427</v>
      </c>
      <c r="B204" s="1" t="s">
        <v>29</v>
      </c>
      <c r="C204" s="1" t="s">
        <v>113</v>
      </c>
      <c r="D204" s="1" t="s">
        <v>428</v>
      </c>
      <c r="E204" s="1">
        <v>331.15370000000001</v>
      </c>
      <c r="F204" s="175">
        <v>895.01</v>
      </c>
    </row>
    <row r="205" spans="1:6" x14ac:dyDescent="0.25">
      <c r="A205" s="164" t="s">
        <v>429</v>
      </c>
      <c r="B205" s="1" t="s">
        <v>29</v>
      </c>
      <c r="C205" s="1" t="s">
        <v>64</v>
      </c>
      <c r="D205" s="1" t="s">
        <v>430</v>
      </c>
      <c r="E205" s="1">
        <v>4494.4470000000001</v>
      </c>
      <c r="F205" s="175">
        <v>9987.66</v>
      </c>
    </row>
    <row r="206" spans="1:6" x14ac:dyDescent="0.25">
      <c r="A206" s="164" t="s">
        <v>431</v>
      </c>
      <c r="B206" s="1" t="s">
        <v>12</v>
      </c>
      <c r="C206" s="1" t="s">
        <v>64</v>
      </c>
      <c r="D206" s="1" t="s">
        <v>432</v>
      </c>
      <c r="E206" s="1">
        <v>2350.4615999999996</v>
      </c>
      <c r="F206" s="175">
        <v>4052.52</v>
      </c>
    </row>
    <row r="207" spans="1:6" x14ac:dyDescent="0.25">
      <c r="A207" s="164" t="s">
        <v>433</v>
      </c>
      <c r="B207" s="1" t="s">
        <v>29</v>
      </c>
      <c r="C207" s="1" t="s">
        <v>61</v>
      </c>
      <c r="D207" s="1" t="s">
        <v>434</v>
      </c>
      <c r="E207" s="1">
        <v>4035.8835999999997</v>
      </c>
      <c r="F207" s="175">
        <v>6958.42</v>
      </c>
    </row>
    <row r="208" spans="1:6" x14ac:dyDescent="0.25">
      <c r="A208" s="164" t="s">
        <v>435</v>
      </c>
      <c r="B208" s="1" t="s">
        <v>20</v>
      </c>
      <c r="C208" s="1" t="s">
        <v>39</v>
      </c>
      <c r="D208" s="1" t="s">
        <v>436</v>
      </c>
      <c r="E208" s="1">
        <v>5988.93</v>
      </c>
      <c r="F208" s="175">
        <v>7985.24</v>
      </c>
    </row>
    <row r="209" spans="1:6" x14ac:dyDescent="0.25">
      <c r="A209" s="164" t="s">
        <v>437</v>
      </c>
      <c r="B209" s="1" t="s">
        <v>29</v>
      </c>
      <c r="C209" s="1" t="s">
        <v>113</v>
      </c>
      <c r="D209" s="1" t="s">
        <v>438</v>
      </c>
      <c r="E209" s="1">
        <v>4949.5349999999999</v>
      </c>
      <c r="F209" s="175">
        <v>6599.38</v>
      </c>
    </row>
    <row r="210" spans="1:6" x14ac:dyDescent="0.25">
      <c r="A210" s="164" t="s">
        <v>439</v>
      </c>
      <c r="B210" s="1" t="s">
        <v>12</v>
      </c>
      <c r="C210" s="1" t="s">
        <v>24</v>
      </c>
      <c r="D210" s="1" t="s">
        <v>440</v>
      </c>
      <c r="E210" s="1">
        <v>644.46879999999987</v>
      </c>
      <c r="F210" s="175">
        <v>1092.32</v>
      </c>
    </row>
    <row r="211" spans="1:6" x14ac:dyDescent="0.25">
      <c r="A211" s="164" t="s">
        <v>441</v>
      </c>
      <c r="B211" s="1" t="s">
        <v>8</v>
      </c>
      <c r="C211" s="1" t="s">
        <v>61</v>
      </c>
      <c r="D211" s="1" t="s">
        <v>442</v>
      </c>
      <c r="E211" s="1">
        <v>3730.5019999999995</v>
      </c>
      <c r="F211" s="175">
        <v>6431.9</v>
      </c>
    </row>
    <row r="212" spans="1:6" x14ac:dyDescent="0.25">
      <c r="A212" s="164" t="s">
        <v>443</v>
      </c>
      <c r="B212" s="1" t="s">
        <v>29</v>
      </c>
      <c r="C212" s="1" t="s">
        <v>9</v>
      </c>
      <c r="D212" s="1" t="s">
        <v>444</v>
      </c>
      <c r="E212" s="1">
        <v>2280.1692000000003</v>
      </c>
      <c r="F212" s="175">
        <v>3353.19</v>
      </c>
    </row>
    <row r="213" spans="1:6" x14ac:dyDescent="0.25">
      <c r="A213" s="164" t="s">
        <v>445</v>
      </c>
      <c r="B213" s="1" t="s">
        <v>29</v>
      </c>
      <c r="C213" s="1" t="s">
        <v>61</v>
      </c>
      <c r="D213" s="1" t="s">
        <v>446</v>
      </c>
      <c r="E213" s="1">
        <v>1232.2650000000001</v>
      </c>
      <c r="F213" s="175">
        <v>1643.02</v>
      </c>
    </row>
    <row r="214" spans="1:6" x14ac:dyDescent="0.25">
      <c r="A214" s="164" t="s">
        <v>447</v>
      </c>
      <c r="B214" s="1" t="s">
        <v>29</v>
      </c>
      <c r="C214" s="1" t="s">
        <v>13</v>
      </c>
      <c r="D214" s="1" t="s">
        <v>448</v>
      </c>
      <c r="E214" s="1">
        <v>1528.835</v>
      </c>
      <c r="F214" s="175">
        <v>2779.7</v>
      </c>
    </row>
    <row r="215" spans="1:6" x14ac:dyDescent="0.25">
      <c r="A215" s="164" t="s">
        <v>449</v>
      </c>
      <c r="B215" s="1" t="s">
        <v>8</v>
      </c>
      <c r="C215" s="1" t="s">
        <v>30</v>
      </c>
      <c r="D215" s="1" t="s">
        <v>450</v>
      </c>
      <c r="E215" s="1">
        <v>1191.2445999999998</v>
      </c>
      <c r="F215" s="175">
        <v>2053.87</v>
      </c>
    </row>
    <row r="216" spans="1:6" x14ac:dyDescent="0.25">
      <c r="A216" s="164" t="s">
        <v>451</v>
      </c>
      <c r="B216" s="1" t="s">
        <v>29</v>
      </c>
      <c r="C216" s="1" t="s">
        <v>39</v>
      </c>
      <c r="D216" s="1" t="s">
        <v>452</v>
      </c>
      <c r="E216" s="1">
        <v>5394.1449999999995</v>
      </c>
      <c r="F216" s="175">
        <v>9300.25</v>
      </c>
    </row>
    <row r="217" spans="1:6" x14ac:dyDescent="0.25">
      <c r="A217" s="164" t="s">
        <v>453</v>
      </c>
      <c r="B217" s="1" t="s">
        <v>12</v>
      </c>
      <c r="C217" s="1" t="s">
        <v>17</v>
      </c>
      <c r="D217" s="1" t="s">
        <v>454</v>
      </c>
      <c r="E217" s="1">
        <v>3043.75225</v>
      </c>
      <c r="F217" s="175">
        <v>3255.35</v>
      </c>
    </row>
    <row r="218" spans="1:6" x14ac:dyDescent="0.25">
      <c r="A218" s="164" t="s">
        <v>455</v>
      </c>
      <c r="B218" s="1" t="s">
        <v>12</v>
      </c>
      <c r="C218" s="1" t="s">
        <v>13</v>
      </c>
      <c r="D218" s="1" t="s">
        <v>456</v>
      </c>
      <c r="E218" s="1">
        <v>1721.5523000000001</v>
      </c>
      <c r="F218" s="175">
        <v>4003.61</v>
      </c>
    </row>
    <row r="219" spans="1:6" x14ac:dyDescent="0.25">
      <c r="A219" s="164" t="s">
        <v>457</v>
      </c>
      <c r="B219" s="1" t="s">
        <v>29</v>
      </c>
      <c r="C219" s="1" t="s">
        <v>24</v>
      </c>
      <c r="D219" s="1" t="s">
        <v>458</v>
      </c>
      <c r="E219" s="1">
        <v>1385.8965000000001</v>
      </c>
      <c r="F219" s="175">
        <v>3079.77</v>
      </c>
    </row>
    <row r="220" spans="1:6" x14ac:dyDescent="0.25">
      <c r="A220" s="164" t="s">
        <v>459</v>
      </c>
      <c r="B220" s="1" t="s">
        <v>16</v>
      </c>
      <c r="C220" s="1" t="s">
        <v>39</v>
      </c>
      <c r="D220" s="1" t="s">
        <v>460</v>
      </c>
      <c r="E220" s="1">
        <v>87.245999999999995</v>
      </c>
      <c r="F220" s="175">
        <v>193.88</v>
      </c>
    </row>
    <row r="221" spans="1:6" x14ac:dyDescent="0.25">
      <c r="A221" s="164" t="s">
        <v>461</v>
      </c>
      <c r="B221" s="1" t="s">
        <v>16</v>
      </c>
      <c r="C221" s="1" t="s">
        <v>42</v>
      </c>
      <c r="D221" s="1" t="s">
        <v>462</v>
      </c>
      <c r="E221" s="1">
        <v>2952.3647999999998</v>
      </c>
      <c r="F221" s="175">
        <v>3354.96</v>
      </c>
    </row>
    <row r="222" spans="1:6" x14ac:dyDescent="0.25">
      <c r="A222" s="164" t="s">
        <v>463</v>
      </c>
      <c r="B222" s="1" t="s">
        <v>29</v>
      </c>
      <c r="C222" s="1" t="s">
        <v>17</v>
      </c>
      <c r="D222" s="1" t="s">
        <v>464</v>
      </c>
      <c r="E222" s="1">
        <v>4638.9192000000003</v>
      </c>
      <c r="F222" s="175">
        <v>6821.94</v>
      </c>
    </row>
    <row r="223" spans="1:6" x14ac:dyDescent="0.25">
      <c r="A223" s="164" t="s">
        <v>465</v>
      </c>
      <c r="B223" s="1" t="s">
        <v>12</v>
      </c>
      <c r="C223" s="1" t="s">
        <v>113</v>
      </c>
      <c r="D223" s="1" t="s">
        <v>466</v>
      </c>
      <c r="E223" s="1">
        <v>18.072799999999997</v>
      </c>
      <c r="F223" s="175">
        <v>31.16</v>
      </c>
    </row>
    <row r="224" spans="1:6" x14ac:dyDescent="0.25">
      <c r="A224" s="164" t="s">
        <v>467</v>
      </c>
      <c r="B224" s="1" t="s">
        <v>20</v>
      </c>
      <c r="C224" s="1" t="s">
        <v>61</v>
      </c>
      <c r="D224" s="1" t="s">
        <v>468</v>
      </c>
      <c r="E224" s="1">
        <v>3396.2484999999997</v>
      </c>
      <c r="F224" s="175">
        <v>9179.0499999999993</v>
      </c>
    </row>
    <row r="225" spans="1:6" x14ac:dyDescent="0.25">
      <c r="A225" s="164" t="s">
        <v>469</v>
      </c>
      <c r="B225" s="1" t="s">
        <v>12</v>
      </c>
      <c r="C225" s="1" t="s">
        <v>9</v>
      </c>
      <c r="D225" s="1" t="s">
        <v>470</v>
      </c>
      <c r="E225" s="1">
        <v>1701.144</v>
      </c>
      <c r="F225" s="175">
        <v>3780.32</v>
      </c>
    </row>
    <row r="226" spans="1:6" x14ac:dyDescent="0.25">
      <c r="A226" s="164" t="s">
        <v>471</v>
      </c>
      <c r="B226" s="1" t="s">
        <v>12</v>
      </c>
      <c r="C226" s="1" t="s">
        <v>45</v>
      </c>
      <c r="D226" s="1" t="s">
        <v>472</v>
      </c>
      <c r="E226" s="1">
        <v>4341.1787000000004</v>
      </c>
      <c r="F226" s="175">
        <v>7357.93</v>
      </c>
    </row>
    <row r="227" spans="1:6" x14ac:dyDescent="0.25">
      <c r="A227" s="164" t="s">
        <v>473</v>
      </c>
      <c r="B227" s="1" t="s">
        <v>20</v>
      </c>
      <c r="C227" s="1" t="s">
        <v>113</v>
      </c>
      <c r="D227" s="1" t="s">
        <v>474</v>
      </c>
      <c r="E227" s="1">
        <v>3381.0748000000003</v>
      </c>
      <c r="F227" s="175">
        <v>9138.0400000000009</v>
      </c>
    </row>
    <row r="228" spans="1:6" x14ac:dyDescent="0.25">
      <c r="A228" s="164" t="s">
        <v>475</v>
      </c>
      <c r="B228" s="1" t="s">
        <v>20</v>
      </c>
      <c r="C228" s="1" t="s">
        <v>61</v>
      </c>
      <c r="D228" s="1" t="s">
        <v>476</v>
      </c>
      <c r="E228" s="1">
        <v>3639.0150000000003</v>
      </c>
      <c r="F228" s="175">
        <v>4852.0200000000004</v>
      </c>
    </row>
    <row r="229" spans="1:6" x14ac:dyDescent="0.25">
      <c r="A229" s="164" t="s">
        <v>477</v>
      </c>
      <c r="B229" s="1" t="s">
        <v>29</v>
      </c>
      <c r="C229" s="1" t="s">
        <v>64</v>
      </c>
      <c r="D229" s="1" t="s">
        <v>478</v>
      </c>
      <c r="E229" s="1">
        <v>3565.9298000000003</v>
      </c>
      <c r="F229" s="175">
        <v>8292.86</v>
      </c>
    </row>
    <row r="230" spans="1:6" x14ac:dyDescent="0.25">
      <c r="A230" s="164" t="s">
        <v>479</v>
      </c>
      <c r="B230" s="1" t="s">
        <v>8</v>
      </c>
      <c r="C230" s="1" t="s">
        <v>113</v>
      </c>
      <c r="D230" s="1" t="s">
        <v>480</v>
      </c>
      <c r="E230" s="1">
        <v>3219.6067999999996</v>
      </c>
      <c r="F230" s="175">
        <v>8701.64</v>
      </c>
    </row>
    <row r="231" spans="1:6" x14ac:dyDescent="0.25">
      <c r="A231" s="164" t="s">
        <v>481</v>
      </c>
      <c r="B231" s="1" t="s">
        <v>20</v>
      </c>
      <c r="C231" s="1" t="s">
        <v>21</v>
      </c>
      <c r="D231" s="1" t="s">
        <v>482</v>
      </c>
      <c r="E231" s="1">
        <v>2924.2365</v>
      </c>
      <c r="F231" s="175">
        <v>6800.55</v>
      </c>
    </row>
    <row r="232" spans="1:6" x14ac:dyDescent="0.25">
      <c r="A232" s="164" t="s">
        <v>483</v>
      </c>
      <c r="B232" s="1" t="s">
        <v>12</v>
      </c>
      <c r="C232" s="1" t="s">
        <v>61</v>
      </c>
      <c r="D232" s="1" t="s">
        <v>484</v>
      </c>
      <c r="E232" s="1">
        <v>782.59050000000002</v>
      </c>
      <c r="F232" s="175">
        <v>1739.09</v>
      </c>
    </row>
    <row r="233" spans="1:6" x14ac:dyDescent="0.25">
      <c r="A233" s="164" t="s">
        <v>485</v>
      </c>
      <c r="B233" s="1" t="s">
        <v>29</v>
      </c>
      <c r="C233" s="1" t="s">
        <v>13</v>
      </c>
      <c r="D233" s="1" t="s">
        <v>486</v>
      </c>
      <c r="E233" s="1">
        <v>1193.4675</v>
      </c>
      <c r="F233" s="175">
        <v>1591.29</v>
      </c>
    </row>
    <row r="234" spans="1:6" x14ac:dyDescent="0.25">
      <c r="A234" s="164" t="s">
        <v>487</v>
      </c>
      <c r="B234" s="1" t="s">
        <v>8</v>
      </c>
      <c r="C234" s="1" t="s">
        <v>126</v>
      </c>
      <c r="D234" s="1" t="s">
        <v>488</v>
      </c>
      <c r="E234" s="1">
        <v>2647.4331999999999</v>
      </c>
      <c r="F234" s="175">
        <v>4564.54</v>
      </c>
    </row>
    <row r="235" spans="1:6" x14ac:dyDescent="0.25">
      <c r="A235" s="164" t="s">
        <v>489</v>
      </c>
      <c r="B235" s="1" t="s">
        <v>29</v>
      </c>
      <c r="C235" s="1" t="s">
        <v>24</v>
      </c>
      <c r="D235" s="1" t="s">
        <v>490</v>
      </c>
      <c r="E235" s="1">
        <v>1641.6136000000001</v>
      </c>
      <c r="F235" s="175">
        <v>1865.47</v>
      </c>
    </row>
    <row r="236" spans="1:6" x14ac:dyDescent="0.25">
      <c r="A236" s="164" t="s">
        <v>491</v>
      </c>
      <c r="B236" s="1" t="s">
        <v>20</v>
      </c>
      <c r="C236" s="1" t="s">
        <v>61</v>
      </c>
      <c r="D236" s="1" t="s">
        <v>492</v>
      </c>
      <c r="E236" s="1">
        <v>4250.1646000000001</v>
      </c>
      <c r="F236" s="175">
        <v>7327.87</v>
      </c>
    </row>
    <row r="237" spans="1:6" x14ac:dyDescent="0.25">
      <c r="A237" s="164" t="s">
        <v>493</v>
      </c>
      <c r="B237" s="1" t="s">
        <v>12</v>
      </c>
      <c r="C237" s="1" t="s">
        <v>64</v>
      </c>
      <c r="D237" s="1" t="s">
        <v>494</v>
      </c>
      <c r="E237" s="1">
        <v>4760.7907999999998</v>
      </c>
      <c r="F237" s="175">
        <v>8208.26</v>
      </c>
    </row>
    <row r="238" spans="1:6" x14ac:dyDescent="0.25">
      <c r="A238" s="164" t="s">
        <v>495</v>
      </c>
      <c r="B238" s="1" t="s">
        <v>29</v>
      </c>
      <c r="C238" s="1" t="s">
        <v>52</v>
      </c>
      <c r="D238" s="1" t="s">
        <v>496</v>
      </c>
      <c r="E238" s="1">
        <v>7012.7711500000005</v>
      </c>
      <c r="F238" s="175">
        <v>7500.29</v>
      </c>
    </row>
    <row r="239" spans="1:6" x14ac:dyDescent="0.25">
      <c r="A239" s="164" t="s">
        <v>497</v>
      </c>
      <c r="B239" s="1" t="s">
        <v>29</v>
      </c>
      <c r="C239" s="1" t="s">
        <v>39</v>
      </c>
      <c r="D239" s="1" t="s">
        <v>498</v>
      </c>
      <c r="E239" s="1">
        <v>4595.2060000000001</v>
      </c>
      <c r="F239" s="175">
        <v>8354.92</v>
      </c>
    </row>
    <row r="240" spans="1:6" x14ac:dyDescent="0.25">
      <c r="A240" s="164" t="s">
        <v>499</v>
      </c>
      <c r="B240" s="1" t="s">
        <v>12</v>
      </c>
      <c r="C240" s="1" t="s">
        <v>39</v>
      </c>
      <c r="D240" s="1" t="s">
        <v>500</v>
      </c>
      <c r="E240" s="1">
        <v>3138.5097999999998</v>
      </c>
      <c r="F240" s="175">
        <v>7298.86</v>
      </c>
    </row>
    <row r="241" spans="1:6" x14ac:dyDescent="0.25">
      <c r="A241" s="164" t="s">
        <v>501</v>
      </c>
      <c r="B241" s="1" t="s">
        <v>29</v>
      </c>
      <c r="C241" s="1" t="s">
        <v>30</v>
      </c>
      <c r="D241" s="1" t="s">
        <v>502</v>
      </c>
      <c r="E241" s="1">
        <v>1864.6688000000001</v>
      </c>
      <c r="F241" s="175">
        <v>2742.16</v>
      </c>
    </row>
    <row r="242" spans="1:6" x14ac:dyDescent="0.25">
      <c r="A242" s="164" t="s">
        <v>503</v>
      </c>
      <c r="B242" s="1" t="s">
        <v>29</v>
      </c>
      <c r="C242" s="1" t="s">
        <v>39</v>
      </c>
      <c r="D242" s="1" t="s">
        <v>504</v>
      </c>
      <c r="E242" s="1">
        <v>2204.4645</v>
      </c>
      <c r="F242" s="175">
        <v>4898.8100000000004</v>
      </c>
    </row>
    <row r="243" spans="1:6" x14ac:dyDescent="0.25">
      <c r="A243" s="164" t="s">
        <v>505</v>
      </c>
      <c r="B243" s="1" t="s">
        <v>12</v>
      </c>
      <c r="C243" s="1" t="s">
        <v>113</v>
      </c>
      <c r="D243" s="1" t="s">
        <v>506</v>
      </c>
      <c r="E243" s="1">
        <v>4355.7929999999997</v>
      </c>
      <c r="F243" s="175">
        <v>7382.7</v>
      </c>
    </row>
    <row r="244" spans="1:6" x14ac:dyDescent="0.25">
      <c r="A244" s="164" t="s">
        <v>507</v>
      </c>
      <c r="B244" s="1" t="s">
        <v>12</v>
      </c>
      <c r="C244" s="1" t="s">
        <v>61</v>
      </c>
      <c r="D244" s="1" t="s">
        <v>508</v>
      </c>
      <c r="E244" s="1">
        <v>249.38320000000002</v>
      </c>
      <c r="F244" s="175">
        <v>366.74</v>
      </c>
    </row>
    <row r="245" spans="1:6" x14ac:dyDescent="0.25">
      <c r="A245" s="164" t="s">
        <v>509</v>
      </c>
      <c r="B245" s="1" t="s">
        <v>29</v>
      </c>
      <c r="C245" s="1" t="s">
        <v>21</v>
      </c>
      <c r="D245" s="1" t="s">
        <v>510</v>
      </c>
      <c r="E245" s="1">
        <v>1855.4204999999999</v>
      </c>
      <c r="F245" s="175">
        <v>5014.6499999999996</v>
      </c>
    </row>
    <row r="246" spans="1:6" x14ac:dyDescent="0.25">
      <c r="A246" s="164" t="s">
        <v>511</v>
      </c>
      <c r="B246" s="1" t="s">
        <v>12</v>
      </c>
      <c r="C246" s="1" t="s">
        <v>61</v>
      </c>
      <c r="D246" s="1" t="s">
        <v>512</v>
      </c>
      <c r="E246" s="1">
        <v>712.92650000000003</v>
      </c>
      <c r="F246" s="175">
        <v>1296.23</v>
      </c>
    </row>
    <row r="247" spans="1:6" x14ac:dyDescent="0.25">
      <c r="A247" s="164" t="s">
        <v>513</v>
      </c>
      <c r="B247" s="1" t="s">
        <v>12</v>
      </c>
      <c r="C247" s="1" t="s">
        <v>52</v>
      </c>
      <c r="D247" s="1" t="s">
        <v>514</v>
      </c>
      <c r="E247" s="1">
        <v>2335.029</v>
      </c>
      <c r="F247" s="175">
        <v>5430.3</v>
      </c>
    </row>
    <row r="248" spans="1:6" x14ac:dyDescent="0.25">
      <c r="A248" s="164" t="s">
        <v>515</v>
      </c>
      <c r="B248" s="1" t="s">
        <v>12</v>
      </c>
      <c r="C248" s="1" t="s">
        <v>13</v>
      </c>
      <c r="D248" s="1" t="s">
        <v>516</v>
      </c>
      <c r="E248" s="1">
        <v>627.28200000000004</v>
      </c>
      <c r="F248" s="175">
        <v>1393.96</v>
      </c>
    </row>
    <row r="249" spans="1:6" x14ac:dyDescent="0.25">
      <c r="A249" s="164" t="s">
        <v>517</v>
      </c>
      <c r="B249" s="1" t="s">
        <v>29</v>
      </c>
      <c r="C249" s="1" t="s">
        <v>17</v>
      </c>
      <c r="D249" s="1" t="s">
        <v>518</v>
      </c>
      <c r="E249" s="1">
        <v>5085.1274000000003</v>
      </c>
      <c r="F249" s="175">
        <v>8618.86</v>
      </c>
    </row>
    <row r="250" spans="1:6" x14ac:dyDescent="0.25">
      <c r="A250" s="164" t="s">
        <v>519</v>
      </c>
      <c r="B250" s="1" t="s">
        <v>20</v>
      </c>
      <c r="C250" s="1" t="s">
        <v>45</v>
      </c>
      <c r="D250" s="1" t="s">
        <v>520</v>
      </c>
      <c r="E250" s="1">
        <v>2070.5570000000002</v>
      </c>
      <c r="F250" s="175">
        <v>5596.1</v>
      </c>
    </row>
    <row r="251" spans="1:6" x14ac:dyDescent="0.25">
      <c r="A251" s="164" t="s">
        <v>521</v>
      </c>
      <c r="B251" s="1" t="s">
        <v>8</v>
      </c>
      <c r="C251" s="1" t="s">
        <v>21</v>
      </c>
      <c r="D251" s="1" t="s">
        <v>522</v>
      </c>
      <c r="E251" s="1">
        <v>3234.2809999999995</v>
      </c>
      <c r="F251" s="175">
        <v>8741.2999999999993</v>
      </c>
    </row>
    <row r="252" spans="1:6" x14ac:dyDescent="0.25">
      <c r="A252" s="164" t="s">
        <v>523</v>
      </c>
      <c r="B252" s="1" t="s">
        <v>29</v>
      </c>
      <c r="C252" s="1" t="s">
        <v>45</v>
      </c>
      <c r="D252" s="1" t="s">
        <v>524</v>
      </c>
      <c r="E252" s="1">
        <v>1835.8971999999999</v>
      </c>
      <c r="F252" s="175">
        <v>3165.34</v>
      </c>
    </row>
    <row r="253" spans="1:6" x14ac:dyDescent="0.25">
      <c r="A253" s="164" t="s">
        <v>525</v>
      </c>
      <c r="B253" s="1" t="s">
        <v>16</v>
      </c>
      <c r="C253" s="1" t="s">
        <v>61</v>
      </c>
      <c r="D253" s="1" t="s">
        <v>526</v>
      </c>
      <c r="E253" s="1">
        <v>969.03510000000006</v>
      </c>
      <c r="F253" s="175">
        <v>2253.5700000000002</v>
      </c>
    </row>
    <row r="254" spans="1:6" x14ac:dyDescent="0.25">
      <c r="A254" s="164" t="s">
        <v>527</v>
      </c>
      <c r="B254" s="1" t="s">
        <v>29</v>
      </c>
      <c r="C254" s="1" t="s">
        <v>39</v>
      </c>
      <c r="D254" s="1" t="s">
        <v>528</v>
      </c>
      <c r="E254" s="1">
        <v>1559.4981999999998</v>
      </c>
      <c r="F254" s="175">
        <v>3626.74</v>
      </c>
    </row>
    <row r="255" spans="1:6" x14ac:dyDescent="0.25">
      <c r="A255" s="164" t="s">
        <v>529</v>
      </c>
      <c r="B255" s="1" t="s">
        <v>8</v>
      </c>
      <c r="C255" s="1" t="s">
        <v>45</v>
      </c>
      <c r="D255" s="1" t="s">
        <v>530</v>
      </c>
      <c r="E255" s="1">
        <v>862.85950000000003</v>
      </c>
      <c r="F255" s="175">
        <v>2006.65</v>
      </c>
    </row>
    <row r="256" spans="1:6" x14ac:dyDescent="0.25">
      <c r="A256" s="164" t="s">
        <v>531</v>
      </c>
      <c r="B256" s="1" t="s">
        <v>29</v>
      </c>
      <c r="C256" s="1" t="s">
        <v>61</v>
      </c>
      <c r="D256" s="1" t="s">
        <v>35</v>
      </c>
      <c r="E256" s="1">
        <v>2339.48</v>
      </c>
      <c r="F256" s="175">
        <v>2658.5</v>
      </c>
    </row>
    <row r="257" spans="1:6" x14ac:dyDescent="0.25">
      <c r="A257" s="164" t="s">
        <v>532</v>
      </c>
      <c r="B257" s="1" t="s">
        <v>20</v>
      </c>
      <c r="C257" s="1" t="s">
        <v>64</v>
      </c>
      <c r="D257" s="1" t="s">
        <v>533</v>
      </c>
      <c r="E257" s="1">
        <v>3976.5967999999998</v>
      </c>
      <c r="F257" s="175">
        <v>4518.8599999999997</v>
      </c>
    </row>
    <row r="258" spans="1:6" x14ac:dyDescent="0.25">
      <c r="A258" s="164" t="s">
        <v>534</v>
      </c>
      <c r="B258" s="1" t="s">
        <v>12</v>
      </c>
      <c r="C258" s="1" t="s">
        <v>52</v>
      </c>
      <c r="D258" s="1" t="s">
        <v>535</v>
      </c>
      <c r="E258" s="1">
        <v>4592.5725000000002</v>
      </c>
      <c r="F258" s="175">
        <v>6123.43</v>
      </c>
    </row>
    <row r="259" spans="1:6" x14ac:dyDescent="0.25">
      <c r="A259" s="164" t="s">
        <v>536</v>
      </c>
      <c r="B259" s="1" t="s">
        <v>12</v>
      </c>
      <c r="C259" s="1" t="s">
        <v>24</v>
      </c>
      <c r="D259" s="1" t="s">
        <v>537</v>
      </c>
      <c r="E259" s="1">
        <v>3107.2788999999998</v>
      </c>
      <c r="F259" s="175">
        <v>7226.23</v>
      </c>
    </row>
    <row r="260" spans="1:6" x14ac:dyDescent="0.25">
      <c r="A260" s="164" t="s">
        <v>538</v>
      </c>
      <c r="B260" s="1" t="s">
        <v>29</v>
      </c>
      <c r="C260" s="1" t="s">
        <v>39</v>
      </c>
      <c r="D260" s="1" t="s">
        <v>539</v>
      </c>
      <c r="E260" s="1">
        <v>1231.7985000000001</v>
      </c>
      <c r="F260" s="175">
        <v>2737.33</v>
      </c>
    </row>
    <row r="261" spans="1:6" x14ac:dyDescent="0.25">
      <c r="A261" s="164" t="s">
        <v>540</v>
      </c>
      <c r="B261" s="1" t="s">
        <v>16</v>
      </c>
      <c r="C261" s="1" t="s">
        <v>52</v>
      </c>
      <c r="D261" s="1" t="s">
        <v>541</v>
      </c>
      <c r="E261" s="1">
        <v>2084.6947</v>
      </c>
      <c r="F261" s="175">
        <v>5634.31</v>
      </c>
    </row>
    <row r="262" spans="1:6" x14ac:dyDescent="0.25">
      <c r="A262" s="164" t="s">
        <v>542</v>
      </c>
      <c r="B262" s="1" t="s">
        <v>29</v>
      </c>
      <c r="C262" s="1" t="s">
        <v>39</v>
      </c>
      <c r="D262" s="1" t="s">
        <v>543</v>
      </c>
      <c r="E262" s="1">
        <v>4064.72</v>
      </c>
      <c r="F262" s="175">
        <v>7390.4</v>
      </c>
    </row>
    <row r="263" spans="1:6" x14ac:dyDescent="0.25">
      <c r="A263" s="164" t="s">
        <v>544</v>
      </c>
      <c r="B263" s="1" t="s">
        <v>29</v>
      </c>
      <c r="C263" s="1" t="s">
        <v>126</v>
      </c>
      <c r="D263" s="1" t="s">
        <v>545</v>
      </c>
      <c r="E263" s="1">
        <v>5643.7452999999996</v>
      </c>
      <c r="F263" s="175">
        <v>9565.67</v>
      </c>
    </row>
    <row r="264" spans="1:6" x14ac:dyDescent="0.25">
      <c r="A264" s="164" t="s">
        <v>546</v>
      </c>
      <c r="B264" s="1" t="s">
        <v>29</v>
      </c>
      <c r="C264" s="1" t="s">
        <v>64</v>
      </c>
      <c r="D264" s="1" t="s">
        <v>547</v>
      </c>
      <c r="E264" s="1">
        <v>4257.4391999999998</v>
      </c>
      <c r="F264" s="175">
        <v>6260.94</v>
      </c>
    </row>
    <row r="265" spans="1:6" x14ac:dyDescent="0.25">
      <c r="A265" s="164" t="s">
        <v>548</v>
      </c>
      <c r="B265" s="1" t="s">
        <v>8</v>
      </c>
      <c r="C265" s="1" t="s">
        <v>61</v>
      </c>
      <c r="D265" s="1" t="s">
        <v>549</v>
      </c>
      <c r="E265" s="1">
        <v>3345.5524000000005</v>
      </c>
      <c r="F265" s="175">
        <v>4919.93</v>
      </c>
    </row>
    <row r="266" spans="1:6" x14ac:dyDescent="0.25">
      <c r="A266" s="164" t="s">
        <v>550</v>
      </c>
      <c r="B266" s="1" t="s">
        <v>29</v>
      </c>
      <c r="C266" s="1" t="s">
        <v>21</v>
      </c>
      <c r="D266" s="1" t="s">
        <v>551</v>
      </c>
      <c r="E266" s="1">
        <v>4231.4634999999998</v>
      </c>
      <c r="F266" s="175">
        <v>7693.57</v>
      </c>
    </row>
    <row r="267" spans="1:6" x14ac:dyDescent="0.25">
      <c r="A267" s="164" t="s">
        <v>552</v>
      </c>
      <c r="B267" s="1" t="s">
        <v>12</v>
      </c>
      <c r="C267" s="1" t="s">
        <v>52</v>
      </c>
      <c r="D267" s="1" t="s">
        <v>553</v>
      </c>
      <c r="E267" s="1">
        <v>3119.5596999999998</v>
      </c>
      <c r="F267" s="175">
        <v>7254.79</v>
      </c>
    </row>
    <row r="268" spans="1:6" x14ac:dyDescent="0.25">
      <c r="A268" s="164" t="s">
        <v>554</v>
      </c>
      <c r="B268" s="1" t="s">
        <v>29</v>
      </c>
      <c r="C268" s="1" t="s">
        <v>64</v>
      </c>
      <c r="D268" s="1" t="s">
        <v>555</v>
      </c>
      <c r="E268" s="1">
        <v>5841.5896000000002</v>
      </c>
      <c r="F268" s="175">
        <v>6638.17</v>
      </c>
    </row>
    <row r="269" spans="1:6" x14ac:dyDescent="0.25">
      <c r="A269" s="164" t="s">
        <v>556</v>
      </c>
      <c r="B269" s="1" t="s">
        <v>8</v>
      </c>
      <c r="C269" s="1" t="s">
        <v>9</v>
      </c>
      <c r="D269" s="1" t="s">
        <v>557</v>
      </c>
      <c r="E269" s="1">
        <v>6892.1624999999995</v>
      </c>
      <c r="F269" s="175">
        <v>9189.5499999999993</v>
      </c>
    </row>
    <row r="270" spans="1:6" x14ac:dyDescent="0.25">
      <c r="A270" s="164" t="s">
        <v>558</v>
      </c>
      <c r="B270" s="1" t="s">
        <v>16</v>
      </c>
      <c r="C270" s="1" t="s">
        <v>30</v>
      </c>
      <c r="D270" s="1" t="s">
        <v>559</v>
      </c>
      <c r="E270" s="1">
        <v>4854.3364000000001</v>
      </c>
      <c r="F270" s="175">
        <v>7138.73</v>
      </c>
    </row>
    <row r="271" spans="1:6" x14ac:dyDescent="0.25">
      <c r="A271" s="164" t="s">
        <v>560</v>
      </c>
      <c r="B271" s="1" t="s">
        <v>12</v>
      </c>
      <c r="C271" s="1" t="s">
        <v>113</v>
      </c>
      <c r="D271" s="1" t="s">
        <v>561</v>
      </c>
      <c r="E271" s="1">
        <v>1259.0744</v>
      </c>
      <c r="F271" s="175">
        <v>2928.08</v>
      </c>
    </row>
    <row r="272" spans="1:6" x14ac:dyDescent="0.25">
      <c r="A272" s="164" t="s">
        <v>562</v>
      </c>
      <c r="B272" s="1" t="s">
        <v>16</v>
      </c>
      <c r="C272" s="1" t="s">
        <v>30</v>
      </c>
      <c r="D272" s="1" t="s">
        <v>563</v>
      </c>
      <c r="E272" s="1">
        <v>4756.4436000000005</v>
      </c>
      <c r="F272" s="175">
        <v>6994.77</v>
      </c>
    </row>
    <row r="273" spans="1:6" x14ac:dyDescent="0.25">
      <c r="A273" s="164" t="s">
        <v>564</v>
      </c>
      <c r="B273" s="1" t="s">
        <v>12</v>
      </c>
      <c r="C273" s="1" t="s">
        <v>21</v>
      </c>
      <c r="D273" s="1" t="s">
        <v>565</v>
      </c>
      <c r="E273" s="1">
        <v>677.31239999999991</v>
      </c>
      <c r="F273" s="175">
        <v>1167.78</v>
      </c>
    </row>
    <row r="274" spans="1:6" x14ac:dyDescent="0.25">
      <c r="A274" s="164" t="s">
        <v>566</v>
      </c>
      <c r="B274" s="1" t="s">
        <v>8</v>
      </c>
      <c r="C274" s="1" t="s">
        <v>64</v>
      </c>
      <c r="D274" s="1" t="s">
        <v>567</v>
      </c>
      <c r="E274" s="1">
        <v>1101.1422</v>
      </c>
      <c r="F274" s="175">
        <v>2976.06</v>
      </c>
    </row>
    <row r="275" spans="1:6" x14ac:dyDescent="0.25">
      <c r="A275" s="164" t="s">
        <v>568</v>
      </c>
      <c r="B275" s="1" t="s">
        <v>29</v>
      </c>
      <c r="C275" s="1" t="s">
        <v>64</v>
      </c>
      <c r="D275" s="1" t="s">
        <v>569</v>
      </c>
      <c r="E275" s="1">
        <v>1522.3184999999999</v>
      </c>
      <c r="F275" s="175">
        <v>3382.93</v>
      </c>
    </row>
    <row r="276" spans="1:6" x14ac:dyDescent="0.25">
      <c r="A276" s="164" t="s">
        <v>570</v>
      </c>
      <c r="B276" s="1" t="s">
        <v>12</v>
      </c>
      <c r="C276" s="1" t="s">
        <v>39</v>
      </c>
      <c r="D276" s="1" t="s">
        <v>571</v>
      </c>
      <c r="E276" s="1">
        <v>758.69640000000004</v>
      </c>
      <c r="F276" s="175">
        <v>1115.73</v>
      </c>
    </row>
    <row r="277" spans="1:6" x14ac:dyDescent="0.25">
      <c r="A277" s="164" t="s">
        <v>572</v>
      </c>
      <c r="B277" s="1" t="s">
        <v>29</v>
      </c>
      <c r="C277" s="1" t="s">
        <v>24</v>
      </c>
      <c r="D277" s="1" t="s">
        <v>573</v>
      </c>
      <c r="E277" s="1">
        <v>105.4019</v>
      </c>
      <c r="F277" s="175">
        <v>284.87</v>
      </c>
    </row>
    <row r="278" spans="1:6" x14ac:dyDescent="0.25">
      <c r="A278" s="164" t="s">
        <v>574</v>
      </c>
      <c r="B278" s="1" t="s">
        <v>16</v>
      </c>
      <c r="C278" s="1" t="s">
        <v>13</v>
      </c>
      <c r="D278" s="1" t="s">
        <v>575</v>
      </c>
      <c r="E278" s="1">
        <v>2963.6761999999999</v>
      </c>
      <c r="F278" s="175">
        <v>5023.18</v>
      </c>
    </row>
    <row r="279" spans="1:6" x14ac:dyDescent="0.25">
      <c r="A279" s="164" t="s">
        <v>576</v>
      </c>
      <c r="B279" s="1" t="s">
        <v>16</v>
      </c>
      <c r="C279" s="1" t="s">
        <v>45</v>
      </c>
      <c r="D279" s="1" t="s">
        <v>577</v>
      </c>
      <c r="E279" s="1">
        <v>1518.2024999999999</v>
      </c>
      <c r="F279" s="175">
        <v>2024.27</v>
      </c>
    </row>
    <row r="280" spans="1:6" x14ac:dyDescent="0.25">
      <c r="A280" s="164" t="s">
        <v>578</v>
      </c>
      <c r="B280" s="1" t="s">
        <v>29</v>
      </c>
      <c r="C280" s="1" t="s">
        <v>39</v>
      </c>
      <c r="D280" s="1" t="s">
        <v>579</v>
      </c>
      <c r="E280" s="1">
        <v>2237.4629</v>
      </c>
      <c r="F280" s="175">
        <v>3792.31</v>
      </c>
    </row>
    <row r="281" spans="1:6" x14ac:dyDescent="0.25">
      <c r="A281" s="164" t="s">
        <v>580</v>
      </c>
      <c r="B281" s="1" t="s">
        <v>20</v>
      </c>
      <c r="C281" s="1" t="s">
        <v>30</v>
      </c>
      <c r="D281" s="1" t="s">
        <v>581</v>
      </c>
      <c r="E281" s="1">
        <v>3708.54</v>
      </c>
      <c r="F281" s="175">
        <v>4944.72</v>
      </c>
    </row>
    <row r="282" spans="1:6" x14ac:dyDescent="0.25">
      <c r="A282" s="164" t="s">
        <v>582</v>
      </c>
      <c r="B282" s="1" t="s">
        <v>29</v>
      </c>
      <c r="C282" s="1" t="s">
        <v>113</v>
      </c>
      <c r="D282" s="1" t="s">
        <v>583</v>
      </c>
      <c r="E282" s="1">
        <v>5300.6646000000001</v>
      </c>
      <c r="F282" s="175">
        <v>5669.16</v>
      </c>
    </row>
    <row r="283" spans="1:6" x14ac:dyDescent="0.25">
      <c r="A283" s="164" t="s">
        <v>584</v>
      </c>
      <c r="B283" s="1" t="s">
        <v>29</v>
      </c>
      <c r="C283" s="1" t="s">
        <v>17</v>
      </c>
      <c r="D283" s="1" t="s">
        <v>585</v>
      </c>
      <c r="E283" s="1">
        <v>4384.4174999999996</v>
      </c>
      <c r="F283" s="175">
        <v>9743.15</v>
      </c>
    </row>
    <row r="284" spans="1:6" x14ac:dyDescent="0.25">
      <c r="A284" s="164" t="s">
        <v>586</v>
      </c>
      <c r="B284" s="1" t="s">
        <v>12</v>
      </c>
      <c r="C284" s="1" t="s">
        <v>52</v>
      </c>
      <c r="D284" s="1" t="s">
        <v>587</v>
      </c>
      <c r="E284" s="1">
        <v>3119.0852000000004</v>
      </c>
      <c r="F284" s="175">
        <v>3335.92</v>
      </c>
    </row>
    <row r="285" spans="1:6" x14ac:dyDescent="0.25">
      <c r="A285" s="164" t="s">
        <v>588</v>
      </c>
      <c r="B285" s="1" t="s">
        <v>29</v>
      </c>
      <c r="C285" s="1" t="s">
        <v>64</v>
      </c>
      <c r="D285" s="1" t="s">
        <v>589</v>
      </c>
      <c r="E285" s="1">
        <v>4906.6270000000004</v>
      </c>
      <c r="F285" s="175">
        <v>8921.14</v>
      </c>
    </row>
    <row r="286" spans="1:6" x14ac:dyDescent="0.25">
      <c r="A286" s="164" t="s">
        <v>590</v>
      </c>
      <c r="B286" s="1" t="s">
        <v>16</v>
      </c>
      <c r="C286" s="1" t="s">
        <v>61</v>
      </c>
      <c r="D286" s="1" t="s">
        <v>591</v>
      </c>
      <c r="E286" s="1">
        <v>5754.9366999999993</v>
      </c>
      <c r="F286" s="175">
        <v>9754.1299999999992</v>
      </c>
    </row>
    <row r="287" spans="1:6" x14ac:dyDescent="0.25">
      <c r="A287" s="164" t="s">
        <v>592</v>
      </c>
      <c r="B287" s="1" t="s">
        <v>29</v>
      </c>
      <c r="C287" s="1" t="s">
        <v>30</v>
      </c>
      <c r="D287" s="1" t="s">
        <v>593</v>
      </c>
      <c r="E287" s="1">
        <v>819.23680000000002</v>
      </c>
      <c r="F287" s="175">
        <v>1204.76</v>
      </c>
    </row>
    <row r="288" spans="1:6" x14ac:dyDescent="0.25">
      <c r="A288" s="164" t="s">
        <v>594</v>
      </c>
      <c r="B288" s="1" t="s">
        <v>20</v>
      </c>
      <c r="C288" s="1" t="s">
        <v>17</v>
      </c>
      <c r="D288" s="1" t="s">
        <v>595</v>
      </c>
      <c r="E288" s="1">
        <v>4442.3175000000001</v>
      </c>
      <c r="F288" s="175">
        <v>5923.09</v>
      </c>
    </row>
    <row r="289" spans="1:6" x14ac:dyDescent="0.25">
      <c r="A289" s="164" t="s">
        <v>596</v>
      </c>
      <c r="B289" s="1" t="s">
        <v>16</v>
      </c>
      <c r="C289" s="1" t="s">
        <v>113</v>
      </c>
      <c r="D289" s="1" t="s">
        <v>597</v>
      </c>
      <c r="E289" s="1">
        <v>4911.2464500000006</v>
      </c>
      <c r="F289" s="175">
        <v>5252.67</v>
      </c>
    </row>
    <row r="290" spans="1:6" x14ac:dyDescent="0.25">
      <c r="A290" s="164" t="s">
        <v>598</v>
      </c>
      <c r="B290" s="1" t="s">
        <v>20</v>
      </c>
      <c r="C290" s="1" t="s">
        <v>24</v>
      </c>
      <c r="D290" s="1" t="s">
        <v>599</v>
      </c>
      <c r="E290" s="1">
        <v>5180.1380000000008</v>
      </c>
      <c r="F290" s="175">
        <v>7617.85</v>
      </c>
    </row>
    <row r="291" spans="1:6" x14ac:dyDescent="0.25">
      <c r="A291" s="164" t="s">
        <v>600</v>
      </c>
      <c r="B291" s="1" t="s">
        <v>8</v>
      </c>
      <c r="C291" s="1" t="s">
        <v>21</v>
      </c>
      <c r="D291" s="1" t="s">
        <v>601</v>
      </c>
      <c r="E291" s="1">
        <v>6820.56</v>
      </c>
      <c r="F291" s="175">
        <v>9094.08</v>
      </c>
    </row>
    <row r="292" spans="1:6" x14ac:dyDescent="0.25">
      <c r="A292" s="164" t="s">
        <v>602</v>
      </c>
      <c r="B292" s="1" t="s">
        <v>16</v>
      </c>
      <c r="C292" s="1" t="s">
        <v>113</v>
      </c>
      <c r="D292" s="1" t="s">
        <v>603</v>
      </c>
      <c r="E292" s="1">
        <v>4155.9016000000001</v>
      </c>
      <c r="F292" s="175">
        <v>6111.62</v>
      </c>
    </row>
    <row r="293" spans="1:6" x14ac:dyDescent="0.25">
      <c r="A293" s="164" t="s">
        <v>604</v>
      </c>
      <c r="B293" s="1" t="s">
        <v>12</v>
      </c>
      <c r="C293" s="1" t="s">
        <v>30</v>
      </c>
      <c r="D293" s="1" t="s">
        <v>605</v>
      </c>
      <c r="E293" s="1">
        <v>1390.5881000000002</v>
      </c>
      <c r="F293" s="175">
        <v>1487.26</v>
      </c>
    </row>
    <row r="294" spans="1:6" x14ac:dyDescent="0.25">
      <c r="A294" s="164" t="s">
        <v>606</v>
      </c>
      <c r="B294" s="1" t="s">
        <v>29</v>
      </c>
      <c r="C294" s="1" t="s">
        <v>61</v>
      </c>
      <c r="D294" s="1" t="s">
        <v>607</v>
      </c>
      <c r="E294" s="1">
        <v>2356.6840000000002</v>
      </c>
      <c r="F294" s="175">
        <v>4284.88</v>
      </c>
    </row>
    <row r="295" spans="1:6" x14ac:dyDescent="0.25">
      <c r="A295" s="164" t="s">
        <v>608</v>
      </c>
      <c r="B295" s="1" t="s">
        <v>12</v>
      </c>
      <c r="C295" s="1" t="s">
        <v>42</v>
      </c>
      <c r="D295" s="1" t="s">
        <v>609</v>
      </c>
      <c r="E295" s="1">
        <v>666.74479999999994</v>
      </c>
      <c r="F295" s="175">
        <v>1149.56</v>
      </c>
    </row>
    <row r="296" spans="1:6" x14ac:dyDescent="0.25">
      <c r="A296" s="164" t="s">
        <v>610</v>
      </c>
      <c r="B296" s="1" t="s">
        <v>29</v>
      </c>
      <c r="C296" s="1" t="s">
        <v>39</v>
      </c>
      <c r="D296" s="1" t="s">
        <v>611</v>
      </c>
      <c r="E296" s="1">
        <v>4357.2449999999999</v>
      </c>
      <c r="F296" s="175">
        <v>5809.66</v>
      </c>
    </row>
    <row r="297" spans="1:6" x14ac:dyDescent="0.25">
      <c r="A297" s="164" t="s">
        <v>612</v>
      </c>
      <c r="B297" s="1" t="s">
        <v>12</v>
      </c>
      <c r="C297" s="1" t="s">
        <v>42</v>
      </c>
      <c r="D297" s="1" t="s">
        <v>613</v>
      </c>
      <c r="E297" s="1">
        <v>3978.6256000000003</v>
      </c>
      <c r="F297" s="175">
        <v>5850.92</v>
      </c>
    </row>
    <row r="298" spans="1:6" x14ac:dyDescent="0.25">
      <c r="A298" s="164" t="s">
        <v>614</v>
      </c>
      <c r="B298" s="1" t="s">
        <v>29</v>
      </c>
      <c r="C298" s="1" t="s">
        <v>113</v>
      </c>
      <c r="D298" s="1" t="s">
        <v>615</v>
      </c>
      <c r="E298" s="1">
        <v>4217.7151999999996</v>
      </c>
      <c r="F298" s="175">
        <v>9808.64</v>
      </c>
    </row>
    <row r="299" spans="1:6" x14ac:dyDescent="0.25">
      <c r="A299" s="164" t="s">
        <v>616</v>
      </c>
      <c r="B299" s="1" t="s">
        <v>20</v>
      </c>
      <c r="C299" s="1" t="s">
        <v>21</v>
      </c>
      <c r="D299" s="1" t="s">
        <v>617</v>
      </c>
      <c r="E299" s="1">
        <v>4421.1944999999996</v>
      </c>
      <c r="F299" s="175">
        <v>7493.55</v>
      </c>
    </row>
    <row r="300" spans="1:6" x14ac:dyDescent="0.25">
      <c r="A300" s="164" t="s">
        <v>618</v>
      </c>
      <c r="B300" s="1" t="s">
        <v>20</v>
      </c>
      <c r="C300" s="1" t="s">
        <v>39</v>
      </c>
      <c r="D300" s="1" t="s">
        <v>619</v>
      </c>
      <c r="E300" s="1">
        <v>3664.6785</v>
      </c>
      <c r="F300" s="175">
        <v>8143.73</v>
      </c>
    </row>
    <row r="301" spans="1:6" x14ac:dyDescent="0.25">
      <c r="A301" s="164" t="s">
        <v>620</v>
      </c>
      <c r="B301" s="1" t="s">
        <v>8</v>
      </c>
      <c r="C301" s="1" t="s">
        <v>45</v>
      </c>
      <c r="D301" s="1" t="s">
        <v>621</v>
      </c>
      <c r="E301" s="1">
        <v>246.18359999999998</v>
      </c>
      <c r="F301" s="175">
        <v>572.52</v>
      </c>
    </row>
    <row r="302" spans="1:6" x14ac:dyDescent="0.25">
      <c r="A302" s="164" t="s">
        <v>622</v>
      </c>
      <c r="B302" s="1" t="s">
        <v>29</v>
      </c>
      <c r="C302" s="1" t="s">
        <v>13</v>
      </c>
      <c r="D302" s="1" t="s">
        <v>623</v>
      </c>
      <c r="E302" s="1">
        <v>526.07939999999996</v>
      </c>
      <c r="F302" s="175">
        <v>891.66</v>
      </c>
    </row>
    <row r="303" spans="1:6" x14ac:dyDescent="0.25">
      <c r="A303" s="164" t="s">
        <v>624</v>
      </c>
      <c r="B303" s="1" t="s">
        <v>12</v>
      </c>
      <c r="C303" s="1" t="s">
        <v>39</v>
      </c>
      <c r="D303" s="1" t="s">
        <v>625</v>
      </c>
      <c r="E303" s="1">
        <v>2640.1320000000001</v>
      </c>
      <c r="F303" s="175">
        <v>4800.24</v>
      </c>
    </row>
    <row r="304" spans="1:6" x14ac:dyDescent="0.25">
      <c r="A304" s="164" t="s">
        <v>626</v>
      </c>
      <c r="B304" s="1" t="s">
        <v>29</v>
      </c>
      <c r="C304" s="1" t="s">
        <v>24</v>
      </c>
      <c r="D304" s="1" t="s">
        <v>627</v>
      </c>
      <c r="E304" s="1">
        <v>6050.4088000000002</v>
      </c>
      <c r="F304" s="175">
        <v>8897.66</v>
      </c>
    </row>
    <row r="305" spans="1:6" x14ac:dyDescent="0.25">
      <c r="A305" s="164" t="s">
        <v>628</v>
      </c>
      <c r="B305" s="1" t="s">
        <v>8</v>
      </c>
      <c r="C305" s="1" t="s">
        <v>24</v>
      </c>
      <c r="D305" s="1" t="s">
        <v>629</v>
      </c>
      <c r="E305" s="1">
        <v>3479.96</v>
      </c>
      <c r="F305" s="175">
        <v>3954.5</v>
      </c>
    </row>
    <row r="306" spans="1:6" x14ac:dyDescent="0.25">
      <c r="A306" s="164" t="s">
        <v>630</v>
      </c>
      <c r="B306" s="1" t="s">
        <v>8</v>
      </c>
      <c r="C306" s="1" t="s">
        <v>24</v>
      </c>
      <c r="D306" s="1" t="s">
        <v>631</v>
      </c>
      <c r="E306" s="1">
        <v>450.47089999999997</v>
      </c>
      <c r="F306" s="175">
        <v>763.51</v>
      </c>
    </row>
    <row r="307" spans="1:6" x14ac:dyDescent="0.25">
      <c r="A307" s="164" t="s">
        <v>632</v>
      </c>
      <c r="B307" s="1" t="s">
        <v>29</v>
      </c>
      <c r="C307" s="1" t="s">
        <v>21</v>
      </c>
      <c r="D307" s="1" t="s">
        <v>633</v>
      </c>
      <c r="E307" s="1">
        <v>4549.0356999999995</v>
      </c>
      <c r="F307" s="175">
        <v>7710.23</v>
      </c>
    </row>
    <row r="308" spans="1:6" x14ac:dyDescent="0.25">
      <c r="A308" s="164" t="s">
        <v>634</v>
      </c>
      <c r="B308" s="1" t="s">
        <v>20</v>
      </c>
      <c r="C308" s="1" t="s">
        <v>39</v>
      </c>
      <c r="D308" s="1" t="s">
        <v>635</v>
      </c>
      <c r="E308" s="1">
        <v>844.62290000000007</v>
      </c>
      <c r="F308" s="175">
        <v>903.34</v>
      </c>
    </row>
    <row r="309" spans="1:6" x14ac:dyDescent="0.25">
      <c r="A309" s="164" t="s">
        <v>636</v>
      </c>
      <c r="B309" s="1" t="s">
        <v>20</v>
      </c>
      <c r="C309" s="1" t="s">
        <v>61</v>
      </c>
      <c r="D309" s="1" t="s">
        <v>637</v>
      </c>
      <c r="E309" s="1">
        <v>5352.9696000000004</v>
      </c>
      <c r="F309" s="175">
        <v>6082.92</v>
      </c>
    </row>
    <row r="310" spans="1:6" x14ac:dyDescent="0.25">
      <c r="A310" s="164" t="s">
        <v>638</v>
      </c>
      <c r="B310" s="1" t="s">
        <v>12</v>
      </c>
      <c r="C310" s="1" t="s">
        <v>61</v>
      </c>
      <c r="D310" s="1" t="s">
        <v>639</v>
      </c>
      <c r="E310" s="1">
        <v>1205.9256</v>
      </c>
      <c r="F310" s="175">
        <v>1773.42</v>
      </c>
    </row>
    <row r="311" spans="1:6" x14ac:dyDescent="0.25">
      <c r="A311" s="164" t="s">
        <v>640</v>
      </c>
      <c r="B311" s="1" t="s">
        <v>12</v>
      </c>
      <c r="C311" s="1" t="s">
        <v>13</v>
      </c>
      <c r="D311" s="1" t="s">
        <v>641</v>
      </c>
      <c r="E311" s="1">
        <v>2790.2655</v>
      </c>
      <c r="F311" s="175">
        <v>6200.59</v>
      </c>
    </row>
    <row r="312" spans="1:6" x14ac:dyDescent="0.25">
      <c r="A312" s="164" t="s">
        <v>642</v>
      </c>
      <c r="B312" s="1" t="s">
        <v>8</v>
      </c>
      <c r="C312" s="1" t="s">
        <v>42</v>
      </c>
      <c r="D312" s="1" t="s">
        <v>643</v>
      </c>
      <c r="E312" s="1">
        <v>1186.6409000000001</v>
      </c>
      <c r="F312" s="175">
        <v>2759.63</v>
      </c>
    </row>
    <row r="313" spans="1:6" x14ac:dyDescent="0.25">
      <c r="A313" s="164" t="s">
        <v>644</v>
      </c>
      <c r="B313" s="1" t="s">
        <v>16</v>
      </c>
      <c r="C313" s="1" t="s">
        <v>64</v>
      </c>
      <c r="D313" s="1" t="s">
        <v>645</v>
      </c>
      <c r="E313" s="1">
        <v>8446.4599999999991</v>
      </c>
      <c r="F313" s="175">
        <v>9598.25</v>
      </c>
    </row>
    <row r="314" spans="1:6" x14ac:dyDescent="0.25">
      <c r="A314" s="164" t="s">
        <v>646</v>
      </c>
      <c r="B314" s="1" t="s">
        <v>29</v>
      </c>
      <c r="C314" s="1" t="s">
        <v>9</v>
      </c>
      <c r="D314" s="1" t="s">
        <v>647</v>
      </c>
      <c r="E314" s="1">
        <v>3491.8708999999999</v>
      </c>
      <c r="F314" s="175">
        <v>8120.63</v>
      </c>
    </row>
    <row r="315" spans="1:6" x14ac:dyDescent="0.25">
      <c r="A315" s="164" t="s">
        <v>648</v>
      </c>
      <c r="B315" s="1" t="s">
        <v>29</v>
      </c>
      <c r="C315" s="1" t="s">
        <v>42</v>
      </c>
      <c r="D315" s="1" t="s">
        <v>649</v>
      </c>
      <c r="E315" s="1">
        <v>3308.4067999999997</v>
      </c>
      <c r="F315" s="175">
        <v>8941.64</v>
      </c>
    </row>
    <row r="316" spans="1:6" x14ac:dyDescent="0.25">
      <c r="A316" s="164" t="s">
        <v>650</v>
      </c>
      <c r="B316" s="1" t="s">
        <v>16</v>
      </c>
      <c r="C316" s="1" t="s">
        <v>9</v>
      </c>
      <c r="D316" s="1" t="s">
        <v>651</v>
      </c>
      <c r="E316" s="1">
        <v>682.20900000000006</v>
      </c>
      <c r="F316" s="175">
        <v>1240.3800000000001</v>
      </c>
    </row>
    <row r="317" spans="1:6" x14ac:dyDescent="0.25">
      <c r="A317" s="164" t="s">
        <v>652</v>
      </c>
      <c r="B317" s="1" t="s">
        <v>16</v>
      </c>
      <c r="C317" s="1" t="s">
        <v>52</v>
      </c>
      <c r="D317" s="1" t="s">
        <v>653</v>
      </c>
      <c r="E317" s="1">
        <v>5002.53</v>
      </c>
      <c r="F317" s="175">
        <v>6670.04</v>
      </c>
    </row>
    <row r="318" spans="1:6" x14ac:dyDescent="0.25">
      <c r="A318" s="164" t="s">
        <v>654</v>
      </c>
      <c r="B318" s="1" t="s">
        <v>12</v>
      </c>
      <c r="C318" s="1" t="s">
        <v>52</v>
      </c>
      <c r="D318" s="1" t="s">
        <v>655</v>
      </c>
      <c r="E318" s="1">
        <v>1449.1455000000001</v>
      </c>
      <c r="F318" s="175">
        <v>2634.81</v>
      </c>
    </row>
    <row r="319" spans="1:6" x14ac:dyDescent="0.25">
      <c r="A319" s="164" t="s">
        <v>656</v>
      </c>
      <c r="B319" s="1" t="s">
        <v>12</v>
      </c>
      <c r="C319" s="1" t="s">
        <v>17</v>
      </c>
      <c r="D319" s="1" t="s">
        <v>657</v>
      </c>
      <c r="E319" s="1">
        <v>3695.7671999999998</v>
      </c>
      <c r="F319" s="175">
        <v>9988.56</v>
      </c>
    </row>
    <row r="320" spans="1:6" x14ac:dyDescent="0.25">
      <c r="A320" s="164" t="s">
        <v>658</v>
      </c>
      <c r="B320" s="1" t="s">
        <v>29</v>
      </c>
      <c r="C320" s="1" t="s">
        <v>39</v>
      </c>
      <c r="D320" s="1" t="s">
        <v>659</v>
      </c>
      <c r="E320" s="1">
        <v>3407.4755</v>
      </c>
      <c r="F320" s="175">
        <v>6195.41</v>
      </c>
    </row>
    <row r="321" spans="1:6" x14ac:dyDescent="0.25">
      <c r="A321" s="164" t="s">
        <v>660</v>
      </c>
      <c r="B321" s="1" t="s">
        <v>29</v>
      </c>
      <c r="C321" s="1" t="s">
        <v>39</v>
      </c>
      <c r="D321" s="1" t="s">
        <v>661</v>
      </c>
      <c r="E321" s="1">
        <v>4085.4915000000005</v>
      </c>
      <c r="F321" s="175">
        <v>9078.8700000000008</v>
      </c>
    </row>
    <row r="322" spans="1:6" x14ac:dyDescent="0.25">
      <c r="A322" s="164" t="s">
        <v>662</v>
      </c>
      <c r="B322" s="1" t="s">
        <v>20</v>
      </c>
      <c r="C322" s="1" t="s">
        <v>61</v>
      </c>
      <c r="D322" s="1" t="s">
        <v>663</v>
      </c>
      <c r="E322" s="1">
        <v>4705.0725000000002</v>
      </c>
      <c r="F322" s="175">
        <v>6273.43</v>
      </c>
    </row>
    <row r="323" spans="1:6" x14ac:dyDescent="0.25">
      <c r="A323" s="164" t="s">
        <v>664</v>
      </c>
      <c r="B323" s="1" t="s">
        <v>12</v>
      </c>
      <c r="C323" s="1" t="s">
        <v>13</v>
      </c>
      <c r="D323" s="1" t="s">
        <v>665</v>
      </c>
      <c r="E323" s="1">
        <v>1735.7340000000002</v>
      </c>
      <c r="F323" s="175">
        <v>1856.4</v>
      </c>
    </row>
    <row r="324" spans="1:6" x14ac:dyDescent="0.25">
      <c r="A324" s="164" t="s">
        <v>666</v>
      </c>
      <c r="B324" s="1" t="s">
        <v>20</v>
      </c>
      <c r="C324" s="1" t="s">
        <v>61</v>
      </c>
      <c r="D324" s="1" t="s">
        <v>667</v>
      </c>
      <c r="E324" s="1">
        <v>2645.0640000000003</v>
      </c>
      <c r="F324" s="175">
        <v>5877.92</v>
      </c>
    </row>
    <row r="325" spans="1:6" x14ac:dyDescent="0.25">
      <c r="A325" s="164" t="s">
        <v>668</v>
      </c>
      <c r="B325" s="1" t="s">
        <v>12</v>
      </c>
      <c r="C325" s="1" t="s">
        <v>9</v>
      </c>
      <c r="D325" s="1" t="s">
        <v>669</v>
      </c>
      <c r="E325" s="1">
        <v>114.453</v>
      </c>
      <c r="F325" s="175">
        <v>254.34</v>
      </c>
    </row>
    <row r="326" spans="1:6" x14ac:dyDescent="0.25">
      <c r="A326" s="164" t="s">
        <v>670</v>
      </c>
      <c r="B326" s="1" t="s">
        <v>16</v>
      </c>
      <c r="C326" s="1" t="s">
        <v>17</v>
      </c>
      <c r="D326" s="1" t="s">
        <v>671</v>
      </c>
      <c r="E326" s="1">
        <v>54.287500000000001</v>
      </c>
      <c r="F326" s="175">
        <v>126.25</v>
      </c>
    </row>
    <row r="327" spans="1:6" x14ac:dyDescent="0.25">
      <c r="A327" s="164" t="s">
        <v>672</v>
      </c>
      <c r="B327" s="1" t="s">
        <v>29</v>
      </c>
      <c r="C327" s="1" t="s">
        <v>13</v>
      </c>
      <c r="D327" s="1" t="s">
        <v>673</v>
      </c>
      <c r="E327" s="1">
        <v>1365.32</v>
      </c>
      <c r="F327" s="175">
        <v>1551.5</v>
      </c>
    </row>
    <row r="328" spans="1:6" x14ac:dyDescent="0.25">
      <c r="A328" s="164" t="s">
        <v>674</v>
      </c>
      <c r="B328" s="1" t="s">
        <v>20</v>
      </c>
      <c r="C328" s="1" t="s">
        <v>61</v>
      </c>
      <c r="D328" s="1" t="s">
        <v>675</v>
      </c>
      <c r="E328" s="1">
        <v>6619.97</v>
      </c>
      <c r="F328" s="175">
        <v>9735.25</v>
      </c>
    </row>
    <row r="329" spans="1:6" x14ac:dyDescent="0.25">
      <c r="A329" s="164" t="s">
        <v>676</v>
      </c>
      <c r="B329" s="1" t="s">
        <v>16</v>
      </c>
      <c r="C329" s="1" t="s">
        <v>45</v>
      </c>
      <c r="D329" s="1" t="s">
        <v>677</v>
      </c>
      <c r="E329" s="1">
        <v>7327.08</v>
      </c>
      <c r="F329" s="175">
        <v>9769.44</v>
      </c>
    </row>
    <row r="330" spans="1:6" x14ac:dyDescent="0.25">
      <c r="A330" s="164" t="s">
        <v>678</v>
      </c>
      <c r="B330" s="1" t="s">
        <v>20</v>
      </c>
      <c r="C330" s="1" t="s">
        <v>39</v>
      </c>
      <c r="D330" s="1" t="s">
        <v>679</v>
      </c>
      <c r="E330" s="1">
        <v>4445.8333999999995</v>
      </c>
      <c r="F330" s="175">
        <v>7665.23</v>
      </c>
    </row>
    <row r="331" spans="1:6" x14ac:dyDescent="0.25">
      <c r="A331" s="164" t="s">
        <v>680</v>
      </c>
      <c r="B331" s="1" t="s">
        <v>29</v>
      </c>
      <c r="C331" s="1" t="s">
        <v>39</v>
      </c>
      <c r="D331" s="1" t="s">
        <v>681</v>
      </c>
      <c r="E331" s="1">
        <v>3621.7487000000001</v>
      </c>
      <c r="F331" s="175">
        <v>9788.51</v>
      </c>
    </row>
    <row r="332" spans="1:6" x14ac:dyDescent="0.25">
      <c r="A332" s="164" t="s">
        <v>682</v>
      </c>
      <c r="B332" s="1" t="s">
        <v>16</v>
      </c>
      <c r="C332" s="1" t="s">
        <v>30</v>
      </c>
      <c r="D332" s="1" t="s">
        <v>683</v>
      </c>
      <c r="E332" s="1">
        <v>916.59</v>
      </c>
      <c r="F332" s="175">
        <v>1222.1199999999999</v>
      </c>
    </row>
    <row r="333" spans="1:6" x14ac:dyDescent="0.25">
      <c r="A333" s="164" t="s">
        <v>684</v>
      </c>
      <c r="B333" s="1" t="s">
        <v>20</v>
      </c>
      <c r="C333" s="1" t="s">
        <v>39</v>
      </c>
      <c r="D333" s="1" t="s">
        <v>685</v>
      </c>
      <c r="E333" s="1">
        <v>4145.5819000000001</v>
      </c>
      <c r="F333" s="175">
        <v>7026.41</v>
      </c>
    </row>
    <row r="334" spans="1:6" x14ac:dyDescent="0.25">
      <c r="A334" s="164" t="s">
        <v>686</v>
      </c>
      <c r="B334" s="1" t="s">
        <v>20</v>
      </c>
      <c r="C334" s="1" t="s">
        <v>17</v>
      </c>
      <c r="D334" s="1" t="s">
        <v>687</v>
      </c>
      <c r="E334" s="1">
        <v>1074.6909000000001</v>
      </c>
      <c r="F334" s="175">
        <v>2904.57</v>
      </c>
    </row>
    <row r="335" spans="1:6" x14ac:dyDescent="0.25">
      <c r="A335" s="164" t="s">
        <v>688</v>
      </c>
      <c r="B335" s="1" t="s">
        <v>29</v>
      </c>
      <c r="C335" s="1" t="s">
        <v>13</v>
      </c>
      <c r="D335" s="1" t="s">
        <v>689</v>
      </c>
      <c r="E335" s="1">
        <v>4276.9175999999998</v>
      </c>
      <c r="F335" s="175">
        <v>9946.32</v>
      </c>
    </row>
    <row r="336" spans="1:6" x14ac:dyDescent="0.25">
      <c r="A336" s="164" t="s">
        <v>690</v>
      </c>
      <c r="B336" s="1" t="s">
        <v>20</v>
      </c>
      <c r="C336" s="1" t="s">
        <v>52</v>
      </c>
      <c r="D336" s="1" t="s">
        <v>691</v>
      </c>
      <c r="E336" s="1">
        <v>6349.5871999999999</v>
      </c>
      <c r="F336" s="175">
        <v>7215.44</v>
      </c>
    </row>
    <row r="337" spans="1:6" x14ac:dyDescent="0.25">
      <c r="A337" s="164" t="s">
        <v>692</v>
      </c>
      <c r="B337" s="1" t="s">
        <v>29</v>
      </c>
      <c r="C337" s="1" t="s">
        <v>39</v>
      </c>
      <c r="D337" s="1" t="s">
        <v>693</v>
      </c>
      <c r="E337" s="1">
        <v>5717.9141999999993</v>
      </c>
      <c r="F337" s="175">
        <v>9691.3799999999992</v>
      </c>
    </row>
    <row r="338" spans="1:6" x14ac:dyDescent="0.25">
      <c r="A338" s="164" t="s">
        <v>694</v>
      </c>
      <c r="B338" s="1" t="s">
        <v>8</v>
      </c>
      <c r="C338" s="1" t="s">
        <v>45</v>
      </c>
      <c r="D338" s="1" t="s">
        <v>695</v>
      </c>
      <c r="E338" s="1">
        <v>2637.41995</v>
      </c>
      <c r="F338" s="175">
        <v>2820.77</v>
      </c>
    </row>
    <row r="339" spans="1:6" x14ac:dyDescent="0.25">
      <c r="A339" s="164" t="s">
        <v>696</v>
      </c>
      <c r="B339" s="1" t="s">
        <v>16</v>
      </c>
      <c r="C339" s="1" t="s">
        <v>52</v>
      </c>
      <c r="D339" s="1" t="s">
        <v>697</v>
      </c>
      <c r="E339" s="1">
        <v>1980.135</v>
      </c>
      <c r="F339" s="175">
        <v>2640.18</v>
      </c>
    </row>
    <row r="340" spans="1:6" x14ac:dyDescent="0.25">
      <c r="A340" s="164" t="s">
        <v>698</v>
      </c>
      <c r="B340" s="1" t="s">
        <v>20</v>
      </c>
      <c r="C340" s="1" t="s">
        <v>113</v>
      </c>
      <c r="D340" s="1" t="s">
        <v>699</v>
      </c>
      <c r="E340" s="1">
        <v>1454.9974999999999</v>
      </c>
      <c r="F340" s="175">
        <v>2645.45</v>
      </c>
    </row>
    <row r="341" spans="1:6" x14ac:dyDescent="0.25">
      <c r="A341" s="164" t="s">
        <v>700</v>
      </c>
      <c r="B341" s="1" t="s">
        <v>29</v>
      </c>
      <c r="C341" s="1" t="s">
        <v>30</v>
      </c>
      <c r="D341" s="1" t="s">
        <v>701</v>
      </c>
      <c r="E341" s="1">
        <v>1070.9503</v>
      </c>
      <c r="F341" s="175">
        <v>1815.17</v>
      </c>
    </row>
    <row r="342" spans="1:6" x14ac:dyDescent="0.25">
      <c r="A342" s="164" t="s">
        <v>702</v>
      </c>
      <c r="B342" s="1" t="s">
        <v>12</v>
      </c>
      <c r="C342" s="1" t="s">
        <v>39</v>
      </c>
      <c r="D342" s="1" t="s">
        <v>703</v>
      </c>
      <c r="E342" s="1">
        <v>3266.3488000000002</v>
      </c>
      <c r="F342" s="175">
        <v>3711.76</v>
      </c>
    </row>
    <row r="343" spans="1:6" x14ac:dyDescent="0.25">
      <c r="A343" s="164" t="s">
        <v>704</v>
      </c>
      <c r="B343" s="1" t="s">
        <v>16</v>
      </c>
      <c r="C343" s="1" t="s">
        <v>42</v>
      </c>
      <c r="D343" s="1" t="s">
        <v>705</v>
      </c>
      <c r="E343" s="1">
        <v>6159.0388000000003</v>
      </c>
      <c r="F343" s="175">
        <v>9057.41</v>
      </c>
    </row>
    <row r="344" spans="1:6" x14ac:dyDescent="0.25">
      <c r="A344" s="164" t="s">
        <v>706</v>
      </c>
      <c r="B344" s="1" t="s">
        <v>20</v>
      </c>
      <c r="C344" s="1" t="s">
        <v>126</v>
      </c>
      <c r="D344" s="1" t="s">
        <v>707</v>
      </c>
      <c r="E344" s="1">
        <v>2317.3040000000001</v>
      </c>
      <c r="F344" s="175">
        <v>3407.8</v>
      </c>
    </row>
    <row r="345" spans="1:6" x14ac:dyDescent="0.25">
      <c r="A345" s="164" t="s">
        <v>708</v>
      </c>
      <c r="B345" s="1" t="s">
        <v>20</v>
      </c>
      <c r="C345" s="1" t="s">
        <v>30</v>
      </c>
      <c r="D345" s="1" t="s">
        <v>709</v>
      </c>
      <c r="E345" s="1">
        <v>2046.6315</v>
      </c>
      <c r="F345" s="175">
        <v>4548.07</v>
      </c>
    </row>
    <row r="346" spans="1:6" x14ac:dyDescent="0.25">
      <c r="A346" s="164" t="s">
        <v>710</v>
      </c>
      <c r="B346" s="1" t="s">
        <v>16</v>
      </c>
      <c r="C346" s="1" t="s">
        <v>24</v>
      </c>
      <c r="D346" s="1" t="s">
        <v>711</v>
      </c>
      <c r="E346" s="1">
        <v>3607.2410000000004</v>
      </c>
      <c r="F346" s="175">
        <v>6558.62</v>
      </c>
    </row>
    <row r="347" spans="1:6" x14ac:dyDescent="0.25">
      <c r="A347" s="164" t="s">
        <v>712</v>
      </c>
      <c r="B347" s="1" t="s">
        <v>20</v>
      </c>
      <c r="C347" s="1" t="s">
        <v>9</v>
      </c>
      <c r="D347" s="1" t="s">
        <v>713</v>
      </c>
      <c r="E347" s="1">
        <v>655.1875</v>
      </c>
      <c r="F347" s="175">
        <v>1191.25</v>
      </c>
    </row>
    <row r="348" spans="1:6" x14ac:dyDescent="0.25">
      <c r="A348" s="164" t="s">
        <v>714</v>
      </c>
      <c r="B348" s="1" t="s">
        <v>29</v>
      </c>
      <c r="C348" s="1" t="s">
        <v>45</v>
      </c>
      <c r="D348" s="1" t="s">
        <v>715</v>
      </c>
      <c r="E348" s="1">
        <v>8339.5488000000005</v>
      </c>
      <c r="F348" s="175">
        <v>9476.76</v>
      </c>
    </row>
    <row r="349" spans="1:6" x14ac:dyDescent="0.25">
      <c r="A349" s="164" t="s">
        <v>716</v>
      </c>
      <c r="B349" s="1" t="s">
        <v>29</v>
      </c>
      <c r="C349" s="1" t="s">
        <v>52</v>
      </c>
      <c r="D349" s="1" t="s">
        <v>717</v>
      </c>
      <c r="E349" s="1">
        <v>1857.3050000000001</v>
      </c>
      <c r="F349" s="175">
        <v>3202.25</v>
      </c>
    </row>
    <row r="350" spans="1:6" x14ac:dyDescent="0.25">
      <c r="A350" s="164" t="s">
        <v>718</v>
      </c>
      <c r="B350" s="1" t="s">
        <v>29</v>
      </c>
      <c r="C350" s="1" t="s">
        <v>61</v>
      </c>
      <c r="D350" s="1" t="s">
        <v>719</v>
      </c>
      <c r="E350" s="1">
        <v>7832.0792000000001</v>
      </c>
      <c r="F350" s="175">
        <v>8900.09</v>
      </c>
    </row>
    <row r="351" spans="1:6" x14ac:dyDescent="0.25">
      <c r="A351" s="164" t="s">
        <v>720</v>
      </c>
      <c r="B351" s="1" t="s">
        <v>16</v>
      </c>
      <c r="C351" s="1" t="s">
        <v>45</v>
      </c>
      <c r="D351" s="1" t="s">
        <v>721</v>
      </c>
      <c r="E351" s="1">
        <v>2838.2705999999998</v>
      </c>
      <c r="F351" s="175">
        <v>4893.57</v>
      </c>
    </row>
    <row r="352" spans="1:6" x14ac:dyDescent="0.25">
      <c r="A352" s="164" t="s">
        <v>722</v>
      </c>
      <c r="B352" s="1" t="s">
        <v>12</v>
      </c>
      <c r="C352" s="1" t="s">
        <v>13</v>
      </c>
      <c r="D352" s="1" t="s">
        <v>723</v>
      </c>
      <c r="E352" s="1">
        <v>1123.72975</v>
      </c>
      <c r="F352" s="175">
        <v>1201.8499999999999</v>
      </c>
    </row>
    <row r="353" spans="1:6" x14ac:dyDescent="0.25">
      <c r="A353" s="164" t="s">
        <v>724</v>
      </c>
      <c r="B353" s="1" t="s">
        <v>29</v>
      </c>
      <c r="C353" s="1" t="s">
        <v>126</v>
      </c>
      <c r="D353" s="1" t="s">
        <v>725</v>
      </c>
      <c r="E353" s="1">
        <v>406.24650000000003</v>
      </c>
      <c r="F353" s="175">
        <v>738.63</v>
      </c>
    </row>
    <row r="354" spans="1:6" x14ac:dyDescent="0.25">
      <c r="A354" s="164" t="s">
        <v>726</v>
      </c>
      <c r="B354" s="1" t="s">
        <v>16</v>
      </c>
      <c r="C354" s="1" t="s">
        <v>9</v>
      </c>
      <c r="D354" s="1" t="s">
        <v>727</v>
      </c>
      <c r="E354" s="1">
        <v>2645.0589</v>
      </c>
      <c r="F354" s="175">
        <v>2828.94</v>
      </c>
    </row>
    <row r="355" spans="1:6" x14ac:dyDescent="0.25">
      <c r="A355" s="164" t="s">
        <v>728</v>
      </c>
      <c r="B355" s="1" t="s">
        <v>29</v>
      </c>
      <c r="C355" s="1" t="s">
        <v>17</v>
      </c>
      <c r="D355" s="1" t="s">
        <v>729</v>
      </c>
      <c r="E355" s="1">
        <v>1438.4040000000002</v>
      </c>
      <c r="F355" s="175">
        <v>2615.2800000000002</v>
      </c>
    </row>
    <row r="356" spans="1:6" x14ac:dyDescent="0.25">
      <c r="A356" s="164" t="s">
        <v>730</v>
      </c>
      <c r="B356" s="1" t="s">
        <v>20</v>
      </c>
      <c r="C356" s="1" t="s">
        <v>52</v>
      </c>
      <c r="D356" s="1" t="s">
        <v>731</v>
      </c>
      <c r="E356" s="1">
        <v>555.73869999999999</v>
      </c>
      <c r="F356" s="175">
        <v>941.93</v>
      </c>
    </row>
    <row r="357" spans="1:6" x14ac:dyDescent="0.25">
      <c r="A357" s="164" t="s">
        <v>732</v>
      </c>
      <c r="B357" s="1" t="s">
        <v>20</v>
      </c>
      <c r="C357" s="1" t="s">
        <v>9</v>
      </c>
      <c r="D357" s="1" t="s">
        <v>733</v>
      </c>
      <c r="E357" s="1">
        <v>373.66500000000002</v>
      </c>
      <c r="F357" s="175">
        <v>498.22</v>
      </c>
    </row>
    <row r="358" spans="1:6" x14ac:dyDescent="0.25">
      <c r="A358" s="164" t="s">
        <v>734</v>
      </c>
      <c r="B358" s="1" t="s">
        <v>16</v>
      </c>
      <c r="C358" s="1" t="s">
        <v>42</v>
      </c>
      <c r="D358" s="1" t="s">
        <v>735</v>
      </c>
      <c r="E358" s="1">
        <v>5095.41</v>
      </c>
      <c r="F358" s="175">
        <v>6793.88</v>
      </c>
    </row>
    <row r="359" spans="1:6" x14ac:dyDescent="0.25">
      <c r="A359" s="164" t="s">
        <v>736</v>
      </c>
      <c r="B359" s="1" t="s">
        <v>8</v>
      </c>
      <c r="C359" s="1" t="s">
        <v>9</v>
      </c>
      <c r="D359" s="1" t="s">
        <v>737</v>
      </c>
      <c r="E359" s="1">
        <v>454.23</v>
      </c>
      <c r="F359" s="175">
        <v>1009.4</v>
      </c>
    </row>
    <row r="360" spans="1:6" x14ac:dyDescent="0.25">
      <c r="A360" s="164" t="s">
        <v>738</v>
      </c>
      <c r="B360" s="1" t="s">
        <v>29</v>
      </c>
      <c r="C360" s="1" t="s">
        <v>52</v>
      </c>
      <c r="D360" s="1" t="s">
        <v>739</v>
      </c>
      <c r="E360" s="1">
        <v>3371.7255</v>
      </c>
      <c r="F360" s="175">
        <v>6130.41</v>
      </c>
    </row>
    <row r="361" spans="1:6" x14ac:dyDescent="0.25">
      <c r="A361" s="164" t="s">
        <v>740</v>
      </c>
      <c r="B361" s="1" t="s">
        <v>29</v>
      </c>
      <c r="C361" s="1" t="s">
        <v>64</v>
      </c>
      <c r="D361" s="1" t="s">
        <v>741</v>
      </c>
      <c r="E361" s="1">
        <v>1315.10555</v>
      </c>
      <c r="F361" s="175">
        <v>1406.53</v>
      </c>
    </row>
    <row r="362" spans="1:6" x14ac:dyDescent="0.25">
      <c r="A362" s="164" t="s">
        <v>742</v>
      </c>
      <c r="B362" s="1" t="s">
        <v>29</v>
      </c>
      <c r="C362" s="1" t="s">
        <v>24</v>
      </c>
      <c r="D362" s="1" t="s">
        <v>743</v>
      </c>
      <c r="E362" s="1">
        <v>5867.6561999999994</v>
      </c>
      <c r="F362" s="175">
        <v>9945.18</v>
      </c>
    </row>
    <row r="363" spans="1:6" x14ac:dyDescent="0.25">
      <c r="A363" s="164" t="s">
        <v>744</v>
      </c>
      <c r="B363" s="1" t="s">
        <v>29</v>
      </c>
      <c r="C363" s="1" t="s">
        <v>45</v>
      </c>
      <c r="D363" s="1" t="s">
        <v>745</v>
      </c>
      <c r="E363" s="1">
        <v>5481.2945</v>
      </c>
      <c r="F363" s="175">
        <v>9965.99</v>
      </c>
    </row>
    <row r="364" spans="1:6" x14ac:dyDescent="0.25">
      <c r="A364" s="164" t="s">
        <v>746</v>
      </c>
      <c r="B364" s="1" t="s">
        <v>8</v>
      </c>
      <c r="C364" s="1" t="s">
        <v>113</v>
      </c>
      <c r="D364" s="1" t="s">
        <v>747</v>
      </c>
      <c r="E364" s="1">
        <v>331.26139999999998</v>
      </c>
      <c r="F364" s="175">
        <v>561.46</v>
      </c>
    </row>
    <row r="365" spans="1:6" x14ac:dyDescent="0.25">
      <c r="A365" s="164" t="s">
        <v>748</v>
      </c>
      <c r="B365" s="1" t="s">
        <v>29</v>
      </c>
      <c r="C365" s="1" t="s">
        <v>17</v>
      </c>
      <c r="D365" s="1" t="s">
        <v>749</v>
      </c>
      <c r="E365" s="1">
        <v>2382.9450000000002</v>
      </c>
      <c r="F365" s="175">
        <v>3177.26</v>
      </c>
    </row>
    <row r="366" spans="1:6" x14ac:dyDescent="0.25">
      <c r="A366" s="164" t="s">
        <v>750</v>
      </c>
      <c r="B366" s="1" t="s">
        <v>16</v>
      </c>
      <c r="C366" s="1" t="s">
        <v>39</v>
      </c>
      <c r="D366" s="1" t="s">
        <v>751</v>
      </c>
      <c r="E366" s="1">
        <v>4572.0065999999997</v>
      </c>
      <c r="F366" s="175">
        <v>7882.77</v>
      </c>
    </row>
    <row r="367" spans="1:6" x14ac:dyDescent="0.25">
      <c r="A367" s="164" t="s">
        <v>752</v>
      </c>
      <c r="B367" s="1" t="s">
        <v>20</v>
      </c>
      <c r="C367" s="1" t="s">
        <v>126</v>
      </c>
      <c r="D367" s="1" t="s">
        <v>753</v>
      </c>
      <c r="E367" s="1">
        <v>3128.8279000000002</v>
      </c>
      <c r="F367" s="175">
        <v>3346.34</v>
      </c>
    </row>
    <row r="368" spans="1:6" x14ac:dyDescent="0.25">
      <c r="A368" s="164" t="s">
        <v>754</v>
      </c>
      <c r="B368" s="1" t="s">
        <v>8</v>
      </c>
      <c r="C368" s="1" t="s">
        <v>52</v>
      </c>
      <c r="D368" s="1" t="s">
        <v>755</v>
      </c>
      <c r="E368" s="1">
        <v>2148.5971</v>
      </c>
      <c r="F368" s="175">
        <v>3641.69</v>
      </c>
    </row>
    <row r="369" spans="1:6" x14ac:dyDescent="0.25">
      <c r="A369" s="164" t="s">
        <v>756</v>
      </c>
      <c r="B369" s="1" t="s">
        <v>12</v>
      </c>
      <c r="C369" s="1" t="s">
        <v>126</v>
      </c>
      <c r="D369" s="1" t="s">
        <v>757</v>
      </c>
      <c r="E369" s="1">
        <v>3738.9690000000001</v>
      </c>
      <c r="F369" s="175">
        <v>8308.82</v>
      </c>
    </row>
    <row r="370" spans="1:6" x14ac:dyDescent="0.25">
      <c r="A370" s="164" t="s">
        <v>758</v>
      </c>
      <c r="B370" s="1" t="s">
        <v>29</v>
      </c>
      <c r="C370" s="1" t="s">
        <v>17</v>
      </c>
      <c r="D370" s="1" t="s">
        <v>759</v>
      </c>
      <c r="E370" s="1">
        <v>5026.5109000000002</v>
      </c>
      <c r="F370" s="175">
        <v>8519.51</v>
      </c>
    </row>
    <row r="371" spans="1:6" x14ac:dyDescent="0.25">
      <c r="A371" s="164" t="s">
        <v>760</v>
      </c>
      <c r="B371" s="1" t="s">
        <v>29</v>
      </c>
      <c r="C371" s="1" t="s">
        <v>24</v>
      </c>
      <c r="D371" s="1" t="s">
        <v>761</v>
      </c>
      <c r="E371" s="1">
        <v>3975.27</v>
      </c>
      <c r="F371" s="175">
        <v>5300.36</v>
      </c>
    </row>
    <row r="372" spans="1:6" x14ac:dyDescent="0.25">
      <c r="A372" s="164" t="s">
        <v>762</v>
      </c>
      <c r="B372" s="1" t="s">
        <v>20</v>
      </c>
      <c r="C372" s="1" t="s">
        <v>17</v>
      </c>
      <c r="D372" s="1" t="s">
        <v>763</v>
      </c>
      <c r="E372" s="1">
        <v>3027.87</v>
      </c>
      <c r="F372" s="175">
        <v>4452.75</v>
      </c>
    </row>
    <row r="373" spans="1:6" x14ac:dyDescent="0.25">
      <c r="A373" s="164" t="s">
        <v>764</v>
      </c>
      <c r="B373" s="1" t="s">
        <v>29</v>
      </c>
      <c r="C373" s="1" t="s">
        <v>13</v>
      </c>
      <c r="D373" s="1" t="s">
        <v>765</v>
      </c>
      <c r="E373" s="1">
        <v>3180.8159999999998</v>
      </c>
      <c r="F373" s="175">
        <v>8596.7999999999993</v>
      </c>
    </row>
    <row r="374" spans="1:6" x14ac:dyDescent="0.25">
      <c r="A374" s="164" t="s">
        <v>766</v>
      </c>
      <c r="B374" s="1" t="s">
        <v>8</v>
      </c>
      <c r="C374" s="1" t="s">
        <v>21</v>
      </c>
      <c r="D374" s="1" t="s">
        <v>767</v>
      </c>
      <c r="E374" s="1">
        <v>1755.8224</v>
      </c>
      <c r="F374" s="175">
        <v>3027.28</v>
      </c>
    </row>
    <row r="375" spans="1:6" x14ac:dyDescent="0.25">
      <c r="A375" s="164" t="s">
        <v>768</v>
      </c>
      <c r="B375" s="1" t="s">
        <v>29</v>
      </c>
      <c r="C375" s="1" t="s">
        <v>24</v>
      </c>
      <c r="D375" s="1" t="s">
        <v>769</v>
      </c>
      <c r="E375" s="1">
        <v>8192.4656000000014</v>
      </c>
      <c r="F375" s="175">
        <v>9309.6200000000008</v>
      </c>
    </row>
    <row r="376" spans="1:6" x14ac:dyDescent="0.25">
      <c r="A376" s="164" t="s">
        <v>770</v>
      </c>
      <c r="B376" s="1" t="s">
        <v>29</v>
      </c>
      <c r="C376" s="1" t="s">
        <v>9</v>
      </c>
      <c r="D376" s="1" t="s">
        <v>771</v>
      </c>
      <c r="E376" s="1">
        <v>793.90680000000009</v>
      </c>
      <c r="F376" s="175">
        <v>1167.51</v>
      </c>
    </row>
    <row r="377" spans="1:6" x14ac:dyDescent="0.25">
      <c r="A377" s="164" t="s">
        <v>772</v>
      </c>
      <c r="B377" s="1" t="s">
        <v>16</v>
      </c>
      <c r="C377" s="1" t="s">
        <v>39</v>
      </c>
      <c r="D377" s="1" t="s">
        <v>773</v>
      </c>
      <c r="E377" s="1">
        <v>5858.1040999999996</v>
      </c>
      <c r="F377" s="175">
        <v>9928.99</v>
      </c>
    </row>
    <row r="378" spans="1:6" x14ac:dyDescent="0.25">
      <c r="A378" s="164" t="s">
        <v>774</v>
      </c>
      <c r="B378" s="1" t="s">
        <v>12</v>
      </c>
      <c r="C378" s="1" t="s">
        <v>126</v>
      </c>
      <c r="D378" s="1" t="s">
        <v>775</v>
      </c>
      <c r="E378" s="1">
        <v>5489.8360000000002</v>
      </c>
      <c r="F378" s="175">
        <v>6238.45</v>
      </c>
    </row>
    <row r="379" spans="1:6" x14ac:dyDescent="0.25">
      <c r="A379" s="164" t="s">
        <v>776</v>
      </c>
      <c r="B379" s="1" t="s">
        <v>8</v>
      </c>
      <c r="C379" s="1" t="s">
        <v>45</v>
      </c>
      <c r="D379" s="1" t="s">
        <v>777</v>
      </c>
      <c r="E379" s="1">
        <v>3398.3272000000002</v>
      </c>
      <c r="F379" s="175">
        <v>4997.54</v>
      </c>
    </row>
    <row r="380" spans="1:6" x14ac:dyDescent="0.25">
      <c r="A380" s="164" t="s">
        <v>778</v>
      </c>
      <c r="B380" s="1" t="s">
        <v>16</v>
      </c>
      <c r="C380" s="1" t="s">
        <v>61</v>
      </c>
      <c r="D380" s="1" t="s">
        <v>779</v>
      </c>
      <c r="E380" s="1">
        <v>374.39190000000002</v>
      </c>
      <c r="F380" s="175">
        <v>1011.87</v>
      </c>
    </row>
    <row r="381" spans="1:6" x14ac:dyDescent="0.25">
      <c r="A381" s="164" t="s">
        <v>780</v>
      </c>
      <c r="B381" s="1" t="s">
        <v>8</v>
      </c>
      <c r="C381" s="1" t="s">
        <v>21</v>
      </c>
      <c r="D381" s="1" t="s">
        <v>781</v>
      </c>
      <c r="E381" s="1">
        <v>2003.94</v>
      </c>
      <c r="F381" s="175">
        <v>4453.2</v>
      </c>
    </row>
    <row r="382" spans="1:6" x14ac:dyDescent="0.25">
      <c r="A382" s="164" t="s">
        <v>782</v>
      </c>
      <c r="B382" s="1" t="s">
        <v>12</v>
      </c>
      <c r="C382" s="1" t="s">
        <v>21</v>
      </c>
      <c r="D382" s="1" t="s">
        <v>783</v>
      </c>
      <c r="E382" s="1">
        <v>1530.2003999999999</v>
      </c>
      <c r="F382" s="175">
        <v>2593.56</v>
      </c>
    </row>
    <row r="383" spans="1:6" x14ac:dyDescent="0.25">
      <c r="A383" s="164" t="s">
        <v>784</v>
      </c>
      <c r="B383" s="1" t="s">
        <v>29</v>
      </c>
      <c r="C383" s="1" t="s">
        <v>64</v>
      </c>
      <c r="D383" s="1" t="s">
        <v>785</v>
      </c>
      <c r="E383" s="1">
        <v>3084.0745999999999</v>
      </c>
      <c r="F383" s="175">
        <v>5317.37</v>
      </c>
    </row>
    <row r="384" spans="1:6" x14ac:dyDescent="0.25">
      <c r="A384" s="164" t="s">
        <v>786</v>
      </c>
      <c r="B384" s="1" t="s">
        <v>8</v>
      </c>
      <c r="C384" s="1" t="s">
        <v>126</v>
      </c>
      <c r="D384" s="1" t="s">
        <v>787</v>
      </c>
      <c r="E384" s="1">
        <v>788.8771999999999</v>
      </c>
      <c r="F384" s="175">
        <v>1337.08</v>
      </c>
    </row>
    <row r="385" spans="1:6" x14ac:dyDescent="0.25">
      <c r="A385" s="164" t="s">
        <v>788</v>
      </c>
      <c r="B385" s="1" t="s">
        <v>29</v>
      </c>
      <c r="C385" s="1" t="s">
        <v>30</v>
      </c>
      <c r="D385" s="1" t="s">
        <v>563</v>
      </c>
      <c r="E385" s="1">
        <v>839.18700000000001</v>
      </c>
      <c r="F385" s="175">
        <v>1864.86</v>
      </c>
    </row>
    <row r="386" spans="1:6" x14ac:dyDescent="0.25">
      <c r="A386" s="164" t="s">
        <v>789</v>
      </c>
      <c r="B386" s="1" t="s">
        <v>20</v>
      </c>
      <c r="C386" s="1" t="s">
        <v>39</v>
      </c>
      <c r="D386" s="1" t="s">
        <v>790</v>
      </c>
      <c r="E386" s="1">
        <v>2118.4757</v>
      </c>
      <c r="F386" s="175">
        <v>5725.61</v>
      </c>
    </row>
    <row r="387" spans="1:6" x14ac:dyDescent="0.25">
      <c r="A387" s="164" t="s">
        <v>791</v>
      </c>
      <c r="B387" s="1" t="s">
        <v>16</v>
      </c>
      <c r="C387" s="1" t="s">
        <v>9</v>
      </c>
      <c r="D387" s="1" t="s">
        <v>792</v>
      </c>
      <c r="E387" s="1">
        <v>2127.2576000000004</v>
      </c>
      <c r="F387" s="175">
        <v>3128.32</v>
      </c>
    </row>
    <row r="388" spans="1:6" x14ac:dyDescent="0.25">
      <c r="A388" s="164" t="s">
        <v>793</v>
      </c>
      <c r="B388" s="1" t="s">
        <v>29</v>
      </c>
      <c r="C388" s="1" t="s">
        <v>126</v>
      </c>
      <c r="D388" s="1" t="s">
        <v>794</v>
      </c>
      <c r="E388" s="1">
        <v>1310.3708000000001</v>
      </c>
      <c r="F388" s="175">
        <v>2259.2600000000002</v>
      </c>
    </row>
    <row r="389" spans="1:6" x14ac:dyDescent="0.25">
      <c r="A389" s="164" t="s">
        <v>795</v>
      </c>
      <c r="B389" s="1" t="s">
        <v>8</v>
      </c>
      <c r="C389" s="1" t="s">
        <v>45</v>
      </c>
      <c r="D389" s="1" t="s">
        <v>796</v>
      </c>
      <c r="E389" s="1">
        <v>2657.6100999999999</v>
      </c>
      <c r="F389" s="175">
        <v>7182.73</v>
      </c>
    </row>
    <row r="390" spans="1:6" x14ac:dyDescent="0.25">
      <c r="A390" s="164" t="s">
        <v>797</v>
      </c>
      <c r="B390" s="1" t="s">
        <v>29</v>
      </c>
      <c r="C390" s="1" t="s">
        <v>9</v>
      </c>
      <c r="D390" s="1" t="s">
        <v>798</v>
      </c>
      <c r="E390" s="1">
        <v>3623.9411</v>
      </c>
      <c r="F390" s="175">
        <v>8427.77</v>
      </c>
    </row>
    <row r="391" spans="1:6" x14ac:dyDescent="0.25">
      <c r="A391" s="164" t="s">
        <v>799</v>
      </c>
      <c r="B391" s="1" t="s">
        <v>16</v>
      </c>
      <c r="C391" s="1" t="s">
        <v>113</v>
      </c>
      <c r="D391" s="1" t="s">
        <v>800</v>
      </c>
      <c r="E391" s="1">
        <v>115.3515</v>
      </c>
      <c r="F391" s="175">
        <v>209.73</v>
      </c>
    </row>
    <row r="392" spans="1:6" x14ac:dyDescent="0.25">
      <c r="A392" s="164" t="s">
        <v>801</v>
      </c>
      <c r="B392" s="1" t="s">
        <v>16</v>
      </c>
      <c r="C392" s="1" t="s">
        <v>17</v>
      </c>
      <c r="D392" s="1" t="s">
        <v>802</v>
      </c>
      <c r="E392" s="1">
        <v>5885.6925000000001</v>
      </c>
      <c r="F392" s="175">
        <v>9975.75</v>
      </c>
    </row>
    <row r="393" spans="1:6" x14ac:dyDescent="0.25">
      <c r="A393" s="164" t="s">
        <v>803</v>
      </c>
      <c r="B393" s="1" t="s">
        <v>16</v>
      </c>
      <c r="C393" s="1" t="s">
        <v>45</v>
      </c>
      <c r="D393" s="1" t="s">
        <v>804</v>
      </c>
      <c r="E393" s="1">
        <v>2050.2460000000001</v>
      </c>
      <c r="F393" s="175">
        <v>3727.72</v>
      </c>
    </row>
    <row r="394" spans="1:6" x14ac:dyDescent="0.25">
      <c r="A394" s="164" t="s">
        <v>805</v>
      </c>
      <c r="B394" s="1" t="s">
        <v>20</v>
      </c>
      <c r="C394" s="1" t="s">
        <v>24</v>
      </c>
      <c r="D394" s="1" t="s">
        <v>806</v>
      </c>
      <c r="E394" s="1">
        <v>2170.674</v>
      </c>
      <c r="F394" s="175">
        <v>4823.72</v>
      </c>
    </row>
    <row r="395" spans="1:6" x14ac:dyDescent="0.25">
      <c r="A395" s="164" t="s">
        <v>807</v>
      </c>
      <c r="B395" s="1" t="s">
        <v>12</v>
      </c>
      <c r="C395" s="1" t="s">
        <v>42</v>
      </c>
      <c r="D395" s="1" t="s">
        <v>808</v>
      </c>
      <c r="E395" s="1">
        <v>1059.3137000000002</v>
      </c>
      <c r="F395" s="175">
        <v>2863.01</v>
      </c>
    </row>
    <row r="396" spans="1:6" x14ac:dyDescent="0.25">
      <c r="A396" s="164" t="s">
        <v>809</v>
      </c>
      <c r="B396" s="1" t="s">
        <v>12</v>
      </c>
      <c r="C396" s="1" t="s">
        <v>64</v>
      </c>
      <c r="D396" s="1" t="s">
        <v>810</v>
      </c>
      <c r="E396" s="1">
        <v>871.995</v>
      </c>
      <c r="F396" s="175">
        <v>1162.6600000000001</v>
      </c>
    </row>
    <row r="397" spans="1:6" x14ac:dyDescent="0.25">
      <c r="A397" s="164" t="s">
        <v>811</v>
      </c>
      <c r="B397" s="1" t="s">
        <v>8</v>
      </c>
      <c r="C397" s="1" t="s">
        <v>42</v>
      </c>
      <c r="D397" s="1" t="s">
        <v>812</v>
      </c>
      <c r="E397" s="1">
        <v>1035.8505</v>
      </c>
      <c r="F397" s="175">
        <v>2301.89</v>
      </c>
    </row>
    <row r="398" spans="1:6" x14ac:dyDescent="0.25">
      <c r="A398" s="164" t="s">
        <v>813</v>
      </c>
      <c r="B398" s="1" t="s">
        <v>16</v>
      </c>
      <c r="C398" s="1" t="s">
        <v>52</v>
      </c>
      <c r="D398" s="1" t="s">
        <v>814</v>
      </c>
      <c r="E398" s="1">
        <v>3176.73</v>
      </c>
      <c r="F398" s="175">
        <v>4235.6400000000003</v>
      </c>
    </row>
    <row r="399" spans="1:6" x14ac:dyDescent="0.25">
      <c r="A399" s="164" t="s">
        <v>815</v>
      </c>
      <c r="B399" s="1" t="s">
        <v>16</v>
      </c>
      <c r="C399" s="1" t="s">
        <v>24</v>
      </c>
      <c r="D399" s="1" t="s">
        <v>816</v>
      </c>
      <c r="E399" s="1">
        <v>4252.0940000000001</v>
      </c>
      <c r="F399" s="175">
        <v>7731.08</v>
      </c>
    </row>
    <row r="400" spans="1:6" x14ac:dyDescent="0.25">
      <c r="A400" s="164" t="s">
        <v>817</v>
      </c>
      <c r="B400" s="1" t="s">
        <v>29</v>
      </c>
      <c r="C400" s="1" t="s">
        <v>64</v>
      </c>
      <c r="D400" s="1" t="s">
        <v>818</v>
      </c>
      <c r="E400" s="1">
        <v>1850.8362</v>
      </c>
      <c r="F400" s="175">
        <v>5002.26</v>
      </c>
    </row>
    <row r="401" spans="1:6" x14ac:dyDescent="0.25">
      <c r="A401" s="164" t="s">
        <v>819</v>
      </c>
      <c r="B401" s="1" t="s">
        <v>12</v>
      </c>
      <c r="C401" s="1" t="s">
        <v>61</v>
      </c>
      <c r="D401" s="1" t="s">
        <v>820</v>
      </c>
      <c r="E401" s="1">
        <v>3632.2319000000002</v>
      </c>
      <c r="F401" s="175">
        <v>3884.74</v>
      </c>
    </row>
    <row r="402" spans="1:6" x14ac:dyDescent="0.25">
      <c r="A402" s="164" t="s">
        <v>821</v>
      </c>
      <c r="B402" s="1" t="s">
        <v>29</v>
      </c>
      <c r="C402" s="1" t="s">
        <v>113</v>
      </c>
      <c r="D402" s="1" t="s">
        <v>822</v>
      </c>
      <c r="E402" s="1">
        <v>2687.9694</v>
      </c>
      <c r="F402" s="175">
        <v>4634.43</v>
      </c>
    </row>
    <row r="403" spans="1:6" x14ac:dyDescent="0.25">
      <c r="A403" s="164" t="s">
        <v>823</v>
      </c>
      <c r="B403" s="1" t="s">
        <v>8</v>
      </c>
      <c r="C403" s="1" t="s">
        <v>64</v>
      </c>
      <c r="D403" s="1" t="s">
        <v>824</v>
      </c>
      <c r="E403" s="1">
        <v>3608.3834999999999</v>
      </c>
      <c r="F403" s="175">
        <v>8018.63</v>
      </c>
    </row>
    <row r="404" spans="1:6" x14ac:dyDescent="0.25">
      <c r="A404" s="164" t="s">
        <v>825</v>
      </c>
      <c r="B404" s="1" t="s">
        <v>12</v>
      </c>
      <c r="C404" s="1" t="s">
        <v>42</v>
      </c>
      <c r="D404" s="1" t="s">
        <v>826</v>
      </c>
      <c r="E404" s="1">
        <v>310.10989999999998</v>
      </c>
      <c r="F404" s="175">
        <v>525.61</v>
      </c>
    </row>
    <row r="405" spans="1:6" x14ac:dyDescent="0.25">
      <c r="A405" s="164" t="s">
        <v>827</v>
      </c>
      <c r="B405" s="1" t="s">
        <v>8</v>
      </c>
      <c r="C405" s="1" t="s">
        <v>13</v>
      </c>
      <c r="D405" s="1" t="s">
        <v>828</v>
      </c>
      <c r="E405" s="1">
        <v>1381.9096000000002</v>
      </c>
      <c r="F405" s="175">
        <v>2032.22</v>
      </c>
    </row>
    <row r="406" spans="1:6" x14ac:dyDescent="0.25">
      <c r="A406" s="164" t="s">
        <v>829</v>
      </c>
      <c r="B406" s="1" t="s">
        <v>29</v>
      </c>
      <c r="C406" s="1" t="s">
        <v>52</v>
      </c>
      <c r="D406" s="1" t="s">
        <v>830</v>
      </c>
      <c r="E406" s="1">
        <v>2705.6095</v>
      </c>
      <c r="F406" s="175">
        <v>4919.29</v>
      </c>
    </row>
    <row r="407" spans="1:6" x14ac:dyDescent="0.25">
      <c r="A407" s="164" t="s">
        <v>831</v>
      </c>
      <c r="B407" s="1" t="s">
        <v>29</v>
      </c>
      <c r="C407" s="1" t="s">
        <v>24</v>
      </c>
      <c r="D407" s="1" t="s">
        <v>832</v>
      </c>
      <c r="E407" s="1">
        <v>3411.8150000000001</v>
      </c>
      <c r="F407" s="175">
        <v>3649</v>
      </c>
    </row>
    <row r="408" spans="1:6" x14ac:dyDescent="0.25">
      <c r="A408" s="164" t="s">
        <v>833</v>
      </c>
      <c r="B408" s="1" t="s">
        <v>29</v>
      </c>
      <c r="C408" s="1" t="s">
        <v>61</v>
      </c>
      <c r="D408" s="1" t="s">
        <v>834</v>
      </c>
      <c r="E408" s="1">
        <v>692.46749999999997</v>
      </c>
      <c r="F408" s="175">
        <v>923.29</v>
      </c>
    </row>
    <row r="409" spans="1:6" x14ac:dyDescent="0.25">
      <c r="A409" s="164" t="s">
        <v>835</v>
      </c>
      <c r="B409" s="1" t="s">
        <v>29</v>
      </c>
      <c r="C409" s="1" t="s">
        <v>64</v>
      </c>
      <c r="D409" s="1" t="s">
        <v>836</v>
      </c>
      <c r="E409" s="1">
        <v>7205.11</v>
      </c>
      <c r="F409" s="175">
        <v>7706</v>
      </c>
    </row>
    <row r="410" spans="1:6" x14ac:dyDescent="0.25">
      <c r="A410" s="164" t="s">
        <v>837</v>
      </c>
      <c r="B410" s="1" t="s">
        <v>12</v>
      </c>
      <c r="C410" s="1" t="s">
        <v>30</v>
      </c>
      <c r="D410" s="1" t="s">
        <v>838</v>
      </c>
      <c r="E410" s="1">
        <v>2222.2552000000001</v>
      </c>
      <c r="F410" s="175">
        <v>2525.29</v>
      </c>
    </row>
    <row r="411" spans="1:6" x14ac:dyDescent="0.25">
      <c r="A411" s="164" t="s">
        <v>839</v>
      </c>
      <c r="B411" s="1" t="s">
        <v>29</v>
      </c>
      <c r="C411" s="1" t="s">
        <v>52</v>
      </c>
      <c r="D411" s="1" t="s">
        <v>840</v>
      </c>
      <c r="E411" s="1">
        <v>86.159099999999995</v>
      </c>
      <c r="F411" s="175">
        <v>200.37</v>
      </c>
    </row>
    <row r="412" spans="1:6" x14ac:dyDescent="0.25">
      <c r="A412" s="164" t="s">
        <v>841</v>
      </c>
      <c r="B412" s="1" t="s">
        <v>16</v>
      </c>
      <c r="C412" s="1" t="s">
        <v>9</v>
      </c>
      <c r="D412" s="1" t="s">
        <v>842</v>
      </c>
      <c r="E412" s="1">
        <v>2236.3418999999999</v>
      </c>
      <c r="F412" s="175">
        <v>3790.41</v>
      </c>
    </row>
    <row r="413" spans="1:6" x14ac:dyDescent="0.25">
      <c r="A413" s="164" t="s">
        <v>843</v>
      </c>
      <c r="B413" s="1" t="s">
        <v>29</v>
      </c>
      <c r="C413" s="1" t="s">
        <v>39</v>
      </c>
      <c r="D413" s="1" t="s">
        <v>844</v>
      </c>
      <c r="E413" s="1">
        <v>305.01570000000004</v>
      </c>
      <c r="F413" s="175">
        <v>326.22000000000003</v>
      </c>
    </row>
    <row r="414" spans="1:6" x14ac:dyDescent="0.25">
      <c r="A414" s="164" t="s">
        <v>845</v>
      </c>
      <c r="B414" s="1" t="s">
        <v>29</v>
      </c>
      <c r="C414" s="1" t="s">
        <v>42</v>
      </c>
      <c r="D414" s="1" t="s">
        <v>846</v>
      </c>
      <c r="E414" s="1">
        <v>6112.9084499999999</v>
      </c>
      <c r="F414" s="175">
        <v>6537.87</v>
      </c>
    </row>
    <row r="415" spans="1:6" x14ac:dyDescent="0.25">
      <c r="A415" s="164" t="s">
        <v>847</v>
      </c>
      <c r="B415" s="1" t="s">
        <v>20</v>
      </c>
      <c r="C415" s="1" t="s">
        <v>64</v>
      </c>
      <c r="D415" s="1" t="s">
        <v>848</v>
      </c>
      <c r="E415" s="1">
        <v>3897.7180000000003</v>
      </c>
      <c r="F415" s="175">
        <v>7086.76</v>
      </c>
    </row>
    <row r="416" spans="1:6" x14ac:dyDescent="0.25">
      <c r="A416" s="164" t="s">
        <v>849</v>
      </c>
      <c r="B416" s="1" t="s">
        <v>29</v>
      </c>
      <c r="C416" s="1" t="s">
        <v>42</v>
      </c>
      <c r="D416" s="1" t="s">
        <v>850</v>
      </c>
      <c r="E416" s="1">
        <v>3543.2532000000001</v>
      </c>
      <c r="F416" s="175">
        <v>9576.36</v>
      </c>
    </row>
    <row r="417" spans="1:6" x14ac:dyDescent="0.25">
      <c r="A417" s="164" t="s">
        <v>851</v>
      </c>
      <c r="B417" s="1" t="s">
        <v>8</v>
      </c>
      <c r="C417" s="1" t="s">
        <v>42</v>
      </c>
      <c r="D417" s="1" t="s">
        <v>852</v>
      </c>
      <c r="E417" s="1">
        <v>1279.4209000000001</v>
      </c>
      <c r="F417" s="175">
        <v>2168.5100000000002</v>
      </c>
    </row>
    <row r="418" spans="1:6" x14ac:dyDescent="0.25">
      <c r="A418" s="164" t="s">
        <v>853</v>
      </c>
      <c r="B418" s="1" t="s">
        <v>8</v>
      </c>
      <c r="C418" s="1" t="s">
        <v>126</v>
      </c>
      <c r="D418" s="1" t="s">
        <v>854</v>
      </c>
      <c r="E418" s="1">
        <v>3682.6287999999995</v>
      </c>
      <c r="F418" s="175">
        <v>6349.36</v>
      </c>
    </row>
    <row r="419" spans="1:6" x14ac:dyDescent="0.25">
      <c r="A419" s="164" t="s">
        <v>855</v>
      </c>
      <c r="B419" s="1" t="s">
        <v>20</v>
      </c>
      <c r="C419" s="1" t="s">
        <v>21</v>
      </c>
      <c r="D419" s="1" t="s">
        <v>856</v>
      </c>
      <c r="E419" s="1">
        <v>558.38200000000006</v>
      </c>
      <c r="F419" s="175">
        <v>597.20000000000005</v>
      </c>
    </row>
    <row r="420" spans="1:6" x14ac:dyDescent="0.25">
      <c r="A420" s="164" t="s">
        <v>857</v>
      </c>
      <c r="B420" s="1" t="s">
        <v>29</v>
      </c>
      <c r="C420" s="1" t="s">
        <v>30</v>
      </c>
      <c r="D420" s="1" t="s">
        <v>858</v>
      </c>
      <c r="E420" s="1">
        <v>3627.81</v>
      </c>
      <c r="F420" s="175">
        <v>8061.8</v>
      </c>
    </row>
    <row r="421" spans="1:6" x14ac:dyDescent="0.25">
      <c r="A421" s="164" t="s">
        <v>859</v>
      </c>
      <c r="B421" s="1" t="s">
        <v>16</v>
      </c>
      <c r="C421" s="1" t="s">
        <v>24</v>
      </c>
      <c r="D421" s="1" t="s">
        <v>860</v>
      </c>
      <c r="E421" s="1">
        <v>828.59280000000001</v>
      </c>
      <c r="F421" s="175">
        <v>2239.44</v>
      </c>
    </row>
    <row r="422" spans="1:6" x14ac:dyDescent="0.25">
      <c r="A422" s="164" t="s">
        <v>861</v>
      </c>
      <c r="B422" s="1" t="s">
        <v>29</v>
      </c>
      <c r="C422" s="1" t="s">
        <v>42</v>
      </c>
      <c r="D422" s="1" t="s">
        <v>862</v>
      </c>
      <c r="E422" s="1">
        <v>7980.0847500000009</v>
      </c>
      <c r="F422" s="175">
        <v>8534.85</v>
      </c>
    </row>
    <row r="423" spans="1:6" x14ac:dyDescent="0.25">
      <c r="A423" s="164" t="s">
        <v>863</v>
      </c>
      <c r="B423" s="1" t="s">
        <v>20</v>
      </c>
      <c r="C423" s="1" t="s">
        <v>113</v>
      </c>
      <c r="D423" s="1" t="s">
        <v>864</v>
      </c>
      <c r="E423" s="1">
        <v>4484.9023999999999</v>
      </c>
      <c r="F423" s="175">
        <v>5096.4799999999996</v>
      </c>
    </row>
    <row r="424" spans="1:6" x14ac:dyDescent="0.25">
      <c r="A424" s="164" t="s">
        <v>865</v>
      </c>
      <c r="B424" s="1" t="s">
        <v>12</v>
      </c>
      <c r="C424" s="1" t="s">
        <v>64</v>
      </c>
      <c r="D424" s="1" t="s">
        <v>866</v>
      </c>
      <c r="E424" s="1">
        <v>6286.9751999999999</v>
      </c>
      <c r="F424" s="175">
        <v>7144.29</v>
      </c>
    </row>
    <row r="425" spans="1:6" x14ac:dyDescent="0.25">
      <c r="A425" s="164" t="s">
        <v>867</v>
      </c>
      <c r="B425" s="1" t="s">
        <v>8</v>
      </c>
      <c r="C425" s="1" t="s">
        <v>126</v>
      </c>
      <c r="D425" s="1" t="s">
        <v>868</v>
      </c>
      <c r="E425" s="1">
        <v>2729.7637999999997</v>
      </c>
      <c r="F425" s="175">
        <v>7377.74</v>
      </c>
    </row>
    <row r="426" spans="1:6" x14ac:dyDescent="0.25">
      <c r="A426" s="164" t="s">
        <v>869</v>
      </c>
      <c r="B426" s="1" t="s">
        <v>8</v>
      </c>
      <c r="C426" s="1" t="s">
        <v>9</v>
      </c>
      <c r="D426" s="1" t="s">
        <v>870</v>
      </c>
      <c r="E426" s="1">
        <v>1277.9685999999999</v>
      </c>
      <c r="F426" s="175">
        <v>2972.02</v>
      </c>
    </row>
    <row r="427" spans="1:6" x14ac:dyDescent="0.25">
      <c r="A427" s="164" t="s">
        <v>871</v>
      </c>
      <c r="B427" s="1" t="s">
        <v>20</v>
      </c>
      <c r="C427" s="1" t="s">
        <v>9</v>
      </c>
      <c r="D427" s="1" t="s">
        <v>872</v>
      </c>
      <c r="E427" s="1">
        <v>2763.3285000000001</v>
      </c>
      <c r="F427" s="175">
        <v>6140.73</v>
      </c>
    </row>
    <row r="428" spans="1:6" x14ac:dyDescent="0.25">
      <c r="A428" s="164" t="s">
        <v>873</v>
      </c>
      <c r="B428" s="1" t="s">
        <v>12</v>
      </c>
      <c r="C428" s="1" t="s">
        <v>24</v>
      </c>
      <c r="D428" s="1" t="s">
        <v>874</v>
      </c>
      <c r="E428" s="1">
        <v>3852.5264999999999</v>
      </c>
      <c r="F428" s="175">
        <v>8561.17</v>
      </c>
    </row>
    <row r="429" spans="1:6" x14ac:dyDescent="0.25">
      <c r="A429" s="164" t="s">
        <v>875</v>
      </c>
      <c r="B429" s="1" t="s">
        <v>8</v>
      </c>
      <c r="C429" s="1" t="s">
        <v>9</v>
      </c>
      <c r="D429" s="1" t="s">
        <v>876</v>
      </c>
      <c r="E429" s="1">
        <v>2864.6399000000001</v>
      </c>
      <c r="F429" s="175">
        <v>7742.27</v>
      </c>
    </row>
    <row r="430" spans="1:6" x14ac:dyDescent="0.25">
      <c r="A430" s="164" t="s">
        <v>877</v>
      </c>
      <c r="B430" s="1" t="s">
        <v>20</v>
      </c>
      <c r="C430" s="1" t="s">
        <v>17</v>
      </c>
      <c r="D430" s="1" t="s">
        <v>878</v>
      </c>
      <c r="E430" s="1">
        <v>2895.18075</v>
      </c>
      <c r="F430" s="175">
        <v>3096.45</v>
      </c>
    </row>
    <row r="431" spans="1:6" x14ac:dyDescent="0.25">
      <c r="A431" s="164" t="s">
        <v>879</v>
      </c>
      <c r="B431" s="1" t="s">
        <v>29</v>
      </c>
      <c r="C431" s="1" t="s">
        <v>9</v>
      </c>
      <c r="D431" s="1" t="s">
        <v>880</v>
      </c>
      <c r="E431" s="1">
        <v>3068.3971999999999</v>
      </c>
      <c r="F431" s="175">
        <v>5290.34</v>
      </c>
    </row>
    <row r="432" spans="1:6" x14ac:dyDescent="0.25">
      <c r="A432" s="164" t="s">
        <v>881</v>
      </c>
      <c r="B432" s="1" t="s">
        <v>20</v>
      </c>
      <c r="C432" s="1" t="s">
        <v>42</v>
      </c>
      <c r="D432" s="1" t="s">
        <v>882</v>
      </c>
      <c r="E432" s="1">
        <v>720.07799999999997</v>
      </c>
      <c r="F432" s="175">
        <v>1674.6</v>
      </c>
    </row>
    <row r="433" spans="1:6" x14ac:dyDescent="0.25">
      <c r="A433" s="164" t="s">
        <v>883</v>
      </c>
      <c r="B433" s="1" t="s">
        <v>12</v>
      </c>
      <c r="C433" s="1" t="s">
        <v>126</v>
      </c>
      <c r="D433" s="1" t="s">
        <v>884</v>
      </c>
      <c r="E433" s="1">
        <v>2910.9562000000001</v>
      </c>
      <c r="F433" s="175">
        <v>5018.8900000000003</v>
      </c>
    </row>
    <row r="434" spans="1:6" x14ac:dyDescent="0.25">
      <c r="A434" s="164" t="s">
        <v>885</v>
      </c>
      <c r="B434" s="1" t="s">
        <v>20</v>
      </c>
      <c r="C434" s="1" t="s">
        <v>39</v>
      </c>
      <c r="D434" s="1" t="s">
        <v>886</v>
      </c>
      <c r="E434" s="1">
        <v>1701.5422999999998</v>
      </c>
      <c r="F434" s="175">
        <v>2883.97</v>
      </c>
    </row>
    <row r="435" spans="1:6" x14ac:dyDescent="0.25">
      <c r="A435" s="164" t="s">
        <v>887</v>
      </c>
      <c r="B435" s="1" t="s">
        <v>29</v>
      </c>
      <c r="C435" s="1" t="s">
        <v>13</v>
      </c>
      <c r="D435" s="1" t="s">
        <v>888</v>
      </c>
      <c r="E435" s="1">
        <v>2149.3636000000001</v>
      </c>
      <c r="F435" s="175">
        <v>4998.5200000000004</v>
      </c>
    </row>
    <row r="436" spans="1:6" x14ac:dyDescent="0.25">
      <c r="A436" s="164" t="s">
        <v>889</v>
      </c>
      <c r="B436" s="1" t="s">
        <v>29</v>
      </c>
      <c r="C436" s="1" t="s">
        <v>9</v>
      </c>
      <c r="D436" s="1" t="s">
        <v>890</v>
      </c>
      <c r="E436" s="1">
        <v>6587.7</v>
      </c>
      <c r="F436" s="175">
        <v>8783.6</v>
      </c>
    </row>
    <row r="437" spans="1:6" x14ac:dyDescent="0.25">
      <c r="A437" s="164" t="s">
        <v>891</v>
      </c>
      <c r="B437" s="1" t="s">
        <v>29</v>
      </c>
      <c r="C437" s="1" t="s">
        <v>9</v>
      </c>
      <c r="D437" s="1" t="s">
        <v>892</v>
      </c>
      <c r="E437" s="1">
        <v>2626.7312000000002</v>
      </c>
      <c r="F437" s="175">
        <v>3862.84</v>
      </c>
    </row>
    <row r="438" spans="1:6" x14ac:dyDescent="0.25">
      <c r="A438" s="164" t="s">
        <v>893</v>
      </c>
      <c r="B438" s="1" t="s">
        <v>8</v>
      </c>
      <c r="C438" s="1" t="s">
        <v>113</v>
      </c>
      <c r="D438" s="1" t="s">
        <v>894</v>
      </c>
      <c r="E438" s="1">
        <v>375.84969999999998</v>
      </c>
      <c r="F438" s="175">
        <v>1015.81</v>
      </c>
    </row>
    <row r="439" spans="1:6" x14ac:dyDescent="0.25">
      <c r="A439" s="164" t="s">
        <v>895</v>
      </c>
      <c r="B439" s="1" t="s">
        <v>29</v>
      </c>
      <c r="C439" s="1" t="s">
        <v>17</v>
      </c>
      <c r="D439" s="1" t="s">
        <v>896</v>
      </c>
      <c r="E439" s="1">
        <v>1515.2425000000001</v>
      </c>
      <c r="F439" s="175">
        <v>4095.25</v>
      </c>
    </row>
    <row r="440" spans="1:6" x14ac:dyDescent="0.25">
      <c r="A440" s="164" t="s">
        <v>897</v>
      </c>
      <c r="B440" s="1" t="s">
        <v>16</v>
      </c>
      <c r="C440" s="1" t="s">
        <v>9</v>
      </c>
      <c r="D440" s="1" t="s">
        <v>898</v>
      </c>
      <c r="E440" s="1">
        <v>3726.3071999999997</v>
      </c>
      <c r="F440" s="175">
        <v>4234.4399999999996</v>
      </c>
    </row>
    <row r="441" spans="1:6" x14ac:dyDescent="0.25">
      <c r="A441" s="164" t="s">
        <v>899</v>
      </c>
      <c r="B441" s="1" t="s">
        <v>8</v>
      </c>
      <c r="C441" s="1" t="s">
        <v>30</v>
      </c>
      <c r="D441" s="1" t="s">
        <v>900</v>
      </c>
      <c r="E441" s="1">
        <v>5542.5438000000004</v>
      </c>
      <c r="F441" s="175">
        <v>9556.11</v>
      </c>
    </row>
    <row r="442" spans="1:6" x14ac:dyDescent="0.25">
      <c r="A442" s="164" t="s">
        <v>901</v>
      </c>
      <c r="B442" s="1" t="s">
        <v>29</v>
      </c>
      <c r="C442" s="1" t="s">
        <v>64</v>
      </c>
      <c r="D442" s="1" t="s">
        <v>902</v>
      </c>
      <c r="E442" s="1">
        <v>5948.0550000000003</v>
      </c>
      <c r="F442" s="175">
        <v>7930.74</v>
      </c>
    </row>
    <row r="443" spans="1:6" x14ac:dyDescent="0.25">
      <c r="A443" s="164" t="s">
        <v>903</v>
      </c>
      <c r="B443" s="1" t="s">
        <v>16</v>
      </c>
      <c r="C443" s="1" t="s">
        <v>30</v>
      </c>
      <c r="D443" s="1" t="s">
        <v>904</v>
      </c>
      <c r="E443" s="1">
        <v>5761.5821999999998</v>
      </c>
      <c r="F443" s="175">
        <v>6162.12</v>
      </c>
    </row>
    <row r="444" spans="1:6" x14ac:dyDescent="0.25">
      <c r="A444" s="164" t="s">
        <v>905</v>
      </c>
      <c r="B444" s="1" t="s">
        <v>12</v>
      </c>
      <c r="C444" s="1" t="s">
        <v>52</v>
      </c>
      <c r="D444" s="1" t="s">
        <v>906</v>
      </c>
      <c r="E444" s="1">
        <v>1136.673</v>
      </c>
      <c r="F444" s="175">
        <v>2525.94</v>
      </c>
    </row>
    <row r="445" spans="1:6" x14ac:dyDescent="0.25">
      <c r="A445" s="164" t="s">
        <v>907</v>
      </c>
      <c r="B445" s="1" t="s">
        <v>20</v>
      </c>
      <c r="C445" s="1" t="s">
        <v>24</v>
      </c>
      <c r="D445" s="1" t="s">
        <v>908</v>
      </c>
      <c r="E445" s="1">
        <v>1883.7476999999999</v>
      </c>
      <c r="F445" s="175">
        <v>5091.21</v>
      </c>
    </row>
    <row r="446" spans="1:6" x14ac:dyDescent="0.25">
      <c r="A446" s="164" t="s">
        <v>909</v>
      </c>
      <c r="B446" s="1" t="s">
        <v>16</v>
      </c>
      <c r="C446" s="1" t="s">
        <v>30</v>
      </c>
      <c r="D446" s="1" t="s">
        <v>910</v>
      </c>
      <c r="E446" s="1">
        <v>8208.3407999999999</v>
      </c>
      <c r="F446" s="175">
        <v>9327.66</v>
      </c>
    </row>
    <row r="447" spans="1:6" x14ac:dyDescent="0.25">
      <c r="A447" s="164" t="s">
        <v>911</v>
      </c>
      <c r="B447" s="1" t="s">
        <v>16</v>
      </c>
      <c r="C447" s="1" t="s">
        <v>61</v>
      </c>
      <c r="D447" s="1" t="s">
        <v>912</v>
      </c>
      <c r="E447" s="1">
        <v>3785.4963999999995</v>
      </c>
      <c r="F447" s="175">
        <v>8803.48</v>
      </c>
    </row>
    <row r="448" spans="1:6" x14ac:dyDescent="0.25">
      <c r="A448" s="164" t="s">
        <v>913</v>
      </c>
      <c r="B448" s="1" t="s">
        <v>8</v>
      </c>
      <c r="C448" s="1" t="s">
        <v>45</v>
      </c>
      <c r="D448" s="1" t="s">
        <v>914</v>
      </c>
      <c r="E448" s="1">
        <v>3581.3564999999999</v>
      </c>
      <c r="F448" s="175">
        <v>7958.57</v>
      </c>
    </row>
    <row r="449" spans="1:6" x14ac:dyDescent="0.25">
      <c r="A449" s="164" t="s">
        <v>915</v>
      </c>
      <c r="B449" s="1" t="s">
        <v>16</v>
      </c>
      <c r="C449" s="1" t="s">
        <v>9</v>
      </c>
      <c r="D449" s="1" t="s">
        <v>916</v>
      </c>
      <c r="E449" s="1">
        <v>3111.4742999999999</v>
      </c>
      <c r="F449" s="175">
        <v>8409.39</v>
      </c>
    </row>
    <row r="450" spans="1:6" x14ac:dyDescent="0.25">
      <c r="A450" s="164" t="s">
        <v>917</v>
      </c>
      <c r="B450" s="1" t="s">
        <v>20</v>
      </c>
      <c r="C450" s="1" t="s">
        <v>113</v>
      </c>
      <c r="D450" s="1" t="s">
        <v>918</v>
      </c>
      <c r="E450" s="1">
        <v>297.93509999999998</v>
      </c>
      <c r="F450" s="175">
        <v>805.23</v>
      </c>
    </row>
    <row r="451" spans="1:6" x14ac:dyDescent="0.25">
      <c r="A451" s="164" t="s">
        <v>919</v>
      </c>
      <c r="B451" s="1" t="s">
        <v>29</v>
      </c>
      <c r="C451" s="1" t="s">
        <v>24</v>
      </c>
      <c r="D451" s="1" t="s">
        <v>920</v>
      </c>
      <c r="E451" s="1">
        <v>5831.5186999999996</v>
      </c>
      <c r="F451" s="175">
        <v>9883.93</v>
      </c>
    </row>
    <row r="452" spans="1:6" x14ac:dyDescent="0.25">
      <c r="A452" s="164" t="s">
        <v>921</v>
      </c>
      <c r="B452" s="1" t="s">
        <v>29</v>
      </c>
      <c r="C452" s="1" t="s">
        <v>39</v>
      </c>
      <c r="D452" s="1" t="s">
        <v>922</v>
      </c>
      <c r="E452" s="1">
        <v>823.97889999999995</v>
      </c>
      <c r="F452" s="175">
        <v>2226.9699999999998</v>
      </c>
    </row>
    <row r="453" spans="1:6" x14ac:dyDescent="0.25">
      <c r="A453" s="164" t="s">
        <v>923</v>
      </c>
      <c r="B453" s="1" t="s">
        <v>8</v>
      </c>
      <c r="C453" s="1" t="s">
        <v>52</v>
      </c>
      <c r="D453" s="1" t="s">
        <v>924</v>
      </c>
      <c r="E453" s="1">
        <v>4504.0275000000001</v>
      </c>
      <c r="F453" s="175">
        <v>6005.37</v>
      </c>
    </row>
    <row r="454" spans="1:6" x14ac:dyDescent="0.25">
      <c r="A454" s="164" t="s">
        <v>925</v>
      </c>
      <c r="B454" s="1" t="s">
        <v>12</v>
      </c>
      <c r="C454" s="1" t="s">
        <v>126</v>
      </c>
      <c r="D454" s="1" t="s">
        <v>926</v>
      </c>
      <c r="E454" s="1">
        <v>2865.1244000000002</v>
      </c>
      <c r="F454" s="175">
        <v>6663.08</v>
      </c>
    </row>
    <row r="455" spans="1:6" x14ac:dyDescent="0.25">
      <c r="A455" s="164" t="s">
        <v>927</v>
      </c>
      <c r="B455" s="1" t="s">
        <v>16</v>
      </c>
      <c r="C455" s="1" t="s">
        <v>17</v>
      </c>
      <c r="D455" s="1" t="s">
        <v>928</v>
      </c>
      <c r="E455" s="1">
        <v>3290.5840000000003</v>
      </c>
      <c r="F455" s="175">
        <v>3739.3</v>
      </c>
    </row>
    <row r="456" spans="1:6" x14ac:dyDescent="0.25">
      <c r="A456" s="164" t="s">
        <v>929</v>
      </c>
      <c r="B456" s="1" t="s">
        <v>16</v>
      </c>
      <c r="C456" s="1" t="s">
        <v>126</v>
      </c>
      <c r="D456" s="1" t="s">
        <v>930</v>
      </c>
      <c r="E456" s="1">
        <v>4972.22</v>
      </c>
      <c r="F456" s="175">
        <v>9040.4</v>
      </c>
    </row>
    <row r="457" spans="1:6" x14ac:dyDescent="0.25">
      <c r="A457" s="164" t="s">
        <v>931</v>
      </c>
      <c r="B457" s="1" t="s">
        <v>20</v>
      </c>
      <c r="C457" s="1" t="s">
        <v>42</v>
      </c>
      <c r="D457" s="1" t="s">
        <v>932</v>
      </c>
      <c r="E457" s="1">
        <v>3434.0249999999996</v>
      </c>
      <c r="F457" s="175">
        <v>4578.7</v>
      </c>
    </row>
    <row r="458" spans="1:6" x14ac:dyDescent="0.25">
      <c r="A458" s="164" t="s">
        <v>933</v>
      </c>
      <c r="B458" s="1" t="s">
        <v>29</v>
      </c>
      <c r="C458" s="1" t="s">
        <v>126</v>
      </c>
      <c r="D458" s="1" t="s">
        <v>934</v>
      </c>
      <c r="E458" s="1">
        <v>789.06959999999992</v>
      </c>
      <c r="F458" s="175">
        <v>896.67</v>
      </c>
    </row>
    <row r="459" spans="1:6" x14ac:dyDescent="0.25">
      <c r="A459" s="164" t="s">
        <v>935</v>
      </c>
      <c r="B459" s="1" t="s">
        <v>8</v>
      </c>
      <c r="C459" s="1" t="s">
        <v>42</v>
      </c>
      <c r="D459" s="1" t="s">
        <v>936</v>
      </c>
      <c r="E459" s="1">
        <v>3014.3905000000004</v>
      </c>
      <c r="F459" s="175">
        <v>5480.71</v>
      </c>
    </row>
    <row r="460" spans="1:6" x14ac:dyDescent="0.25">
      <c r="A460" s="164" t="s">
        <v>937</v>
      </c>
      <c r="B460" s="1" t="s">
        <v>16</v>
      </c>
      <c r="C460" s="1" t="s">
        <v>61</v>
      </c>
      <c r="D460" s="1" t="s">
        <v>938</v>
      </c>
      <c r="E460" s="1">
        <v>865.99350000000004</v>
      </c>
      <c r="F460" s="175">
        <v>1924.43</v>
      </c>
    </row>
    <row r="461" spans="1:6" x14ac:dyDescent="0.25">
      <c r="A461" s="164" t="s">
        <v>939</v>
      </c>
      <c r="B461" s="1" t="s">
        <v>8</v>
      </c>
      <c r="C461" s="1" t="s">
        <v>39</v>
      </c>
      <c r="D461" s="1" t="s">
        <v>940</v>
      </c>
      <c r="E461" s="1">
        <v>1974.5040999999999</v>
      </c>
      <c r="F461" s="175">
        <v>4591.87</v>
      </c>
    </row>
    <row r="462" spans="1:6" x14ac:dyDescent="0.25">
      <c r="A462" s="164" t="s">
        <v>941</v>
      </c>
      <c r="B462" s="1" t="s">
        <v>29</v>
      </c>
      <c r="C462" s="1" t="s">
        <v>21</v>
      </c>
      <c r="D462" s="1" t="s">
        <v>942</v>
      </c>
      <c r="E462" s="1">
        <v>2522.2896999999998</v>
      </c>
      <c r="F462" s="175">
        <v>5865.79</v>
      </c>
    </row>
    <row r="463" spans="1:6" x14ac:dyDescent="0.25">
      <c r="A463" s="164" t="s">
        <v>943</v>
      </c>
      <c r="B463" s="1" t="s">
        <v>8</v>
      </c>
      <c r="C463" s="1" t="s">
        <v>17</v>
      </c>
      <c r="D463" s="1" t="s">
        <v>944</v>
      </c>
      <c r="E463" s="1">
        <v>5970.7384000000002</v>
      </c>
      <c r="F463" s="175">
        <v>6784.93</v>
      </c>
    </row>
    <row r="464" spans="1:6" x14ac:dyDescent="0.25">
      <c r="A464" s="164" t="s">
        <v>945</v>
      </c>
      <c r="B464" s="1" t="s">
        <v>29</v>
      </c>
      <c r="C464" s="1" t="s">
        <v>113</v>
      </c>
      <c r="D464" s="1" t="s">
        <v>946</v>
      </c>
      <c r="E464" s="1">
        <v>2947.3537500000002</v>
      </c>
      <c r="F464" s="175">
        <v>3152.25</v>
      </c>
    </row>
    <row r="465" spans="1:6" x14ac:dyDescent="0.25">
      <c r="A465" s="164" t="s">
        <v>947</v>
      </c>
      <c r="B465" s="1" t="s">
        <v>16</v>
      </c>
      <c r="C465" s="1" t="s">
        <v>113</v>
      </c>
      <c r="D465" s="1" t="s">
        <v>948</v>
      </c>
      <c r="E465" s="1">
        <v>3468.3440000000001</v>
      </c>
      <c r="F465" s="175">
        <v>6306.08</v>
      </c>
    </row>
    <row r="466" spans="1:6" x14ac:dyDescent="0.25">
      <c r="A466" s="164" t="s">
        <v>949</v>
      </c>
      <c r="B466" s="1" t="s">
        <v>8</v>
      </c>
      <c r="C466" s="1" t="s">
        <v>42</v>
      </c>
      <c r="D466" s="1" t="s">
        <v>259</v>
      </c>
      <c r="E466" s="1">
        <v>5392.3649999999998</v>
      </c>
      <c r="F466" s="175">
        <v>7189.82</v>
      </c>
    </row>
    <row r="467" spans="1:6" x14ac:dyDescent="0.25">
      <c r="A467" s="164" t="s">
        <v>950</v>
      </c>
      <c r="B467" s="1" t="s">
        <v>29</v>
      </c>
      <c r="C467" s="1" t="s">
        <v>126</v>
      </c>
      <c r="D467" s="1" t="s">
        <v>951</v>
      </c>
      <c r="E467" s="1">
        <v>6245.3716000000013</v>
      </c>
      <c r="F467" s="175">
        <v>9184.3700000000008</v>
      </c>
    </row>
    <row r="468" spans="1:6" x14ac:dyDescent="0.25">
      <c r="A468" s="164" t="s">
        <v>952</v>
      </c>
      <c r="B468" s="1" t="s">
        <v>8</v>
      </c>
      <c r="C468" s="1" t="s">
        <v>13</v>
      </c>
      <c r="D468" s="1" t="s">
        <v>953</v>
      </c>
      <c r="E468" s="1">
        <v>2583.5568000000003</v>
      </c>
      <c r="F468" s="175">
        <v>2935.86</v>
      </c>
    </row>
    <row r="469" spans="1:6" x14ac:dyDescent="0.25">
      <c r="A469" s="164" t="s">
        <v>954</v>
      </c>
      <c r="B469" s="1" t="s">
        <v>8</v>
      </c>
      <c r="C469" s="1" t="s">
        <v>45</v>
      </c>
      <c r="D469" s="1" t="s">
        <v>955</v>
      </c>
      <c r="E469" s="1">
        <v>1333.3050000000001</v>
      </c>
      <c r="F469" s="175">
        <v>2962.9</v>
      </c>
    </row>
    <row r="470" spans="1:6" x14ac:dyDescent="0.25">
      <c r="A470" s="164" t="s">
        <v>956</v>
      </c>
      <c r="B470" s="1" t="s">
        <v>29</v>
      </c>
      <c r="C470" s="1" t="s">
        <v>21</v>
      </c>
      <c r="D470" s="1" t="s">
        <v>957</v>
      </c>
      <c r="E470" s="1">
        <v>2500.83</v>
      </c>
      <c r="F470" s="175">
        <v>6759</v>
      </c>
    </row>
    <row r="471" spans="1:6" x14ac:dyDescent="0.25">
      <c r="A471" s="164" t="s">
        <v>958</v>
      </c>
      <c r="B471" s="1" t="s">
        <v>16</v>
      </c>
      <c r="C471" s="1" t="s">
        <v>30</v>
      </c>
      <c r="D471" s="1" t="s">
        <v>959</v>
      </c>
      <c r="E471" s="1">
        <v>2387.4477000000002</v>
      </c>
      <c r="F471" s="175">
        <v>2553.42</v>
      </c>
    </row>
    <row r="472" spans="1:6" x14ac:dyDescent="0.25">
      <c r="A472" s="164" t="s">
        <v>960</v>
      </c>
      <c r="B472" s="1" t="s">
        <v>29</v>
      </c>
      <c r="C472" s="1" t="s">
        <v>21</v>
      </c>
      <c r="D472" s="1" t="s">
        <v>731</v>
      </c>
      <c r="E472" s="1">
        <v>5822.4975999999997</v>
      </c>
      <c r="F472" s="175">
        <v>9868.64</v>
      </c>
    </row>
    <row r="473" spans="1:6" x14ac:dyDescent="0.25">
      <c r="A473" s="164" t="s">
        <v>961</v>
      </c>
      <c r="B473" s="1" t="s">
        <v>8</v>
      </c>
      <c r="C473" s="1" t="s">
        <v>39</v>
      </c>
      <c r="D473" s="1" t="s">
        <v>962</v>
      </c>
      <c r="E473" s="1">
        <v>3598.8477999999996</v>
      </c>
      <c r="F473" s="175">
        <v>6204.91</v>
      </c>
    </row>
    <row r="474" spans="1:6" x14ac:dyDescent="0.25">
      <c r="A474" s="164" t="s">
        <v>963</v>
      </c>
      <c r="B474" s="1" t="s">
        <v>8</v>
      </c>
      <c r="C474" s="1" t="s">
        <v>45</v>
      </c>
      <c r="D474" s="1" t="s">
        <v>964</v>
      </c>
      <c r="E474" s="1">
        <v>4427.9618</v>
      </c>
      <c r="F474" s="175">
        <v>7505.02</v>
      </c>
    </row>
    <row r="475" spans="1:6" x14ac:dyDescent="0.25">
      <c r="A475" s="164" t="s">
        <v>965</v>
      </c>
      <c r="B475" s="1" t="s">
        <v>29</v>
      </c>
      <c r="C475" s="1" t="s">
        <v>52</v>
      </c>
      <c r="D475" s="1" t="s">
        <v>966</v>
      </c>
      <c r="E475" s="1">
        <v>2137.2927</v>
      </c>
      <c r="F475" s="175">
        <v>3622.53</v>
      </c>
    </row>
    <row r="476" spans="1:6" x14ac:dyDescent="0.25">
      <c r="A476" s="164" t="s">
        <v>967</v>
      </c>
      <c r="B476" s="1" t="s">
        <v>29</v>
      </c>
      <c r="C476" s="1" t="s">
        <v>9</v>
      </c>
      <c r="D476" s="1" t="s">
        <v>968</v>
      </c>
      <c r="E476" s="1">
        <v>6424.8304000000007</v>
      </c>
      <c r="F476" s="175">
        <v>9448.2800000000007</v>
      </c>
    </row>
    <row r="477" spans="1:6" x14ac:dyDescent="0.25">
      <c r="A477" s="164" t="s">
        <v>969</v>
      </c>
      <c r="B477" s="1" t="s">
        <v>12</v>
      </c>
      <c r="C477" s="1" t="s">
        <v>52</v>
      </c>
      <c r="D477" s="1" t="s">
        <v>970</v>
      </c>
      <c r="E477" s="1">
        <v>2140.5230000000001</v>
      </c>
      <c r="F477" s="175">
        <v>3891.86</v>
      </c>
    </row>
    <row r="478" spans="1:6" x14ac:dyDescent="0.25">
      <c r="A478" s="164" t="s">
        <v>971</v>
      </c>
      <c r="B478" s="1" t="s">
        <v>16</v>
      </c>
      <c r="C478" s="1" t="s">
        <v>61</v>
      </c>
      <c r="D478" s="1" t="s">
        <v>972</v>
      </c>
      <c r="E478" s="1">
        <v>966.49300000000005</v>
      </c>
      <c r="F478" s="175">
        <v>1757.26</v>
      </c>
    </row>
    <row r="479" spans="1:6" x14ac:dyDescent="0.25">
      <c r="A479" s="164" t="s">
        <v>973</v>
      </c>
      <c r="B479" s="1" t="s">
        <v>29</v>
      </c>
      <c r="C479" s="1" t="s">
        <v>42</v>
      </c>
      <c r="D479" s="1" t="s">
        <v>974</v>
      </c>
      <c r="E479" s="1">
        <v>1309.4024999999999</v>
      </c>
      <c r="F479" s="175">
        <v>1745.87</v>
      </c>
    </row>
    <row r="480" spans="1:6" x14ac:dyDescent="0.25">
      <c r="A480" s="164" t="s">
        <v>975</v>
      </c>
      <c r="B480" s="1" t="s">
        <v>12</v>
      </c>
      <c r="C480" s="1" t="s">
        <v>52</v>
      </c>
      <c r="D480" s="1" t="s">
        <v>976</v>
      </c>
      <c r="E480" s="1">
        <v>3654.0524999999998</v>
      </c>
      <c r="F480" s="175">
        <v>4872.07</v>
      </c>
    </row>
    <row r="481" spans="1:6" x14ac:dyDescent="0.25">
      <c r="A481" s="164" t="s">
        <v>977</v>
      </c>
      <c r="B481" s="1" t="s">
        <v>16</v>
      </c>
      <c r="C481" s="1" t="s">
        <v>21</v>
      </c>
      <c r="D481" s="1" t="s">
        <v>978</v>
      </c>
      <c r="E481" s="1">
        <v>1404.8010000000002</v>
      </c>
      <c r="F481" s="175">
        <v>3121.78</v>
      </c>
    </row>
    <row r="482" spans="1:6" x14ac:dyDescent="0.25">
      <c r="A482" s="164" t="s">
        <v>979</v>
      </c>
      <c r="B482" s="1" t="s">
        <v>8</v>
      </c>
      <c r="C482" s="1" t="s">
        <v>39</v>
      </c>
      <c r="D482" s="1" t="s">
        <v>980</v>
      </c>
      <c r="E482" s="1">
        <v>56.572499999999998</v>
      </c>
      <c r="F482" s="175">
        <v>75.430000000000007</v>
      </c>
    </row>
    <row r="483" spans="1:6" x14ac:dyDescent="0.25">
      <c r="A483" s="164" t="s">
        <v>981</v>
      </c>
      <c r="B483" s="1" t="s">
        <v>29</v>
      </c>
      <c r="C483" s="1" t="s">
        <v>64</v>
      </c>
      <c r="D483" s="1" t="s">
        <v>982</v>
      </c>
      <c r="E483" s="1">
        <v>522.44995000000006</v>
      </c>
      <c r="F483" s="175">
        <v>558.77</v>
      </c>
    </row>
    <row r="484" spans="1:6" x14ac:dyDescent="0.25">
      <c r="A484" s="164" t="s">
        <v>983</v>
      </c>
      <c r="B484" s="1" t="s">
        <v>16</v>
      </c>
      <c r="C484" s="1" t="s">
        <v>24</v>
      </c>
      <c r="D484" s="1" t="s">
        <v>984</v>
      </c>
      <c r="E484" s="1">
        <v>947.32330000000002</v>
      </c>
      <c r="F484" s="175">
        <v>1013.18</v>
      </c>
    </row>
    <row r="485" spans="1:6" x14ac:dyDescent="0.25">
      <c r="A485" s="164" t="s">
        <v>985</v>
      </c>
      <c r="B485" s="1" t="s">
        <v>12</v>
      </c>
      <c r="C485" s="1" t="s">
        <v>64</v>
      </c>
      <c r="D485" s="1" t="s">
        <v>986</v>
      </c>
      <c r="E485" s="1">
        <v>1107.1949999999999</v>
      </c>
      <c r="F485" s="175">
        <v>1476.26</v>
      </c>
    </row>
    <row r="486" spans="1:6" x14ac:dyDescent="0.25">
      <c r="A486" s="164" t="s">
        <v>987</v>
      </c>
      <c r="B486" s="1" t="s">
        <v>29</v>
      </c>
      <c r="C486" s="1" t="s">
        <v>126</v>
      </c>
      <c r="D486" s="1" t="s">
        <v>988</v>
      </c>
      <c r="E486" s="1">
        <v>2600.9643000000005</v>
      </c>
      <c r="F486" s="175">
        <v>2781.78</v>
      </c>
    </row>
    <row r="487" spans="1:6" x14ac:dyDescent="0.25">
      <c r="A487" s="164" t="s">
        <v>989</v>
      </c>
      <c r="B487" s="1" t="s">
        <v>16</v>
      </c>
      <c r="C487" s="1" t="s">
        <v>21</v>
      </c>
      <c r="D487" s="1" t="s">
        <v>990</v>
      </c>
      <c r="E487" s="1">
        <v>8077.5304500000002</v>
      </c>
      <c r="F487" s="175">
        <v>8639.07</v>
      </c>
    </row>
    <row r="488" spans="1:6" x14ac:dyDescent="0.25">
      <c r="A488" s="164" t="s">
        <v>991</v>
      </c>
      <c r="B488" s="1" t="s">
        <v>8</v>
      </c>
      <c r="C488" s="1" t="s">
        <v>45</v>
      </c>
      <c r="D488" s="1" t="s">
        <v>992</v>
      </c>
      <c r="E488" s="1">
        <v>4286.4764999999998</v>
      </c>
      <c r="F488" s="175">
        <v>9968.5499999999993</v>
      </c>
    </row>
    <row r="489" spans="1:6" x14ac:dyDescent="0.25">
      <c r="A489" s="164" t="s">
        <v>993</v>
      </c>
      <c r="B489" s="1" t="s">
        <v>8</v>
      </c>
      <c r="C489" s="1" t="s">
        <v>9</v>
      </c>
      <c r="D489" s="1" t="s">
        <v>994</v>
      </c>
      <c r="E489" s="1">
        <v>1738.6240000000003</v>
      </c>
      <c r="F489" s="175">
        <v>2556.8000000000002</v>
      </c>
    </row>
    <row r="490" spans="1:6" x14ac:dyDescent="0.25">
      <c r="A490" s="164" t="s">
        <v>995</v>
      </c>
      <c r="B490" s="1" t="s">
        <v>29</v>
      </c>
      <c r="C490" s="1" t="s">
        <v>52</v>
      </c>
      <c r="D490" s="1" t="s">
        <v>996</v>
      </c>
      <c r="E490" s="1">
        <v>6467.956000000001</v>
      </c>
      <c r="F490" s="175">
        <v>6917.6</v>
      </c>
    </row>
    <row r="491" spans="1:6" x14ac:dyDescent="0.25">
      <c r="A491" s="164" t="s">
        <v>997</v>
      </c>
      <c r="B491" s="1" t="s">
        <v>12</v>
      </c>
      <c r="C491" s="1" t="s">
        <v>13</v>
      </c>
      <c r="D491" s="1" t="s">
        <v>73</v>
      </c>
      <c r="E491" s="1">
        <v>6648.6824999999999</v>
      </c>
      <c r="F491" s="175">
        <v>8864.91</v>
      </c>
    </row>
    <row r="492" spans="1:6" x14ac:dyDescent="0.25">
      <c r="A492" s="164" t="s">
        <v>998</v>
      </c>
      <c r="B492" s="1" t="s">
        <v>8</v>
      </c>
      <c r="C492" s="1" t="s">
        <v>21</v>
      </c>
      <c r="D492" s="1" t="s">
        <v>999</v>
      </c>
      <c r="E492" s="1">
        <v>78.909300000000002</v>
      </c>
      <c r="F492" s="175">
        <v>183.51</v>
      </c>
    </row>
    <row r="493" spans="1:6" x14ac:dyDescent="0.25">
      <c r="A493" s="164" t="s">
        <v>1000</v>
      </c>
      <c r="B493" s="1" t="s">
        <v>12</v>
      </c>
      <c r="C493" s="1" t="s">
        <v>126</v>
      </c>
      <c r="D493" s="1" t="s">
        <v>1001</v>
      </c>
      <c r="E493" s="1">
        <v>4520.3884000000007</v>
      </c>
      <c r="F493" s="175">
        <v>6647.63</v>
      </c>
    </row>
    <row r="494" spans="1:6" x14ac:dyDescent="0.25">
      <c r="A494" s="164" t="s">
        <v>1002</v>
      </c>
      <c r="B494" s="1" t="s">
        <v>20</v>
      </c>
      <c r="C494" s="1" t="s">
        <v>9</v>
      </c>
      <c r="D494" s="1" t="s">
        <v>1003</v>
      </c>
      <c r="E494" s="1">
        <v>8498.8227499999994</v>
      </c>
      <c r="F494" s="175">
        <v>9089.65</v>
      </c>
    </row>
    <row r="495" spans="1:6" x14ac:dyDescent="0.25">
      <c r="A495" s="164" t="s">
        <v>1004</v>
      </c>
      <c r="B495" s="1" t="s">
        <v>16</v>
      </c>
      <c r="C495" s="1" t="s">
        <v>13</v>
      </c>
      <c r="D495" s="1" t="s">
        <v>1005</v>
      </c>
      <c r="E495" s="1">
        <v>6214.076</v>
      </c>
      <c r="F495" s="175">
        <v>7061.45</v>
      </c>
    </row>
    <row r="496" spans="1:6" x14ac:dyDescent="0.25">
      <c r="A496" s="164" t="s">
        <v>1006</v>
      </c>
      <c r="B496" s="1" t="s">
        <v>29</v>
      </c>
      <c r="C496" s="1" t="s">
        <v>39</v>
      </c>
      <c r="D496" s="1" t="s">
        <v>1007</v>
      </c>
      <c r="E496" s="1">
        <v>236.19035000000002</v>
      </c>
      <c r="F496" s="175">
        <v>252.61</v>
      </c>
    </row>
    <row r="497" spans="1:6" x14ac:dyDescent="0.25">
      <c r="A497" s="164" t="s">
        <v>1008</v>
      </c>
      <c r="B497" s="1" t="s">
        <v>29</v>
      </c>
      <c r="C497" s="1" t="s">
        <v>30</v>
      </c>
      <c r="D497" s="1" t="s">
        <v>1009</v>
      </c>
      <c r="E497" s="1">
        <v>962.9235000000001</v>
      </c>
      <c r="F497" s="175">
        <v>1750.77</v>
      </c>
    </row>
    <row r="498" spans="1:6" x14ac:dyDescent="0.25">
      <c r="A498" s="164" t="s">
        <v>1010</v>
      </c>
      <c r="B498" s="1" t="s">
        <v>16</v>
      </c>
      <c r="C498" s="1" t="s">
        <v>52</v>
      </c>
      <c r="D498" s="1" t="s">
        <v>1011</v>
      </c>
      <c r="E498" s="1">
        <v>4906.8450000000003</v>
      </c>
      <c r="F498" s="175">
        <v>6542.46</v>
      </c>
    </row>
    <row r="499" spans="1:6" x14ac:dyDescent="0.25">
      <c r="A499" s="164" t="s">
        <v>1012</v>
      </c>
      <c r="B499" s="1" t="s">
        <v>16</v>
      </c>
      <c r="C499" s="1" t="s">
        <v>113</v>
      </c>
      <c r="D499" s="1" t="s">
        <v>1013</v>
      </c>
      <c r="E499" s="1">
        <v>259.29750000000001</v>
      </c>
      <c r="F499" s="175">
        <v>471.45</v>
      </c>
    </row>
    <row r="500" spans="1:6" x14ac:dyDescent="0.25">
      <c r="A500" s="164" t="s">
        <v>1014</v>
      </c>
      <c r="B500" s="1" t="s">
        <v>12</v>
      </c>
      <c r="C500" s="1" t="s">
        <v>30</v>
      </c>
      <c r="D500" s="1" t="s">
        <v>1015</v>
      </c>
      <c r="E500" s="1">
        <v>2898.5697999999998</v>
      </c>
      <c r="F500" s="175">
        <v>6740.86</v>
      </c>
    </row>
    <row r="501" spans="1:6" x14ac:dyDescent="0.25">
      <c r="A501" s="164" t="s">
        <v>1016</v>
      </c>
      <c r="B501" s="1" t="s">
        <v>20</v>
      </c>
      <c r="C501" s="1" t="s">
        <v>39</v>
      </c>
      <c r="D501" s="1" t="s">
        <v>1017</v>
      </c>
      <c r="E501" s="1">
        <v>3653.8683999999998</v>
      </c>
      <c r="F501" s="175">
        <v>9875.32</v>
      </c>
    </row>
    <row r="502" spans="1:6" x14ac:dyDescent="0.25">
      <c r="A502" s="164" t="s">
        <v>1018</v>
      </c>
      <c r="B502" s="1" t="s">
        <v>29</v>
      </c>
      <c r="C502" s="1" t="s">
        <v>9</v>
      </c>
      <c r="D502" s="1" t="s">
        <v>1019</v>
      </c>
      <c r="E502" s="1">
        <v>6263.6175000000003</v>
      </c>
      <c r="F502" s="175">
        <v>8351.49</v>
      </c>
    </row>
    <row r="503" spans="1:6" x14ac:dyDescent="0.25">
      <c r="A503" s="164" t="s">
        <v>1020</v>
      </c>
      <c r="B503" s="1" t="s">
        <v>29</v>
      </c>
      <c r="C503" s="1" t="s">
        <v>30</v>
      </c>
      <c r="D503" s="1" t="s">
        <v>1021</v>
      </c>
      <c r="E503" s="1">
        <v>2249.06</v>
      </c>
      <c r="F503" s="175">
        <v>2555.75</v>
      </c>
    </row>
    <row r="504" spans="1:6" x14ac:dyDescent="0.25">
      <c r="A504" s="164" t="s">
        <v>1022</v>
      </c>
      <c r="B504" s="1" t="s">
        <v>8</v>
      </c>
      <c r="C504" s="1" t="s">
        <v>24</v>
      </c>
      <c r="D504" s="1" t="s">
        <v>1023</v>
      </c>
      <c r="E504" s="1">
        <v>2356.7912999999999</v>
      </c>
      <c r="F504" s="175">
        <v>5480.91</v>
      </c>
    </row>
    <row r="505" spans="1:6" x14ac:dyDescent="0.25">
      <c r="A505" s="164" t="s">
        <v>1024</v>
      </c>
      <c r="B505" s="1" t="s">
        <v>29</v>
      </c>
      <c r="C505" s="1" t="s">
        <v>24</v>
      </c>
      <c r="D505" s="1" t="s">
        <v>1025</v>
      </c>
      <c r="E505" s="1">
        <v>4189.1417000000001</v>
      </c>
      <c r="F505" s="175">
        <v>9742.19</v>
      </c>
    </row>
    <row r="506" spans="1:6" x14ac:dyDescent="0.25">
      <c r="A506" s="164" t="s">
        <v>1026</v>
      </c>
      <c r="B506" s="1" t="s">
        <v>29</v>
      </c>
      <c r="C506" s="1" t="s">
        <v>13</v>
      </c>
      <c r="D506" s="1" t="s">
        <v>1027</v>
      </c>
      <c r="E506" s="1">
        <v>833.04759999999999</v>
      </c>
      <c r="F506" s="175">
        <v>1937.32</v>
      </c>
    </row>
    <row r="507" spans="1:6" x14ac:dyDescent="0.25">
      <c r="A507" s="164" t="s">
        <v>1028</v>
      </c>
      <c r="B507" s="1" t="s">
        <v>12</v>
      </c>
      <c r="C507" s="1" t="s">
        <v>45</v>
      </c>
      <c r="D507" s="1" t="s">
        <v>1029</v>
      </c>
      <c r="E507" s="1">
        <v>983.02499999999998</v>
      </c>
      <c r="F507" s="175">
        <v>1310.7</v>
      </c>
    </row>
    <row r="508" spans="1:6" x14ac:dyDescent="0.25">
      <c r="A508" s="164" t="s">
        <v>1030</v>
      </c>
      <c r="B508" s="1" t="s">
        <v>29</v>
      </c>
      <c r="C508" s="1" t="s">
        <v>24</v>
      </c>
      <c r="D508" s="1" t="s">
        <v>1031</v>
      </c>
      <c r="E508" s="1">
        <v>311.57249999999999</v>
      </c>
      <c r="F508" s="175">
        <v>415.43</v>
      </c>
    </row>
    <row r="509" spans="1:6" x14ac:dyDescent="0.25">
      <c r="A509" s="164" t="s">
        <v>1032</v>
      </c>
      <c r="B509" s="1" t="s">
        <v>20</v>
      </c>
      <c r="C509" s="1" t="s">
        <v>126</v>
      </c>
      <c r="D509" s="1" t="s">
        <v>1033</v>
      </c>
      <c r="E509" s="1">
        <v>1247.7436</v>
      </c>
      <c r="F509" s="175">
        <v>3372.28</v>
      </c>
    </row>
    <row r="510" spans="1:6" x14ac:dyDescent="0.25">
      <c r="A510" s="164" t="s">
        <v>1034</v>
      </c>
      <c r="B510" s="1" t="s">
        <v>29</v>
      </c>
      <c r="C510" s="1" t="s">
        <v>13</v>
      </c>
      <c r="D510" s="1" t="s">
        <v>1035</v>
      </c>
      <c r="E510" s="1">
        <v>568.01279999999997</v>
      </c>
      <c r="F510" s="175">
        <v>1320.96</v>
      </c>
    </row>
    <row r="511" spans="1:6" x14ac:dyDescent="0.25">
      <c r="A511" s="164" t="s">
        <v>1036</v>
      </c>
      <c r="B511" s="1" t="s">
        <v>29</v>
      </c>
      <c r="C511" s="1" t="s">
        <v>24</v>
      </c>
      <c r="D511" s="1" t="s">
        <v>1037</v>
      </c>
      <c r="E511" s="1">
        <v>260.964</v>
      </c>
      <c r="F511" s="175">
        <v>579.91999999999996</v>
      </c>
    </row>
    <row r="512" spans="1:6" x14ac:dyDescent="0.25">
      <c r="A512" s="164" t="s">
        <v>1038</v>
      </c>
      <c r="B512" s="1" t="s">
        <v>16</v>
      </c>
      <c r="C512" s="1" t="s">
        <v>64</v>
      </c>
      <c r="D512" s="1" t="s">
        <v>1039</v>
      </c>
      <c r="E512" s="1">
        <v>8667.1728000000003</v>
      </c>
      <c r="F512" s="175">
        <v>9849.06</v>
      </c>
    </row>
    <row r="513" spans="1:6" x14ac:dyDescent="0.25">
      <c r="A513" s="164" t="s">
        <v>1040</v>
      </c>
      <c r="B513" s="1" t="s">
        <v>29</v>
      </c>
      <c r="C513" s="1" t="s">
        <v>42</v>
      </c>
      <c r="D513" s="1" t="s">
        <v>1041</v>
      </c>
      <c r="E513" s="1">
        <v>2845.9004</v>
      </c>
      <c r="F513" s="175">
        <v>4823.5600000000004</v>
      </c>
    </row>
    <row r="514" spans="1:6" x14ac:dyDescent="0.25">
      <c r="A514" s="164" t="s">
        <v>1042</v>
      </c>
      <c r="B514" s="1" t="s">
        <v>20</v>
      </c>
      <c r="C514" s="1" t="s">
        <v>42</v>
      </c>
      <c r="D514" s="1" t="s">
        <v>1043</v>
      </c>
      <c r="E514" s="1">
        <v>6011.984550000001</v>
      </c>
      <c r="F514" s="175">
        <v>6429.93</v>
      </c>
    </row>
    <row r="515" spans="1:6" x14ac:dyDescent="0.25">
      <c r="A515" s="164" t="s">
        <v>1044</v>
      </c>
      <c r="B515" s="1" t="s">
        <v>20</v>
      </c>
      <c r="C515" s="1" t="s">
        <v>13</v>
      </c>
      <c r="D515" s="1" t="s">
        <v>1045</v>
      </c>
      <c r="E515" s="1">
        <v>114.02549999999999</v>
      </c>
      <c r="F515" s="175">
        <v>253.39</v>
      </c>
    </row>
    <row r="516" spans="1:6" x14ac:dyDescent="0.25">
      <c r="A516" s="164" t="s">
        <v>1046</v>
      </c>
      <c r="B516" s="1" t="s">
        <v>16</v>
      </c>
      <c r="C516" s="1" t="s">
        <v>9</v>
      </c>
      <c r="D516" s="1" t="s">
        <v>1047</v>
      </c>
      <c r="E516" s="1">
        <v>2341.1550000000002</v>
      </c>
      <c r="F516" s="175">
        <v>3121.54</v>
      </c>
    </row>
    <row r="517" spans="1:6" x14ac:dyDescent="0.25">
      <c r="A517" s="164" t="s">
        <v>1048</v>
      </c>
      <c r="B517" s="1" t="s">
        <v>29</v>
      </c>
      <c r="C517" s="1" t="s">
        <v>42</v>
      </c>
      <c r="D517" s="1" t="s">
        <v>1049</v>
      </c>
      <c r="E517" s="1">
        <v>9317.9668999999994</v>
      </c>
      <c r="F517" s="175">
        <v>9965.74</v>
      </c>
    </row>
    <row r="518" spans="1:6" x14ac:dyDescent="0.25">
      <c r="A518" s="164" t="s">
        <v>1050</v>
      </c>
      <c r="B518" s="1" t="s">
        <v>12</v>
      </c>
      <c r="C518" s="1" t="s">
        <v>17</v>
      </c>
      <c r="D518" s="1" t="s">
        <v>1051</v>
      </c>
      <c r="E518" s="1">
        <v>5831.8903999999993</v>
      </c>
      <c r="F518" s="175">
        <v>9884.56</v>
      </c>
    </row>
    <row r="519" spans="1:6" x14ac:dyDescent="0.25">
      <c r="A519" s="164" t="s">
        <v>1052</v>
      </c>
      <c r="B519" s="1" t="s">
        <v>20</v>
      </c>
      <c r="C519" s="1" t="s">
        <v>126</v>
      </c>
      <c r="D519" s="1" t="s">
        <v>1053</v>
      </c>
      <c r="E519" s="1">
        <v>3002.0096000000003</v>
      </c>
      <c r="F519" s="175">
        <v>4414.72</v>
      </c>
    </row>
    <row r="520" spans="1:6" x14ac:dyDescent="0.25">
      <c r="A520" s="164" t="s">
        <v>1054</v>
      </c>
      <c r="B520" s="1" t="s">
        <v>12</v>
      </c>
      <c r="C520" s="1" t="s">
        <v>113</v>
      </c>
      <c r="D520" s="1" t="s">
        <v>1055</v>
      </c>
      <c r="E520" s="1">
        <v>6379.4115000000002</v>
      </c>
      <c r="F520" s="175">
        <v>6822.9</v>
      </c>
    </row>
    <row r="521" spans="1:6" x14ac:dyDescent="0.25">
      <c r="A521" s="164" t="s">
        <v>1056</v>
      </c>
      <c r="B521" s="1" t="s">
        <v>8</v>
      </c>
      <c r="C521" s="1" t="s">
        <v>52</v>
      </c>
      <c r="D521" s="1" t="s">
        <v>1057</v>
      </c>
      <c r="E521" s="1">
        <v>4356.9674999999997</v>
      </c>
      <c r="F521" s="175">
        <v>5809.29</v>
      </c>
    </row>
    <row r="522" spans="1:6" x14ac:dyDescent="0.25">
      <c r="A522" s="164" t="s">
        <v>1058</v>
      </c>
      <c r="B522" s="1" t="s">
        <v>29</v>
      </c>
      <c r="C522" s="1" t="s">
        <v>126</v>
      </c>
      <c r="D522" s="1" t="s">
        <v>1059</v>
      </c>
      <c r="E522" s="1">
        <v>1701.0268000000001</v>
      </c>
      <c r="F522" s="175">
        <v>1819.28</v>
      </c>
    </row>
    <row r="523" spans="1:6" x14ac:dyDescent="0.25">
      <c r="A523" s="164" t="s">
        <v>1060</v>
      </c>
      <c r="B523" s="1" t="s">
        <v>12</v>
      </c>
      <c r="C523" s="1" t="s">
        <v>61</v>
      </c>
      <c r="D523" s="1" t="s">
        <v>1061</v>
      </c>
      <c r="E523" s="1">
        <v>4769.9258</v>
      </c>
      <c r="F523" s="175">
        <v>8224.01</v>
      </c>
    </row>
    <row r="524" spans="1:6" x14ac:dyDescent="0.25">
      <c r="A524" s="164" t="s">
        <v>1062</v>
      </c>
      <c r="B524" s="1" t="s">
        <v>16</v>
      </c>
      <c r="C524" s="1" t="s">
        <v>30</v>
      </c>
      <c r="D524" s="1" t="s">
        <v>1063</v>
      </c>
      <c r="E524" s="1">
        <v>5029.8975</v>
      </c>
      <c r="F524" s="175">
        <v>8525.25</v>
      </c>
    </row>
    <row r="525" spans="1:6" x14ac:dyDescent="0.25">
      <c r="A525" s="164" t="s">
        <v>1064</v>
      </c>
      <c r="B525" s="1" t="s">
        <v>8</v>
      </c>
      <c r="C525" s="1" t="s">
        <v>9</v>
      </c>
      <c r="D525" s="1" t="s">
        <v>1065</v>
      </c>
      <c r="E525" s="1">
        <v>3181.5990000000002</v>
      </c>
      <c r="F525" s="175">
        <v>7070.22</v>
      </c>
    </row>
    <row r="526" spans="1:6" x14ac:dyDescent="0.25">
      <c r="A526" s="164" t="s">
        <v>1066</v>
      </c>
      <c r="B526" s="1" t="s">
        <v>16</v>
      </c>
      <c r="C526" s="1" t="s">
        <v>42</v>
      </c>
      <c r="D526" s="1" t="s">
        <v>1067</v>
      </c>
      <c r="E526" s="1">
        <v>3856.1411000000003</v>
      </c>
      <c r="F526" s="175">
        <v>8967.77</v>
      </c>
    </row>
    <row r="527" spans="1:6" x14ac:dyDescent="0.25">
      <c r="A527" s="164" t="s">
        <v>1068</v>
      </c>
      <c r="B527" s="1" t="s">
        <v>8</v>
      </c>
      <c r="C527" s="1" t="s">
        <v>113</v>
      </c>
      <c r="D527" s="1" t="s">
        <v>1069</v>
      </c>
      <c r="E527" s="1">
        <v>2950.4429</v>
      </c>
      <c r="F527" s="175">
        <v>7974.17</v>
      </c>
    </row>
    <row r="528" spans="1:6" x14ac:dyDescent="0.25">
      <c r="A528" s="164" t="s">
        <v>1070</v>
      </c>
      <c r="B528" s="1" t="s">
        <v>8</v>
      </c>
      <c r="C528" s="1" t="s">
        <v>21</v>
      </c>
      <c r="D528" s="1" t="s">
        <v>1071</v>
      </c>
      <c r="E528" s="1">
        <v>854.12649999999996</v>
      </c>
      <c r="F528" s="175">
        <v>2308.4499999999998</v>
      </c>
    </row>
    <row r="529" spans="1:6" x14ac:dyDescent="0.25">
      <c r="A529" s="164" t="s">
        <v>1072</v>
      </c>
      <c r="B529" s="1" t="s">
        <v>16</v>
      </c>
      <c r="C529" s="1" t="s">
        <v>39</v>
      </c>
      <c r="D529" s="1" t="s">
        <v>1073</v>
      </c>
      <c r="E529" s="1">
        <v>1115.2845</v>
      </c>
      <c r="F529" s="175">
        <v>2027.79</v>
      </c>
    </row>
    <row r="530" spans="1:6" x14ac:dyDescent="0.25">
      <c r="A530" s="164" t="s">
        <v>1074</v>
      </c>
      <c r="B530" s="1" t="s">
        <v>8</v>
      </c>
      <c r="C530" s="1" t="s">
        <v>21</v>
      </c>
      <c r="D530" s="1" t="s">
        <v>1075</v>
      </c>
      <c r="E530" s="1">
        <v>1873.41</v>
      </c>
      <c r="F530" s="175">
        <v>3406.2</v>
      </c>
    </row>
    <row r="531" spans="1:6" x14ac:dyDescent="0.25">
      <c r="A531" s="164" t="s">
        <v>1076</v>
      </c>
      <c r="B531" s="1" t="s">
        <v>20</v>
      </c>
      <c r="C531" s="1" t="s">
        <v>17</v>
      </c>
      <c r="D531" s="1" t="s">
        <v>1077</v>
      </c>
      <c r="E531" s="1">
        <v>3442.1714999999999</v>
      </c>
      <c r="F531" s="175">
        <v>8005.05</v>
      </c>
    </row>
    <row r="532" spans="1:6" x14ac:dyDescent="0.25">
      <c r="A532" s="164" t="s">
        <v>1078</v>
      </c>
      <c r="B532" s="1" t="s">
        <v>20</v>
      </c>
      <c r="C532" s="1" t="s">
        <v>13</v>
      </c>
      <c r="D532" s="1" t="s">
        <v>1079</v>
      </c>
      <c r="E532" s="1">
        <v>2891.0551999999998</v>
      </c>
      <c r="F532" s="175">
        <v>3285.29</v>
      </c>
    </row>
    <row r="533" spans="1:6" x14ac:dyDescent="0.25">
      <c r="A533" s="164" t="s">
        <v>1080</v>
      </c>
      <c r="B533" s="1" t="s">
        <v>29</v>
      </c>
      <c r="C533" s="1" t="s">
        <v>64</v>
      </c>
      <c r="D533" s="1" t="s">
        <v>1081</v>
      </c>
      <c r="E533" s="1">
        <v>810.82520000000011</v>
      </c>
      <c r="F533" s="175">
        <v>1192.3900000000001</v>
      </c>
    </row>
    <row r="534" spans="1:6" x14ac:dyDescent="0.25">
      <c r="A534" s="164" t="s">
        <v>1082</v>
      </c>
      <c r="B534" s="1" t="s">
        <v>29</v>
      </c>
      <c r="C534" s="1" t="s">
        <v>113</v>
      </c>
      <c r="D534" s="1" t="s">
        <v>1083</v>
      </c>
      <c r="E534" s="1">
        <v>3539.2165000000005</v>
      </c>
      <c r="F534" s="175">
        <v>9565.4500000000007</v>
      </c>
    </row>
    <row r="535" spans="1:6" x14ac:dyDescent="0.25">
      <c r="A535" s="164" t="s">
        <v>1084</v>
      </c>
      <c r="B535" s="1" t="s">
        <v>12</v>
      </c>
      <c r="C535" s="1" t="s">
        <v>113</v>
      </c>
      <c r="D535" s="1" t="s">
        <v>1085</v>
      </c>
      <c r="E535" s="1">
        <v>6255.4949999999999</v>
      </c>
      <c r="F535" s="175">
        <v>8340.66</v>
      </c>
    </row>
    <row r="536" spans="1:6" x14ac:dyDescent="0.25">
      <c r="A536" s="164" t="s">
        <v>1086</v>
      </c>
      <c r="B536" s="1" t="s">
        <v>16</v>
      </c>
      <c r="C536" s="1" t="s">
        <v>17</v>
      </c>
      <c r="D536" s="1" t="s">
        <v>1087</v>
      </c>
      <c r="E536" s="1">
        <v>2886.3235999999997</v>
      </c>
      <c r="F536" s="175">
        <v>4976.42</v>
      </c>
    </row>
    <row r="537" spans="1:6" x14ac:dyDescent="0.25">
      <c r="A537" s="164" t="s">
        <v>1088</v>
      </c>
      <c r="B537" s="1" t="s">
        <v>29</v>
      </c>
      <c r="C537" s="1" t="s">
        <v>45</v>
      </c>
      <c r="D537" s="1" t="s">
        <v>1089</v>
      </c>
      <c r="E537" s="1">
        <v>4204.4969999999994</v>
      </c>
      <c r="F537" s="175">
        <v>9777.9</v>
      </c>
    </row>
    <row r="538" spans="1:6" x14ac:dyDescent="0.25">
      <c r="A538" s="164" t="s">
        <v>1090</v>
      </c>
      <c r="B538" s="1" t="s">
        <v>12</v>
      </c>
      <c r="C538" s="1" t="s">
        <v>42</v>
      </c>
      <c r="D538" s="1" t="s">
        <v>671</v>
      </c>
      <c r="E538" s="1">
        <v>975.5483999999999</v>
      </c>
      <c r="F538" s="175">
        <v>1681.98</v>
      </c>
    </row>
    <row r="539" spans="1:6" x14ac:dyDescent="0.25">
      <c r="A539" s="164" t="s">
        <v>1091</v>
      </c>
      <c r="B539" s="1" t="s">
        <v>29</v>
      </c>
      <c r="C539" s="1" t="s">
        <v>21</v>
      </c>
      <c r="D539" s="1" t="s">
        <v>1092</v>
      </c>
      <c r="E539" s="1">
        <v>8311.6</v>
      </c>
      <c r="F539" s="175">
        <v>9445</v>
      </c>
    </row>
    <row r="540" spans="1:6" x14ac:dyDescent="0.25">
      <c r="A540" s="164" t="s">
        <v>1093</v>
      </c>
      <c r="B540" s="1" t="s">
        <v>16</v>
      </c>
      <c r="C540" s="1" t="s">
        <v>45</v>
      </c>
      <c r="D540" s="1" t="s">
        <v>1094</v>
      </c>
      <c r="E540" s="1">
        <v>2896.0212000000001</v>
      </c>
      <c r="F540" s="175">
        <v>4993.1400000000003</v>
      </c>
    </row>
    <row r="541" spans="1:6" x14ac:dyDescent="0.25">
      <c r="A541" s="164" t="s">
        <v>1095</v>
      </c>
      <c r="B541" s="1" t="s">
        <v>8</v>
      </c>
      <c r="C541" s="1" t="s">
        <v>61</v>
      </c>
      <c r="D541" s="1" t="s">
        <v>1096</v>
      </c>
      <c r="E541" s="1">
        <v>274.96800000000002</v>
      </c>
      <c r="F541" s="175">
        <v>611.04</v>
      </c>
    </row>
    <row r="542" spans="1:6" x14ac:dyDescent="0.25">
      <c r="A542" s="164" t="s">
        <v>1097</v>
      </c>
      <c r="B542" s="1" t="s">
        <v>29</v>
      </c>
      <c r="C542" s="1" t="s">
        <v>17</v>
      </c>
      <c r="D542" s="1" t="s">
        <v>1098</v>
      </c>
      <c r="E542" s="1">
        <v>3671.8541</v>
      </c>
      <c r="F542" s="175">
        <v>9923.93</v>
      </c>
    </row>
    <row r="543" spans="1:6" x14ac:dyDescent="0.25">
      <c r="A543" s="164" t="s">
        <v>1099</v>
      </c>
      <c r="B543" s="1" t="s">
        <v>20</v>
      </c>
      <c r="C543" s="1" t="s">
        <v>39</v>
      </c>
      <c r="D543" s="1" t="s">
        <v>1100</v>
      </c>
      <c r="E543" s="1">
        <v>1445.6381000000001</v>
      </c>
      <c r="F543" s="175">
        <v>3907.13</v>
      </c>
    </row>
    <row r="544" spans="1:6" x14ac:dyDescent="0.25">
      <c r="A544" s="164" t="s">
        <v>1101</v>
      </c>
      <c r="B544" s="1" t="s">
        <v>16</v>
      </c>
      <c r="C544" s="1" t="s">
        <v>64</v>
      </c>
      <c r="D544" s="1" t="s">
        <v>1102</v>
      </c>
      <c r="E544" s="1">
        <v>8271.4896000000008</v>
      </c>
      <c r="F544" s="175">
        <v>9399.42</v>
      </c>
    </row>
    <row r="545" spans="1:6" x14ac:dyDescent="0.25">
      <c r="A545" s="164" t="s">
        <v>1103</v>
      </c>
      <c r="B545" s="1" t="s">
        <v>16</v>
      </c>
      <c r="C545" s="1" t="s">
        <v>17</v>
      </c>
      <c r="D545" s="1" t="s">
        <v>1104</v>
      </c>
      <c r="E545" s="1">
        <v>3112.8674999999998</v>
      </c>
      <c r="F545" s="175">
        <v>4150.49</v>
      </c>
    </row>
    <row r="546" spans="1:6" x14ac:dyDescent="0.25">
      <c r="A546" s="164" t="s">
        <v>1105</v>
      </c>
      <c r="B546" s="1" t="s">
        <v>20</v>
      </c>
      <c r="C546" s="1" t="s">
        <v>126</v>
      </c>
      <c r="D546" s="1" t="s">
        <v>1106</v>
      </c>
      <c r="E546" s="1">
        <v>7266.9135000000006</v>
      </c>
      <c r="F546" s="175">
        <v>7772.1</v>
      </c>
    </row>
    <row r="547" spans="1:6" x14ac:dyDescent="0.25">
      <c r="A547" s="164" t="s">
        <v>1107</v>
      </c>
      <c r="B547" s="1" t="s">
        <v>29</v>
      </c>
      <c r="C547" s="1" t="s">
        <v>24</v>
      </c>
      <c r="D547" s="1" t="s">
        <v>1108</v>
      </c>
      <c r="E547" s="1">
        <v>3064.0883999999996</v>
      </c>
      <c r="F547" s="175">
        <v>8281.32</v>
      </c>
    </row>
    <row r="548" spans="1:6" x14ac:dyDescent="0.25">
      <c r="A548" s="164" t="s">
        <v>1109</v>
      </c>
      <c r="B548" s="1" t="s">
        <v>16</v>
      </c>
      <c r="C548" s="1" t="s">
        <v>45</v>
      </c>
      <c r="D548" s="1" t="s">
        <v>1110</v>
      </c>
      <c r="E548" s="1">
        <v>4037.3688999999999</v>
      </c>
      <c r="F548" s="175">
        <v>9389.23</v>
      </c>
    </row>
    <row r="549" spans="1:6" x14ac:dyDescent="0.25">
      <c r="A549" s="164" t="s">
        <v>1111</v>
      </c>
      <c r="B549" s="1" t="s">
        <v>20</v>
      </c>
      <c r="C549" s="1" t="s">
        <v>52</v>
      </c>
      <c r="D549" s="1" t="s">
        <v>1112</v>
      </c>
      <c r="E549" s="1">
        <v>1411.174</v>
      </c>
      <c r="F549" s="175">
        <v>3281.8</v>
      </c>
    </row>
    <row r="550" spans="1:6" x14ac:dyDescent="0.25">
      <c r="A550" s="164" t="s">
        <v>1113</v>
      </c>
      <c r="B550" s="1" t="s">
        <v>8</v>
      </c>
      <c r="C550" s="1" t="s">
        <v>52</v>
      </c>
      <c r="D550" s="1" t="s">
        <v>1114</v>
      </c>
      <c r="E550" s="1">
        <v>7341.375</v>
      </c>
      <c r="F550" s="175">
        <v>9788.5</v>
      </c>
    </row>
    <row r="551" spans="1:6" x14ac:dyDescent="0.25">
      <c r="A551" s="164" t="s">
        <v>1115</v>
      </c>
      <c r="B551" s="1" t="s">
        <v>29</v>
      </c>
      <c r="C551" s="1" t="s">
        <v>17</v>
      </c>
      <c r="D551" s="1" t="s">
        <v>1116</v>
      </c>
      <c r="E551" s="1">
        <v>3150.2799</v>
      </c>
      <c r="F551" s="175">
        <v>8514.27</v>
      </c>
    </row>
    <row r="552" spans="1:6" x14ac:dyDescent="0.25">
      <c r="A552" s="164" t="s">
        <v>1117</v>
      </c>
      <c r="B552" s="1" t="s">
        <v>8</v>
      </c>
      <c r="C552" s="1" t="s">
        <v>42</v>
      </c>
      <c r="D552" s="1" t="s">
        <v>1118</v>
      </c>
      <c r="E552" s="1">
        <v>2100.7988</v>
      </c>
      <c r="F552" s="175">
        <v>3089.41</v>
      </c>
    </row>
    <row r="553" spans="1:6" x14ac:dyDescent="0.25">
      <c r="A553" s="164" t="s">
        <v>1119</v>
      </c>
      <c r="B553" s="1" t="s">
        <v>16</v>
      </c>
      <c r="C553" s="1" t="s">
        <v>126</v>
      </c>
      <c r="D553" s="1" t="s">
        <v>1120</v>
      </c>
      <c r="E553" s="1">
        <v>1410.75605</v>
      </c>
      <c r="F553" s="175">
        <v>1508.83</v>
      </c>
    </row>
    <row r="554" spans="1:6" x14ac:dyDescent="0.25">
      <c r="A554" s="164" t="s">
        <v>1121</v>
      </c>
      <c r="B554" s="1" t="s">
        <v>12</v>
      </c>
      <c r="C554" s="1" t="s">
        <v>45</v>
      </c>
      <c r="D554" s="1" t="s">
        <v>1122</v>
      </c>
      <c r="E554" s="1">
        <v>1517.2840000000003</v>
      </c>
      <c r="F554" s="175">
        <v>2231.3000000000002</v>
      </c>
    </row>
    <row r="555" spans="1:6" x14ac:dyDescent="0.25">
      <c r="A555" s="164" t="s">
        <v>1123</v>
      </c>
      <c r="B555" s="1" t="s">
        <v>29</v>
      </c>
      <c r="C555" s="1" t="s">
        <v>42</v>
      </c>
      <c r="D555" s="1" t="s">
        <v>1124</v>
      </c>
      <c r="E555" s="1">
        <v>7251.8688000000002</v>
      </c>
      <c r="F555" s="175">
        <v>8240.76</v>
      </c>
    </row>
    <row r="556" spans="1:6" x14ac:dyDescent="0.25">
      <c r="A556" s="164" t="s">
        <v>1125</v>
      </c>
      <c r="B556" s="1" t="s">
        <v>20</v>
      </c>
      <c r="C556" s="1" t="s">
        <v>45</v>
      </c>
      <c r="D556" s="1" t="s">
        <v>1126</v>
      </c>
      <c r="E556" s="1">
        <v>7261.4696000000004</v>
      </c>
      <c r="F556" s="175">
        <v>8251.67</v>
      </c>
    </row>
    <row r="557" spans="1:6" x14ac:dyDescent="0.25">
      <c r="A557" s="164" t="s">
        <v>1127</v>
      </c>
      <c r="B557" s="1" t="s">
        <v>8</v>
      </c>
      <c r="C557" s="1" t="s">
        <v>39</v>
      </c>
      <c r="D557" s="1" t="s">
        <v>1128</v>
      </c>
      <c r="E557" s="1">
        <v>5728.7471999999998</v>
      </c>
      <c r="F557" s="175">
        <v>6509.94</v>
      </c>
    </row>
    <row r="558" spans="1:6" x14ac:dyDescent="0.25">
      <c r="A558" s="164" t="s">
        <v>1129</v>
      </c>
      <c r="B558" s="1" t="s">
        <v>8</v>
      </c>
      <c r="C558" s="1" t="s">
        <v>17</v>
      </c>
      <c r="D558" s="1" t="s">
        <v>1130</v>
      </c>
      <c r="E558" s="1">
        <v>5923.0567000000001</v>
      </c>
      <c r="F558" s="175">
        <v>6334.82</v>
      </c>
    </row>
    <row r="559" spans="1:6" x14ac:dyDescent="0.25">
      <c r="A559" s="164" t="s">
        <v>1131</v>
      </c>
      <c r="B559" s="1" t="s">
        <v>29</v>
      </c>
      <c r="C559" s="1" t="s">
        <v>45</v>
      </c>
      <c r="D559" s="1" t="s">
        <v>1132</v>
      </c>
      <c r="E559" s="1">
        <v>1155.048</v>
      </c>
      <c r="F559" s="175">
        <v>1698.6</v>
      </c>
    </row>
    <row r="560" spans="1:6" x14ac:dyDescent="0.25">
      <c r="A560" s="164" t="s">
        <v>1133</v>
      </c>
      <c r="B560" s="1" t="s">
        <v>12</v>
      </c>
      <c r="C560" s="1" t="s">
        <v>126</v>
      </c>
      <c r="D560" s="1" t="s">
        <v>848</v>
      </c>
      <c r="E560" s="1">
        <v>1236.6886</v>
      </c>
      <c r="F560" s="175">
        <v>2876.02</v>
      </c>
    </row>
    <row r="561" spans="1:6" x14ac:dyDescent="0.25">
      <c r="A561" s="164" t="s">
        <v>1134</v>
      </c>
      <c r="B561" s="1" t="s">
        <v>16</v>
      </c>
      <c r="C561" s="1" t="s">
        <v>52</v>
      </c>
      <c r="D561" s="1" t="s">
        <v>1135</v>
      </c>
      <c r="E561" s="1">
        <v>2450.7608</v>
      </c>
      <c r="F561" s="175">
        <v>3604.06</v>
      </c>
    </row>
    <row r="562" spans="1:6" x14ac:dyDescent="0.25">
      <c r="A562" s="164" t="s">
        <v>1136</v>
      </c>
      <c r="B562" s="1" t="s">
        <v>29</v>
      </c>
      <c r="C562" s="1" t="s">
        <v>126</v>
      </c>
      <c r="D562" s="1" t="s">
        <v>381</v>
      </c>
      <c r="E562" s="1">
        <v>4800.8884000000007</v>
      </c>
      <c r="F562" s="175">
        <v>7060.13</v>
      </c>
    </row>
    <row r="563" spans="1:6" x14ac:dyDescent="0.25">
      <c r="A563" s="164" t="s">
        <v>1137</v>
      </c>
      <c r="B563" s="1" t="s">
        <v>16</v>
      </c>
      <c r="C563" s="1" t="s">
        <v>17</v>
      </c>
      <c r="D563" s="1" t="s">
        <v>1138</v>
      </c>
      <c r="E563" s="1">
        <v>1527.2820000000002</v>
      </c>
      <c r="F563" s="175">
        <v>3393.96</v>
      </c>
    </row>
    <row r="564" spans="1:6" x14ac:dyDescent="0.25">
      <c r="A564" s="164" t="s">
        <v>1139</v>
      </c>
      <c r="B564" s="1" t="s">
        <v>16</v>
      </c>
      <c r="C564" s="1" t="s">
        <v>21</v>
      </c>
      <c r="D564" s="1" t="s">
        <v>1140</v>
      </c>
      <c r="E564" s="1">
        <v>5626.65</v>
      </c>
      <c r="F564" s="175">
        <v>7502.2</v>
      </c>
    </row>
    <row r="565" spans="1:6" x14ac:dyDescent="0.25">
      <c r="A565" s="164" t="s">
        <v>1141</v>
      </c>
      <c r="B565" s="1" t="s">
        <v>8</v>
      </c>
      <c r="C565" s="1" t="s">
        <v>24</v>
      </c>
      <c r="D565" s="1" t="s">
        <v>1142</v>
      </c>
      <c r="E565" s="1">
        <v>8385.2824000000001</v>
      </c>
      <c r="F565" s="175">
        <v>9528.73</v>
      </c>
    </row>
    <row r="566" spans="1:6" x14ac:dyDescent="0.25">
      <c r="A566" s="164" t="s">
        <v>1143</v>
      </c>
      <c r="B566" s="1" t="s">
        <v>12</v>
      </c>
      <c r="C566" s="1" t="s">
        <v>9</v>
      </c>
      <c r="D566" s="1" t="s">
        <v>1144</v>
      </c>
      <c r="E566" s="1">
        <v>396.12650000000002</v>
      </c>
      <c r="F566" s="175">
        <v>720.23</v>
      </c>
    </row>
    <row r="567" spans="1:6" x14ac:dyDescent="0.25">
      <c r="A567" s="164" t="s">
        <v>1145</v>
      </c>
      <c r="B567" s="1" t="s">
        <v>20</v>
      </c>
      <c r="C567" s="1" t="s">
        <v>45</v>
      </c>
      <c r="D567" s="1" t="s">
        <v>1146</v>
      </c>
      <c r="E567" s="1">
        <v>4440.5185000000001</v>
      </c>
      <c r="F567" s="175">
        <v>8073.67</v>
      </c>
    </row>
    <row r="568" spans="1:6" x14ac:dyDescent="0.25">
      <c r="A568" s="164" t="s">
        <v>1147</v>
      </c>
      <c r="B568" s="1" t="s">
        <v>16</v>
      </c>
      <c r="C568" s="1" t="s">
        <v>13</v>
      </c>
      <c r="D568" s="1" t="s">
        <v>1148</v>
      </c>
      <c r="E568" s="1">
        <v>776.83100000000013</v>
      </c>
      <c r="F568" s="175">
        <v>1412.42</v>
      </c>
    </row>
    <row r="569" spans="1:6" x14ac:dyDescent="0.25">
      <c r="A569" s="164" t="s">
        <v>1149</v>
      </c>
      <c r="B569" s="1" t="s">
        <v>8</v>
      </c>
      <c r="C569" s="1" t="s">
        <v>39</v>
      </c>
      <c r="D569" s="1" t="s">
        <v>1150</v>
      </c>
      <c r="E569" s="1">
        <v>2067.9087</v>
      </c>
      <c r="F569" s="175">
        <v>4809.09</v>
      </c>
    </row>
    <row r="570" spans="1:6" x14ac:dyDescent="0.25">
      <c r="A570" s="164" t="s">
        <v>1151</v>
      </c>
      <c r="B570" s="1" t="s">
        <v>20</v>
      </c>
      <c r="C570" s="1" t="s">
        <v>9</v>
      </c>
      <c r="D570" s="1" t="s">
        <v>1152</v>
      </c>
      <c r="E570" s="1">
        <v>4149.348500000001</v>
      </c>
      <c r="F570" s="175">
        <v>7544.27</v>
      </c>
    </row>
    <row r="571" spans="1:6" x14ac:dyDescent="0.25">
      <c r="A571" s="164" t="s">
        <v>1153</v>
      </c>
      <c r="B571" s="1" t="s">
        <v>8</v>
      </c>
      <c r="C571" s="1" t="s">
        <v>113</v>
      </c>
      <c r="D571" s="1" t="s">
        <v>1154</v>
      </c>
      <c r="E571" s="1">
        <v>8115.0520000000015</v>
      </c>
      <c r="F571" s="175">
        <v>8679.2000000000007</v>
      </c>
    </row>
    <row r="572" spans="1:6" x14ac:dyDescent="0.25">
      <c r="A572" s="164" t="s">
        <v>1155</v>
      </c>
      <c r="B572" s="1" t="s">
        <v>29</v>
      </c>
      <c r="C572" s="1" t="s">
        <v>30</v>
      </c>
      <c r="D572" s="1" t="s">
        <v>1156</v>
      </c>
      <c r="E572" s="1">
        <v>3386.79</v>
      </c>
      <c r="F572" s="175">
        <v>6157.8</v>
      </c>
    </row>
    <row r="573" spans="1:6" x14ac:dyDescent="0.25">
      <c r="A573" s="164" t="s">
        <v>1157</v>
      </c>
      <c r="B573" s="1" t="s">
        <v>29</v>
      </c>
      <c r="C573" s="1" t="s">
        <v>126</v>
      </c>
      <c r="D573" s="1" t="s">
        <v>1158</v>
      </c>
      <c r="E573" s="1">
        <v>3392.0645000000004</v>
      </c>
      <c r="F573" s="175">
        <v>6167.39</v>
      </c>
    </row>
    <row r="574" spans="1:6" x14ac:dyDescent="0.25">
      <c r="A574" s="164" t="s">
        <v>1159</v>
      </c>
      <c r="B574" s="1" t="s">
        <v>20</v>
      </c>
      <c r="C574" s="1" t="s">
        <v>126</v>
      </c>
      <c r="D574" s="1" t="s">
        <v>1160</v>
      </c>
      <c r="E574" s="1">
        <v>4294.03</v>
      </c>
      <c r="F574" s="175">
        <v>6314.75</v>
      </c>
    </row>
    <row r="575" spans="1:6" x14ac:dyDescent="0.25">
      <c r="A575" s="164" t="s">
        <v>1161</v>
      </c>
      <c r="B575" s="1" t="s">
        <v>8</v>
      </c>
      <c r="C575" s="1" t="s">
        <v>52</v>
      </c>
      <c r="D575" s="1" t="s">
        <v>1162</v>
      </c>
      <c r="E575" s="1">
        <v>1135.3204000000001</v>
      </c>
      <c r="F575" s="175">
        <v>2640.28</v>
      </c>
    </row>
    <row r="576" spans="1:6" x14ac:dyDescent="0.25">
      <c r="A576" s="164" t="s">
        <v>1163</v>
      </c>
      <c r="B576" s="1" t="s">
        <v>8</v>
      </c>
      <c r="C576" s="1" t="s">
        <v>39</v>
      </c>
      <c r="D576" s="1" t="s">
        <v>1164</v>
      </c>
      <c r="E576" s="1">
        <v>4373.8031999999994</v>
      </c>
      <c r="F576" s="175">
        <v>7541.04</v>
      </c>
    </row>
    <row r="577" spans="1:6" x14ac:dyDescent="0.25">
      <c r="A577" s="164" t="s">
        <v>1165</v>
      </c>
      <c r="B577" s="1" t="s">
        <v>29</v>
      </c>
      <c r="C577" s="1" t="s">
        <v>39</v>
      </c>
      <c r="D577" s="1" t="s">
        <v>1166</v>
      </c>
      <c r="E577" s="1">
        <v>1003.5073999999998</v>
      </c>
      <c r="F577" s="175">
        <v>1700.86</v>
      </c>
    </row>
    <row r="578" spans="1:6" x14ac:dyDescent="0.25">
      <c r="A578" s="164" t="s">
        <v>1167</v>
      </c>
      <c r="B578" s="1" t="s">
        <v>29</v>
      </c>
      <c r="C578" s="1" t="s">
        <v>24</v>
      </c>
      <c r="D578" s="1" t="s">
        <v>1168</v>
      </c>
      <c r="E578" s="1">
        <v>2150.9674999999997</v>
      </c>
      <c r="F578" s="175">
        <v>5002.25</v>
      </c>
    </row>
    <row r="579" spans="1:6" x14ac:dyDescent="0.25">
      <c r="A579" s="164" t="s">
        <v>1169</v>
      </c>
      <c r="B579" s="1" t="s">
        <v>8</v>
      </c>
      <c r="C579" s="1" t="s">
        <v>30</v>
      </c>
      <c r="D579" s="1" t="s">
        <v>1170</v>
      </c>
      <c r="E579" s="1">
        <v>4551.2830000000004</v>
      </c>
      <c r="F579" s="175">
        <v>8275.06</v>
      </c>
    </row>
    <row r="580" spans="1:6" x14ac:dyDescent="0.25">
      <c r="A580" s="164" t="s">
        <v>1171</v>
      </c>
      <c r="B580" s="1" t="s">
        <v>29</v>
      </c>
      <c r="C580" s="1" t="s">
        <v>61</v>
      </c>
      <c r="D580" s="1" t="s">
        <v>1172</v>
      </c>
      <c r="E580" s="1">
        <v>4020.2931999999996</v>
      </c>
      <c r="F580" s="175">
        <v>6931.54</v>
      </c>
    </row>
    <row r="581" spans="1:6" x14ac:dyDescent="0.25">
      <c r="A581" s="164" t="s">
        <v>1173</v>
      </c>
      <c r="B581" s="1" t="s">
        <v>20</v>
      </c>
      <c r="C581" s="1" t="s">
        <v>45</v>
      </c>
      <c r="D581" s="1" t="s">
        <v>1174</v>
      </c>
      <c r="E581" s="1">
        <v>73.771500000000003</v>
      </c>
      <c r="F581" s="175">
        <v>134.13</v>
      </c>
    </row>
    <row r="582" spans="1:6" x14ac:dyDescent="0.25">
      <c r="A582" s="164" t="s">
        <v>1175</v>
      </c>
      <c r="B582" s="1" t="s">
        <v>29</v>
      </c>
      <c r="C582" s="1" t="s">
        <v>13</v>
      </c>
      <c r="D582" s="1" t="s">
        <v>1176</v>
      </c>
      <c r="E582" s="1">
        <v>2065.1130000000003</v>
      </c>
      <c r="F582" s="175">
        <v>4589.1400000000003</v>
      </c>
    </row>
    <row r="583" spans="1:6" x14ac:dyDescent="0.25">
      <c r="A583" s="164" t="s">
        <v>1177</v>
      </c>
      <c r="B583" s="1" t="s">
        <v>12</v>
      </c>
      <c r="C583" s="1" t="s">
        <v>21</v>
      </c>
      <c r="D583" s="1" t="s">
        <v>1178</v>
      </c>
      <c r="E583" s="1">
        <v>8079.5033000000003</v>
      </c>
      <c r="F583" s="175">
        <v>8641.18</v>
      </c>
    </row>
    <row r="584" spans="1:6" x14ac:dyDescent="0.25">
      <c r="A584" s="164" t="s">
        <v>1179</v>
      </c>
      <c r="B584" s="1" t="s">
        <v>8</v>
      </c>
      <c r="C584" s="1" t="s">
        <v>13</v>
      </c>
      <c r="D584" s="1" t="s">
        <v>1180</v>
      </c>
      <c r="E584" s="1">
        <v>1929.2939999999999</v>
      </c>
      <c r="F584" s="175">
        <v>4287.32</v>
      </c>
    </row>
    <row r="585" spans="1:6" x14ac:dyDescent="0.25">
      <c r="A585" s="164" t="s">
        <v>1181</v>
      </c>
      <c r="B585" s="1" t="s">
        <v>16</v>
      </c>
      <c r="C585" s="1" t="s">
        <v>24</v>
      </c>
      <c r="D585" s="1" t="s">
        <v>1182</v>
      </c>
      <c r="E585" s="1">
        <v>2345.6158</v>
      </c>
      <c r="F585" s="175">
        <v>2508.6799999999998</v>
      </c>
    </row>
    <row r="586" spans="1:6" x14ac:dyDescent="0.25">
      <c r="A586" s="164" t="s">
        <v>1183</v>
      </c>
      <c r="B586" s="1" t="s">
        <v>16</v>
      </c>
      <c r="C586" s="1" t="s">
        <v>52</v>
      </c>
      <c r="D586" s="1" t="s">
        <v>1184</v>
      </c>
      <c r="E586" s="1">
        <v>913.61879999999996</v>
      </c>
      <c r="F586" s="175">
        <v>2469.2399999999998</v>
      </c>
    </row>
    <row r="587" spans="1:6" x14ac:dyDescent="0.25">
      <c r="A587" s="164" t="s">
        <v>1185</v>
      </c>
      <c r="B587" s="1" t="s">
        <v>29</v>
      </c>
      <c r="C587" s="1" t="s">
        <v>21</v>
      </c>
      <c r="D587" s="1" t="s">
        <v>1186</v>
      </c>
      <c r="E587" s="1">
        <v>3871.0950000000003</v>
      </c>
      <c r="F587" s="175">
        <v>5161.46</v>
      </c>
    </row>
    <row r="588" spans="1:6" x14ac:dyDescent="0.25">
      <c r="A588" s="164" t="s">
        <v>1187</v>
      </c>
      <c r="B588" s="1" t="s">
        <v>16</v>
      </c>
      <c r="C588" s="1" t="s">
        <v>13</v>
      </c>
      <c r="D588" s="1" t="s">
        <v>1188</v>
      </c>
      <c r="E588" s="1">
        <v>3540.5865000000003</v>
      </c>
      <c r="F588" s="175">
        <v>6437.43</v>
      </c>
    </row>
    <row r="589" spans="1:6" x14ac:dyDescent="0.25">
      <c r="A589" s="164" t="s">
        <v>1189</v>
      </c>
      <c r="B589" s="1" t="s">
        <v>16</v>
      </c>
      <c r="C589" s="1" t="s">
        <v>9</v>
      </c>
      <c r="D589" s="1" t="s">
        <v>1190</v>
      </c>
      <c r="E589" s="1">
        <v>1698.6662999999999</v>
      </c>
      <c r="F589" s="175">
        <v>4590.99</v>
      </c>
    </row>
    <row r="590" spans="1:6" x14ac:dyDescent="0.25">
      <c r="A590" s="164" t="s">
        <v>1191</v>
      </c>
      <c r="B590" s="1" t="s">
        <v>29</v>
      </c>
      <c r="C590" s="1" t="s">
        <v>61</v>
      </c>
      <c r="D590" s="1" t="s">
        <v>1192</v>
      </c>
      <c r="E590" s="1">
        <v>8930.0073499999999</v>
      </c>
      <c r="F590" s="175">
        <v>9550.81</v>
      </c>
    </row>
    <row r="591" spans="1:6" x14ac:dyDescent="0.25">
      <c r="A591" s="164" t="s">
        <v>1193</v>
      </c>
      <c r="B591" s="1" t="s">
        <v>20</v>
      </c>
      <c r="C591" s="1" t="s">
        <v>13</v>
      </c>
      <c r="D591" s="1" t="s">
        <v>1194</v>
      </c>
      <c r="E591" s="1">
        <v>4069.8790000000004</v>
      </c>
      <c r="F591" s="175">
        <v>7399.78</v>
      </c>
    </row>
    <row r="592" spans="1:6" x14ac:dyDescent="0.25">
      <c r="A592" s="164" t="s">
        <v>1195</v>
      </c>
      <c r="B592" s="1" t="s">
        <v>8</v>
      </c>
      <c r="C592" s="1" t="s">
        <v>126</v>
      </c>
      <c r="D592" s="1" t="s">
        <v>1196</v>
      </c>
      <c r="E592" s="1">
        <v>500.21839999999997</v>
      </c>
      <c r="F592" s="175">
        <v>568.42999999999995</v>
      </c>
    </row>
    <row r="593" spans="1:6" x14ac:dyDescent="0.25">
      <c r="A593" s="164" t="s">
        <v>1197</v>
      </c>
      <c r="B593" s="1" t="s">
        <v>8</v>
      </c>
      <c r="C593" s="1" t="s">
        <v>64</v>
      </c>
      <c r="D593" s="1" t="s">
        <v>1198</v>
      </c>
      <c r="E593" s="1">
        <v>4295.3100000000004</v>
      </c>
      <c r="F593" s="175">
        <v>5727.08</v>
      </c>
    </row>
    <row r="594" spans="1:6" x14ac:dyDescent="0.25">
      <c r="A594" s="164" t="s">
        <v>1199</v>
      </c>
      <c r="B594" s="1" t="s">
        <v>20</v>
      </c>
      <c r="C594" s="1" t="s">
        <v>17</v>
      </c>
      <c r="D594" s="1" t="s">
        <v>1200</v>
      </c>
      <c r="E594" s="1">
        <v>2336.3963999999996</v>
      </c>
      <c r="F594" s="175">
        <v>5433.48</v>
      </c>
    </row>
    <row r="595" spans="1:6" x14ac:dyDescent="0.25">
      <c r="A595" s="164" t="s">
        <v>1201</v>
      </c>
      <c r="B595" s="1" t="s">
        <v>29</v>
      </c>
      <c r="C595" s="1" t="s">
        <v>113</v>
      </c>
      <c r="D595" s="1" t="s">
        <v>1202</v>
      </c>
      <c r="E595" s="1">
        <v>5261.6081999999997</v>
      </c>
      <c r="F595" s="175">
        <v>8917.98</v>
      </c>
    </row>
    <row r="596" spans="1:6" x14ac:dyDescent="0.25">
      <c r="A596" s="164" t="s">
        <v>1203</v>
      </c>
      <c r="B596" s="1" t="s">
        <v>29</v>
      </c>
      <c r="C596" s="1" t="s">
        <v>45</v>
      </c>
      <c r="D596" s="1" t="s">
        <v>1204</v>
      </c>
      <c r="E596" s="1">
        <v>1675.5090000000002</v>
      </c>
      <c r="F596" s="175">
        <v>3046.38</v>
      </c>
    </row>
    <row r="597" spans="1:6" x14ac:dyDescent="0.25">
      <c r="A597" s="164" t="s">
        <v>1205</v>
      </c>
      <c r="B597" s="1" t="s">
        <v>29</v>
      </c>
      <c r="C597" s="1" t="s">
        <v>113</v>
      </c>
      <c r="D597" s="1" t="s">
        <v>1206</v>
      </c>
      <c r="E597" s="1">
        <v>1844.1947000000002</v>
      </c>
      <c r="F597" s="175">
        <v>4984.3100000000004</v>
      </c>
    </row>
    <row r="598" spans="1:6" x14ac:dyDescent="0.25">
      <c r="A598" s="164" t="s">
        <v>1207</v>
      </c>
      <c r="B598" s="1" t="s">
        <v>16</v>
      </c>
      <c r="C598" s="1" t="s">
        <v>42</v>
      </c>
      <c r="D598" s="1" t="s">
        <v>1208</v>
      </c>
      <c r="E598" s="1">
        <v>4158.1949999999997</v>
      </c>
      <c r="F598" s="175">
        <v>5544.26</v>
      </c>
    </row>
    <row r="599" spans="1:6" x14ac:dyDescent="0.25">
      <c r="A599" s="164" t="s">
        <v>1209</v>
      </c>
      <c r="B599" s="1" t="s">
        <v>20</v>
      </c>
      <c r="C599" s="1" t="s">
        <v>61</v>
      </c>
      <c r="D599" s="1" t="s">
        <v>1210</v>
      </c>
      <c r="E599" s="1">
        <v>7160.4984000000004</v>
      </c>
      <c r="F599" s="175">
        <v>8136.93</v>
      </c>
    </row>
    <row r="600" spans="1:6" x14ac:dyDescent="0.25">
      <c r="A600" s="164" t="s">
        <v>1211</v>
      </c>
      <c r="B600" s="1" t="s">
        <v>29</v>
      </c>
      <c r="C600" s="1" t="s">
        <v>21</v>
      </c>
      <c r="D600" s="1" t="s">
        <v>1212</v>
      </c>
      <c r="E600" s="1">
        <v>28.538299999999996</v>
      </c>
      <c r="F600" s="175">
        <v>48.37</v>
      </c>
    </row>
    <row r="601" spans="1:6" x14ac:dyDescent="0.25">
      <c r="A601" s="164" t="s">
        <v>1213</v>
      </c>
      <c r="B601" s="1" t="s">
        <v>16</v>
      </c>
      <c r="C601" s="1" t="s">
        <v>39</v>
      </c>
      <c r="D601" s="1" t="s">
        <v>1214</v>
      </c>
      <c r="E601" s="1">
        <v>6103.3632000000007</v>
      </c>
      <c r="F601" s="175">
        <v>6935.64</v>
      </c>
    </row>
    <row r="602" spans="1:6" x14ac:dyDescent="0.25">
      <c r="A602" s="164" t="s">
        <v>1215</v>
      </c>
      <c r="B602" s="1" t="s">
        <v>8</v>
      </c>
      <c r="C602" s="1" t="s">
        <v>113</v>
      </c>
      <c r="D602" s="1" t="s">
        <v>1216</v>
      </c>
      <c r="E602" s="1">
        <v>1007.748</v>
      </c>
      <c r="F602" s="175">
        <v>2239.44</v>
      </c>
    </row>
    <row r="603" spans="1:6" x14ac:dyDescent="0.25">
      <c r="A603" s="164" t="s">
        <v>1217</v>
      </c>
      <c r="B603" s="1" t="s">
        <v>20</v>
      </c>
      <c r="C603" s="1" t="s">
        <v>126</v>
      </c>
      <c r="D603" s="1" t="s">
        <v>1218</v>
      </c>
      <c r="E603" s="1">
        <v>6877.98</v>
      </c>
      <c r="F603" s="175">
        <v>9170.64</v>
      </c>
    </row>
    <row r="604" spans="1:6" x14ac:dyDescent="0.25">
      <c r="A604" s="164" t="s">
        <v>1219</v>
      </c>
      <c r="B604" s="1" t="s">
        <v>16</v>
      </c>
      <c r="C604" s="1" t="s">
        <v>52</v>
      </c>
      <c r="D604" s="1" t="s">
        <v>1220</v>
      </c>
      <c r="E604" s="1">
        <v>2178.4634999999998</v>
      </c>
      <c r="F604" s="175">
        <v>4841.03</v>
      </c>
    </row>
    <row r="605" spans="1:6" x14ac:dyDescent="0.25">
      <c r="A605" s="164" t="s">
        <v>1221</v>
      </c>
      <c r="B605" s="1" t="s">
        <v>8</v>
      </c>
      <c r="C605" s="1" t="s">
        <v>9</v>
      </c>
      <c r="D605" s="1" t="s">
        <v>1222</v>
      </c>
      <c r="E605" s="1">
        <v>3923.2192</v>
      </c>
      <c r="F605" s="175">
        <v>5769.44</v>
      </c>
    </row>
    <row r="606" spans="1:6" x14ac:dyDescent="0.25">
      <c r="A606" s="164" t="s">
        <v>1223</v>
      </c>
      <c r="B606" s="1" t="s">
        <v>8</v>
      </c>
      <c r="C606" s="1" t="s">
        <v>61</v>
      </c>
      <c r="D606" s="1" t="s">
        <v>1224</v>
      </c>
      <c r="E606" s="1">
        <v>3237.6377000000002</v>
      </c>
      <c r="F606" s="175">
        <v>7529.39</v>
      </c>
    </row>
    <row r="607" spans="1:6" x14ac:dyDescent="0.25">
      <c r="A607" s="164" t="s">
        <v>1225</v>
      </c>
      <c r="B607" s="1" t="s">
        <v>29</v>
      </c>
      <c r="C607" s="1" t="s">
        <v>113</v>
      </c>
      <c r="D607" s="1" t="s">
        <v>1226</v>
      </c>
      <c r="E607" s="1">
        <v>1201.1828</v>
      </c>
      <c r="F607" s="175">
        <v>3246.44</v>
      </c>
    </row>
    <row r="608" spans="1:6" x14ac:dyDescent="0.25">
      <c r="A608" s="164" t="s">
        <v>1227</v>
      </c>
      <c r="B608" s="1" t="s">
        <v>12</v>
      </c>
      <c r="C608" s="1" t="s">
        <v>9</v>
      </c>
      <c r="D608" s="1" t="s">
        <v>1228</v>
      </c>
      <c r="E608" s="1">
        <v>2499.6289999999999</v>
      </c>
      <c r="F608" s="175">
        <v>4544.78</v>
      </c>
    </row>
    <row r="609" spans="1:6" x14ac:dyDescent="0.25">
      <c r="A609" s="164" t="s">
        <v>1229</v>
      </c>
      <c r="B609" s="1" t="s">
        <v>16</v>
      </c>
      <c r="C609" s="1" t="s">
        <v>21</v>
      </c>
      <c r="D609" s="1" t="s">
        <v>1230</v>
      </c>
      <c r="E609" s="1">
        <v>2303.8200000000002</v>
      </c>
      <c r="F609" s="175">
        <v>3071.76</v>
      </c>
    </row>
    <row r="610" spans="1:6" x14ac:dyDescent="0.25">
      <c r="A610" s="164" t="s">
        <v>1231</v>
      </c>
      <c r="B610" s="1" t="s">
        <v>20</v>
      </c>
      <c r="C610" s="1" t="s">
        <v>24</v>
      </c>
      <c r="D610" s="1" t="s">
        <v>1232</v>
      </c>
      <c r="E610" s="1">
        <v>1615.6175000000001</v>
      </c>
      <c r="F610" s="175">
        <v>3757.25</v>
      </c>
    </row>
    <row r="611" spans="1:6" x14ac:dyDescent="0.25">
      <c r="A611" s="164" t="s">
        <v>1233</v>
      </c>
      <c r="B611" s="1" t="s">
        <v>29</v>
      </c>
      <c r="C611" s="1" t="s">
        <v>64</v>
      </c>
      <c r="D611" s="1" t="s">
        <v>1234</v>
      </c>
      <c r="E611" s="1">
        <v>5254.0208000000002</v>
      </c>
      <c r="F611" s="175">
        <v>8905.1200000000008</v>
      </c>
    </row>
    <row r="612" spans="1:6" x14ac:dyDescent="0.25">
      <c r="A612" s="164" t="s">
        <v>1235</v>
      </c>
      <c r="B612" s="1" t="s">
        <v>29</v>
      </c>
      <c r="C612" s="1" t="s">
        <v>42</v>
      </c>
      <c r="D612" s="1" t="s">
        <v>1236</v>
      </c>
      <c r="E612" s="1">
        <v>379.56600000000003</v>
      </c>
      <c r="F612" s="175">
        <v>690.12</v>
      </c>
    </row>
    <row r="613" spans="1:6" x14ac:dyDescent="0.25">
      <c r="A613" s="164" t="s">
        <v>1237</v>
      </c>
      <c r="B613" s="1" t="s">
        <v>20</v>
      </c>
      <c r="C613" s="1" t="s">
        <v>24</v>
      </c>
      <c r="D613" s="1" t="s">
        <v>1238</v>
      </c>
      <c r="E613" s="1">
        <v>3612.1940000000004</v>
      </c>
      <c r="F613" s="175">
        <v>5312.05</v>
      </c>
    </row>
    <row r="614" spans="1:6" x14ac:dyDescent="0.25">
      <c r="A614" s="164" t="s">
        <v>1239</v>
      </c>
      <c r="B614" s="1" t="s">
        <v>12</v>
      </c>
      <c r="C614" s="1" t="s">
        <v>39</v>
      </c>
      <c r="D614" s="1" t="s">
        <v>1240</v>
      </c>
      <c r="E614" s="1">
        <v>757.37750000000005</v>
      </c>
      <c r="F614" s="175">
        <v>1377.05</v>
      </c>
    </row>
    <row r="615" spans="1:6" x14ac:dyDescent="0.25">
      <c r="A615" s="164" t="s">
        <v>1241</v>
      </c>
      <c r="B615" s="1" t="s">
        <v>29</v>
      </c>
      <c r="C615" s="1" t="s">
        <v>61</v>
      </c>
      <c r="D615" s="1" t="s">
        <v>1242</v>
      </c>
      <c r="E615" s="1">
        <v>2045.5122999999999</v>
      </c>
      <c r="F615" s="175">
        <v>3466.97</v>
      </c>
    </row>
    <row r="616" spans="1:6" x14ac:dyDescent="0.25">
      <c r="A616" s="164" t="s">
        <v>1243</v>
      </c>
      <c r="B616" s="1" t="s">
        <v>12</v>
      </c>
      <c r="C616" s="1" t="s">
        <v>21</v>
      </c>
      <c r="D616" s="1" t="s">
        <v>389</v>
      </c>
      <c r="E616" s="1">
        <v>8046.4510500000006</v>
      </c>
      <c r="F616" s="175">
        <v>8605.83</v>
      </c>
    </row>
    <row r="617" spans="1:6" x14ac:dyDescent="0.25">
      <c r="A617" s="164" t="s">
        <v>1244</v>
      </c>
      <c r="B617" s="1" t="s">
        <v>20</v>
      </c>
      <c r="C617" s="1" t="s">
        <v>61</v>
      </c>
      <c r="D617" s="1" t="s">
        <v>1245</v>
      </c>
      <c r="E617" s="1">
        <v>3714.3155500000003</v>
      </c>
      <c r="F617" s="175">
        <v>3972.53</v>
      </c>
    </row>
    <row r="618" spans="1:6" x14ac:dyDescent="0.25">
      <c r="A618" s="164" t="s">
        <v>1246</v>
      </c>
      <c r="B618" s="1" t="s">
        <v>8</v>
      </c>
      <c r="C618" s="1" t="s">
        <v>24</v>
      </c>
      <c r="D618" s="1" t="s">
        <v>1247</v>
      </c>
      <c r="E618" s="1">
        <v>5157.0475000000006</v>
      </c>
      <c r="F618" s="175">
        <v>9376.4500000000007</v>
      </c>
    </row>
    <row r="619" spans="1:6" x14ac:dyDescent="0.25">
      <c r="A619" s="164" t="s">
        <v>1248</v>
      </c>
      <c r="B619" s="1" t="s">
        <v>16</v>
      </c>
      <c r="C619" s="1" t="s">
        <v>9</v>
      </c>
      <c r="D619" s="1" t="s">
        <v>1249</v>
      </c>
      <c r="E619" s="1">
        <v>2791.4493000000002</v>
      </c>
      <c r="F619" s="175">
        <v>4731.2700000000004</v>
      </c>
    </row>
    <row r="620" spans="1:6" x14ac:dyDescent="0.25">
      <c r="A620" s="164" t="s">
        <v>1250</v>
      </c>
      <c r="B620" s="1" t="s">
        <v>20</v>
      </c>
      <c r="C620" s="1" t="s">
        <v>39</v>
      </c>
      <c r="D620" s="1" t="s">
        <v>1251</v>
      </c>
      <c r="E620" s="1">
        <v>2675.9324999999999</v>
      </c>
      <c r="F620" s="175">
        <v>3567.91</v>
      </c>
    </row>
    <row r="621" spans="1:6" x14ac:dyDescent="0.25">
      <c r="A621" s="164" t="s">
        <v>1252</v>
      </c>
      <c r="B621" s="1" t="s">
        <v>16</v>
      </c>
      <c r="C621" s="1" t="s">
        <v>126</v>
      </c>
      <c r="D621" s="1" t="s">
        <v>1253</v>
      </c>
      <c r="E621" s="1">
        <v>964.14480000000003</v>
      </c>
      <c r="F621" s="175">
        <v>1417.86</v>
      </c>
    </row>
    <row r="622" spans="1:6" x14ac:dyDescent="0.25">
      <c r="A622" s="164" t="s">
        <v>1254</v>
      </c>
      <c r="B622" s="1" t="s">
        <v>20</v>
      </c>
      <c r="C622" s="1" t="s">
        <v>42</v>
      </c>
      <c r="D622" s="1" t="s">
        <v>1255</v>
      </c>
      <c r="E622" s="1">
        <v>742.9754999999999</v>
      </c>
      <c r="F622" s="175">
        <v>1727.85</v>
      </c>
    </row>
    <row r="623" spans="1:6" x14ac:dyDescent="0.25">
      <c r="A623" s="164" t="s">
        <v>1256</v>
      </c>
      <c r="B623" s="1" t="s">
        <v>12</v>
      </c>
      <c r="C623" s="1" t="s">
        <v>9</v>
      </c>
      <c r="D623" s="1" t="s">
        <v>1257</v>
      </c>
      <c r="E623" s="1">
        <v>6390.6656000000003</v>
      </c>
      <c r="F623" s="175">
        <v>7262.12</v>
      </c>
    </row>
    <row r="624" spans="1:6" x14ac:dyDescent="0.25">
      <c r="A624" s="164" t="s">
        <v>1258</v>
      </c>
      <c r="B624" s="1" t="s">
        <v>29</v>
      </c>
      <c r="C624" s="1" t="s">
        <v>52</v>
      </c>
      <c r="D624" s="1" t="s">
        <v>1259</v>
      </c>
      <c r="E624" s="1">
        <v>1617.1848</v>
      </c>
      <c r="F624" s="175">
        <v>1837.71</v>
      </c>
    </row>
    <row r="625" spans="1:6" x14ac:dyDescent="0.25">
      <c r="A625" s="164" t="s">
        <v>1260</v>
      </c>
      <c r="B625" s="1" t="s">
        <v>29</v>
      </c>
      <c r="C625" s="1" t="s">
        <v>9</v>
      </c>
      <c r="D625" s="1" t="s">
        <v>1261</v>
      </c>
      <c r="E625" s="1">
        <v>2010.0104999999999</v>
      </c>
      <c r="F625" s="175">
        <v>4466.6899999999996</v>
      </c>
    </row>
    <row r="626" spans="1:6" x14ac:dyDescent="0.25">
      <c r="A626" s="164" t="s">
        <v>1262</v>
      </c>
      <c r="B626" s="1" t="s">
        <v>8</v>
      </c>
      <c r="C626" s="1" t="s">
        <v>13</v>
      </c>
      <c r="D626" s="1" t="s">
        <v>1263</v>
      </c>
      <c r="E626" s="1">
        <v>6487.5183999999999</v>
      </c>
      <c r="F626" s="175">
        <v>7372.18</v>
      </c>
    </row>
    <row r="627" spans="1:6" x14ac:dyDescent="0.25">
      <c r="A627" s="164" t="s">
        <v>1264</v>
      </c>
      <c r="B627" s="1" t="s">
        <v>12</v>
      </c>
      <c r="C627" s="1" t="s">
        <v>45</v>
      </c>
      <c r="D627" s="1" t="s">
        <v>1265</v>
      </c>
      <c r="E627" s="1">
        <v>3494.5920000000001</v>
      </c>
      <c r="F627" s="175">
        <v>7765.76</v>
      </c>
    </row>
    <row r="628" spans="1:6" x14ac:dyDescent="0.25">
      <c r="A628" s="164" t="s">
        <v>1266</v>
      </c>
      <c r="B628" s="1" t="s">
        <v>16</v>
      </c>
      <c r="C628" s="1" t="s">
        <v>13</v>
      </c>
      <c r="D628" s="1" t="s">
        <v>1267</v>
      </c>
      <c r="E628" s="1">
        <v>222.678</v>
      </c>
      <c r="F628" s="175">
        <v>494.84</v>
      </c>
    </row>
    <row r="629" spans="1:6" x14ac:dyDescent="0.25">
      <c r="A629" s="164" t="s">
        <v>1268</v>
      </c>
      <c r="B629" s="1" t="s">
        <v>29</v>
      </c>
      <c r="C629" s="1" t="s">
        <v>42</v>
      </c>
      <c r="D629" s="1" t="s">
        <v>1269</v>
      </c>
      <c r="E629" s="1">
        <v>351.81819999999999</v>
      </c>
      <c r="F629" s="175">
        <v>950.86</v>
      </c>
    </row>
    <row r="630" spans="1:6" x14ac:dyDescent="0.25">
      <c r="A630" s="164" t="s">
        <v>1270</v>
      </c>
      <c r="B630" s="1" t="s">
        <v>8</v>
      </c>
      <c r="C630" s="1" t="s">
        <v>64</v>
      </c>
      <c r="D630" s="1" t="s">
        <v>1271</v>
      </c>
      <c r="E630" s="1">
        <v>1375.0212000000001</v>
      </c>
      <c r="F630" s="175">
        <v>2022.09</v>
      </c>
    </row>
    <row r="631" spans="1:6" x14ac:dyDescent="0.25">
      <c r="A631" s="164" t="s">
        <v>1272</v>
      </c>
      <c r="B631" s="1" t="s">
        <v>8</v>
      </c>
      <c r="C631" s="1" t="s">
        <v>13</v>
      </c>
      <c r="D631" s="1" t="s">
        <v>1273</v>
      </c>
      <c r="E631" s="1">
        <v>3427.8409999999994</v>
      </c>
      <c r="F631" s="175">
        <v>5809.9</v>
      </c>
    </row>
    <row r="632" spans="1:6" x14ac:dyDescent="0.25">
      <c r="A632" s="164" t="s">
        <v>1274</v>
      </c>
      <c r="B632" s="1" t="s">
        <v>12</v>
      </c>
      <c r="C632" s="1" t="s">
        <v>21</v>
      </c>
      <c r="D632" s="1" t="s">
        <v>1275</v>
      </c>
      <c r="E632" s="1">
        <v>4490.4888000000001</v>
      </c>
      <c r="F632" s="175">
        <v>6603.66</v>
      </c>
    </row>
    <row r="633" spans="1:6" x14ac:dyDescent="0.25">
      <c r="A633" s="164" t="s">
        <v>1276</v>
      </c>
      <c r="B633" s="1" t="s">
        <v>29</v>
      </c>
      <c r="C633" s="1" t="s">
        <v>52</v>
      </c>
      <c r="D633" s="1" t="s">
        <v>1277</v>
      </c>
      <c r="E633" s="1">
        <v>3793.5288</v>
      </c>
      <c r="F633" s="175">
        <v>8822.16</v>
      </c>
    </row>
    <row r="634" spans="1:6" x14ac:dyDescent="0.25">
      <c r="A634" s="164" t="s">
        <v>1278</v>
      </c>
      <c r="B634" s="1" t="s">
        <v>12</v>
      </c>
      <c r="C634" s="1" t="s">
        <v>13</v>
      </c>
      <c r="D634" s="1" t="s">
        <v>1279</v>
      </c>
      <c r="E634" s="1">
        <v>1514.9516000000001</v>
      </c>
      <c r="F634" s="175">
        <v>2227.87</v>
      </c>
    </row>
    <row r="635" spans="1:6" x14ac:dyDescent="0.25">
      <c r="A635" s="164" t="s">
        <v>1280</v>
      </c>
      <c r="B635" s="1" t="s">
        <v>20</v>
      </c>
      <c r="C635" s="1" t="s">
        <v>17</v>
      </c>
      <c r="D635" s="1" t="s">
        <v>561</v>
      </c>
      <c r="E635" s="1">
        <v>2741.0130000000004</v>
      </c>
      <c r="F635" s="175">
        <v>6091.14</v>
      </c>
    </row>
    <row r="636" spans="1:6" x14ac:dyDescent="0.25">
      <c r="A636" s="164" t="s">
        <v>1281</v>
      </c>
      <c r="B636" s="1" t="s">
        <v>16</v>
      </c>
      <c r="C636" s="1" t="s">
        <v>64</v>
      </c>
      <c r="D636" s="1" t="s">
        <v>1282</v>
      </c>
      <c r="E636" s="1">
        <v>1160.2431999999999</v>
      </c>
      <c r="F636" s="175">
        <v>2698.24</v>
      </c>
    </row>
    <row r="637" spans="1:6" x14ac:dyDescent="0.25">
      <c r="A637" s="164" t="s">
        <v>1283</v>
      </c>
      <c r="B637" s="1" t="s">
        <v>29</v>
      </c>
      <c r="C637" s="1" t="s">
        <v>45</v>
      </c>
      <c r="D637" s="1" t="s">
        <v>1284</v>
      </c>
      <c r="E637" s="1">
        <v>3745.9923000000003</v>
      </c>
      <c r="F637" s="175">
        <v>8711.61</v>
      </c>
    </row>
    <row r="638" spans="1:6" x14ac:dyDescent="0.25">
      <c r="A638" s="164" t="s">
        <v>1285</v>
      </c>
      <c r="B638" s="1" t="s">
        <v>20</v>
      </c>
      <c r="C638" s="1" t="s">
        <v>64</v>
      </c>
      <c r="D638" s="1" t="s">
        <v>1286</v>
      </c>
      <c r="E638" s="1">
        <v>4050.4580999999998</v>
      </c>
      <c r="F638" s="175">
        <v>9419.67</v>
      </c>
    </row>
    <row r="639" spans="1:6" x14ac:dyDescent="0.25">
      <c r="A639" s="164" t="s">
        <v>1287</v>
      </c>
      <c r="B639" s="1" t="s">
        <v>16</v>
      </c>
      <c r="C639" s="1" t="s">
        <v>113</v>
      </c>
      <c r="D639" s="1" t="s">
        <v>1288</v>
      </c>
      <c r="E639" s="1">
        <v>466.64890000000003</v>
      </c>
      <c r="F639" s="175">
        <v>1085.23</v>
      </c>
    </row>
    <row r="640" spans="1:6" x14ac:dyDescent="0.25">
      <c r="A640" s="164" t="s">
        <v>1289</v>
      </c>
      <c r="B640" s="1" t="s">
        <v>16</v>
      </c>
      <c r="C640" s="1" t="s">
        <v>9</v>
      </c>
      <c r="D640" s="1" t="s">
        <v>1290</v>
      </c>
      <c r="E640" s="1">
        <v>2641.8960000000002</v>
      </c>
      <c r="F640" s="175">
        <v>5870.88</v>
      </c>
    </row>
    <row r="641" spans="1:6" x14ac:dyDescent="0.25">
      <c r="A641" s="164" t="s">
        <v>1291</v>
      </c>
      <c r="B641" s="1" t="s">
        <v>12</v>
      </c>
      <c r="C641" s="1" t="s">
        <v>61</v>
      </c>
      <c r="D641" s="1" t="s">
        <v>1292</v>
      </c>
      <c r="E641" s="1">
        <v>1530.5445</v>
      </c>
      <c r="F641" s="175">
        <v>3401.21</v>
      </c>
    </row>
    <row r="642" spans="1:6" x14ac:dyDescent="0.25">
      <c r="A642" s="164" t="s">
        <v>1293</v>
      </c>
      <c r="B642" s="1" t="s">
        <v>8</v>
      </c>
      <c r="C642" s="1" t="s">
        <v>52</v>
      </c>
      <c r="D642" s="1" t="s">
        <v>1294</v>
      </c>
      <c r="E642" s="1">
        <v>3494.4615000000003</v>
      </c>
      <c r="F642" s="175">
        <v>7765.47</v>
      </c>
    </row>
    <row r="643" spans="1:6" x14ac:dyDescent="0.25">
      <c r="A643" s="164" t="s">
        <v>1295</v>
      </c>
      <c r="B643" s="1" t="s">
        <v>20</v>
      </c>
      <c r="C643" s="1" t="s">
        <v>64</v>
      </c>
      <c r="D643" s="1" t="s">
        <v>1296</v>
      </c>
      <c r="E643" s="1">
        <v>472.37850000000003</v>
      </c>
      <c r="F643" s="175">
        <v>1049.73</v>
      </c>
    </row>
    <row r="644" spans="1:6" x14ac:dyDescent="0.25">
      <c r="A644" s="164" t="s">
        <v>1297</v>
      </c>
      <c r="B644" s="1" t="s">
        <v>8</v>
      </c>
      <c r="C644" s="1" t="s">
        <v>9</v>
      </c>
      <c r="D644" s="1" t="s">
        <v>1298</v>
      </c>
      <c r="E644" s="1">
        <v>4460.7915000000003</v>
      </c>
      <c r="F644" s="175">
        <v>8110.53</v>
      </c>
    </row>
    <row r="645" spans="1:6" x14ac:dyDescent="0.25">
      <c r="A645" s="164" t="s">
        <v>1299</v>
      </c>
      <c r="B645" s="1" t="s">
        <v>29</v>
      </c>
      <c r="C645" s="1" t="s">
        <v>30</v>
      </c>
      <c r="D645" s="1" t="s">
        <v>1300</v>
      </c>
      <c r="E645" s="1">
        <v>3967.77</v>
      </c>
      <c r="F645" s="175">
        <v>5290.36</v>
      </c>
    </row>
    <row r="646" spans="1:6" x14ac:dyDescent="0.25">
      <c r="A646" s="164" t="s">
        <v>1301</v>
      </c>
      <c r="B646" s="1" t="s">
        <v>29</v>
      </c>
      <c r="C646" s="1" t="s">
        <v>24</v>
      </c>
      <c r="D646" s="1" t="s">
        <v>1302</v>
      </c>
      <c r="E646" s="1">
        <v>3908.8896</v>
      </c>
      <c r="F646" s="175">
        <v>4441.92</v>
      </c>
    </row>
    <row r="647" spans="1:6" x14ac:dyDescent="0.25">
      <c r="A647" s="164" t="s">
        <v>1303</v>
      </c>
      <c r="B647" s="1" t="s">
        <v>8</v>
      </c>
      <c r="C647" s="1" t="s">
        <v>61</v>
      </c>
      <c r="D647" s="1" t="s">
        <v>1304</v>
      </c>
      <c r="E647" s="1">
        <v>661.54499999999996</v>
      </c>
      <c r="F647" s="175">
        <v>882.06</v>
      </c>
    </row>
    <row r="648" spans="1:6" x14ac:dyDescent="0.25">
      <c r="A648" s="164" t="s">
        <v>1305</v>
      </c>
      <c r="B648" s="1" t="s">
        <v>29</v>
      </c>
      <c r="C648" s="1" t="s">
        <v>61</v>
      </c>
      <c r="D648" s="1" t="s">
        <v>1306</v>
      </c>
      <c r="E648" s="1">
        <v>975.73850000000004</v>
      </c>
      <c r="F648" s="175">
        <v>1774.07</v>
      </c>
    </row>
    <row r="649" spans="1:6" x14ac:dyDescent="0.25">
      <c r="A649" s="164" t="s">
        <v>1307</v>
      </c>
      <c r="B649" s="1" t="s">
        <v>16</v>
      </c>
      <c r="C649" s="1" t="s">
        <v>21</v>
      </c>
      <c r="D649" s="1" t="s">
        <v>1308</v>
      </c>
      <c r="E649" s="1">
        <v>531.6511999999999</v>
      </c>
      <c r="F649" s="175">
        <v>916.64</v>
      </c>
    </row>
    <row r="650" spans="1:6" x14ac:dyDescent="0.25">
      <c r="A650" s="164" t="s">
        <v>1309</v>
      </c>
      <c r="B650" s="1" t="s">
        <v>8</v>
      </c>
      <c r="C650" s="1" t="s">
        <v>9</v>
      </c>
      <c r="D650" s="1" t="s">
        <v>1310</v>
      </c>
      <c r="E650" s="1">
        <v>5406.2703000000001</v>
      </c>
      <c r="F650" s="175">
        <v>9163.17</v>
      </c>
    </row>
    <row r="651" spans="1:6" x14ac:dyDescent="0.25">
      <c r="A651" s="164" t="s">
        <v>1311</v>
      </c>
      <c r="B651" s="1" t="s">
        <v>8</v>
      </c>
      <c r="C651" s="1" t="s">
        <v>113</v>
      </c>
      <c r="D651" s="1" t="s">
        <v>1312</v>
      </c>
      <c r="E651" s="1">
        <v>1091.1379000000002</v>
      </c>
      <c r="F651" s="175">
        <v>2537.5300000000002</v>
      </c>
    </row>
    <row r="652" spans="1:6" x14ac:dyDescent="0.25">
      <c r="A652" s="164" t="s">
        <v>1313</v>
      </c>
      <c r="B652" s="1" t="s">
        <v>8</v>
      </c>
      <c r="C652" s="1" t="s">
        <v>52</v>
      </c>
      <c r="D652" s="1" t="s">
        <v>1314</v>
      </c>
      <c r="E652" s="1">
        <v>3491.3835000000004</v>
      </c>
      <c r="F652" s="175">
        <v>6347.97</v>
      </c>
    </row>
    <row r="653" spans="1:6" x14ac:dyDescent="0.25">
      <c r="A653" s="164" t="s">
        <v>1315</v>
      </c>
      <c r="B653" s="1" t="s">
        <v>16</v>
      </c>
      <c r="C653" s="1" t="s">
        <v>45</v>
      </c>
      <c r="D653" s="1" t="s">
        <v>1316</v>
      </c>
      <c r="E653" s="1">
        <v>1049.9698999999998</v>
      </c>
      <c r="F653" s="175">
        <v>1779.61</v>
      </c>
    </row>
    <row r="654" spans="1:6" x14ac:dyDescent="0.25">
      <c r="A654" s="164" t="s">
        <v>1317</v>
      </c>
      <c r="B654" s="1" t="s">
        <v>20</v>
      </c>
      <c r="C654" s="1" t="s">
        <v>61</v>
      </c>
      <c r="D654" s="1" t="s">
        <v>1318</v>
      </c>
      <c r="E654" s="1">
        <v>176.18659999999997</v>
      </c>
      <c r="F654" s="175">
        <v>303.77</v>
      </c>
    </row>
    <row r="655" spans="1:6" x14ac:dyDescent="0.25">
      <c r="A655" s="164" t="s">
        <v>1319</v>
      </c>
      <c r="B655" s="1" t="s">
        <v>8</v>
      </c>
      <c r="C655" s="1" t="s">
        <v>42</v>
      </c>
      <c r="D655" s="1" t="s">
        <v>1320</v>
      </c>
      <c r="E655" s="1">
        <v>4141.4074000000001</v>
      </c>
      <c r="F655" s="175">
        <v>9631.18</v>
      </c>
    </row>
    <row r="656" spans="1:6" x14ac:dyDescent="0.25">
      <c r="A656" s="164" t="s">
        <v>1321</v>
      </c>
      <c r="B656" s="1" t="s">
        <v>20</v>
      </c>
      <c r="C656" s="1" t="s">
        <v>21</v>
      </c>
      <c r="D656" s="1" t="s">
        <v>1322</v>
      </c>
      <c r="E656" s="1">
        <v>3590.7685000000001</v>
      </c>
      <c r="F656" s="175">
        <v>6528.67</v>
      </c>
    </row>
    <row r="657" spans="1:6" x14ac:dyDescent="0.25">
      <c r="A657" s="164" t="s">
        <v>1323</v>
      </c>
      <c r="B657" s="1" t="s">
        <v>29</v>
      </c>
      <c r="C657" s="1" t="s">
        <v>45</v>
      </c>
      <c r="D657" s="1" t="s">
        <v>1324</v>
      </c>
      <c r="E657" s="1">
        <v>1826.6171999999999</v>
      </c>
      <c r="F657" s="175">
        <v>3149.34</v>
      </c>
    </row>
    <row r="658" spans="1:6" x14ac:dyDescent="0.25">
      <c r="A658" s="164" t="s">
        <v>1325</v>
      </c>
      <c r="B658" s="1" t="s">
        <v>29</v>
      </c>
      <c r="C658" s="1" t="s">
        <v>113</v>
      </c>
      <c r="D658" s="1" t="s">
        <v>1326</v>
      </c>
      <c r="E658" s="1">
        <v>1276.155</v>
      </c>
      <c r="F658" s="175">
        <v>1701.54</v>
      </c>
    </row>
    <row r="659" spans="1:6" x14ac:dyDescent="0.25">
      <c r="A659" s="164" t="s">
        <v>1327</v>
      </c>
      <c r="B659" s="1" t="s">
        <v>16</v>
      </c>
      <c r="C659" s="1" t="s">
        <v>13</v>
      </c>
      <c r="D659" s="1" t="s">
        <v>1328</v>
      </c>
      <c r="E659" s="1">
        <v>4387.3697999999995</v>
      </c>
      <c r="F659" s="175">
        <v>7436.22</v>
      </c>
    </row>
    <row r="660" spans="1:6" x14ac:dyDescent="0.25">
      <c r="A660" s="164" t="s">
        <v>1329</v>
      </c>
      <c r="B660" s="1" t="s">
        <v>29</v>
      </c>
      <c r="C660" s="1" t="s">
        <v>30</v>
      </c>
      <c r="D660" s="1" t="s">
        <v>1330</v>
      </c>
      <c r="E660" s="1">
        <v>2798.0359999999996</v>
      </c>
      <c r="F660" s="175">
        <v>4824.2</v>
      </c>
    </row>
    <row r="661" spans="1:6" x14ac:dyDescent="0.25">
      <c r="A661" s="164" t="s">
        <v>1331</v>
      </c>
      <c r="B661" s="1" t="s">
        <v>8</v>
      </c>
      <c r="C661" s="1" t="s">
        <v>24</v>
      </c>
      <c r="D661" s="1" t="s">
        <v>1332</v>
      </c>
      <c r="E661" s="1">
        <v>706.09690000000001</v>
      </c>
      <c r="F661" s="175">
        <v>1908.37</v>
      </c>
    </row>
    <row r="662" spans="1:6" x14ac:dyDescent="0.25">
      <c r="A662" s="164" t="s">
        <v>1333</v>
      </c>
      <c r="B662" s="1" t="s">
        <v>12</v>
      </c>
      <c r="C662" s="1" t="s">
        <v>45</v>
      </c>
      <c r="D662" s="1" t="s">
        <v>1334</v>
      </c>
      <c r="E662" s="1">
        <v>1860.2527</v>
      </c>
      <c r="F662" s="175">
        <v>5027.71</v>
      </c>
    </row>
    <row r="663" spans="1:6" x14ac:dyDescent="0.25">
      <c r="A663" s="164" t="s">
        <v>1335</v>
      </c>
      <c r="B663" s="1" t="s">
        <v>29</v>
      </c>
      <c r="C663" s="1" t="s">
        <v>126</v>
      </c>
      <c r="D663" s="1" t="s">
        <v>1336</v>
      </c>
      <c r="E663" s="1">
        <v>871.21759999999995</v>
      </c>
      <c r="F663" s="175">
        <v>990.02</v>
      </c>
    </row>
    <row r="664" spans="1:6" x14ac:dyDescent="0.25">
      <c r="A664" s="164" t="s">
        <v>1337</v>
      </c>
      <c r="B664" s="1" t="s">
        <v>16</v>
      </c>
      <c r="C664" s="1" t="s">
        <v>52</v>
      </c>
      <c r="D664" s="1" t="s">
        <v>1338</v>
      </c>
      <c r="E664" s="1">
        <v>7438.0680000000002</v>
      </c>
      <c r="F664" s="175">
        <v>8452.35</v>
      </c>
    </row>
    <row r="665" spans="1:6" x14ac:dyDescent="0.25">
      <c r="A665" s="164" t="s">
        <v>1339</v>
      </c>
      <c r="B665" s="1" t="s">
        <v>20</v>
      </c>
      <c r="C665" s="1" t="s">
        <v>9</v>
      </c>
      <c r="D665" s="1" t="s">
        <v>1310</v>
      </c>
      <c r="E665" s="1">
        <v>4999.8841999999995</v>
      </c>
      <c r="F665" s="175">
        <v>8474.3799999999992</v>
      </c>
    </row>
    <row r="666" spans="1:6" x14ac:dyDescent="0.25">
      <c r="A666" s="164" t="s">
        <v>1340</v>
      </c>
      <c r="B666" s="1" t="s">
        <v>29</v>
      </c>
      <c r="C666" s="1" t="s">
        <v>17</v>
      </c>
      <c r="D666" s="1" t="s">
        <v>1341</v>
      </c>
      <c r="E666" s="1">
        <v>2963.2338</v>
      </c>
      <c r="F666" s="175">
        <v>8008.74</v>
      </c>
    </row>
    <row r="667" spans="1:6" x14ac:dyDescent="0.25">
      <c r="A667" s="164" t="s">
        <v>1342</v>
      </c>
      <c r="B667" s="1" t="s">
        <v>29</v>
      </c>
      <c r="C667" s="1" t="s">
        <v>61</v>
      </c>
      <c r="D667" s="1" t="s">
        <v>1343</v>
      </c>
      <c r="E667" s="1">
        <v>8350.1297000000013</v>
      </c>
      <c r="F667" s="175">
        <v>8930.6200000000008</v>
      </c>
    </row>
    <row r="668" spans="1:6" x14ac:dyDescent="0.25">
      <c r="A668" s="164" t="s">
        <v>1344</v>
      </c>
      <c r="B668" s="1" t="s">
        <v>29</v>
      </c>
      <c r="C668" s="1" t="s">
        <v>45</v>
      </c>
      <c r="D668" s="1" t="s">
        <v>1345</v>
      </c>
      <c r="E668" s="1">
        <v>1858.3438999999998</v>
      </c>
      <c r="F668" s="175">
        <v>4321.7299999999996</v>
      </c>
    </row>
    <row r="669" spans="1:6" x14ac:dyDescent="0.25">
      <c r="A669" s="164" t="s">
        <v>1346</v>
      </c>
      <c r="B669" s="1" t="s">
        <v>29</v>
      </c>
      <c r="C669" s="1" t="s">
        <v>126</v>
      </c>
      <c r="D669" s="1" t="s">
        <v>1347</v>
      </c>
      <c r="E669" s="1">
        <v>1935.6095</v>
      </c>
      <c r="F669" s="175">
        <v>3519.29</v>
      </c>
    </row>
    <row r="670" spans="1:6" x14ac:dyDescent="0.25">
      <c r="A670" s="164" t="s">
        <v>1348</v>
      </c>
      <c r="B670" s="1" t="s">
        <v>12</v>
      </c>
      <c r="C670" s="1" t="s">
        <v>39</v>
      </c>
      <c r="D670" s="1" t="s">
        <v>1349</v>
      </c>
      <c r="E670" s="1">
        <v>872.39240000000007</v>
      </c>
      <c r="F670" s="175">
        <v>1282.93</v>
      </c>
    </row>
    <row r="671" spans="1:6" x14ac:dyDescent="0.25">
      <c r="A671" s="164" t="s">
        <v>1350</v>
      </c>
      <c r="B671" s="1" t="s">
        <v>8</v>
      </c>
      <c r="C671" s="1" t="s">
        <v>64</v>
      </c>
      <c r="D671" s="1" t="s">
        <v>912</v>
      </c>
      <c r="E671" s="1">
        <v>3070.1549999999997</v>
      </c>
      <c r="F671" s="175">
        <v>4093.54</v>
      </c>
    </row>
    <row r="672" spans="1:6" x14ac:dyDescent="0.25">
      <c r="A672" s="164" t="s">
        <v>1351</v>
      </c>
      <c r="B672" s="1" t="s">
        <v>16</v>
      </c>
      <c r="C672" s="1" t="s">
        <v>42</v>
      </c>
      <c r="D672" s="1" t="s">
        <v>1352</v>
      </c>
      <c r="E672" s="1">
        <v>2624.6504</v>
      </c>
      <c r="F672" s="175">
        <v>4448.5600000000004</v>
      </c>
    </row>
    <row r="673" spans="1:6" x14ac:dyDescent="0.25">
      <c r="A673" s="164" t="s">
        <v>1353</v>
      </c>
      <c r="B673" s="1" t="s">
        <v>20</v>
      </c>
      <c r="C673" s="1" t="s">
        <v>39</v>
      </c>
      <c r="D673" s="1" t="s">
        <v>1354</v>
      </c>
      <c r="E673" s="1">
        <v>1657.1991999999998</v>
      </c>
      <c r="F673" s="175">
        <v>2857.24</v>
      </c>
    </row>
    <row r="674" spans="1:6" x14ac:dyDescent="0.25">
      <c r="A674" s="164" t="s">
        <v>1355</v>
      </c>
      <c r="B674" s="1" t="s">
        <v>29</v>
      </c>
      <c r="C674" s="1" t="s">
        <v>45</v>
      </c>
      <c r="D674" s="1" t="s">
        <v>1356</v>
      </c>
      <c r="E674" s="1">
        <v>5219.7310000000007</v>
      </c>
      <c r="F674" s="175">
        <v>5582.6</v>
      </c>
    </row>
    <row r="675" spans="1:6" x14ac:dyDescent="0.25">
      <c r="A675" s="164" t="s">
        <v>1357</v>
      </c>
      <c r="B675" s="1" t="s">
        <v>8</v>
      </c>
      <c r="C675" s="1" t="s">
        <v>61</v>
      </c>
      <c r="D675" s="1" t="s">
        <v>1358</v>
      </c>
      <c r="E675" s="1">
        <v>2251.4272000000001</v>
      </c>
      <c r="F675" s="175">
        <v>2558.44</v>
      </c>
    </row>
    <row r="676" spans="1:6" x14ac:dyDescent="0.25">
      <c r="A676" s="164" t="s">
        <v>1359</v>
      </c>
      <c r="B676" s="1" t="s">
        <v>16</v>
      </c>
      <c r="C676" s="1" t="s">
        <v>30</v>
      </c>
      <c r="D676" s="1" t="s">
        <v>1360</v>
      </c>
      <c r="E676" s="1">
        <v>5347.43</v>
      </c>
      <c r="F676" s="175">
        <v>9722.6</v>
      </c>
    </row>
    <row r="677" spans="1:6" x14ac:dyDescent="0.25">
      <c r="A677" s="164" t="s">
        <v>1361</v>
      </c>
      <c r="B677" s="1" t="s">
        <v>8</v>
      </c>
      <c r="C677" s="1" t="s">
        <v>13</v>
      </c>
      <c r="D677" s="1" t="s">
        <v>1362</v>
      </c>
      <c r="E677" s="1">
        <v>1670.3685</v>
      </c>
      <c r="F677" s="175">
        <v>3711.93</v>
      </c>
    </row>
    <row r="678" spans="1:6" x14ac:dyDescent="0.25">
      <c r="A678" s="164" t="s">
        <v>1363</v>
      </c>
      <c r="B678" s="1" t="s">
        <v>29</v>
      </c>
      <c r="C678" s="1" t="s">
        <v>9</v>
      </c>
      <c r="D678" s="1" t="s">
        <v>1364</v>
      </c>
      <c r="E678" s="1">
        <v>3679.8238999999999</v>
      </c>
      <c r="F678" s="175">
        <v>9945.4699999999993</v>
      </c>
    </row>
    <row r="679" spans="1:6" x14ac:dyDescent="0.25">
      <c r="A679" s="164" t="s">
        <v>1365</v>
      </c>
      <c r="B679" s="1" t="s">
        <v>8</v>
      </c>
      <c r="C679" s="1" t="s">
        <v>61</v>
      </c>
      <c r="D679" s="1" t="s">
        <v>1366</v>
      </c>
      <c r="E679" s="1">
        <v>1200.8757000000001</v>
      </c>
      <c r="F679" s="175">
        <v>3245.61</v>
      </c>
    </row>
    <row r="680" spans="1:6" x14ac:dyDescent="0.25">
      <c r="A680" s="164" t="s">
        <v>1367</v>
      </c>
      <c r="B680" s="1" t="s">
        <v>12</v>
      </c>
      <c r="C680" s="1" t="s">
        <v>30</v>
      </c>
      <c r="D680" s="1" t="s">
        <v>1368</v>
      </c>
      <c r="E680" s="1">
        <v>1139.5648000000001</v>
      </c>
      <c r="F680" s="175">
        <v>1294.96</v>
      </c>
    </row>
    <row r="681" spans="1:6" x14ac:dyDescent="0.25">
      <c r="A681" s="164" t="s">
        <v>1369</v>
      </c>
      <c r="B681" s="1" t="s">
        <v>8</v>
      </c>
      <c r="C681" s="1" t="s">
        <v>21</v>
      </c>
      <c r="D681" s="1" t="s">
        <v>1370</v>
      </c>
      <c r="E681" s="1">
        <v>2244.3459499999999</v>
      </c>
      <c r="F681" s="175">
        <v>2400.37</v>
      </c>
    </row>
    <row r="682" spans="1:6" x14ac:dyDescent="0.25">
      <c r="A682" s="164" t="s">
        <v>1371</v>
      </c>
      <c r="B682" s="1" t="s">
        <v>16</v>
      </c>
      <c r="C682" s="1" t="s">
        <v>24</v>
      </c>
      <c r="D682" s="1" t="s">
        <v>1372</v>
      </c>
      <c r="E682" s="1">
        <v>6053.5950000000003</v>
      </c>
      <c r="F682" s="175">
        <v>8071.46</v>
      </c>
    </row>
    <row r="683" spans="1:6" x14ac:dyDescent="0.25">
      <c r="A683" s="164" t="s">
        <v>1373</v>
      </c>
      <c r="B683" s="1" t="s">
        <v>29</v>
      </c>
      <c r="C683" s="1" t="s">
        <v>64</v>
      </c>
      <c r="D683" s="1" t="s">
        <v>1374</v>
      </c>
      <c r="E683" s="1">
        <v>3256.9667999999997</v>
      </c>
      <c r="F683" s="175">
        <v>5615.46</v>
      </c>
    </row>
    <row r="684" spans="1:6" x14ac:dyDescent="0.25">
      <c r="A684" s="164" t="s">
        <v>1375</v>
      </c>
      <c r="B684" s="1" t="s">
        <v>29</v>
      </c>
      <c r="C684" s="1" t="s">
        <v>13</v>
      </c>
      <c r="D684" s="1" t="s">
        <v>1104</v>
      </c>
      <c r="E684" s="1">
        <v>5646.1288999999988</v>
      </c>
      <c r="F684" s="175">
        <v>9569.7099999999991</v>
      </c>
    </row>
    <row r="685" spans="1:6" x14ac:dyDescent="0.25">
      <c r="A685" s="164" t="s">
        <v>1376</v>
      </c>
      <c r="B685" s="1" t="s">
        <v>20</v>
      </c>
      <c r="C685" s="1" t="s">
        <v>24</v>
      </c>
      <c r="D685" s="1" t="s">
        <v>1377</v>
      </c>
      <c r="E685" s="1">
        <v>7334.8599500000009</v>
      </c>
      <c r="F685" s="175">
        <v>7844.77</v>
      </c>
    </row>
    <row r="686" spans="1:6" x14ac:dyDescent="0.25">
      <c r="A686" s="164" t="s">
        <v>1378</v>
      </c>
      <c r="B686" s="1" t="s">
        <v>8</v>
      </c>
      <c r="C686" s="1" t="s">
        <v>61</v>
      </c>
      <c r="D686" s="1" t="s">
        <v>1379</v>
      </c>
      <c r="E686" s="1">
        <v>3466.2780000000002</v>
      </c>
      <c r="F686" s="175">
        <v>7702.84</v>
      </c>
    </row>
    <row r="687" spans="1:6" x14ac:dyDescent="0.25">
      <c r="A687" s="164" t="s">
        <v>1380</v>
      </c>
      <c r="B687" s="1" t="s">
        <v>29</v>
      </c>
      <c r="C687" s="1" t="s">
        <v>39</v>
      </c>
      <c r="D687" s="1" t="s">
        <v>1381</v>
      </c>
      <c r="E687" s="1">
        <v>1050.7852</v>
      </c>
      <c r="F687" s="175">
        <v>2839.96</v>
      </c>
    </row>
    <row r="688" spans="1:6" x14ac:dyDescent="0.25">
      <c r="A688" s="164" t="s">
        <v>1382</v>
      </c>
      <c r="B688" s="1" t="s">
        <v>29</v>
      </c>
      <c r="C688" s="1" t="s">
        <v>64</v>
      </c>
      <c r="D688" s="1" t="s">
        <v>1383</v>
      </c>
      <c r="E688" s="1">
        <v>3342.2579999999998</v>
      </c>
      <c r="F688" s="175">
        <v>7427.24</v>
      </c>
    </row>
    <row r="689" spans="1:6" x14ac:dyDescent="0.25">
      <c r="A689" s="164" t="s">
        <v>1384</v>
      </c>
      <c r="B689" s="1" t="s">
        <v>29</v>
      </c>
      <c r="C689" s="1" t="s">
        <v>113</v>
      </c>
      <c r="D689" s="1" t="s">
        <v>1385</v>
      </c>
      <c r="E689" s="1">
        <v>1476.2889</v>
      </c>
      <c r="F689" s="175">
        <v>3989.97</v>
      </c>
    </row>
    <row r="690" spans="1:6" x14ac:dyDescent="0.25">
      <c r="A690" s="164" t="s">
        <v>1386</v>
      </c>
      <c r="B690" s="1" t="s">
        <v>8</v>
      </c>
      <c r="C690" s="1" t="s">
        <v>39</v>
      </c>
      <c r="D690" s="1" t="s">
        <v>1387</v>
      </c>
      <c r="E690" s="1">
        <v>1349.8265999999999</v>
      </c>
      <c r="F690" s="175">
        <v>3648.18</v>
      </c>
    </row>
    <row r="691" spans="1:6" x14ac:dyDescent="0.25">
      <c r="A691" s="164" t="s">
        <v>1388</v>
      </c>
      <c r="B691" s="1" t="s">
        <v>20</v>
      </c>
      <c r="C691" s="1" t="s">
        <v>64</v>
      </c>
      <c r="D691" s="1" t="s">
        <v>643</v>
      </c>
      <c r="E691" s="1">
        <v>436.86270000000002</v>
      </c>
      <c r="F691" s="175">
        <v>1180.71</v>
      </c>
    </row>
    <row r="692" spans="1:6" x14ac:dyDescent="0.25">
      <c r="A692" s="164" t="s">
        <v>1389</v>
      </c>
      <c r="B692" s="1" t="s">
        <v>20</v>
      </c>
      <c r="C692" s="1" t="s">
        <v>30</v>
      </c>
      <c r="D692" s="1" t="s">
        <v>1390</v>
      </c>
      <c r="E692" s="1">
        <v>6831.5120500000003</v>
      </c>
      <c r="F692" s="175">
        <v>7306.43</v>
      </c>
    </row>
    <row r="693" spans="1:6" x14ac:dyDescent="0.25">
      <c r="A693" s="164" t="s">
        <v>1391</v>
      </c>
      <c r="B693" s="1" t="s">
        <v>12</v>
      </c>
      <c r="C693" s="1" t="s">
        <v>42</v>
      </c>
      <c r="D693" s="1" t="s">
        <v>1392</v>
      </c>
      <c r="E693" s="1">
        <v>434.61439999999999</v>
      </c>
      <c r="F693" s="175">
        <v>493.88</v>
      </c>
    </row>
    <row r="694" spans="1:6" x14ac:dyDescent="0.25">
      <c r="A694" s="164" t="s">
        <v>1393</v>
      </c>
      <c r="B694" s="1" t="s">
        <v>16</v>
      </c>
      <c r="C694" s="1" t="s">
        <v>42</v>
      </c>
      <c r="D694" s="1" t="s">
        <v>1394</v>
      </c>
      <c r="E694" s="1">
        <v>3082.1712000000002</v>
      </c>
      <c r="F694" s="175">
        <v>7167.84</v>
      </c>
    </row>
    <row r="695" spans="1:6" x14ac:dyDescent="0.25">
      <c r="A695" s="164" t="s">
        <v>1395</v>
      </c>
      <c r="B695" s="1" t="s">
        <v>29</v>
      </c>
      <c r="C695" s="1" t="s">
        <v>113</v>
      </c>
      <c r="D695" s="1" t="s">
        <v>1396</v>
      </c>
      <c r="E695" s="1">
        <v>1812.1424999999999</v>
      </c>
      <c r="F695" s="175">
        <v>2416.19</v>
      </c>
    </row>
    <row r="696" spans="1:6" x14ac:dyDescent="0.25">
      <c r="A696" s="164" t="s">
        <v>1397</v>
      </c>
      <c r="B696" s="1" t="s">
        <v>12</v>
      </c>
      <c r="C696" s="1" t="s">
        <v>39</v>
      </c>
      <c r="D696" s="1" t="s">
        <v>1398</v>
      </c>
      <c r="E696" s="1">
        <v>3261.6914000000002</v>
      </c>
      <c r="F696" s="175">
        <v>3488.44</v>
      </c>
    </row>
    <row r="697" spans="1:6" x14ac:dyDescent="0.25">
      <c r="A697" s="164" t="s">
        <v>1399</v>
      </c>
      <c r="B697" s="1" t="s">
        <v>29</v>
      </c>
      <c r="C697" s="1" t="s">
        <v>64</v>
      </c>
      <c r="D697" s="1" t="s">
        <v>1400</v>
      </c>
      <c r="E697" s="1">
        <v>301.33499999999998</v>
      </c>
      <c r="F697" s="175">
        <v>401.78</v>
      </c>
    </row>
    <row r="698" spans="1:6" x14ac:dyDescent="0.25">
      <c r="A698" s="164" t="s">
        <v>1401</v>
      </c>
      <c r="B698" s="1" t="s">
        <v>20</v>
      </c>
      <c r="C698" s="1" t="s">
        <v>39</v>
      </c>
      <c r="D698" s="1" t="s">
        <v>1402</v>
      </c>
      <c r="E698" s="1">
        <v>2000.2825999999998</v>
      </c>
      <c r="F698" s="175">
        <v>4651.82</v>
      </c>
    </row>
    <row r="699" spans="1:6" x14ac:dyDescent="0.25">
      <c r="A699" s="164" t="s">
        <v>1403</v>
      </c>
      <c r="B699" s="1" t="s">
        <v>29</v>
      </c>
      <c r="C699" s="1" t="s">
        <v>45</v>
      </c>
      <c r="D699" s="1" t="s">
        <v>1404</v>
      </c>
      <c r="E699" s="1">
        <v>1515.5573999999999</v>
      </c>
      <c r="F699" s="175">
        <v>2613.0300000000002</v>
      </c>
    </row>
    <row r="700" spans="1:6" x14ac:dyDescent="0.25">
      <c r="A700" s="164" t="s">
        <v>1405</v>
      </c>
      <c r="B700" s="1" t="s">
        <v>29</v>
      </c>
      <c r="C700" s="1" t="s">
        <v>52</v>
      </c>
      <c r="D700" s="1" t="s">
        <v>1406</v>
      </c>
      <c r="E700" s="1">
        <v>50.728000000000002</v>
      </c>
      <c r="F700" s="175">
        <v>74.599999999999994</v>
      </c>
    </row>
    <row r="701" spans="1:6" x14ac:dyDescent="0.25">
      <c r="A701" s="164" t="s">
        <v>1407</v>
      </c>
      <c r="B701" s="1" t="s">
        <v>20</v>
      </c>
      <c r="C701" s="1" t="s">
        <v>52</v>
      </c>
      <c r="D701" s="1" t="s">
        <v>1408</v>
      </c>
      <c r="E701" s="1">
        <v>4543.4642000000003</v>
      </c>
      <c r="F701" s="175">
        <v>4859.32</v>
      </c>
    </row>
    <row r="702" spans="1:6" x14ac:dyDescent="0.25">
      <c r="A702" s="164" t="s">
        <v>1409</v>
      </c>
      <c r="B702" s="1" t="s">
        <v>16</v>
      </c>
      <c r="C702" s="1" t="s">
        <v>126</v>
      </c>
      <c r="D702" s="1" t="s">
        <v>1410</v>
      </c>
      <c r="E702" s="1">
        <v>939.33159999999998</v>
      </c>
      <c r="F702" s="175">
        <v>1381.37</v>
      </c>
    </row>
    <row r="703" spans="1:6" x14ac:dyDescent="0.25">
      <c r="A703" s="164" t="s">
        <v>1411</v>
      </c>
      <c r="B703" s="1" t="s">
        <v>8</v>
      </c>
      <c r="C703" s="1" t="s">
        <v>61</v>
      </c>
      <c r="D703" s="1" t="s">
        <v>1412</v>
      </c>
      <c r="E703" s="1">
        <v>1270.9277999999999</v>
      </c>
      <c r="F703" s="175">
        <v>3434.94</v>
      </c>
    </row>
    <row r="704" spans="1:6" x14ac:dyDescent="0.25">
      <c r="A704" s="164" t="s">
        <v>1413</v>
      </c>
      <c r="B704" s="1" t="s">
        <v>16</v>
      </c>
      <c r="C704" s="1" t="s">
        <v>64</v>
      </c>
      <c r="D704" s="1" t="s">
        <v>1414</v>
      </c>
      <c r="E704" s="1">
        <v>1499.6312000000003</v>
      </c>
      <c r="F704" s="175">
        <v>2205.34</v>
      </c>
    </row>
    <row r="705" spans="1:6" x14ac:dyDescent="0.25">
      <c r="A705" s="164" t="s">
        <v>1415</v>
      </c>
      <c r="B705" s="1" t="s">
        <v>20</v>
      </c>
      <c r="C705" s="1" t="s">
        <v>39</v>
      </c>
      <c r="D705" s="1" t="s">
        <v>1416</v>
      </c>
      <c r="E705" s="1">
        <v>1000.4775</v>
      </c>
      <c r="F705" s="175">
        <v>1333.97</v>
      </c>
    </row>
    <row r="706" spans="1:6" x14ac:dyDescent="0.25">
      <c r="A706" s="164" t="s">
        <v>1417</v>
      </c>
      <c r="B706" s="1" t="s">
        <v>20</v>
      </c>
      <c r="C706" s="1" t="s">
        <v>126</v>
      </c>
      <c r="D706" s="1" t="s">
        <v>1418</v>
      </c>
      <c r="E706" s="1">
        <v>987.8309999999999</v>
      </c>
      <c r="F706" s="175">
        <v>2195.1799999999998</v>
      </c>
    </row>
    <row r="707" spans="1:6" x14ac:dyDescent="0.25">
      <c r="A707" s="164" t="s">
        <v>1419</v>
      </c>
      <c r="B707" s="1" t="s">
        <v>12</v>
      </c>
      <c r="C707" s="1" t="s">
        <v>45</v>
      </c>
      <c r="D707" s="1" t="s">
        <v>1420</v>
      </c>
      <c r="E707" s="1">
        <v>8136.2671499999997</v>
      </c>
      <c r="F707" s="175">
        <v>8701.89</v>
      </c>
    </row>
    <row r="708" spans="1:6" x14ac:dyDescent="0.25">
      <c r="A708" s="164" t="s">
        <v>1421</v>
      </c>
      <c r="B708" s="1" t="s">
        <v>16</v>
      </c>
      <c r="C708" s="1" t="s">
        <v>21</v>
      </c>
      <c r="D708" s="1" t="s">
        <v>1422</v>
      </c>
      <c r="E708" s="1">
        <v>840.7795000000001</v>
      </c>
      <c r="F708" s="175">
        <v>1528.69</v>
      </c>
    </row>
    <row r="709" spans="1:6" x14ac:dyDescent="0.25">
      <c r="A709" s="164" t="s">
        <v>1423</v>
      </c>
      <c r="B709" s="1" t="s">
        <v>20</v>
      </c>
      <c r="C709" s="1" t="s">
        <v>30</v>
      </c>
      <c r="D709" s="1" t="s">
        <v>1424</v>
      </c>
      <c r="E709" s="1">
        <v>3853.0602000000003</v>
      </c>
      <c r="F709" s="175">
        <v>4120.92</v>
      </c>
    </row>
    <row r="710" spans="1:6" x14ac:dyDescent="0.25">
      <c r="A710" s="164" t="s">
        <v>1425</v>
      </c>
      <c r="B710" s="1" t="s">
        <v>8</v>
      </c>
      <c r="C710" s="1" t="s">
        <v>61</v>
      </c>
      <c r="D710" s="1" t="s">
        <v>1426</v>
      </c>
      <c r="E710" s="1">
        <v>779.92750000000001</v>
      </c>
      <c r="F710" s="175">
        <v>1418.05</v>
      </c>
    </row>
    <row r="711" spans="1:6" x14ac:dyDescent="0.25">
      <c r="A711" s="164" t="s">
        <v>1427</v>
      </c>
      <c r="B711" s="1" t="s">
        <v>12</v>
      </c>
      <c r="C711" s="1" t="s">
        <v>17</v>
      </c>
      <c r="D711" s="1" t="s">
        <v>1428</v>
      </c>
      <c r="E711" s="1">
        <v>4939.5375000000004</v>
      </c>
      <c r="F711" s="175">
        <v>6586.05</v>
      </c>
    </row>
    <row r="712" spans="1:6" x14ac:dyDescent="0.25">
      <c r="A712" s="164" t="s">
        <v>1429</v>
      </c>
      <c r="B712" s="1" t="s">
        <v>29</v>
      </c>
      <c r="C712" s="1" t="s">
        <v>39</v>
      </c>
      <c r="D712" s="1" t="s">
        <v>1049</v>
      </c>
      <c r="E712" s="1">
        <v>462.10079999999999</v>
      </c>
      <c r="F712" s="175">
        <v>679.56</v>
      </c>
    </row>
    <row r="713" spans="1:6" x14ac:dyDescent="0.25">
      <c r="A713" s="164" t="s">
        <v>1430</v>
      </c>
      <c r="B713" s="1" t="s">
        <v>29</v>
      </c>
      <c r="C713" s="1" t="s">
        <v>24</v>
      </c>
      <c r="D713" s="1" t="s">
        <v>818</v>
      </c>
      <c r="E713" s="1">
        <v>2723.9467999999997</v>
      </c>
      <c r="F713" s="175">
        <v>4696.46</v>
      </c>
    </row>
    <row r="714" spans="1:6" x14ac:dyDescent="0.25">
      <c r="A714" s="164" t="s">
        <v>1431</v>
      </c>
      <c r="B714" s="1" t="s">
        <v>20</v>
      </c>
      <c r="C714" s="1" t="s">
        <v>13</v>
      </c>
      <c r="D714" s="1" t="s">
        <v>1432</v>
      </c>
      <c r="E714" s="1">
        <v>1834.0455999999999</v>
      </c>
      <c r="F714" s="175">
        <v>4956.88</v>
      </c>
    </row>
    <row r="715" spans="1:6" x14ac:dyDescent="0.25">
      <c r="A715" s="164" t="s">
        <v>1433</v>
      </c>
      <c r="B715" s="1" t="s">
        <v>16</v>
      </c>
      <c r="C715" s="1" t="s">
        <v>9</v>
      </c>
      <c r="D715" s="1" t="s">
        <v>1434</v>
      </c>
      <c r="E715" s="1">
        <v>5815.1016</v>
      </c>
      <c r="F715" s="175">
        <v>6608.07</v>
      </c>
    </row>
    <row r="716" spans="1:6" x14ac:dyDescent="0.25">
      <c r="A716" s="164" t="s">
        <v>1435</v>
      </c>
      <c r="B716" s="1" t="s">
        <v>12</v>
      </c>
      <c r="C716" s="1" t="s">
        <v>126</v>
      </c>
      <c r="D716" s="1" t="s">
        <v>1436</v>
      </c>
      <c r="E716" s="1">
        <v>5122.0141500000009</v>
      </c>
      <c r="F716" s="175">
        <v>5478.09</v>
      </c>
    </row>
    <row r="717" spans="1:6" x14ac:dyDescent="0.25">
      <c r="A717" s="164" t="s">
        <v>1437</v>
      </c>
      <c r="B717" s="1" t="s">
        <v>29</v>
      </c>
      <c r="C717" s="1" t="s">
        <v>17</v>
      </c>
      <c r="D717" s="1" t="s">
        <v>1438</v>
      </c>
      <c r="E717" s="1">
        <v>2259.7885000000001</v>
      </c>
      <c r="F717" s="175">
        <v>3830.15</v>
      </c>
    </row>
    <row r="718" spans="1:6" x14ac:dyDescent="0.25">
      <c r="A718" s="164" t="s">
        <v>1439</v>
      </c>
      <c r="B718" s="1" t="s">
        <v>8</v>
      </c>
      <c r="C718" s="1" t="s">
        <v>9</v>
      </c>
      <c r="D718" s="1" t="s">
        <v>1440</v>
      </c>
      <c r="E718" s="1">
        <v>4773.7608</v>
      </c>
      <c r="F718" s="175">
        <v>8091.12</v>
      </c>
    </row>
    <row r="719" spans="1:6" x14ac:dyDescent="0.25">
      <c r="A719" s="164" t="s">
        <v>1441</v>
      </c>
      <c r="B719" s="1" t="s">
        <v>29</v>
      </c>
      <c r="C719" s="1" t="s">
        <v>42</v>
      </c>
      <c r="D719" s="1" t="s">
        <v>1442</v>
      </c>
      <c r="E719" s="1">
        <v>2235.21</v>
      </c>
      <c r="F719" s="175">
        <v>2980.28</v>
      </c>
    </row>
    <row r="720" spans="1:6" x14ac:dyDescent="0.25">
      <c r="A720" s="164" t="s">
        <v>1443</v>
      </c>
      <c r="B720" s="1" t="s">
        <v>8</v>
      </c>
      <c r="C720" s="1" t="s">
        <v>64</v>
      </c>
      <c r="D720" s="1" t="s">
        <v>1444</v>
      </c>
      <c r="E720" s="1">
        <v>139.9451</v>
      </c>
      <c r="F720" s="175">
        <v>378.23</v>
      </c>
    </row>
    <row r="721" spans="1:6" x14ac:dyDescent="0.25">
      <c r="A721" s="164" t="s">
        <v>1445</v>
      </c>
      <c r="B721" s="1" t="s">
        <v>20</v>
      </c>
      <c r="C721" s="1" t="s">
        <v>42</v>
      </c>
      <c r="D721" s="1" t="s">
        <v>1446</v>
      </c>
      <c r="E721" s="1">
        <v>1264.9718</v>
      </c>
      <c r="F721" s="175">
        <v>2144.02</v>
      </c>
    </row>
    <row r="722" spans="1:6" x14ac:dyDescent="0.25">
      <c r="A722" s="164" t="s">
        <v>1447</v>
      </c>
      <c r="B722" s="1" t="s">
        <v>29</v>
      </c>
      <c r="C722" s="1" t="s">
        <v>24</v>
      </c>
      <c r="D722" s="1" t="s">
        <v>1448</v>
      </c>
      <c r="E722" s="1">
        <v>7010.2725000000009</v>
      </c>
      <c r="F722" s="175">
        <v>9347.0300000000007</v>
      </c>
    </row>
    <row r="723" spans="1:6" x14ac:dyDescent="0.25">
      <c r="A723" s="164" t="s">
        <v>1449</v>
      </c>
      <c r="B723" s="1" t="s">
        <v>8</v>
      </c>
      <c r="C723" s="1" t="s">
        <v>42</v>
      </c>
      <c r="D723" s="1" t="s">
        <v>1450</v>
      </c>
      <c r="E723" s="1">
        <v>3778.8529000000003</v>
      </c>
      <c r="F723" s="175">
        <v>8788.0300000000007</v>
      </c>
    </row>
    <row r="724" spans="1:6" x14ac:dyDescent="0.25">
      <c r="A724" s="164" t="s">
        <v>1451</v>
      </c>
      <c r="B724" s="1" t="s">
        <v>29</v>
      </c>
      <c r="C724" s="1" t="s">
        <v>64</v>
      </c>
      <c r="D724" s="1" t="s">
        <v>1452</v>
      </c>
      <c r="E724" s="1">
        <v>6724.1503999999995</v>
      </c>
      <c r="F724" s="175">
        <v>7641.08</v>
      </c>
    </row>
    <row r="725" spans="1:6" x14ac:dyDescent="0.25">
      <c r="A725" s="164" t="s">
        <v>1453</v>
      </c>
      <c r="B725" s="1" t="s">
        <v>20</v>
      </c>
      <c r="C725" s="1" t="s">
        <v>17</v>
      </c>
      <c r="D725" s="1" t="s">
        <v>1454</v>
      </c>
      <c r="E725" s="1">
        <v>6180.3780500000003</v>
      </c>
      <c r="F725" s="175">
        <v>6610.03</v>
      </c>
    </row>
    <row r="726" spans="1:6" x14ac:dyDescent="0.25">
      <c r="A726" s="164" t="s">
        <v>1455</v>
      </c>
      <c r="B726" s="1" t="s">
        <v>20</v>
      </c>
      <c r="C726" s="1" t="s">
        <v>24</v>
      </c>
      <c r="D726" s="1" t="s">
        <v>1456</v>
      </c>
      <c r="E726" s="1">
        <v>4280.7875999999997</v>
      </c>
      <c r="F726" s="175">
        <v>9955.32</v>
      </c>
    </row>
    <row r="727" spans="1:6" x14ac:dyDescent="0.25">
      <c r="A727" s="164" t="s">
        <v>1457</v>
      </c>
      <c r="B727" s="1" t="s">
        <v>8</v>
      </c>
      <c r="C727" s="1" t="s">
        <v>39</v>
      </c>
      <c r="D727" s="1" t="s">
        <v>1458</v>
      </c>
      <c r="E727" s="1">
        <v>877.48650000000009</v>
      </c>
      <c r="F727" s="175">
        <v>1595.43</v>
      </c>
    </row>
    <row r="728" spans="1:6" x14ac:dyDescent="0.25">
      <c r="A728" s="164" t="s">
        <v>1459</v>
      </c>
      <c r="B728" s="1" t="s">
        <v>29</v>
      </c>
      <c r="C728" s="1" t="s">
        <v>42</v>
      </c>
      <c r="D728" s="1" t="s">
        <v>1460</v>
      </c>
      <c r="E728" s="1">
        <v>2830.6724999999997</v>
      </c>
      <c r="F728" s="175">
        <v>4797.75</v>
      </c>
    </row>
    <row r="729" spans="1:6" x14ac:dyDescent="0.25">
      <c r="A729" s="164" t="s">
        <v>1461</v>
      </c>
      <c r="B729" s="1" t="s">
        <v>8</v>
      </c>
      <c r="C729" s="1" t="s">
        <v>39</v>
      </c>
      <c r="D729" s="1" t="s">
        <v>1462</v>
      </c>
      <c r="E729" s="1">
        <v>6955.6052499999996</v>
      </c>
      <c r="F729" s="175">
        <v>7439.15</v>
      </c>
    </row>
    <row r="730" spans="1:6" x14ac:dyDescent="0.25">
      <c r="A730" s="164" t="s">
        <v>1463</v>
      </c>
      <c r="B730" s="1" t="s">
        <v>20</v>
      </c>
      <c r="C730" s="1" t="s">
        <v>113</v>
      </c>
      <c r="D730" s="1" t="s">
        <v>1464</v>
      </c>
      <c r="E730" s="1">
        <v>7884.2659500000009</v>
      </c>
      <c r="F730" s="175">
        <v>8432.3700000000008</v>
      </c>
    </row>
    <row r="731" spans="1:6" x14ac:dyDescent="0.25">
      <c r="A731" s="164" t="s">
        <v>1465</v>
      </c>
      <c r="B731" s="1" t="s">
        <v>20</v>
      </c>
      <c r="C731" s="1" t="s">
        <v>17</v>
      </c>
      <c r="D731" s="1" t="s">
        <v>1466</v>
      </c>
      <c r="E731" s="1">
        <v>4285.1774999999998</v>
      </c>
      <c r="F731" s="175">
        <v>5713.57</v>
      </c>
    </row>
    <row r="732" spans="1:6" x14ac:dyDescent="0.25">
      <c r="A732" s="164" t="s">
        <v>1467</v>
      </c>
      <c r="B732" s="1" t="s">
        <v>29</v>
      </c>
      <c r="C732" s="1" t="s">
        <v>30</v>
      </c>
      <c r="D732" s="1" t="s">
        <v>1468</v>
      </c>
      <c r="E732" s="1">
        <v>2487.8293000000003</v>
      </c>
      <c r="F732" s="175">
        <v>2660.78</v>
      </c>
    </row>
    <row r="733" spans="1:6" x14ac:dyDescent="0.25">
      <c r="A733" s="164" t="s">
        <v>1469</v>
      </c>
      <c r="B733" s="1" t="s">
        <v>8</v>
      </c>
      <c r="C733" s="1" t="s">
        <v>52</v>
      </c>
      <c r="D733" s="1" t="s">
        <v>1470</v>
      </c>
      <c r="E733" s="1">
        <v>5712.8607999999995</v>
      </c>
      <c r="F733" s="175">
        <v>9849.76</v>
      </c>
    </row>
    <row r="734" spans="1:6" x14ac:dyDescent="0.25">
      <c r="A734" s="164" t="s">
        <v>1471</v>
      </c>
      <c r="B734" s="1" t="s">
        <v>29</v>
      </c>
      <c r="C734" s="1" t="s">
        <v>64</v>
      </c>
      <c r="D734" s="1" t="s">
        <v>1472</v>
      </c>
      <c r="E734" s="1">
        <v>6764.5286500000002</v>
      </c>
      <c r="F734" s="175">
        <v>7234.79</v>
      </c>
    </row>
    <row r="735" spans="1:6" x14ac:dyDescent="0.25">
      <c r="A735" s="164" t="s">
        <v>1473</v>
      </c>
      <c r="B735" s="1" t="s">
        <v>29</v>
      </c>
      <c r="C735" s="1" t="s">
        <v>61</v>
      </c>
      <c r="D735" s="1" t="s">
        <v>1474</v>
      </c>
      <c r="E735" s="1">
        <v>2549.8845000000001</v>
      </c>
      <c r="F735" s="175">
        <v>5666.41</v>
      </c>
    </row>
    <row r="736" spans="1:6" x14ac:dyDescent="0.25">
      <c r="A736" s="164" t="s">
        <v>1475</v>
      </c>
      <c r="B736" s="1" t="s">
        <v>29</v>
      </c>
      <c r="C736" s="1" t="s">
        <v>45</v>
      </c>
      <c r="D736" s="1" t="s">
        <v>1476</v>
      </c>
      <c r="E736" s="1">
        <v>3338.9505000000004</v>
      </c>
      <c r="F736" s="175">
        <v>7419.89</v>
      </c>
    </row>
    <row r="737" spans="1:6" x14ac:dyDescent="0.25">
      <c r="A737" s="164" t="s">
        <v>1477</v>
      </c>
      <c r="B737" s="1" t="s">
        <v>16</v>
      </c>
      <c r="C737" s="1" t="s">
        <v>9</v>
      </c>
      <c r="D737" s="1" t="s">
        <v>1478</v>
      </c>
      <c r="E737" s="1">
        <v>926.09100000000001</v>
      </c>
      <c r="F737" s="175">
        <v>2057.98</v>
      </c>
    </row>
    <row r="738" spans="1:6" x14ac:dyDescent="0.25">
      <c r="A738" s="164" t="s">
        <v>1479</v>
      </c>
      <c r="B738" s="1" t="s">
        <v>29</v>
      </c>
      <c r="C738" s="1" t="s">
        <v>45</v>
      </c>
      <c r="D738" s="1" t="s">
        <v>1480</v>
      </c>
      <c r="E738" s="1">
        <v>4345.5600000000004</v>
      </c>
      <c r="F738" s="175">
        <v>5794.08</v>
      </c>
    </row>
    <row r="739" spans="1:6" x14ac:dyDescent="0.25">
      <c r="A739" s="164" t="s">
        <v>1481</v>
      </c>
      <c r="B739" s="1" t="s">
        <v>12</v>
      </c>
      <c r="C739" s="1" t="s">
        <v>17</v>
      </c>
      <c r="D739" s="1" t="s">
        <v>1482</v>
      </c>
      <c r="E739" s="1">
        <v>2811.7964999999999</v>
      </c>
      <c r="F739" s="175">
        <v>7599.45</v>
      </c>
    </row>
    <row r="740" spans="1:6" x14ac:dyDescent="0.25">
      <c r="A740" s="164" t="s">
        <v>1483</v>
      </c>
      <c r="B740" s="1" t="s">
        <v>29</v>
      </c>
      <c r="C740" s="1" t="s">
        <v>17</v>
      </c>
      <c r="D740" s="1" t="s">
        <v>1484</v>
      </c>
      <c r="E740" s="1">
        <v>6225.6312000000007</v>
      </c>
      <c r="F740" s="175">
        <v>9155.34</v>
      </c>
    </row>
    <row r="741" spans="1:6" x14ac:dyDescent="0.25">
      <c r="A741" s="164" t="s">
        <v>1485</v>
      </c>
      <c r="B741" s="1" t="s">
        <v>8</v>
      </c>
      <c r="C741" s="1" t="s">
        <v>45</v>
      </c>
      <c r="D741" s="1" t="s">
        <v>1486</v>
      </c>
      <c r="E741" s="1">
        <v>2478.7079999999996</v>
      </c>
      <c r="F741" s="175">
        <v>4201.2</v>
      </c>
    </row>
    <row r="742" spans="1:6" x14ac:dyDescent="0.25">
      <c r="A742" s="164" t="s">
        <v>1487</v>
      </c>
      <c r="B742" s="1" t="s">
        <v>16</v>
      </c>
      <c r="C742" s="1" t="s">
        <v>24</v>
      </c>
      <c r="D742" s="1" t="s">
        <v>1488</v>
      </c>
      <c r="E742" s="1">
        <v>3184.4638999999997</v>
      </c>
      <c r="F742" s="175">
        <v>7405.73</v>
      </c>
    </row>
    <row r="743" spans="1:6" x14ac:dyDescent="0.25">
      <c r="A743" s="164" t="s">
        <v>1489</v>
      </c>
      <c r="B743" s="1" t="s">
        <v>29</v>
      </c>
      <c r="C743" s="1" t="s">
        <v>52</v>
      </c>
      <c r="D743" s="1" t="s">
        <v>1490</v>
      </c>
      <c r="E743" s="1">
        <v>610.13699999999994</v>
      </c>
      <c r="F743" s="175">
        <v>1355.86</v>
      </c>
    </row>
    <row r="744" spans="1:6" x14ac:dyDescent="0.25">
      <c r="A744" s="164" t="s">
        <v>1491</v>
      </c>
      <c r="B744" s="1" t="s">
        <v>29</v>
      </c>
      <c r="C744" s="1" t="s">
        <v>45</v>
      </c>
      <c r="D744" s="1" t="s">
        <v>1492</v>
      </c>
      <c r="E744" s="1">
        <v>2887.7213999999999</v>
      </c>
      <c r="F744" s="175">
        <v>4978.83</v>
      </c>
    </row>
    <row r="745" spans="1:6" x14ac:dyDescent="0.25">
      <c r="A745" s="164" t="s">
        <v>1493</v>
      </c>
      <c r="B745" s="1" t="s">
        <v>16</v>
      </c>
      <c r="C745" s="1" t="s">
        <v>13</v>
      </c>
      <c r="D745" s="1" t="s">
        <v>107</v>
      </c>
      <c r="E745" s="1">
        <v>7115.3280000000004</v>
      </c>
      <c r="F745" s="175">
        <v>8085.6</v>
      </c>
    </row>
    <row r="746" spans="1:6" x14ac:dyDescent="0.25">
      <c r="A746" s="164" t="s">
        <v>1494</v>
      </c>
      <c r="B746" s="1" t="s">
        <v>8</v>
      </c>
      <c r="C746" s="1" t="s">
        <v>13</v>
      </c>
      <c r="D746" s="1" t="s">
        <v>1495</v>
      </c>
      <c r="E746" s="1">
        <v>2774.7771000000002</v>
      </c>
      <c r="F746" s="175">
        <v>6452.97</v>
      </c>
    </row>
    <row r="747" spans="1:6" x14ac:dyDescent="0.25">
      <c r="A747" s="164" t="s">
        <v>1496</v>
      </c>
      <c r="B747" s="1" t="s">
        <v>16</v>
      </c>
      <c r="C747" s="1" t="s">
        <v>13</v>
      </c>
      <c r="D747" s="1" t="s">
        <v>1497</v>
      </c>
      <c r="E747" s="1">
        <v>6101.0960000000014</v>
      </c>
      <c r="F747" s="175">
        <v>8972.2000000000007</v>
      </c>
    </row>
    <row r="748" spans="1:6" x14ac:dyDescent="0.25">
      <c r="A748" s="164" t="s">
        <v>1498</v>
      </c>
      <c r="B748" s="1" t="s">
        <v>29</v>
      </c>
      <c r="C748" s="1" t="s">
        <v>61</v>
      </c>
      <c r="D748" s="1" t="s">
        <v>1499</v>
      </c>
      <c r="E748" s="1">
        <v>7898.9152000000004</v>
      </c>
      <c r="F748" s="175">
        <v>8976.0400000000009</v>
      </c>
    </row>
    <row r="749" spans="1:6" x14ac:dyDescent="0.25">
      <c r="A749" s="164" t="s">
        <v>1500</v>
      </c>
      <c r="B749" s="1" t="s">
        <v>29</v>
      </c>
      <c r="C749" s="1" t="s">
        <v>113</v>
      </c>
      <c r="D749" s="1" t="s">
        <v>1501</v>
      </c>
      <c r="E749" s="1">
        <v>2959.0962</v>
      </c>
      <c r="F749" s="175">
        <v>5101.8900000000003</v>
      </c>
    </row>
    <row r="750" spans="1:6" x14ac:dyDescent="0.25">
      <c r="A750" s="164" t="s">
        <v>1502</v>
      </c>
      <c r="B750" s="1" t="s">
        <v>29</v>
      </c>
      <c r="C750" s="1" t="s">
        <v>61</v>
      </c>
      <c r="D750" s="1" t="s">
        <v>1503</v>
      </c>
      <c r="E750" s="1">
        <v>3210.6594999999998</v>
      </c>
      <c r="F750" s="175">
        <v>7466.65</v>
      </c>
    </row>
    <row r="751" spans="1:6" x14ac:dyDescent="0.25">
      <c r="A751" s="164" t="s">
        <v>1504</v>
      </c>
      <c r="B751" s="1" t="s">
        <v>8</v>
      </c>
      <c r="C751" s="1" t="s">
        <v>21</v>
      </c>
      <c r="D751" s="1" t="s">
        <v>1505</v>
      </c>
      <c r="E751" s="1">
        <v>758.18889999999999</v>
      </c>
      <c r="F751" s="175">
        <v>1763.23</v>
      </c>
    </row>
    <row r="752" spans="1:6" x14ac:dyDescent="0.25">
      <c r="A752" s="164" t="s">
        <v>1506</v>
      </c>
      <c r="B752" s="1" t="s">
        <v>29</v>
      </c>
      <c r="C752" s="1" t="s">
        <v>30</v>
      </c>
      <c r="D752" s="1" t="s">
        <v>1507</v>
      </c>
      <c r="E752" s="1">
        <v>5622.9713999999994</v>
      </c>
      <c r="F752" s="175">
        <v>9530.4599999999991</v>
      </c>
    </row>
    <row r="753" spans="1:6" x14ac:dyDescent="0.25">
      <c r="A753" s="164" t="s">
        <v>1508</v>
      </c>
      <c r="B753" s="1" t="s">
        <v>29</v>
      </c>
      <c r="C753" s="1" t="s">
        <v>113</v>
      </c>
      <c r="D753" s="1" t="s">
        <v>1509</v>
      </c>
      <c r="E753" s="1">
        <v>5256.5046999999995</v>
      </c>
      <c r="F753" s="175">
        <v>8909.33</v>
      </c>
    </row>
    <row r="754" spans="1:6" x14ac:dyDescent="0.25">
      <c r="A754" s="164" t="s">
        <v>1510</v>
      </c>
      <c r="B754" s="1" t="s">
        <v>8</v>
      </c>
      <c r="C754" s="1" t="s">
        <v>13</v>
      </c>
      <c r="D754" s="1" t="s">
        <v>1511</v>
      </c>
      <c r="E754" s="1">
        <v>427.90360000000004</v>
      </c>
      <c r="F754" s="175">
        <v>629.27</v>
      </c>
    </row>
    <row r="755" spans="1:6" x14ac:dyDescent="0.25">
      <c r="A755" s="164" t="s">
        <v>1512</v>
      </c>
      <c r="B755" s="1" t="s">
        <v>20</v>
      </c>
      <c r="C755" s="1" t="s">
        <v>9</v>
      </c>
      <c r="D755" s="1" t="s">
        <v>1513</v>
      </c>
      <c r="E755" s="1">
        <v>3913.9425000000001</v>
      </c>
      <c r="F755" s="175">
        <v>5218.59</v>
      </c>
    </row>
    <row r="756" spans="1:6" x14ac:dyDescent="0.25">
      <c r="A756" s="164" t="s">
        <v>1514</v>
      </c>
      <c r="B756" s="1" t="s">
        <v>20</v>
      </c>
      <c r="C756" s="1" t="s">
        <v>126</v>
      </c>
      <c r="D756" s="1" t="s">
        <v>1515</v>
      </c>
      <c r="E756" s="1">
        <v>2767.9344000000001</v>
      </c>
      <c r="F756" s="175">
        <v>3145.38</v>
      </c>
    </row>
    <row r="757" spans="1:6" x14ac:dyDescent="0.25">
      <c r="A757" s="164" t="s">
        <v>1516</v>
      </c>
      <c r="B757" s="1" t="s">
        <v>16</v>
      </c>
      <c r="C757" s="1" t="s">
        <v>113</v>
      </c>
      <c r="D757" s="1" t="s">
        <v>1517</v>
      </c>
      <c r="E757" s="1">
        <v>4919.2220000000007</v>
      </c>
      <c r="F757" s="175">
        <v>8944.0400000000009</v>
      </c>
    </row>
    <row r="758" spans="1:6" x14ac:dyDescent="0.25">
      <c r="A758" s="164" t="s">
        <v>1518</v>
      </c>
      <c r="B758" s="1" t="s">
        <v>12</v>
      </c>
      <c r="C758" s="1" t="s">
        <v>13</v>
      </c>
      <c r="D758" s="1" t="s">
        <v>1519</v>
      </c>
      <c r="E758" s="1">
        <v>1041.6942999999999</v>
      </c>
      <c r="F758" s="175">
        <v>2815.39</v>
      </c>
    </row>
    <row r="759" spans="1:6" x14ac:dyDescent="0.25">
      <c r="A759" s="164" t="s">
        <v>1520</v>
      </c>
      <c r="B759" s="1" t="s">
        <v>29</v>
      </c>
      <c r="C759" s="1" t="s">
        <v>64</v>
      </c>
      <c r="D759" s="1" t="s">
        <v>1521</v>
      </c>
      <c r="E759" s="1">
        <v>3140.9235000000003</v>
      </c>
      <c r="F759" s="175">
        <v>5710.77</v>
      </c>
    </row>
    <row r="760" spans="1:6" x14ac:dyDescent="0.25">
      <c r="A760" s="164" t="s">
        <v>1522</v>
      </c>
      <c r="B760" s="1" t="s">
        <v>8</v>
      </c>
      <c r="C760" s="1" t="s">
        <v>39</v>
      </c>
      <c r="D760" s="1" t="s">
        <v>1186</v>
      </c>
      <c r="E760" s="1">
        <v>3290.2645999999995</v>
      </c>
      <c r="F760" s="175">
        <v>5672.87</v>
      </c>
    </row>
    <row r="761" spans="1:6" x14ac:dyDescent="0.25">
      <c r="A761" s="164" t="s">
        <v>1523</v>
      </c>
      <c r="B761" s="1" t="s">
        <v>29</v>
      </c>
      <c r="C761" s="1" t="s">
        <v>126</v>
      </c>
      <c r="D761" s="1" t="s">
        <v>1524</v>
      </c>
      <c r="E761" s="1">
        <v>3591.2772000000004</v>
      </c>
      <c r="F761" s="175">
        <v>5281.29</v>
      </c>
    </row>
    <row r="762" spans="1:6" x14ac:dyDescent="0.25">
      <c r="A762" s="164" t="s">
        <v>1525</v>
      </c>
      <c r="B762" s="1" t="s">
        <v>16</v>
      </c>
      <c r="C762" s="1" t="s">
        <v>30</v>
      </c>
      <c r="D762" s="1" t="s">
        <v>1228</v>
      </c>
      <c r="E762" s="1">
        <v>3653.6353000000004</v>
      </c>
      <c r="F762" s="175">
        <v>9874.69</v>
      </c>
    </row>
    <row r="763" spans="1:6" x14ac:dyDescent="0.25">
      <c r="A763" s="164" t="s">
        <v>1526</v>
      </c>
      <c r="B763" s="1" t="s">
        <v>8</v>
      </c>
      <c r="C763" s="1" t="s">
        <v>13</v>
      </c>
      <c r="D763" s="1" t="s">
        <v>1527</v>
      </c>
      <c r="E763" s="1">
        <v>2807.3430000000003</v>
      </c>
      <c r="F763" s="175">
        <v>5104.26</v>
      </c>
    </row>
    <row r="764" spans="1:6" x14ac:dyDescent="0.25">
      <c r="A764" s="164" t="s">
        <v>1528</v>
      </c>
      <c r="B764" s="1" t="s">
        <v>29</v>
      </c>
      <c r="C764" s="1" t="s">
        <v>61</v>
      </c>
      <c r="D764" s="1" t="s">
        <v>1529</v>
      </c>
      <c r="E764" s="1">
        <v>4020.66</v>
      </c>
      <c r="F764" s="175">
        <v>8934.7999999999993</v>
      </c>
    </row>
    <row r="765" spans="1:6" x14ac:dyDescent="0.25">
      <c r="A765" s="164" t="s">
        <v>1530</v>
      </c>
      <c r="B765" s="1" t="s">
        <v>16</v>
      </c>
      <c r="C765" s="1" t="s">
        <v>30</v>
      </c>
      <c r="D765" s="1" t="s">
        <v>1531</v>
      </c>
      <c r="E765" s="1">
        <v>699.70040000000006</v>
      </c>
      <c r="F765" s="175">
        <v>1206.3800000000001</v>
      </c>
    </row>
    <row r="766" spans="1:6" x14ac:dyDescent="0.25">
      <c r="A766" s="164" t="s">
        <v>1532</v>
      </c>
      <c r="B766" s="1" t="s">
        <v>29</v>
      </c>
      <c r="C766" s="1" t="s">
        <v>64</v>
      </c>
      <c r="D766" s="1" t="s">
        <v>1533</v>
      </c>
      <c r="E766" s="1">
        <v>1907.5574000000001</v>
      </c>
      <c r="F766" s="175">
        <v>4436.18</v>
      </c>
    </row>
    <row r="767" spans="1:6" x14ac:dyDescent="0.25">
      <c r="A767" s="164" t="s">
        <v>1534</v>
      </c>
      <c r="B767" s="1" t="s">
        <v>8</v>
      </c>
      <c r="C767" s="1" t="s">
        <v>113</v>
      </c>
      <c r="D767" s="1" t="s">
        <v>1535</v>
      </c>
      <c r="E767" s="1">
        <v>1222.6199999999999</v>
      </c>
      <c r="F767" s="175">
        <v>1630.16</v>
      </c>
    </row>
    <row r="768" spans="1:6" x14ac:dyDescent="0.25">
      <c r="A768" s="164" t="s">
        <v>1536</v>
      </c>
      <c r="B768" s="1" t="s">
        <v>8</v>
      </c>
      <c r="C768" s="1" t="s">
        <v>126</v>
      </c>
      <c r="D768" s="1" t="s">
        <v>1537</v>
      </c>
      <c r="E768" s="1">
        <v>944.34360000000004</v>
      </c>
      <c r="F768" s="175">
        <v>2552.2800000000002</v>
      </c>
    </row>
    <row r="769" spans="1:6" x14ac:dyDescent="0.25">
      <c r="A769" s="164" t="s">
        <v>1538</v>
      </c>
      <c r="B769" s="1" t="s">
        <v>16</v>
      </c>
      <c r="C769" s="1" t="s">
        <v>21</v>
      </c>
      <c r="D769" s="1" t="s">
        <v>71</v>
      </c>
      <c r="E769" s="1">
        <v>5753.4897999999994</v>
      </c>
      <c r="F769" s="175">
        <v>9919.81</v>
      </c>
    </row>
    <row r="770" spans="1:6" x14ac:dyDescent="0.25">
      <c r="A770" s="164" t="s">
        <v>1539</v>
      </c>
      <c r="B770" s="1" t="s">
        <v>29</v>
      </c>
      <c r="C770" s="1" t="s">
        <v>9</v>
      </c>
      <c r="D770" s="1" t="s">
        <v>69</v>
      </c>
      <c r="E770" s="1">
        <v>219.08240000000001</v>
      </c>
      <c r="F770" s="175">
        <v>322.18</v>
      </c>
    </row>
    <row r="771" spans="1:6" x14ac:dyDescent="0.25">
      <c r="A771" s="164" t="s">
        <v>1540</v>
      </c>
      <c r="B771" s="1" t="s">
        <v>12</v>
      </c>
      <c r="C771" s="1" t="s">
        <v>113</v>
      </c>
      <c r="D771" s="1" t="s">
        <v>966</v>
      </c>
      <c r="E771" s="1">
        <v>396.89530000000002</v>
      </c>
      <c r="F771" s="175">
        <v>1072.69</v>
      </c>
    </row>
    <row r="772" spans="1:6" x14ac:dyDescent="0.25">
      <c r="A772" s="164" t="s">
        <v>1541</v>
      </c>
      <c r="B772" s="1" t="s">
        <v>29</v>
      </c>
      <c r="C772" s="1" t="s">
        <v>126</v>
      </c>
      <c r="D772" s="1" t="s">
        <v>1542</v>
      </c>
      <c r="E772" s="1">
        <v>5014.3632000000007</v>
      </c>
      <c r="F772" s="175">
        <v>5698.14</v>
      </c>
    </row>
    <row r="773" spans="1:6" x14ac:dyDescent="0.25">
      <c r="A773" s="164" t="s">
        <v>1543</v>
      </c>
      <c r="B773" s="1" t="s">
        <v>20</v>
      </c>
      <c r="C773" s="1" t="s">
        <v>113</v>
      </c>
      <c r="D773" s="1" t="s">
        <v>1544</v>
      </c>
      <c r="E773" s="1">
        <v>4920.1225999999997</v>
      </c>
      <c r="F773" s="175">
        <v>8482.9699999999993</v>
      </c>
    </row>
    <row r="774" spans="1:6" x14ac:dyDescent="0.25">
      <c r="A774" s="164" t="s">
        <v>1545</v>
      </c>
      <c r="B774" s="1" t="s">
        <v>20</v>
      </c>
      <c r="C774" s="1" t="s">
        <v>61</v>
      </c>
      <c r="D774" s="1" t="s">
        <v>1546</v>
      </c>
      <c r="E774" s="1">
        <v>2132.9313500000003</v>
      </c>
      <c r="F774" s="175">
        <v>2281.21</v>
      </c>
    </row>
    <row r="775" spans="1:6" x14ac:dyDescent="0.25">
      <c r="A775" s="164" t="s">
        <v>1547</v>
      </c>
      <c r="B775" s="1" t="s">
        <v>16</v>
      </c>
      <c r="C775" s="1" t="s">
        <v>52</v>
      </c>
      <c r="D775" s="1" t="s">
        <v>1548</v>
      </c>
      <c r="E775" s="1">
        <v>2448.4097000000002</v>
      </c>
      <c r="F775" s="175">
        <v>2618.62</v>
      </c>
    </row>
    <row r="776" spans="1:6" x14ac:dyDescent="0.25">
      <c r="A776" s="164" t="s">
        <v>1549</v>
      </c>
      <c r="B776" s="1" t="s">
        <v>29</v>
      </c>
      <c r="C776" s="1" t="s">
        <v>24</v>
      </c>
      <c r="D776" s="1" t="s">
        <v>1550</v>
      </c>
      <c r="E776" s="1">
        <v>1803.8388</v>
      </c>
      <c r="F776" s="175">
        <v>4875.24</v>
      </c>
    </row>
    <row r="777" spans="1:6" x14ac:dyDescent="0.25">
      <c r="A777" s="164" t="s">
        <v>1551</v>
      </c>
      <c r="B777" s="1" t="s">
        <v>12</v>
      </c>
      <c r="C777" s="1" t="s">
        <v>42</v>
      </c>
      <c r="D777" s="1" t="s">
        <v>1552</v>
      </c>
      <c r="E777" s="1">
        <v>4427.3895000000002</v>
      </c>
      <c r="F777" s="175">
        <v>7504.05</v>
      </c>
    </row>
    <row r="778" spans="1:6" x14ac:dyDescent="0.25">
      <c r="A778" s="164" t="s">
        <v>1553</v>
      </c>
      <c r="B778" s="1" t="s">
        <v>16</v>
      </c>
      <c r="C778" s="1" t="s">
        <v>45</v>
      </c>
      <c r="D778" s="1" t="s">
        <v>1554</v>
      </c>
      <c r="E778" s="1">
        <v>213.42189999999999</v>
      </c>
      <c r="F778" s="175">
        <v>496.33</v>
      </c>
    </row>
    <row r="779" spans="1:6" x14ac:dyDescent="0.25">
      <c r="A779" s="164" t="s">
        <v>1555</v>
      </c>
      <c r="B779" s="1" t="s">
        <v>16</v>
      </c>
      <c r="C779" s="1" t="s">
        <v>45</v>
      </c>
      <c r="D779" s="1" t="s">
        <v>1556</v>
      </c>
      <c r="E779" s="1">
        <v>8598.605950000001</v>
      </c>
      <c r="F779" s="175">
        <v>9196.3700000000008</v>
      </c>
    </row>
    <row r="780" spans="1:6" x14ac:dyDescent="0.25">
      <c r="A780" s="164" t="s">
        <v>1557</v>
      </c>
      <c r="B780" s="1" t="s">
        <v>8</v>
      </c>
      <c r="C780" s="1" t="s">
        <v>45</v>
      </c>
      <c r="D780" s="1" t="s">
        <v>1558</v>
      </c>
      <c r="E780" s="1">
        <v>1835.6528000000001</v>
      </c>
      <c r="F780" s="175">
        <v>4268.96</v>
      </c>
    </row>
    <row r="781" spans="1:6" x14ac:dyDescent="0.25">
      <c r="A781" s="164" t="s">
        <v>1559</v>
      </c>
      <c r="B781" s="1" t="s">
        <v>8</v>
      </c>
      <c r="C781" s="1" t="s">
        <v>61</v>
      </c>
      <c r="D781" s="1" t="s">
        <v>1560</v>
      </c>
      <c r="E781" s="1">
        <v>4158.1724999999997</v>
      </c>
      <c r="F781" s="175">
        <v>5544.23</v>
      </c>
    </row>
    <row r="782" spans="1:6" x14ac:dyDescent="0.25">
      <c r="A782" s="164" t="s">
        <v>1561</v>
      </c>
      <c r="B782" s="1" t="s">
        <v>8</v>
      </c>
      <c r="C782" s="1" t="s">
        <v>64</v>
      </c>
      <c r="D782" s="1" t="s">
        <v>1562</v>
      </c>
      <c r="E782" s="1">
        <v>2121.6734999999999</v>
      </c>
      <c r="F782" s="175">
        <v>4714.83</v>
      </c>
    </row>
    <row r="783" spans="1:6" x14ac:dyDescent="0.25">
      <c r="A783" s="164" t="s">
        <v>1563</v>
      </c>
      <c r="B783" s="1" t="s">
        <v>12</v>
      </c>
      <c r="C783" s="1" t="s">
        <v>17</v>
      </c>
      <c r="D783" s="1" t="s">
        <v>1564</v>
      </c>
      <c r="E783" s="1">
        <v>5486.8231000000005</v>
      </c>
      <c r="F783" s="175">
        <v>5868.26</v>
      </c>
    </row>
    <row r="784" spans="1:6" x14ac:dyDescent="0.25">
      <c r="A784" s="164" t="s">
        <v>1565</v>
      </c>
      <c r="B784" s="1" t="s">
        <v>29</v>
      </c>
      <c r="C784" s="1" t="s">
        <v>42</v>
      </c>
      <c r="D784" s="1" t="s">
        <v>1566</v>
      </c>
      <c r="E784" s="1">
        <v>322.37560000000002</v>
      </c>
      <c r="F784" s="175">
        <v>555.82000000000005</v>
      </c>
    </row>
    <row r="785" spans="1:6" x14ac:dyDescent="0.25">
      <c r="A785" s="164" t="s">
        <v>1567</v>
      </c>
      <c r="B785" s="1" t="s">
        <v>8</v>
      </c>
      <c r="C785" s="1" t="s">
        <v>64</v>
      </c>
      <c r="D785" s="1" t="s">
        <v>1568</v>
      </c>
      <c r="E785" s="1">
        <v>3031.5374999999999</v>
      </c>
      <c r="F785" s="175">
        <v>6736.75</v>
      </c>
    </row>
    <row r="786" spans="1:6" x14ac:dyDescent="0.25">
      <c r="A786" s="164" t="s">
        <v>1569</v>
      </c>
      <c r="B786" s="1" t="s">
        <v>8</v>
      </c>
      <c r="C786" s="1" t="s">
        <v>42</v>
      </c>
      <c r="D786" s="1" t="s">
        <v>639</v>
      </c>
      <c r="E786" s="1">
        <v>7134.1248000000005</v>
      </c>
      <c r="F786" s="175">
        <v>8106.96</v>
      </c>
    </row>
    <row r="787" spans="1:6" x14ac:dyDescent="0.25">
      <c r="A787" s="164" t="s">
        <v>1570</v>
      </c>
      <c r="B787" s="1" t="s">
        <v>29</v>
      </c>
      <c r="C787" s="1" t="s">
        <v>45</v>
      </c>
      <c r="D787" s="1" t="s">
        <v>1571</v>
      </c>
      <c r="E787" s="1">
        <v>849.06449999999995</v>
      </c>
      <c r="F787" s="175">
        <v>1886.81</v>
      </c>
    </row>
    <row r="788" spans="1:6" x14ac:dyDescent="0.25">
      <c r="A788" s="164" t="s">
        <v>1572</v>
      </c>
      <c r="B788" s="1" t="s">
        <v>8</v>
      </c>
      <c r="C788" s="1" t="s">
        <v>113</v>
      </c>
      <c r="D788" s="1" t="s">
        <v>1573</v>
      </c>
      <c r="E788" s="1">
        <v>296.5985</v>
      </c>
      <c r="F788" s="175">
        <v>539.27</v>
      </c>
    </row>
    <row r="789" spans="1:6" x14ac:dyDescent="0.25">
      <c r="A789" s="164" t="s">
        <v>1574</v>
      </c>
      <c r="B789" s="1" t="s">
        <v>29</v>
      </c>
      <c r="C789" s="1" t="s">
        <v>21</v>
      </c>
      <c r="D789" s="1" t="s">
        <v>1462</v>
      </c>
      <c r="E789" s="1">
        <v>7959.1864000000005</v>
      </c>
      <c r="F789" s="175">
        <v>9044.5300000000007</v>
      </c>
    </row>
    <row r="790" spans="1:6" x14ac:dyDescent="0.25">
      <c r="A790" s="164" t="s">
        <v>1575</v>
      </c>
      <c r="B790" s="1" t="s">
        <v>8</v>
      </c>
      <c r="C790" s="1" t="s">
        <v>21</v>
      </c>
      <c r="D790" s="1" t="s">
        <v>1576</v>
      </c>
      <c r="E790" s="1">
        <v>2611.6420000000003</v>
      </c>
      <c r="F790" s="175">
        <v>3840.65</v>
      </c>
    </row>
    <row r="791" spans="1:6" x14ac:dyDescent="0.25">
      <c r="A791" s="164" t="s">
        <v>1577</v>
      </c>
      <c r="B791" s="1" t="s">
        <v>29</v>
      </c>
      <c r="C791" s="1" t="s">
        <v>30</v>
      </c>
      <c r="D791" s="1" t="s">
        <v>747</v>
      </c>
      <c r="E791" s="1">
        <v>5533.4048000000003</v>
      </c>
      <c r="F791" s="175">
        <v>5918.08</v>
      </c>
    </row>
    <row r="792" spans="1:6" x14ac:dyDescent="0.25">
      <c r="A792" s="164" t="s">
        <v>1578</v>
      </c>
      <c r="B792" s="1" t="s">
        <v>29</v>
      </c>
      <c r="C792" s="1" t="s">
        <v>9</v>
      </c>
      <c r="D792" s="1" t="s">
        <v>1579</v>
      </c>
      <c r="E792" s="1">
        <v>3666.6375000000003</v>
      </c>
      <c r="F792" s="175">
        <v>4888.8500000000004</v>
      </c>
    </row>
    <row r="793" spans="1:6" x14ac:dyDescent="0.25">
      <c r="A793" s="164" t="s">
        <v>1580</v>
      </c>
      <c r="B793" s="1" t="s">
        <v>8</v>
      </c>
      <c r="C793" s="1" t="s">
        <v>45</v>
      </c>
      <c r="D793" s="1" t="s">
        <v>1581</v>
      </c>
      <c r="E793" s="1">
        <v>5309.2380000000003</v>
      </c>
      <c r="F793" s="175">
        <v>9653.16</v>
      </c>
    </row>
    <row r="794" spans="1:6" x14ac:dyDescent="0.25">
      <c r="A794" s="164" t="s">
        <v>1582</v>
      </c>
      <c r="B794" s="1" t="s">
        <v>20</v>
      </c>
      <c r="C794" s="1" t="s">
        <v>39</v>
      </c>
      <c r="D794" s="1" t="s">
        <v>1583</v>
      </c>
      <c r="E794" s="1">
        <v>2669.4</v>
      </c>
      <c r="F794" s="175">
        <v>5932</v>
      </c>
    </row>
    <row r="795" spans="1:6" x14ac:dyDescent="0.25">
      <c r="A795" s="164" t="s">
        <v>1584</v>
      </c>
      <c r="B795" s="1" t="s">
        <v>29</v>
      </c>
      <c r="C795" s="1" t="s">
        <v>24</v>
      </c>
      <c r="D795" s="1" t="s">
        <v>1585</v>
      </c>
      <c r="E795" s="1">
        <v>816.17020000000002</v>
      </c>
      <c r="F795" s="175">
        <v>1407.19</v>
      </c>
    </row>
    <row r="796" spans="1:6" x14ac:dyDescent="0.25">
      <c r="A796" s="164" t="s">
        <v>1586</v>
      </c>
      <c r="B796" s="1" t="s">
        <v>20</v>
      </c>
      <c r="C796" s="1" t="s">
        <v>21</v>
      </c>
      <c r="D796" s="1" t="s">
        <v>1587</v>
      </c>
      <c r="E796" s="1">
        <v>444.07</v>
      </c>
      <c r="F796" s="175">
        <v>807.4</v>
      </c>
    </row>
    <row r="797" spans="1:6" x14ac:dyDescent="0.25">
      <c r="A797" s="164" t="s">
        <v>1588</v>
      </c>
      <c r="B797" s="1" t="s">
        <v>16</v>
      </c>
      <c r="C797" s="1" t="s">
        <v>17</v>
      </c>
      <c r="D797" s="1" t="s">
        <v>1589</v>
      </c>
      <c r="E797" s="1">
        <v>2445.4150999999997</v>
      </c>
      <c r="F797" s="175">
        <v>6609.23</v>
      </c>
    </row>
    <row r="798" spans="1:6" x14ac:dyDescent="0.25">
      <c r="A798" s="164" t="s">
        <v>1590</v>
      </c>
      <c r="B798" s="1" t="s">
        <v>16</v>
      </c>
      <c r="C798" s="1" t="s">
        <v>39</v>
      </c>
      <c r="D798" s="1" t="s">
        <v>1591</v>
      </c>
      <c r="E798" s="1">
        <v>5499.7788</v>
      </c>
      <c r="F798" s="175">
        <v>8087.91</v>
      </c>
    </row>
    <row r="799" spans="1:6" x14ac:dyDescent="0.25">
      <c r="A799" s="164" t="s">
        <v>1592</v>
      </c>
      <c r="B799" s="1" t="s">
        <v>8</v>
      </c>
      <c r="C799" s="1" t="s">
        <v>9</v>
      </c>
      <c r="D799" s="1" t="s">
        <v>1593</v>
      </c>
      <c r="E799" s="1">
        <v>113.6773</v>
      </c>
      <c r="F799" s="175">
        <v>121.58</v>
      </c>
    </row>
    <row r="800" spans="1:6" x14ac:dyDescent="0.25">
      <c r="A800" s="164" t="s">
        <v>1594</v>
      </c>
      <c r="B800" s="1" t="s">
        <v>29</v>
      </c>
      <c r="C800" s="1" t="s">
        <v>17</v>
      </c>
      <c r="D800" s="1" t="s">
        <v>1595</v>
      </c>
      <c r="E800" s="1">
        <v>2962.6167999999998</v>
      </c>
      <c r="F800" s="175">
        <v>5107.96</v>
      </c>
    </row>
    <row r="801" spans="1:6" x14ac:dyDescent="0.25">
      <c r="A801" s="164" t="s">
        <v>1596</v>
      </c>
      <c r="B801" s="1" t="s">
        <v>16</v>
      </c>
      <c r="C801" s="1" t="s">
        <v>13</v>
      </c>
      <c r="D801" s="1" t="s">
        <v>1597</v>
      </c>
      <c r="E801" s="1">
        <v>923.91200000000003</v>
      </c>
      <c r="F801" s="175">
        <v>1049.9000000000001</v>
      </c>
    </row>
    <row r="802" spans="1:6" x14ac:dyDescent="0.25">
      <c r="A802" s="164" t="s">
        <v>1598</v>
      </c>
      <c r="B802" s="1" t="s">
        <v>29</v>
      </c>
      <c r="C802" s="1" t="s">
        <v>39</v>
      </c>
      <c r="D802" s="1" t="s">
        <v>1599</v>
      </c>
      <c r="E802" s="1">
        <v>6499.4374500000004</v>
      </c>
      <c r="F802" s="175">
        <v>6951.27</v>
      </c>
    </row>
    <row r="803" spans="1:6" x14ac:dyDescent="0.25">
      <c r="A803" s="164" t="s">
        <v>1600</v>
      </c>
      <c r="B803" s="1" t="s">
        <v>20</v>
      </c>
      <c r="C803" s="1" t="s">
        <v>13</v>
      </c>
      <c r="D803" s="1" t="s">
        <v>1601</v>
      </c>
      <c r="E803" s="1">
        <v>8792.467200000001</v>
      </c>
      <c r="F803" s="175">
        <v>9991.44</v>
      </c>
    </row>
    <row r="804" spans="1:6" x14ac:dyDescent="0.25">
      <c r="A804" s="164" t="s">
        <v>1602</v>
      </c>
      <c r="B804" s="1" t="s">
        <v>29</v>
      </c>
      <c r="C804" s="1" t="s">
        <v>45</v>
      </c>
      <c r="D804" s="1" t="s">
        <v>1603</v>
      </c>
      <c r="E804" s="1">
        <v>7078.8476000000001</v>
      </c>
      <c r="F804" s="175">
        <v>7570.96</v>
      </c>
    </row>
    <row r="805" spans="1:6" x14ac:dyDescent="0.25">
      <c r="A805" s="164" t="s">
        <v>1604</v>
      </c>
      <c r="B805" s="1" t="s">
        <v>12</v>
      </c>
      <c r="C805" s="1" t="s">
        <v>9</v>
      </c>
      <c r="D805" s="1" t="s">
        <v>1605</v>
      </c>
      <c r="E805" s="1">
        <v>3453.9695999999999</v>
      </c>
      <c r="F805" s="175">
        <v>5955.12</v>
      </c>
    </row>
    <row r="806" spans="1:6" x14ac:dyDescent="0.25">
      <c r="A806" s="164" t="s">
        <v>1606</v>
      </c>
      <c r="B806" s="1" t="s">
        <v>12</v>
      </c>
      <c r="C806" s="1" t="s">
        <v>24</v>
      </c>
      <c r="D806" s="1" t="s">
        <v>1607</v>
      </c>
      <c r="E806" s="1">
        <v>2180.67</v>
      </c>
      <c r="F806" s="175">
        <v>2907.56</v>
      </c>
    </row>
    <row r="807" spans="1:6" x14ac:dyDescent="0.25">
      <c r="A807" s="164" t="s">
        <v>1608</v>
      </c>
      <c r="B807" s="1" t="s">
        <v>8</v>
      </c>
      <c r="C807" s="1" t="s">
        <v>52</v>
      </c>
      <c r="D807" s="1" t="s">
        <v>1609</v>
      </c>
      <c r="E807" s="1">
        <v>5082.0752000000002</v>
      </c>
      <c r="F807" s="175">
        <v>7473.64</v>
      </c>
    </row>
    <row r="808" spans="1:6" x14ac:dyDescent="0.25">
      <c r="A808" s="164" t="s">
        <v>1610</v>
      </c>
      <c r="B808" s="1" t="s">
        <v>20</v>
      </c>
      <c r="C808" s="1" t="s">
        <v>9</v>
      </c>
      <c r="D808" s="1" t="s">
        <v>1611</v>
      </c>
      <c r="E808" s="1">
        <v>3640.3153000000002</v>
      </c>
      <c r="F808" s="175">
        <v>9838.69</v>
      </c>
    </row>
    <row r="809" spans="1:6" x14ac:dyDescent="0.25">
      <c r="A809" s="164" t="s">
        <v>1612</v>
      </c>
      <c r="B809" s="1" t="s">
        <v>16</v>
      </c>
      <c r="C809" s="1" t="s">
        <v>64</v>
      </c>
      <c r="D809" s="1" t="s">
        <v>27</v>
      </c>
      <c r="E809" s="1">
        <v>3238.5688500000001</v>
      </c>
      <c r="F809" s="175">
        <v>3463.71</v>
      </c>
    </row>
    <row r="810" spans="1:6" x14ac:dyDescent="0.25">
      <c r="A810" s="164" t="s">
        <v>1613</v>
      </c>
      <c r="B810" s="1" t="s">
        <v>20</v>
      </c>
      <c r="C810" s="1" t="s">
        <v>9</v>
      </c>
      <c r="D810" s="1" t="s">
        <v>1614</v>
      </c>
      <c r="E810" s="1">
        <v>6011.2204000000011</v>
      </c>
      <c r="F810" s="175">
        <v>8840.0300000000007</v>
      </c>
    </row>
    <row r="811" spans="1:6" x14ac:dyDescent="0.25">
      <c r="A811" s="164" t="s">
        <v>1615</v>
      </c>
      <c r="B811" s="1" t="s">
        <v>8</v>
      </c>
      <c r="C811" s="1" t="s">
        <v>61</v>
      </c>
      <c r="D811" s="1" t="s">
        <v>1616</v>
      </c>
      <c r="E811" s="1">
        <v>1271.6324999999999</v>
      </c>
      <c r="F811" s="175">
        <v>2825.85</v>
      </c>
    </row>
    <row r="812" spans="1:6" x14ac:dyDescent="0.25">
      <c r="A812" s="164" t="s">
        <v>1617</v>
      </c>
      <c r="B812" s="1" t="s">
        <v>29</v>
      </c>
      <c r="C812" s="1" t="s">
        <v>64</v>
      </c>
      <c r="D812" s="1" t="s">
        <v>1618</v>
      </c>
      <c r="E812" s="1">
        <v>3273.2655999999997</v>
      </c>
      <c r="F812" s="175">
        <v>3719.62</v>
      </c>
    </row>
    <row r="813" spans="1:6" x14ac:dyDescent="0.25">
      <c r="A813" s="164" t="s">
        <v>1619</v>
      </c>
      <c r="B813" s="1" t="s">
        <v>29</v>
      </c>
      <c r="C813" s="1" t="s">
        <v>17</v>
      </c>
      <c r="D813" s="1" t="s">
        <v>1620</v>
      </c>
      <c r="E813" s="1">
        <v>1786.3472000000002</v>
      </c>
      <c r="F813" s="175">
        <v>2029.94</v>
      </c>
    </row>
    <row r="814" spans="1:6" x14ac:dyDescent="0.25">
      <c r="A814" s="164" t="s">
        <v>1621</v>
      </c>
      <c r="B814" s="1" t="s">
        <v>12</v>
      </c>
      <c r="C814" s="1" t="s">
        <v>24</v>
      </c>
      <c r="D814" s="1" t="s">
        <v>1622</v>
      </c>
      <c r="E814" s="1">
        <v>6525.3</v>
      </c>
      <c r="F814" s="175">
        <v>8700.4</v>
      </c>
    </row>
    <row r="815" spans="1:6" x14ac:dyDescent="0.25">
      <c r="A815" s="164" t="s">
        <v>1623</v>
      </c>
      <c r="B815" s="1" t="s">
        <v>29</v>
      </c>
      <c r="C815" s="1" t="s">
        <v>30</v>
      </c>
      <c r="D815" s="1" t="s">
        <v>1624</v>
      </c>
      <c r="E815" s="1">
        <v>782.73249999999996</v>
      </c>
      <c r="F815" s="175">
        <v>1423.15</v>
      </c>
    </row>
    <row r="816" spans="1:6" x14ac:dyDescent="0.25">
      <c r="A816" s="164" t="s">
        <v>1625</v>
      </c>
      <c r="B816" s="1" t="s">
        <v>16</v>
      </c>
      <c r="C816" s="1" t="s">
        <v>9</v>
      </c>
      <c r="D816" s="1" t="s">
        <v>1626</v>
      </c>
      <c r="E816" s="1">
        <v>6202.6778000000004</v>
      </c>
      <c r="F816" s="175">
        <v>6633.88</v>
      </c>
    </row>
    <row r="817" spans="1:6" x14ac:dyDescent="0.25">
      <c r="A817" s="164" t="s">
        <v>1627</v>
      </c>
      <c r="B817" s="1" t="s">
        <v>16</v>
      </c>
      <c r="C817" s="1" t="s">
        <v>126</v>
      </c>
      <c r="D817" s="1" t="s">
        <v>1628</v>
      </c>
      <c r="E817" s="1">
        <v>1458.1886</v>
      </c>
      <c r="F817" s="175">
        <v>1559.56</v>
      </c>
    </row>
    <row r="818" spans="1:6" x14ac:dyDescent="0.25">
      <c r="A818" s="164" t="s">
        <v>1629</v>
      </c>
      <c r="B818" s="1" t="s">
        <v>12</v>
      </c>
      <c r="C818" s="1" t="s">
        <v>9</v>
      </c>
      <c r="D818" s="1" t="s">
        <v>1630</v>
      </c>
      <c r="E818" s="1">
        <v>6261.7874999999995</v>
      </c>
      <c r="F818" s="175">
        <v>8349.0499999999993</v>
      </c>
    </row>
    <row r="819" spans="1:6" x14ac:dyDescent="0.25">
      <c r="A819" s="164" t="s">
        <v>1631</v>
      </c>
      <c r="B819" s="1" t="s">
        <v>29</v>
      </c>
      <c r="C819" s="1" t="s">
        <v>126</v>
      </c>
      <c r="D819" s="1" t="s">
        <v>1632</v>
      </c>
      <c r="E819" s="1">
        <v>2929.3275000000003</v>
      </c>
      <c r="F819" s="175">
        <v>5326.05</v>
      </c>
    </row>
    <row r="820" spans="1:6" x14ac:dyDescent="0.25">
      <c r="A820" s="164" t="s">
        <v>1633</v>
      </c>
      <c r="B820" s="1" t="s">
        <v>8</v>
      </c>
      <c r="C820" s="1" t="s">
        <v>39</v>
      </c>
      <c r="D820" s="1" t="s">
        <v>333</v>
      </c>
      <c r="E820" s="1">
        <v>4262.5165000000006</v>
      </c>
      <c r="F820" s="175">
        <v>7750.03</v>
      </c>
    </row>
    <row r="821" spans="1:6" x14ac:dyDescent="0.25">
      <c r="A821" s="164" t="s">
        <v>1634</v>
      </c>
      <c r="B821" s="1" t="s">
        <v>20</v>
      </c>
      <c r="C821" s="1" t="s">
        <v>13</v>
      </c>
      <c r="D821" s="1" t="s">
        <v>1635</v>
      </c>
      <c r="E821" s="1">
        <v>4316.7080000000005</v>
      </c>
      <c r="F821" s="175">
        <v>4616.8</v>
      </c>
    </row>
    <row r="822" spans="1:6" x14ac:dyDescent="0.25">
      <c r="A822" s="164" t="s">
        <v>1636</v>
      </c>
      <c r="B822" s="1" t="s">
        <v>16</v>
      </c>
      <c r="C822" s="1" t="s">
        <v>126</v>
      </c>
      <c r="D822" s="1" t="s">
        <v>1637</v>
      </c>
      <c r="E822" s="1">
        <v>1291.4625000000001</v>
      </c>
      <c r="F822" s="175">
        <v>1721.95</v>
      </c>
    </row>
    <row r="823" spans="1:6" x14ac:dyDescent="0.25">
      <c r="A823" s="164" t="s">
        <v>1638</v>
      </c>
      <c r="B823" s="1" t="s">
        <v>29</v>
      </c>
      <c r="C823" s="1" t="s">
        <v>64</v>
      </c>
      <c r="D823" s="1" t="s">
        <v>1639</v>
      </c>
      <c r="E823" s="1">
        <v>6404.2725000000009</v>
      </c>
      <c r="F823" s="175">
        <v>8539.0300000000007</v>
      </c>
    </row>
    <row r="824" spans="1:6" x14ac:dyDescent="0.25">
      <c r="A824" s="164" t="s">
        <v>1640</v>
      </c>
      <c r="B824" s="1" t="s">
        <v>20</v>
      </c>
      <c r="C824" s="1" t="s">
        <v>13</v>
      </c>
      <c r="D824" s="1" t="s">
        <v>1641</v>
      </c>
      <c r="E824" s="1">
        <v>6587.55</v>
      </c>
      <c r="F824" s="175">
        <v>8783.4</v>
      </c>
    </row>
    <row r="825" spans="1:6" x14ac:dyDescent="0.25">
      <c r="A825" s="164" t="s">
        <v>1642</v>
      </c>
      <c r="B825" s="1" t="s">
        <v>8</v>
      </c>
      <c r="C825" s="1" t="s">
        <v>30</v>
      </c>
      <c r="D825" s="1" t="s">
        <v>1643</v>
      </c>
      <c r="E825" s="1">
        <v>3175.6136000000006</v>
      </c>
      <c r="F825" s="175">
        <v>4670.0200000000004</v>
      </c>
    </row>
    <row r="826" spans="1:6" x14ac:dyDescent="0.25">
      <c r="A826" s="164" t="s">
        <v>1644</v>
      </c>
      <c r="B826" s="1" t="s">
        <v>16</v>
      </c>
      <c r="C826" s="1" t="s">
        <v>42</v>
      </c>
      <c r="D826" s="1" t="s">
        <v>1645</v>
      </c>
      <c r="E826" s="1">
        <v>1115.884</v>
      </c>
      <c r="F826" s="175">
        <v>1268.05</v>
      </c>
    </row>
    <row r="827" spans="1:6" x14ac:dyDescent="0.25">
      <c r="A827" s="164" t="s">
        <v>1646</v>
      </c>
      <c r="B827" s="1" t="s">
        <v>20</v>
      </c>
      <c r="C827" s="1" t="s">
        <v>113</v>
      </c>
      <c r="D827" s="1" t="s">
        <v>1647</v>
      </c>
      <c r="E827" s="1">
        <v>3276.3989500000002</v>
      </c>
      <c r="F827" s="175">
        <v>3504.17</v>
      </c>
    </row>
    <row r="828" spans="1:6" x14ac:dyDescent="0.25">
      <c r="A828" s="164" t="s">
        <v>1648</v>
      </c>
      <c r="B828" s="1" t="s">
        <v>29</v>
      </c>
      <c r="C828" s="1" t="s">
        <v>13</v>
      </c>
      <c r="D828" s="1" t="s">
        <v>1649</v>
      </c>
      <c r="E828" s="1">
        <v>1011.2484000000002</v>
      </c>
      <c r="F828" s="175">
        <v>1487.13</v>
      </c>
    </row>
    <row r="829" spans="1:6" x14ac:dyDescent="0.25">
      <c r="A829" s="164" t="s">
        <v>1650</v>
      </c>
      <c r="B829" s="1" t="s">
        <v>8</v>
      </c>
      <c r="C829" s="1" t="s">
        <v>42</v>
      </c>
      <c r="D829" s="1" t="s">
        <v>1651</v>
      </c>
      <c r="E829" s="1">
        <v>5238.7339999999995</v>
      </c>
      <c r="F829" s="175">
        <v>9032.2999999999993</v>
      </c>
    </row>
    <row r="830" spans="1:6" x14ac:dyDescent="0.25">
      <c r="A830" s="164" t="s">
        <v>1652</v>
      </c>
      <c r="B830" s="1" t="s">
        <v>12</v>
      </c>
      <c r="C830" s="1" t="s">
        <v>126</v>
      </c>
      <c r="D830" s="1" t="s">
        <v>1653</v>
      </c>
      <c r="E830" s="1">
        <v>2052.7092000000002</v>
      </c>
      <c r="F830" s="175">
        <v>3018.69</v>
      </c>
    </row>
    <row r="831" spans="1:6" x14ac:dyDescent="0.25">
      <c r="A831" s="164" t="s">
        <v>1654</v>
      </c>
      <c r="B831" s="1" t="s">
        <v>29</v>
      </c>
      <c r="C831" s="1" t="s">
        <v>113</v>
      </c>
      <c r="D831" s="1" t="s">
        <v>1655</v>
      </c>
      <c r="E831" s="1">
        <v>3950.3463999999999</v>
      </c>
      <c r="F831" s="175">
        <v>4489.03</v>
      </c>
    </row>
    <row r="832" spans="1:6" x14ac:dyDescent="0.25">
      <c r="A832" s="164" t="s">
        <v>1656</v>
      </c>
      <c r="B832" s="1" t="s">
        <v>29</v>
      </c>
      <c r="C832" s="1" t="s">
        <v>21</v>
      </c>
      <c r="D832" s="1" t="s">
        <v>1657</v>
      </c>
      <c r="E832" s="1">
        <v>3739.0736000000002</v>
      </c>
      <c r="F832" s="175">
        <v>8695.52</v>
      </c>
    </row>
    <row r="833" spans="1:6" x14ac:dyDescent="0.25">
      <c r="A833" s="164" t="s">
        <v>1658</v>
      </c>
      <c r="B833" s="1" t="s">
        <v>29</v>
      </c>
      <c r="C833" s="1" t="s">
        <v>24</v>
      </c>
      <c r="D833" s="1" t="s">
        <v>1659</v>
      </c>
      <c r="E833" s="1">
        <v>525.56119999999999</v>
      </c>
      <c r="F833" s="175">
        <v>906.14</v>
      </c>
    </row>
    <row r="834" spans="1:6" x14ac:dyDescent="0.25">
      <c r="A834" s="164" t="s">
        <v>1660</v>
      </c>
      <c r="B834" s="1" t="s">
        <v>20</v>
      </c>
      <c r="C834" s="1" t="s">
        <v>126</v>
      </c>
      <c r="D834" s="1" t="s">
        <v>1661</v>
      </c>
      <c r="E834" s="1">
        <v>1673.6358</v>
      </c>
      <c r="F834" s="175">
        <v>4523.34</v>
      </c>
    </row>
    <row r="835" spans="1:6" x14ac:dyDescent="0.25">
      <c r="A835" s="164" t="s">
        <v>1662</v>
      </c>
      <c r="B835" s="1" t="s">
        <v>20</v>
      </c>
      <c r="C835" s="1" t="s">
        <v>61</v>
      </c>
      <c r="D835" s="1" t="s">
        <v>1663</v>
      </c>
      <c r="E835" s="1">
        <v>1081.3165000000001</v>
      </c>
      <c r="F835" s="175">
        <v>1966.03</v>
      </c>
    </row>
    <row r="836" spans="1:6" x14ac:dyDescent="0.25">
      <c r="A836" s="164" t="s">
        <v>1664</v>
      </c>
      <c r="B836" s="1" t="s">
        <v>29</v>
      </c>
      <c r="C836" s="1" t="s">
        <v>21</v>
      </c>
      <c r="D836" s="1" t="s">
        <v>1665</v>
      </c>
      <c r="E836" s="1">
        <v>1059.2836</v>
      </c>
      <c r="F836" s="175">
        <v>1557.77</v>
      </c>
    </row>
    <row r="837" spans="1:6" x14ac:dyDescent="0.25">
      <c r="A837" s="164" t="s">
        <v>1666</v>
      </c>
      <c r="B837" s="1" t="s">
        <v>12</v>
      </c>
      <c r="C837" s="1" t="s">
        <v>61</v>
      </c>
      <c r="D837" s="1" t="s">
        <v>1667</v>
      </c>
      <c r="E837" s="1">
        <v>7634.9014500000003</v>
      </c>
      <c r="F837" s="175">
        <v>8165.67</v>
      </c>
    </row>
    <row r="838" spans="1:6" x14ac:dyDescent="0.25">
      <c r="A838" s="164" t="s">
        <v>1668</v>
      </c>
      <c r="B838" s="1" t="s">
        <v>29</v>
      </c>
      <c r="C838" s="1" t="s">
        <v>30</v>
      </c>
      <c r="D838" s="1" t="s">
        <v>1669</v>
      </c>
      <c r="E838" s="1">
        <v>1679.8924999999999</v>
      </c>
      <c r="F838" s="175">
        <v>4540.25</v>
      </c>
    </row>
    <row r="839" spans="1:6" x14ac:dyDescent="0.25">
      <c r="A839" s="164" t="s">
        <v>1670</v>
      </c>
      <c r="B839" s="1" t="s">
        <v>29</v>
      </c>
      <c r="C839" s="1" t="s">
        <v>61</v>
      </c>
      <c r="D839" s="1" t="s">
        <v>1671</v>
      </c>
      <c r="E839" s="1">
        <v>4937.5344000000005</v>
      </c>
      <c r="F839" s="175">
        <v>7261.08</v>
      </c>
    </row>
    <row r="840" spans="1:6" x14ac:dyDescent="0.25">
      <c r="A840" s="164" t="s">
        <v>1672</v>
      </c>
      <c r="B840" s="1" t="s">
        <v>16</v>
      </c>
      <c r="C840" s="1" t="s">
        <v>21</v>
      </c>
      <c r="D840" s="1" t="s">
        <v>1673</v>
      </c>
      <c r="E840" s="1">
        <v>2282.1820000000002</v>
      </c>
      <c r="F840" s="175">
        <v>3356.15</v>
      </c>
    </row>
    <row r="841" spans="1:6" x14ac:dyDescent="0.25">
      <c r="A841" s="164" t="s">
        <v>1674</v>
      </c>
      <c r="B841" s="1" t="s">
        <v>20</v>
      </c>
      <c r="C841" s="1" t="s">
        <v>42</v>
      </c>
      <c r="D841" s="1" t="s">
        <v>1675</v>
      </c>
      <c r="E841" s="1">
        <v>4190.1288000000004</v>
      </c>
      <c r="F841" s="175">
        <v>4761.51</v>
      </c>
    </row>
    <row r="842" spans="1:6" x14ac:dyDescent="0.25">
      <c r="A842" s="164" t="s">
        <v>1676</v>
      </c>
      <c r="B842" s="1" t="s">
        <v>20</v>
      </c>
      <c r="C842" s="1" t="s">
        <v>126</v>
      </c>
      <c r="D842" s="1" t="s">
        <v>1677</v>
      </c>
      <c r="E842" s="1">
        <v>4422.4548000000004</v>
      </c>
      <c r="F842" s="175">
        <v>6503.61</v>
      </c>
    </row>
    <row r="843" spans="1:6" x14ac:dyDescent="0.25">
      <c r="A843" s="164" t="s">
        <v>1678</v>
      </c>
      <c r="B843" s="1" t="s">
        <v>29</v>
      </c>
      <c r="C843" s="1" t="s">
        <v>126</v>
      </c>
      <c r="D843" s="1" t="s">
        <v>1679</v>
      </c>
      <c r="E843" s="1">
        <v>6481.875</v>
      </c>
      <c r="F843" s="175">
        <v>8642.5</v>
      </c>
    </row>
    <row r="844" spans="1:6" x14ac:dyDescent="0.25">
      <c r="A844" s="164" t="s">
        <v>1680</v>
      </c>
      <c r="B844" s="1" t="s">
        <v>12</v>
      </c>
      <c r="C844" s="1" t="s">
        <v>45</v>
      </c>
      <c r="D844" s="1" t="s">
        <v>1681</v>
      </c>
      <c r="E844" s="1">
        <v>3301.6350000000002</v>
      </c>
      <c r="F844" s="175">
        <v>4402.18</v>
      </c>
    </row>
    <row r="845" spans="1:6" x14ac:dyDescent="0.25">
      <c r="A845" s="164" t="s">
        <v>1682</v>
      </c>
      <c r="B845" s="1" t="s">
        <v>29</v>
      </c>
      <c r="C845" s="1" t="s">
        <v>17</v>
      </c>
      <c r="D845" s="1" t="s">
        <v>1683</v>
      </c>
      <c r="E845" s="1">
        <v>2044.8008000000002</v>
      </c>
      <c r="F845" s="175">
        <v>3007.06</v>
      </c>
    </row>
    <row r="846" spans="1:6" x14ac:dyDescent="0.25">
      <c r="A846" s="164" t="s">
        <v>1684</v>
      </c>
      <c r="B846" s="1" t="s">
        <v>8</v>
      </c>
      <c r="C846" s="1" t="s">
        <v>9</v>
      </c>
      <c r="D846" s="1" t="s">
        <v>1685</v>
      </c>
      <c r="E846" s="1">
        <v>3558.8649</v>
      </c>
      <c r="F846" s="175">
        <v>8276.43</v>
      </c>
    </row>
    <row r="847" spans="1:6" x14ac:dyDescent="0.25">
      <c r="A847" s="164" t="s">
        <v>1686</v>
      </c>
      <c r="B847" s="1" t="s">
        <v>20</v>
      </c>
      <c r="C847" s="1" t="s">
        <v>126</v>
      </c>
      <c r="D847" s="1" t="s">
        <v>1671</v>
      </c>
      <c r="E847" s="1">
        <v>7841.6447999999991</v>
      </c>
      <c r="F847" s="175">
        <v>8910.9599999999991</v>
      </c>
    </row>
    <row r="848" spans="1:6" x14ac:dyDescent="0.25">
      <c r="A848" s="164" t="s">
        <v>1687</v>
      </c>
      <c r="B848" s="1" t="s">
        <v>29</v>
      </c>
      <c r="C848" s="1" t="s">
        <v>42</v>
      </c>
      <c r="D848" s="1" t="s">
        <v>1688</v>
      </c>
      <c r="E848" s="1">
        <v>6055.1832000000004</v>
      </c>
      <c r="F848" s="175">
        <v>6880.89</v>
      </c>
    </row>
    <row r="849" spans="1:6" x14ac:dyDescent="0.25">
      <c r="A849" s="164" t="s">
        <v>1689</v>
      </c>
      <c r="B849" s="1" t="s">
        <v>12</v>
      </c>
      <c r="C849" s="1" t="s">
        <v>64</v>
      </c>
      <c r="D849" s="1" t="s">
        <v>1690</v>
      </c>
      <c r="E849" s="1">
        <v>5056.9152000000004</v>
      </c>
      <c r="F849" s="175">
        <v>7436.64</v>
      </c>
    </row>
    <row r="850" spans="1:6" x14ac:dyDescent="0.25">
      <c r="A850" s="164" t="s">
        <v>1691</v>
      </c>
      <c r="B850" s="1" t="s">
        <v>16</v>
      </c>
      <c r="C850" s="1" t="s">
        <v>45</v>
      </c>
      <c r="D850" s="1" t="s">
        <v>1692</v>
      </c>
      <c r="E850" s="1">
        <v>2681.739</v>
      </c>
      <c r="F850" s="175">
        <v>5959.42</v>
      </c>
    </row>
    <row r="851" spans="1:6" x14ac:dyDescent="0.25">
      <c r="A851" s="164" t="s">
        <v>1693</v>
      </c>
      <c r="B851" s="1" t="s">
        <v>16</v>
      </c>
      <c r="C851" s="1" t="s">
        <v>9</v>
      </c>
      <c r="D851" s="1" t="s">
        <v>1694</v>
      </c>
      <c r="E851" s="1">
        <v>600.01840000000004</v>
      </c>
      <c r="F851" s="175">
        <v>882.38</v>
      </c>
    </row>
    <row r="852" spans="1:6" x14ac:dyDescent="0.25">
      <c r="A852" s="164" t="s">
        <v>1695</v>
      </c>
      <c r="B852" s="1" t="s">
        <v>16</v>
      </c>
      <c r="C852" s="1" t="s">
        <v>17</v>
      </c>
      <c r="D852" s="1" t="s">
        <v>1696</v>
      </c>
      <c r="E852" s="1">
        <v>4198.0210999999999</v>
      </c>
      <c r="F852" s="175">
        <v>7115.29</v>
      </c>
    </row>
    <row r="853" spans="1:6" x14ac:dyDescent="0.25">
      <c r="A853" s="164" t="s">
        <v>1697</v>
      </c>
      <c r="B853" s="1" t="s">
        <v>29</v>
      </c>
      <c r="C853" s="1" t="s">
        <v>64</v>
      </c>
      <c r="D853" s="1" t="s">
        <v>1698</v>
      </c>
      <c r="E853" s="1">
        <v>2498.9850000000001</v>
      </c>
      <c r="F853" s="175">
        <v>3331.98</v>
      </c>
    </row>
    <row r="854" spans="1:6" x14ac:dyDescent="0.25">
      <c r="A854" s="164" t="s">
        <v>1699</v>
      </c>
      <c r="B854" s="1" t="s">
        <v>29</v>
      </c>
      <c r="C854" s="1" t="s">
        <v>13</v>
      </c>
      <c r="D854" s="1" t="s">
        <v>1700</v>
      </c>
      <c r="E854" s="1">
        <v>5257.4895999999999</v>
      </c>
      <c r="F854" s="175">
        <v>5974.42</v>
      </c>
    </row>
    <row r="855" spans="1:6" x14ac:dyDescent="0.25">
      <c r="A855" s="164" t="s">
        <v>1701</v>
      </c>
      <c r="B855" s="1" t="s">
        <v>20</v>
      </c>
      <c r="C855" s="1" t="s">
        <v>17</v>
      </c>
      <c r="D855" s="1" t="s">
        <v>1702</v>
      </c>
      <c r="E855" s="1">
        <v>2682.0261</v>
      </c>
      <c r="F855" s="175">
        <v>6237.27</v>
      </c>
    </row>
    <row r="856" spans="1:6" x14ac:dyDescent="0.25">
      <c r="A856" s="164" t="s">
        <v>1703</v>
      </c>
      <c r="B856" s="1" t="s">
        <v>16</v>
      </c>
      <c r="C856" s="1" t="s">
        <v>126</v>
      </c>
      <c r="D856" s="1" t="s">
        <v>1704</v>
      </c>
      <c r="E856" s="1">
        <v>348.73200000000003</v>
      </c>
      <c r="F856" s="175">
        <v>774.96</v>
      </c>
    </row>
    <row r="857" spans="1:6" x14ac:dyDescent="0.25">
      <c r="A857" s="164" t="s">
        <v>1705</v>
      </c>
      <c r="B857" s="1" t="s">
        <v>29</v>
      </c>
      <c r="C857" s="1" t="s">
        <v>52</v>
      </c>
      <c r="D857" s="1" t="s">
        <v>1706</v>
      </c>
      <c r="E857" s="1">
        <v>4446.2055</v>
      </c>
      <c r="F857" s="175">
        <v>4755.3</v>
      </c>
    </row>
    <row r="858" spans="1:6" x14ac:dyDescent="0.25">
      <c r="A858" s="164" t="s">
        <v>1707</v>
      </c>
      <c r="B858" s="1" t="s">
        <v>20</v>
      </c>
      <c r="C858" s="1" t="s">
        <v>64</v>
      </c>
      <c r="D858" s="1" t="s">
        <v>1708</v>
      </c>
      <c r="E858" s="1">
        <v>1850.7735</v>
      </c>
      <c r="F858" s="175">
        <v>4112.83</v>
      </c>
    </row>
    <row r="859" spans="1:6" x14ac:dyDescent="0.25">
      <c r="A859" s="164" t="s">
        <v>1709</v>
      </c>
      <c r="B859" s="1" t="s">
        <v>16</v>
      </c>
      <c r="C859" s="1" t="s">
        <v>17</v>
      </c>
      <c r="D859" s="1" t="s">
        <v>1710</v>
      </c>
      <c r="E859" s="1">
        <v>4456.2780000000002</v>
      </c>
      <c r="F859" s="175">
        <v>9902.84</v>
      </c>
    </row>
    <row r="860" spans="1:6" x14ac:dyDescent="0.25">
      <c r="A860" s="164" t="s">
        <v>1711</v>
      </c>
      <c r="B860" s="1" t="s">
        <v>16</v>
      </c>
      <c r="C860" s="1" t="s">
        <v>30</v>
      </c>
      <c r="D860" s="1" t="s">
        <v>769</v>
      </c>
      <c r="E860" s="1">
        <v>4949.8724999999995</v>
      </c>
      <c r="F860" s="175">
        <v>6599.83</v>
      </c>
    </row>
    <row r="861" spans="1:6" x14ac:dyDescent="0.25">
      <c r="A861" s="164" t="s">
        <v>1712</v>
      </c>
      <c r="B861" s="1" t="s">
        <v>29</v>
      </c>
      <c r="C861" s="1" t="s">
        <v>52</v>
      </c>
      <c r="D861" s="1" t="s">
        <v>1713</v>
      </c>
      <c r="E861" s="1">
        <v>425.30239999999998</v>
      </c>
      <c r="F861" s="175">
        <v>733.28</v>
      </c>
    </row>
    <row r="862" spans="1:6" x14ac:dyDescent="0.25">
      <c r="A862" s="164" t="s">
        <v>1714</v>
      </c>
      <c r="B862" s="1" t="s">
        <v>29</v>
      </c>
      <c r="C862" s="1" t="s">
        <v>30</v>
      </c>
      <c r="D862" s="1" t="s">
        <v>1715</v>
      </c>
      <c r="E862" s="1">
        <v>1394.7221999999999</v>
      </c>
      <c r="F862" s="175">
        <v>3243.54</v>
      </c>
    </row>
    <row r="863" spans="1:6" x14ac:dyDescent="0.25">
      <c r="A863" s="164" t="s">
        <v>1716</v>
      </c>
      <c r="B863" s="1" t="s">
        <v>29</v>
      </c>
      <c r="C863" s="1" t="s">
        <v>21</v>
      </c>
      <c r="D863" s="1" t="s">
        <v>1717</v>
      </c>
      <c r="E863" s="1">
        <v>1223.1178</v>
      </c>
      <c r="F863" s="175">
        <v>2844.46</v>
      </c>
    </row>
    <row r="864" spans="1:6" x14ac:dyDescent="0.25">
      <c r="A864" s="164" t="s">
        <v>1718</v>
      </c>
      <c r="B864" s="1" t="s">
        <v>12</v>
      </c>
      <c r="C864" s="1" t="s">
        <v>45</v>
      </c>
      <c r="D864" s="1" t="s">
        <v>1719</v>
      </c>
      <c r="E864" s="1">
        <v>3413.9849999999997</v>
      </c>
      <c r="F864" s="175">
        <v>4551.9799999999996</v>
      </c>
    </row>
    <row r="865" spans="1:6" x14ac:dyDescent="0.25">
      <c r="A865" s="164" t="s">
        <v>1720</v>
      </c>
      <c r="B865" s="1" t="s">
        <v>16</v>
      </c>
      <c r="C865" s="1" t="s">
        <v>21</v>
      </c>
      <c r="D865" s="1" t="s">
        <v>1721</v>
      </c>
      <c r="E865" s="1">
        <v>3595.4837000000002</v>
      </c>
      <c r="F865" s="175">
        <v>8361.59</v>
      </c>
    </row>
    <row r="866" spans="1:6" x14ac:dyDescent="0.25">
      <c r="A866" s="164" t="s">
        <v>1722</v>
      </c>
      <c r="B866" s="1" t="s">
        <v>12</v>
      </c>
      <c r="C866" s="1" t="s">
        <v>126</v>
      </c>
      <c r="D866" s="1" t="s">
        <v>1723</v>
      </c>
      <c r="E866" s="1">
        <v>8482.2452000000012</v>
      </c>
      <c r="F866" s="175">
        <v>9071.92</v>
      </c>
    </row>
    <row r="867" spans="1:6" x14ac:dyDescent="0.25">
      <c r="A867" s="164" t="s">
        <v>1724</v>
      </c>
      <c r="B867" s="1" t="s">
        <v>8</v>
      </c>
      <c r="C867" s="1" t="s">
        <v>24</v>
      </c>
      <c r="D867" s="1" t="s">
        <v>1725</v>
      </c>
      <c r="E867" s="1">
        <v>3285.9920499999998</v>
      </c>
      <c r="F867" s="175">
        <v>3514.43</v>
      </c>
    </row>
    <row r="868" spans="1:6" x14ac:dyDescent="0.25">
      <c r="A868" s="164" t="s">
        <v>1726</v>
      </c>
      <c r="B868" s="1" t="s">
        <v>29</v>
      </c>
      <c r="C868" s="1" t="s">
        <v>9</v>
      </c>
      <c r="D868" s="1" t="s">
        <v>1176</v>
      </c>
      <c r="E868" s="1">
        <v>6971.4974999999995</v>
      </c>
      <c r="F868" s="175">
        <v>9295.33</v>
      </c>
    </row>
    <row r="869" spans="1:6" x14ac:dyDescent="0.25">
      <c r="A869" s="164" t="s">
        <v>1727</v>
      </c>
      <c r="B869" s="1" t="s">
        <v>16</v>
      </c>
      <c r="C869" s="1" t="s">
        <v>21</v>
      </c>
      <c r="D869" s="1" t="s">
        <v>1728</v>
      </c>
      <c r="E869" s="1">
        <v>1378.2446</v>
      </c>
      <c r="F869" s="175">
        <v>3205.22</v>
      </c>
    </row>
    <row r="870" spans="1:6" x14ac:dyDescent="0.25">
      <c r="A870" s="164" t="s">
        <v>1729</v>
      </c>
      <c r="B870" s="1" t="s">
        <v>8</v>
      </c>
      <c r="C870" s="1" t="s">
        <v>113</v>
      </c>
      <c r="D870" s="1" t="s">
        <v>1730</v>
      </c>
      <c r="E870" s="1">
        <v>2365.7919999999999</v>
      </c>
      <c r="F870" s="175">
        <v>2688.4</v>
      </c>
    </row>
    <row r="871" spans="1:6" x14ac:dyDescent="0.25">
      <c r="A871" s="164" t="s">
        <v>1731</v>
      </c>
      <c r="B871" s="1" t="s">
        <v>16</v>
      </c>
      <c r="C871" s="1" t="s">
        <v>39</v>
      </c>
      <c r="D871" s="1" t="s">
        <v>1732</v>
      </c>
      <c r="E871" s="1">
        <v>3705.6373999999996</v>
      </c>
      <c r="F871" s="175">
        <v>6389.03</v>
      </c>
    </row>
    <row r="872" spans="1:6" x14ac:dyDescent="0.25">
      <c r="A872" s="164" t="s">
        <v>1733</v>
      </c>
      <c r="B872" s="1" t="s">
        <v>20</v>
      </c>
      <c r="C872" s="1" t="s">
        <v>126</v>
      </c>
      <c r="D872" s="1" t="s">
        <v>1734</v>
      </c>
      <c r="E872" s="1">
        <v>1126.1528000000001</v>
      </c>
      <c r="F872" s="175">
        <v>2618.96</v>
      </c>
    </row>
    <row r="873" spans="1:6" x14ac:dyDescent="0.25">
      <c r="A873" s="164" t="s">
        <v>1735</v>
      </c>
      <c r="B873" s="1" t="s">
        <v>29</v>
      </c>
      <c r="C873" s="1" t="s">
        <v>13</v>
      </c>
      <c r="D873" s="1" t="s">
        <v>1736</v>
      </c>
      <c r="E873" s="1">
        <v>1496.6930000000002</v>
      </c>
      <c r="F873" s="175">
        <v>2721.26</v>
      </c>
    </row>
    <row r="874" spans="1:6" x14ac:dyDescent="0.25">
      <c r="A874" s="164" t="s">
        <v>1737</v>
      </c>
      <c r="B874" s="1" t="s">
        <v>16</v>
      </c>
      <c r="C874" s="1" t="s">
        <v>13</v>
      </c>
      <c r="D874" s="1" t="s">
        <v>1738</v>
      </c>
      <c r="E874" s="1">
        <v>5267.8741500000006</v>
      </c>
      <c r="F874" s="175">
        <v>5634.09</v>
      </c>
    </row>
    <row r="875" spans="1:6" x14ac:dyDescent="0.25">
      <c r="A875" s="164" t="s">
        <v>1739</v>
      </c>
      <c r="B875" s="1" t="s">
        <v>16</v>
      </c>
      <c r="C875" s="1" t="s">
        <v>113</v>
      </c>
      <c r="D875" s="1" t="s">
        <v>1740</v>
      </c>
      <c r="E875" s="1">
        <v>4413.6810000000005</v>
      </c>
      <c r="F875" s="175">
        <v>9808.18</v>
      </c>
    </row>
    <row r="876" spans="1:6" x14ac:dyDescent="0.25">
      <c r="A876" s="164" t="s">
        <v>1741</v>
      </c>
      <c r="B876" s="1" t="s">
        <v>12</v>
      </c>
      <c r="C876" s="1" t="s">
        <v>52</v>
      </c>
      <c r="D876" s="1" t="s">
        <v>1742</v>
      </c>
      <c r="E876" s="1">
        <v>620.58029999999997</v>
      </c>
      <c r="F876" s="175">
        <v>1443.21</v>
      </c>
    </row>
    <row r="877" spans="1:6" x14ac:dyDescent="0.25">
      <c r="A877" s="164" t="s">
        <v>1743</v>
      </c>
      <c r="B877" s="1" t="s">
        <v>12</v>
      </c>
      <c r="C877" s="1" t="s">
        <v>61</v>
      </c>
      <c r="D877" s="1" t="s">
        <v>1744</v>
      </c>
      <c r="E877" s="1">
        <v>5554.4544000000005</v>
      </c>
      <c r="F877" s="175">
        <v>6311.88</v>
      </c>
    </row>
    <row r="878" spans="1:6" x14ac:dyDescent="0.25">
      <c r="A878" s="164" t="s">
        <v>1745</v>
      </c>
      <c r="B878" s="1" t="s">
        <v>16</v>
      </c>
      <c r="C878" s="1" t="s">
        <v>61</v>
      </c>
      <c r="D878" s="1" t="s">
        <v>1746</v>
      </c>
      <c r="E878" s="1">
        <v>2423.79</v>
      </c>
      <c r="F878" s="175">
        <v>5386.2</v>
      </c>
    </row>
    <row r="879" spans="1:6" x14ac:dyDescent="0.25">
      <c r="A879" s="164" t="s">
        <v>1747</v>
      </c>
      <c r="B879" s="1" t="s">
        <v>8</v>
      </c>
      <c r="C879" s="1" t="s">
        <v>42</v>
      </c>
      <c r="D879" s="1" t="s">
        <v>1748</v>
      </c>
      <c r="E879" s="1">
        <v>1935.9611</v>
      </c>
      <c r="F879" s="175">
        <v>3281.29</v>
      </c>
    </row>
    <row r="880" spans="1:6" x14ac:dyDescent="0.25">
      <c r="A880" s="164" t="s">
        <v>1749</v>
      </c>
      <c r="B880" s="1" t="s">
        <v>8</v>
      </c>
      <c r="C880" s="1" t="s">
        <v>126</v>
      </c>
      <c r="D880" s="1" t="s">
        <v>1750</v>
      </c>
      <c r="E880" s="1">
        <v>1406.34</v>
      </c>
      <c r="F880" s="175">
        <v>3125.2</v>
      </c>
    </row>
    <row r="881" spans="1:6" x14ac:dyDescent="0.25">
      <c r="A881" s="164" t="s">
        <v>1751</v>
      </c>
      <c r="B881" s="1" t="s">
        <v>29</v>
      </c>
      <c r="C881" s="1" t="s">
        <v>21</v>
      </c>
      <c r="D881" s="1" t="s">
        <v>1752</v>
      </c>
      <c r="E881" s="1">
        <v>7702.4739000000009</v>
      </c>
      <c r="F881" s="175">
        <v>8237.94</v>
      </c>
    </row>
    <row r="882" spans="1:6" x14ac:dyDescent="0.25">
      <c r="A882" s="164" t="s">
        <v>1753</v>
      </c>
      <c r="B882" s="1" t="s">
        <v>12</v>
      </c>
      <c r="C882" s="1" t="s">
        <v>17</v>
      </c>
      <c r="D882" s="1" t="s">
        <v>1754</v>
      </c>
      <c r="E882" s="1">
        <v>858.46379999999988</v>
      </c>
      <c r="F882" s="175">
        <v>1480.11</v>
      </c>
    </row>
    <row r="883" spans="1:6" x14ac:dyDescent="0.25">
      <c r="A883" s="164" t="s">
        <v>1755</v>
      </c>
      <c r="B883" s="1" t="s">
        <v>29</v>
      </c>
      <c r="C883" s="1" t="s">
        <v>17</v>
      </c>
      <c r="D883" s="1" t="s">
        <v>1756</v>
      </c>
      <c r="E883" s="1">
        <v>690.33339999999998</v>
      </c>
      <c r="F883" s="175">
        <v>1190.23</v>
      </c>
    </row>
    <row r="884" spans="1:6" x14ac:dyDescent="0.25">
      <c r="A884" s="164" t="s">
        <v>1757</v>
      </c>
      <c r="B884" s="1" t="s">
        <v>29</v>
      </c>
      <c r="C884" s="1" t="s">
        <v>30</v>
      </c>
      <c r="D884" s="1" t="s">
        <v>1758</v>
      </c>
      <c r="E884" s="1">
        <v>2764.6918000000001</v>
      </c>
      <c r="F884" s="175">
        <v>7472.14</v>
      </c>
    </row>
    <row r="885" spans="1:6" x14ac:dyDescent="0.25">
      <c r="A885" s="164" t="s">
        <v>1759</v>
      </c>
      <c r="B885" s="1" t="s">
        <v>20</v>
      </c>
      <c r="C885" s="1" t="s">
        <v>9</v>
      </c>
      <c r="D885" s="1" t="s">
        <v>1760</v>
      </c>
      <c r="E885" s="1">
        <v>2322.1385</v>
      </c>
      <c r="F885" s="175">
        <v>4222.07</v>
      </c>
    </row>
    <row r="886" spans="1:6" x14ac:dyDescent="0.25">
      <c r="A886" s="164" t="s">
        <v>1761</v>
      </c>
      <c r="B886" s="1" t="s">
        <v>12</v>
      </c>
      <c r="C886" s="1" t="s">
        <v>45</v>
      </c>
      <c r="D886" s="1" t="s">
        <v>1762</v>
      </c>
      <c r="E886" s="1">
        <v>826.56804999999997</v>
      </c>
      <c r="F886" s="175">
        <v>884.03</v>
      </c>
    </row>
    <row r="887" spans="1:6" x14ac:dyDescent="0.25">
      <c r="A887" s="164" t="s">
        <v>1763</v>
      </c>
      <c r="B887" s="1" t="s">
        <v>29</v>
      </c>
      <c r="C887" s="1" t="s">
        <v>126</v>
      </c>
      <c r="D887" s="1" t="s">
        <v>1764</v>
      </c>
      <c r="E887" s="1">
        <v>2876.2097999999996</v>
      </c>
      <c r="F887" s="175">
        <v>6688.86</v>
      </c>
    </row>
    <row r="888" spans="1:6" x14ac:dyDescent="0.25">
      <c r="A888" s="164" t="s">
        <v>1765</v>
      </c>
      <c r="B888" s="1" t="s">
        <v>29</v>
      </c>
      <c r="C888" s="1" t="s">
        <v>42</v>
      </c>
      <c r="D888" s="1" t="s">
        <v>1766</v>
      </c>
      <c r="E888" s="1">
        <v>2720.7565000000004</v>
      </c>
      <c r="F888" s="175">
        <v>2909.9</v>
      </c>
    </row>
    <row r="889" spans="1:6" x14ac:dyDescent="0.25">
      <c r="A889" s="164" t="s">
        <v>1767</v>
      </c>
      <c r="B889" s="1" t="s">
        <v>16</v>
      </c>
      <c r="C889" s="1" t="s">
        <v>24</v>
      </c>
      <c r="D889" s="1" t="s">
        <v>1768</v>
      </c>
      <c r="E889" s="1">
        <v>3239.9900500000003</v>
      </c>
      <c r="F889" s="175">
        <v>3465.23</v>
      </c>
    </row>
    <row r="890" spans="1:6" x14ac:dyDescent="0.25">
      <c r="A890" s="164" t="s">
        <v>1769</v>
      </c>
      <c r="B890" s="1" t="s">
        <v>20</v>
      </c>
      <c r="C890" s="1" t="s">
        <v>17</v>
      </c>
      <c r="D890" s="1" t="s">
        <v>1770</v>
      </c>
      <c r="E890" s="1">
        <v>3404.2008000000001</v>
      </c>
      <c r="F890" s="175">
        <v>3868.41</v>
      </c>
    </row>
    <row r="891" spans="1:6" x14ac:dyDescent="0.25">
      <c r="A891" s="164" t="s">
        <v>1771</v>
      </c>
      <c r="B891" s="1" t="s">
        <v>29</v>
      </c>
      <c r="C891" s="1" t="s">
        <v>52</v>
      </c>
      <c r="D891" s="1" t="s">
        <v>1772</v>
      </c>
      <c r="E891" s="1">
        <v>4670.8316000000004</v>
      </c>
      <c r="F891" s="175">
        <v>6868.87</v>
      </c>
    </row>
    <row r="892" spans="1:6" x14ac:dyDescent="0.25">
      <c r="A892" s="164" t="s">
        <v>1773</v>
      </c>
      <c r="B892" s="1" t="s">
        <v>20</v>
      </c>
      <c r="C892" s="1" t="s">
        <v>30</v>
      </c>
      <c r="D892" s="1" t="s">
        <v>1774</v>
      </c>
      <c r="E892" s="1">
        <v>2521.9542999999999</v>
      </c>
      <c r="F892" s="175">
        <v>5865.01</v>
      </c>
    </row>
    <row r="893" spans="1:6" x14ac:dyDescent="0.25">
      <c r="A893" s="164" t="s">
        <v>1775</v>
      </c>
      <c r="B893" s="1" t="s">
        <v>29</v>
      </c>
      <c r="C893" s="1" t="s">
        <v>61</v>
      </c>
      <c r="D893" s="1" t="s">
        <v>1776</v>
      </c>
      <c r="E893" s="1">
        <v>2348.5953</v>
      </c>
      <c r="F893" s="175">
        <v>3980.67</v>
      </c>
    </row>
    <row r="894" spans="1:6" x14ac:dyDescent="0.25">
      <c r="A894" s="164" t="s">
        <v>1777</v>
      </c>
      <c r="B894" s="1" t="s">
        <v>12</v>
      </c>
      <c r="C894" s="1" t="s">
        <v>45</v>
      </c>
      <c r="D894" s="1" t="s">
        <v>1778</v>
      </c>
      <c r="E894" s="1">
        <v>568.52760000000012</v>
      </c>
      <c r="F894" s="175">
        <v>836.07</v>
      </c>
    </row>
    <row r="895" spans="1:6" x14ac:dyDescent="0.25">
      <c r="A895" s="164" t="s">
        <v>1779</v>
      </c>
      <c r="B895" s="1" t="s">
        <v>29</v>
      </c>
      <c r="C895" s="1" t="s">
        <v>39</v>
      </c>
      <c r="D895" s="1" t="s">
        <v>1780</v>
      </c>
      <c r="E895" s="1">
        <v>4096.3993</v>
      </c>
      <c r="F895" s="175">
        <v>9526.51</v>
      </c>
    </row>
    <row r="896" spans="1:6" x14ac:dyDescent="0.25">
      <c r="A896" s="164" t="s">
        <v>1781</v>
      </c>
      <c r="B896" s="1" t="s">
        <v>29</v>
      </c>
      <c r="C896" s="1" t="s">
        <v>64</v>
      </c>
      <c r="D896" s="1" t="s">
        <v>1782</v>
      </c>
      <c r="E896" s="1">
        <v>1644.7018</v>
      </c>
      <c r="F896" s="175">
        <v>4445.1400000000003</v>
      </c>
    </row>
    <row r="897" spans="1:6" x14ac:dyDescent="0.25">
      <c r="A897" s="164" t="s">
        <v>1783</v>
      </c>
      <c r="B897" s="1" t="s">
        <v>29</v>
      </c>
      <c r="C897" s="1" t="s">
        <v>64</v>
      </c>
      <c r="D897" s="1" t="s">
        <v>1784</v>
      </c>
      <c r="E897" s="1">
        <v>2600.4857999999999</v>
      </c>
      <c r="F897" s="175">
        <v>7028.34</v>
      </c>
    </row>
    <row r="898" spans="1:6" x14ac:dyDescent="0.25">
      <c r="A898" s="164" t="s">
        <v>1785</v>
      </c>
      <c r="B898" s="1" t="s">
        <v>20</v>
      </c>
      <c r="C898" s="1" t="s">
        <v>24</v>
      </c>
      <c r="D898" s="1" t="s">
        <v>1786</v>
      </c>
      <c r="E898" s="1">
        <v>1468.2327</v>
      </c>
      <c r="F898" s="175">
        <v>2488.5300000000002</v>
      </c>
    </row>
    <row r="899" spans="1:6" x14ac:dyDescent="0.25">
      <c r="A899" s="164" t="s">
        <v>1787</v>
      </c>
      <c r="B899" s="1" t="s">
        <v>29</v>
      </c>
      <c r="C899" s="1" t="s">
        <v>21</v>
      </c>
      <c r="D899" s="1" t="s">
        <v>1788</v>
      </c>
      <c r="E899" s="1">
        <v>564.322</v>
      </c>
      <c r="F899" s="175">
        <v>1026.04</v>
      </c>
    </row>
    <row r="900" spans="1:6" x14ac:dyDescent="0.25">
      <c r="A900" s="164" t="s">
        <v>1789</v>
      </c>
      <c r="B900" s="1" t="s">
        <v>20</v>
      </c>
      <c r="C900" s="1" t="s">
        <v>9</v>
      </c>
      <c r="D900" s="1" t="s">
        <v>1790</v>
      </c>
      <c r="E900" s="1">
        <v>1049.8713</v>
      </c>
      <c r="F900" s="175">
        <v>2837.49</v>
      </c>
    </row>
    <row r="901" spans="1:6" x14ac:dyDescent="0.25">
      <c r="A901" s="164" t="s">
        <v>1791</v>
      </c>
      <c r="B901" s="1" t="s">
        <v>12</v>
      </c>
      <c r="C901" s="1" t="s">
        <v>64</v>
      </c>
      <c r="D901" s="1" t="s">
        <v>1792</v>
      </c>
      <c r="E901" s="1">
        <v>5046</v>
      </c>
      <c r="F901" s="175">
        <v>8700</v>
      </c>
    </row>
    <row r="902" spans="1:6" x14ac:dyDescent="0.25">
      <c r="A902" s="164" t="s">
        <v>1793</v>
      </c>
      <c r="B902" s="1" t="s">
        <v>29</v>
      </c>
      <c r="C902" s="1" t="s">
        <v>42</v>
      </c>
      <c r="D902" s="1" t="s">
        <v>1794</v>
      </c>
      <c r="E902" s="1">
        <v>5666.4433999999992</v>
      </c>
      <c r="F902" s="175">
        <v>9769.73</v>
      </c>
    </row>
    <row r="903" spans="1:6" x14ac:dyDescent="0.25">
      <c r="A903" s="164" t="s">
        <v>1795</v>
      </c>
      <c r="B903" s="1" t="s">
        <v>12</v>
      </c>
      <c r="C903" s="1" t="s">
        <v>64</v>
      </c>
      <c r="D903" s="1" t="s">
        <v>1796</v>
      </c>
      <c r="E903" s="1">
        <v>141.85600000000002</v>
      </c>
      <c r="F903" s="175">
        <v>257.92</v>
      </c>
    </row>
    <row r="904" spans="1:6" x14ac:dyDescent="0.25">
      <c r="A904" s="164" t="s">
        <v>1797</v>
      </c>
      <c r="B904" s="1" t="s">
        <v>8</v>
      </c>
      <c r="C904" s="1" t="s">
        <v>21</v>
      </c>
      <c r="D904" s="1" t="s">
        <v>1798</v>
      </c>
      <c r="E904" s="1">
        <v>2287.7325000000001</v>
      </c>
      <c r="F904" s="175">
        <v>3050.31</v>
      </c>
    </row>
    <row r="905" spans="1:6" x14ac:dyDescent="0.25">
      <c r="A905" s="164" t="s">
        <v>1799</v>
      </c>
      <c r="B905" s="1" t="s">
        <v>29</v>
      </c>
      <c r="C905" s="1" t="s">
        <v>24</v>
      </c>
      <c r="D905" s="1" t="s">
        <v>1800</v>
      </c>
      <c r="E905" s="1">
        <v>7375.1584499999999</v>
      </c>
      <c r="F905" s="175">
        <v>7887.87</v>
      </c>
    </row>
    <row r="906" spans="1:6" x14ac:dyDescent="0.25">
      <c r="A906" s="164" t="s">
        <v>1801</v>
      </c>
      <c r="B906" s="1" t="s">
        <v>12</v>
      </c>
      <c r="C906" s="1" t="s">
        <v>126</v>
      </c>
      <c r="D906" s="1" t="s">
        <v>1802</v>
      </c>
      <c r="E906" s="1">
        <v>6544.0144</v>
      </c>
      <c r="F906" s="175">
        <v>7436.38</v>
      </c>
    </row>
    <row r="907" spans="1:6" x14ac:dyDescent="0.25">
      <c r="A907" s="164" t="s">
        <v>1803</v>
      </c>
      <c r="B907" s="1" t="s">
        <v>20</v>
      </c>
      <c r="C907" s="1" t="s">
        <v>113</v>
      </c>
      <c r="D907" s="1" t="s">
        <v>1804</v>
      </c>
      <c r="E907" s="1">
        <v>949.51800000000003</v>
      </c>
      <c r="F907" s="175">
        <v>2110.04</v>
      </c>
    </row>
    <row r="908" spans="1:6" x14ac:dyDescent="0.25">
      <c r="A908" s="164" t="s">
        <v>1805</v>
      </c>
      <c r="B908" s="1" t="s">
        <v>12</v>
      </c>
      <c r="C908" s="1" t="s">
        <v>13</v>
      </c>
      <c r="D908" s="1" t="s">
        <v>1806</v>
      </c>
      <c r="E908" s="1">
        <v>3998.8349999999996</v>
      </c>
      <c r="F908" s="175">
        <v>8886.2999999999993</v>
      </c>
    </row>
    <row r="909" spans="1:6" x14ac:dyDescent="0.25">
      <c r="A909" s="164" t="s">
        <v>1807</v>
      </c>
      <c r="B909" s="1" t="s">
        <v>29</v>
      </c>
      <c r="C909" s="1" t="s">
        <v>17</v>
      </c>
      <c r="D909" s="1" t="s">
        <v>1808</v>
      </c>
      <c r="E909" s="1">
        <v>3569.8872000000001</v>
      </c>
      <c r="F909" s="175">
        <v>4056.69</v>
      </c>
    </row>
    <row r="910" spans="1:6" x14ac:dyDescent="0.25">
      <c r="A910" s="164" t="s">
        <v>1809</v>
      </c>
      <c r="B910" s="1" t="s">
        <v>16</v>
      </c>
      <c r="C910" s="1" t="s">
        <v>30</v>
      </c>
      <c r="D910" s="1" t="s">
        <v>1810</v>
      </c>
      <c r="E910" s="1">
        <v>2922.2858999999999</v>
      </c>
      <c r="F910" s="175">
        <v>7898.07</v>
      </c>
    </row>
    <row r="911" spans="1:6" x14ac:dyDescent="0.25">
      <c r="A911" s="164" t="s">
        <v>1811</v>
      </c>
      <c r="B911" s="1" t="s">
        <v>29</v>
      </c>
      <c r="C911" s="1" t="s">
        <v>61</v>
      </c>
      <c r="D911" s="1" t="s">
        <v>1812</v>
      </c>
      <c r="E911" s="1">
        <v>335.88159999999999</v>
      </c>
      <c r="F911" s="175">
        <v>781.12</v>
      </c>
    </row>
    <row r="912" spans="1:6" x14ac:dyDescent="0.25">
      <c r="A912" s="164" t="s">
        <v>1813</v>
      </c>
      <c r="B912" s="1" t="s">
        <v>8</v>
      </c>
      <c r="C912" s="1" t="s">
        <v>61</v>
      </c>
      <c r="D912" s="1" t="s">
        <v>1814</v>
      </c>
      <c r="E912" s="1">
        <v>411.52140000000003</v>
      </c>
      <c r="F912" s="175">
        <v>1112.22</v>
      </c>
    </row>
    <row r="913" spans="1:6" x14ac:dyDescent="0.25">
      <c r="A913" s="164" t="s">
        <v>1815</v>
      </c>
      <c r="B913" s="1" t="s">
        <v>20</v>
      </c>
      <c r="C913" s="1" t="s">
        <v>13</v>
      </c>
      <c r="D913" s="1" t="s">
        <v>1816</v>
      </c>
      <c r="E913" s="1">
        <v>7632.068400000001</v>
      </c>
      <c r="F913" s="175">
        <v>8162.64</v>
      </c>
    </row>
    <row r="914" spans="1:6" x14ac:dyDescent="0.25">
      <c r="A914" s="164" t="s">
        <v>1817</v>
      </c>
      <c r="B914" s="1" t="s">
        <v>29</v>
      </c>
      <c r="C914" s="1" t="s">
        <v>17</v>
      </c>
      <c r="D914" s="1" t="s">
        <v>1818</v>
      </c>
      <c r="E914" s="1">
        <v>5409.0277999999998</v>
      </c>
      <c r="F914" s="175">
        <v>9325.91</v>
      </c>
    </row>
    <row r="915" spans="1:6" x14ac:dyDescent="0.25">
      <c r="A915" s="164" t="s">
        <v>1819</v>
      </c>
      <c r="B915" s="1" t="s">
        <v>16</v>
      </c>
      <c r="C915" s="1" t="s">
        <v>30</v>
      </c>
      <c r="D915" s="1" t="s">
        <v>1696</v>
      </c>
      <c r="E915" s="1">
        <v>5085.3074999999999</v>
      </c>
      <c r="F915" s="175">
        <v>6780.41</v>
      </c>
    </row>
    <row r="916" spans="1:6" x14ac:dyDescent="0.25">
      <c r="A916" s="164" t="s">
        <v>1820</v>
      </c>
      <c r="B916" s="1" t="s">
        <v>16</v>
      </c>
      <c r="C916" s="1" t="s">
        <v>42</v>
      </c>
      <c r="D916" s="1" t="s">
        <v>1821</v>
      </c>
      <c r="E916" s="1">
        <v>3753.7632000000003</v>
      </c>
      <c r="F916" s="175">
        <v>4265.6400000000003</v>
      </c>
    </row>
    <row r="917" spans="1:6" x14ac:dyDescent="0.25">
      <c r="A917" s="164" t="s">
        <v>1822</v>
      </c>
      <c r="B917" s="1" t="s">
        <v>12</v>
      </c>
      <c r="C917" s="1" t="s">
        <v>42</v>
      </c>
      <c r="D917" s="1" t="s">
        <v>1823</v>
      </c>
      <c r="E917" s="1">
        <v>1227.1600000000001</v>
      </c>
      <c r="F917" s="175">
        <v>1394.5</v>
      </c>
    </row>
    <row r="918" spans="1:6" x14ac:dyDescent="0.25">
      <c r="A918" s="164" t="s">
        <v>1824</v>
      </c>
      <c r="B918" s="1" t="s">
        <v>20</v>
      </c>
      <c r="C918" s="1" t="s">
        <v>126</v>
      </c>
      <c r="D918" s="1" t="s">
        <v>1825</v>
      </c>
      <c r="E918" s="1">
        <v>4070.6401000000001</v>
      </c>
      <c r="F918" s="175">
        <v>6899.39</v>
      </c>
    </row>
    <row r="919" spans="1:6" x14ac:dyDescent="0.25">
      <c r="A919" s="164" t="s">
        <v>1826</v>
      </c>
      <c r="B919" s="1" t="s">
        <v>8</v>
      </c>
      <c r="C919" s="1" t="s">
        <v>126</v>
      </c>
      <c r="D919" s="1" t="s">
        <v>1827</v>
      </c>
      <c r="E919" s="1">
        <v>3293.4255999999996</v>
      </c>
      <c r="F919" s="175">
        <v>5678.32</v>
      </c>
    </row>
    <row r="920" spans="1:6" x14ac:dyDescent="0.25">
      <c r="A920" s="164" t="s">
        <v>1828</v>
      </c>
      <c r="B920" s="1" t="s">
        <v>12</v>
      </c>
      <c r="C920" s="1" t="s">
        <v>39</v>
      </c>
      <c r="D920" s="1" t="s">
        <v>1829</v>
      </c>
      <c r="E920" s="1">
        <v>3647.28</v>
      </c>
      <c r="F920" s="175">
        <v>4863.04</v>
      </c>
    </row>
    <row r="921" spans="1:6" x14ac:dyDescent="0.25">
      <c r="A921" s="164" t="s">
        <v>1830</v>
      </c>
      <c r="B921" s="1" t="s">
        <v>29</v>
      </c>
      <c r="C921" s="1" t="s">
        <v>64</v>
      </c>
      <c r="D921" s="1" t="s">
        <v>1831</v>
      </c>
      <c r="E921" s="1">
        <v>7014.8850000000002</v>
      </c>
      <c r="F921" s="175">
        <v>9353.18</v>
      </c>
    </row>
    <row r="922" spans="1:6" x14ac:dyDescent="0.25">
      <c r="A922" s="164" t="s">
        <v>1832</v>
      </c>
      <c r="B922" s="1" t="s">
        <v>16</v>
      </c>
      <c r="C922" s="1" t="s">
        <v>61</v>
      </c>
      <c r="D922" s="1" t="s">
        <v>1833</v>
      </c>
      <c r="E922" s="1">
        <v>2051.0527000000002</v>
      </c>
      <c r="F922" s="175">
        <v>4769.8900000000003</v>
      </c>
    </row>
    <row r="923" spans="1:6" x14ac:dyDescent="0.25">
      <c r="A923" s="164" t="s">
        <v>1834</v>
      </c>
      <c r="B923" s="1" t="s">
        <v>29</v>
      </c>
      <c r="C923" s="1" t="s">
        <v>30</v>
      </c>
      <c r="D923" s="1" t="s">
        <v>1835</v>
      </c>
      <c r="E923" s="1">
        <v>3631.5148999999997</v>
      </c>
      <c r="F923" s="175">
        <v>6155.11</v>
      </c>
    </row>
    <row r="924" spans="1:6" x14ac:dyDescent="0.25">
      <c r="A924" s="164" t="s">
        <v>1836</v>
      </c>
      <c r="B924" s="1" t="s">
        <v>29</v>
      </c>
      <c r="C924" s="1" t="s">
        <v>9</v>
      </c>
      <c r="D924" s="1" t="s">
        <v>1837</v>
      </c>
      <c r="E924" s="1">
        <v>5064.1163999999999</v>
      </c>
      <c r="F924" s="175">
        <v>7447.23</v>
      </c>
    </row>
    <row r="925" spans="1:6" x14ac:dyDescent="0.25">
      <c r="A925" s="164" t="s">
        <v>1838</v>
      </c>
      <c r="B925" s="1" t="s">
        <v>16</v>
      </c>
      <c r="C925" s="1" t="s">
        <v>13</v>
      </c>
      <c r="D925" s="1" t="s">
        <v>1839</v>
      </c>
      <c r="E925" s="1">
        <v>4400.1055999999999</v>
      </c>
      <c r="F925" s="175">
        <v>5000.12</v>
      </c>
    </row>
    <row r="926" spans="1:6" x14ac:dyDescent="0.25">
      <c r="A926" s="164" t="s">
        <v>1840</v>
      </c>
      <c r="B926" s="1" t="s">
        <v>29</v>
      </c>
      <c r="C926" s="1" t="s">
        <v>42</v>
      </c>
      <c r="D926" s="1" t="s">
        <v>1841</v>
      </c>
      <c r="E926" s="1">
        <v>3840.1176000000005</v>
      </c>
      <c r="F926" s="175">
        <v>4363.7700000000004</v>
      </c>
    </row>
    <row r="927" spans="1:6" x14ac:dyDescent="0.25">
      <c r="A927" s="164" t="s">
        <v>1842</v>
      </c>
      <c r="B927" s="1" t="s">
        <v>29</v>
      </c>
      <c r="C927" s="1" t="s">
        <v>113</v>
      </c>
      <c r="D927" s="1" t="s">
        <v>1843</v>
      </c>
      <c r="E927" s="1">
        <v>425.44370000000004</v>
      </c>
      <c r="F927" s="175">
        <v>455.02</v>
      </c>
    </row>
    <row r="928" spans="1:6" x14ac:dyDescent="0.25">
      <c r="A928" s="164" t="s">
        <v>1844</v>
      </c>
      <c r="B928" s="1" t="s">
        <v>8</v>
      </c>
      <c r="C928" s="1" t="s">
        <v>9</v>
      </c>
      <c r="D928" s="1" t="s">
        <v>1845</v>
      </c>
      <c r="E928" s="1">
        <v>1523.7339999999999</v>
      </c>
      <c r="F928" s="175">
        <v>2582.6</v>
      </c>
    </row>
    <row r="929" spans="1:6" x14ac:dyDescent="0.25">
      <c r="A929" s="164" t="s">
        <v>1846</v>
      </c>
      <c r="B929" s="1" t="s">
        <v>16</v>
      </c>
      <c r="C929" s="1" t="s">
        <v>39</v>
      </c>
      <c r="D929" s="1" t="s">
        <v>1847</v>
      </c>
      <c r="E929" s="1">
        <v>429.60445000000004</v>
      </c>
      <c r="F929" s="175">
        <v>459.47</v>
      </c>
    </row>
    <row r="930" spans="1:6" x14ac:dyDescent="0.25">
      <c r="A930" s="164" t="s">
        <v>1848</v>
      </c>
      <c r="B930" s="1" t="s">
        <v>8</v>
      </c>
      <c r="C930" s="1" t="s">
        <v>30</v>
      </c>
      <c r="D930" s="1" t="s">
        <v>1849</v>
      </c>
      <c r="E930" s="1">
        <v>1829.652</v>
      </c>
      <c r="F930" s="175">
        <v>2079.15</v>
      </c>
    </row>
    <row r="931" spans="1:6" x14ac:dyDescent="0.25">
      <c r="A931" s="164" t="s">
        <v>1850</v>
      </c>
      <c r="B931" s="1" t="s">
        <v>29</v>
      </c>
      <c r="C931" s="1" t="s">
        <v>64</v>
      </c>
      <c r="D931" s="1" t="s">
        <v>1851</v>
      </c>
      <c r="E931" s="1">
        <v>669.45</v>
      </c>
      <c r="F931" s="175">
        <v>892.6</v>
      </c>
    </row>
    <row r="932" spans="1:6" x14ac:dyDescent="0.25">
      <c r="A932" s="164" t="s">
        <v>1852</v>
      </c>
      <c r="B932" s="1" t="s">
        <v>29</v>
      </c>
      <c r="C932" s="1" t="s">
        <v>21</v>
      </c>
      <c r="D932" s="1" t="s">
        <v>1853</v>
      </c>
      <c r="E932" s="1">
        <v>6220.4428000000007</v>
      </c>
      <c r="F932" s="175">
        <v>6652.88</v>
      </c>
    </row>
    <row r="933" spans="1:6" x14ac:dyDescent="0.25">
      <c r="A933" s="164" t="s">
        <v>1854</v>
      </c>
      <c r="B933" s="1" t="s">
        <v>29</v>
      </c>
      <c r="C933" s="1" t="s">
        <v>17</v>
      </c>
      <c r="D933" s="1" t="s">
        <v>1855</v>
      </c>
      <c r="E933" s="1">
        <v>5018.3728000000001</v>
      </c>
      <c r="F933" s="175">
        <v>7379.96</v>
      </c>
    </row>
    <row r="934" spans="1:6" x14ac:dyDescent="0.25">
      <c r="A934" s="164" t="s">
        <v>1856</v>
      </c>
      <c r="B934" s="1" t="s">
        <v>20</v>
      </c>
      <c r="C934" s="1" t="s">
        <v>30</v>
      </c>
      <c r="D934" s="1" t="s">
        <v>1857</v>
      </c>
      <c r="E934" s="1">
        <v>4114.4076999999997</v>
      </c>
      <c r="F934" s="175">
        <v>9568.39</v>
      </c>
    </row>
    <row r="935" spans="1:6" x14ac:dyDescent="0.25">
      <c r="A935" s="164" t="s">
        <v>1858</v>
      </c>
      <c r="B935" s="1" t="s">
        <v>29</v>
      </c>
      <c r="C935" s="1" t="s">
        <v>42</v>
      </c>
      <c r="D935" s="1" t="s">
        <v>1859</v>
      </c>
      <c r="E935" s="1">
        <v>8071.5090499999997</v>
      </c>
      <c r="F935" s="175">
        <v>8632.6299999999992</v>
      </c>
    </row>
    <row r="936" spans="1:6" x14ac:dyDescent="0.25">
      <c r="A936" s="164" t="s">
        <v>1860</v>
      </c>
      <c r="B936" s="1" t="s">
        <v>8</v>
      </c>
      <c r="C936" s="1" t="s">
        <v>21</v>
      </c>
      <c r="D936" s="1" t="s">
        <v>972</v>
      </c>
      <c r="E936" s="1">
        <v>1853.2217999999998</v>
      </c>
      <c r="F936" s="175">
        <v>3195.21</v>
      </c>
    </row>
    <row r="937" spans="1:6" x14ac:dyDescent="0.25">
      <c r="A937" s="164" t="s">
        <v>1861</v>
      </c>
      <c r="B937" s="1" t="s">
        <v>29</v>
      </c>
      <c r="C937" s="1" t="s">
        <v>42</v>
      </c>
      <c r="D937" s="1" t="s">
        <v>1862</v>
      </c>
      <c r="E937" s="1">
        <v>4030.73</v>
      </c>
      <c r="F937" s="175">
        <v>7328.6</v>
      </c>
    </row>
    <row r="938" spans="1:6" x14ac:dyDescent="0.25">
      <c r="A938" s="164" t="s">
        <v>1863</v>
      </c>
      <c r="B938" s="1" t="s">
        <v>16</v>
      </c>
      <c r="C938" s="1" t="s">
        <v>126</v>
      </c>
      <c r="D938" s="1" t="s">
        <v>1864</v>
      </c>
      <c r="E938" s="1">
        <v>4473.2474999999995</v>
      </c>
      <c r="F938" s="175">
        <v>5964.33</v>
      </c>
    </row>
    <row r="939" spans="1:6" x14ac:dyDescent="0.25">
      <c r="A939" s="164" t="s">
        <v>1865</v>
      </c>
      <c r="B939" s="1" t="s">
        <v>20</v>
      </c>
      <c r="C939" s="1" t="s">
        <v>9</v>
      </c>
      <c r="D939" s="1" t="s">
        <v>1866</v>
      </c>
      <c r="E939" s="1">
        <v>2437.6640000000002</v>
      </c>
      <c r="F939" s="175">
        <v>3584.8</v>
      </c>
    </row>
    <row r="940" spans="1:6" x14ac:dyDescent="0.25">
      <c r="A940" s="164" t="s">
        <v>1867</v>
      </c>
      <c r="B940" s="1" t="s">
        <v>16</v>
      </c>
      <c r="C940" s="1" t="s">
        <v>61</v>
      </c>
      <c r="D940" s="1" t="s">
        <v>1868</v>
      </c>
      <c r="E940" s="1">
        <v>6605.4974999999995</v>
      </c>
      <c r="F940" s="175">
        <v>8807.33</v>
      </c>
    </row>
    <row r="941" spans="1:6" x14ac:dyDescent="0.25">
      <c r="A941" s="164" t="s">
        <v>1869</v>
      </c>
      <c r="B941" s="1" t="s">
        <v>29</v>
      </c>
      <c r="C941" s="1" t="s">
        <v>17</v>
      </c>
      <c r="D941" s="1" t="s">
        <v>1870</v>
      </c>
      <c r="E941" s="1">
        <v>851.52750000000003</v>
      </c>
      <c r="F941" s="175">
        <v>1135.3699999999999</v>
      </c>
    </row>
    <row r="942" spans="1:6" x14ac:dyDescent="0.25">
      <c r="A942" s="164" t="s">
        <v>1871</v>
      </c>
      <c r="B942" s="1" t="s">
        <v>29</v>
      </c>
      <c r="C942" s="1" t="s">
        <v>9</v>
      </c>
      <c r="D942" s="1" t="s">
        <v>1872</v>
      </c>
      <c r="E942" s="1">
        <v>4488.7139999999999</v>
      </c>
      <c r="F942" s="175">
        <v>9974.92</v>
      </c>
    </row>
    <row r="943" spans="1:6" x14ac:dyDescent="0.25">
      <c r="A943" s="164" t="s">
        <v>1873</v>
      </c>
      <c r="B943" s="1" t="s">
        <v>29</v>
      </c>
      <c r="C943" s="1" t="s">
        <v>39</v>
      </c>
      <c r="D943" s="1" t="s">
        <v>1874</v>
      </c>
      <c r="E943" s="1">
        <v>2796.4023999999999</v>
      </c>
      <c r="F943" s="175">
        <v>3177.73</v>
      </c>
    </row>
    <row r="944" spans="1:6" x14ac:dyDescent="0.25">
      <c r="A944" s="164" t="s">
        <v>1875</v>
      </c>
      <c r="B944" s="1" t="s">
        <v>8</v>
      </c>
      <c r="C944" s="1" t="s">
        <v>113</v>
      </c>
      <c r="D944" s="1" t="s">
        <v>1876</v>
      </c>
      <c r="E944" s="1">
        <v>1819.989</v>
      </c>
      <c r="F944" s="175">
        <v>4044.42</v>
      </c>
    </row>
    <row r="945" spans="1:6" x14ac:dyDescent="0.25">
      <c r="A945" s="164" t="s">
        <v>1877</v>
      </c>
      <c r="B945" s="1" t="s">
        <v>29</v>
      </c>
      <c r="C945" s="1" t="s">
        <v>30</v>
      </c>
      <c r="D945" s="1" t="s">
        <v>1878</v>
      </c>
      <c r="E945" s="1">
        <v>1283.2636</v>
      </c>
      <c r="F945" s="175">
        <v>3468.28</v>
      </c>
    </row>
    <row r="946" spans="1:6" x14ac:dyDescent="0.25">
      <c r="A946" s="164" t="s">
        <v>1879</v>
      </c>
      <c r="B946" s="1" t="s">
        <v>29</v>
      </c>
      <c r="C946" s="1" t="s">
        <v>9</v>
      </c>
      <c r="D946" s="1" t="s">
        <v>1880</v>
      </c>
      <c r="E946" s="1">
        <v>2393.3880000000004</v>
      </c>
      <c r="F946" s="175">
        <v>5318.64</v>
      </c>
    </row>
    <row r="947" spans="1:6" x14ac:dyDescent="0.25">
      <c r="A947" s="164" t="s">
        <v>1881</v>
      </c>
      <c r="B947" s="1" t="s">
        <v>29</v>
      </c>
      <c r="C947" s="1" t="s">
        <v>52</v>
      </c>
      <c r="D947" s="1" t="s">
        <v>1882</v>
      </c>
      <c r="E947" s="1">
        <v>1160.9145000000001</v>
      </c>
      <c r="F947" s="175">
        <v>2579.81</v>
      </c>
    </row>
    <row r="948" spans="1:6" x14ac:dyDescent="0.25">
      <c r="A948" s="164" t="s">
        <v>1883</v>
      </c>
      <c r="B948" s="1" t="s">
        <v>16</v>
      </c>
      <c r="C948" s="1" t="s">
        <v>45</v>
      </c>
      <c r="D948" s="1" t="s">
        <v>1884</v>
      </c>
      <c r="E948" s="1">
        <v>699.2444999999999</v>
      </c>
      <c r="F948" s="175">
        <v>1889.85</v>
      </c>
    </row>
    <row r="949" spans="1:6" x14ac:dyDescent="0.25">
      <c r="A949" s="164" t="s">
        <v>1885</v>
      </c>
      <c r="B949" s="1" t="s">
        <v>29</v>
      </c>
      <c r="C949" s="1" t="s">
        <v>61</v>
      </c>
      <c r="D949" s="1" t="s">
        <v>1886</v>
      </c>
      <c r="E949" s="1">
        <v>245.50239999999999</v>
      </c>
      <c r="F949" s="175">
        <v>663.52</v>
      </c>
    </row>
    <row r="950" spans="1:6" x14ac:dyDescent="0.25">
      <c r="A950" s="164" t="s">
        <v>1887</v>
      </c>
      <c r="B950" s="1" t="s">
        <v>12</v>
      </c>
      <c r="C950" s="1" t="s">
        <v>113</v>
      </c>
      <c r="D950" s="1" t="s">
        <v>1888</v>
      </c>
      <c r="E950" s="1">
        <v>3786.8863999999999</v>
      </c>
      <c r="F950" s="175">
        <v>4303.28</v>
      </c>
    </row>
    <row r="951" spans="1:6" x14ac:dyDescent="0.25">
      <c r="A951" s="164" t="s">
        <v>1889</v>
      </c>
      <c r="B951" s="1" t="s">
        <v>29</v>
      </c>
      <c r="C951" s="1" t="s">
        <v>126</v>
      </c>
      <c r="D951" s="1" t="s">
        <v>1890</v>
      </c>
      <c r="E951" s="1">
        <v>637.44709999999998</v>
      </c>
      <c r="F951" s="175">
        <v>1722.83</v>
      </c>
    </row>
    <row r="952" spans="1:6" x14ac:dyDescent="0.25">
      <c r="A952" s="164" t="s">
        <v>1891</v>
      </c>
      <c r="B952" s="1" t="s">
        <v>29</v>
      </c>
      <c r="C952" s="1" t="s">
        <v>126</v>
      </c>
      <c r="D952" s="1" t="s">
        <v>1892</v>
      </c>
      <c r="E952" s="1">
        <v>3523.0104999999999</v>
      </c>
      <c r="F952" s="175">
        <v>9521.65</v>
      </c>
    </row>
    <row r="953" spans="1:6" x14ac:dyDescent="0.25">
      <c r="A953" s="164" t="s">
        <v>1893</v>
      </c>
      <c r="B953" s="1" t="s">
        <v>8</v>
      </c>
      <c r="C953" s="1" t="s">
        <v>64</v>
      </c>
      <c r="D953" s="1" t="s">
        <v>1894</v>
      </c>
      <c r="E953" s="1">
        <v>1563.0155999999999</v>
      </c>
      <c r="F953" s="175">
        <v>3634.92</v>
      </c>
    </row>
    <row r="954" spans="1:6" x14ac:dyDescent="0.25">
      <c r="A954" s="164" t="s">
        <v>1895</v>
      </c>
      <c r="B954" s="1" t="s">
        <v>29</v>
      </c>
      <c r="C954" s="1" t="s">
        <v>30</v>
      </c>
      <c r="D954" s="1" t="s">
        <v>1896</v>
      </c>
      <c r="E954" s="1">
        <v>2308.6609999999996</v>
      </c>
      <c r="F954" s="175">
        <v>3980.45</v>
      </c>
    </row>
    <row r="955" spans="1:6" x14ac:dyDescent="0.25">
      <c r="A955" s="164" t="s">
        <v>1897</v>
      </c>
      <c r="B955" s="1" t="s">
        <v>12</v>
      </c>
      <c r="C955" s="1" t="s">
        <v>21</v>
      </c>
      <c r="D955" s="1" t="s">
        <v>1898</v>
      </c>
      <c r="E955" s="1">
        <v>209.30459999999999</v>
      </c>
      <c r="F955" s="175">
        <v>360.87</v>
      </c>
    </row>
    <row r="956" spans="1:6" x14ac:dyDescent="0.25">
      <c r="A956" s="164" t="s">
        <v>1899</v>
      </c>
      <c r="B956" s="1" t="s">
        <v>29</v>
      </c>
      <c r="C956" s="1" t="s">
        <v>45</v>
      </c>
      <c r="D956" s="1" t="s">
        <v>1900</v>
      </c>
      <c r="E956" s="1">
        <v>1911.2774999999999</v>
      </c>
      <c r="F956" s="175">
        <v>2548.37</v>
      </c>
    </row>
    <row r="957" spans="1:6" x14ac:dyDescent="0.25">
      <c r="A957" s="164" t="s">
        <v>1901</v>
      </c>
      <c r="B957" s="1" t="s">
        <v>12</v>
      </c>
      <c r="C957" s="1" t="s">
        <v>52</v>
      </c>
      <c r="D957" s="1" t="s">
        <v>1902</v>
      </c>
      <c r="E957" s="1">
        <v>829.79959999999994</v>
      </c>
      <c r="F957" s="175">
        <v>1406.44</v>
      </c>
    </row>
    <row r="958" spans="1:6" x14ac:dyDescent="0.25">
      <c r="A958" s="164" t="s">
        <v>1903</v>
      </c>
      <c r="B958" s="1" t="s">
        <v>29</v>
      </c>
      <c r="C958" s="1" t="s">
        <v>39</v>
      </c>
      <c r="D958" s="1" t="s">
        <v>1904</v>
      </c>
      <c r="E958" s="1">
        <v>422.72450000000003</v>
      </c>
      <c r="F958" s="175">
        <v>768.59</v>
      </c>
    </row>
    <row r="959" spans="1:6" x14ac:dyDescent="0.25">
      <c r="A959" s="164" t="s">
        <v>1905</v>
      </c>
      <c r="B959" s="1" t="s">
        <v>12</v>
      </c>
      <c r="C959" s="1" t="s">
        <v>61</v>
      </c>
      <c r="D959" s="1" t="s">
        <v>1906</v>
      </c>
      <c r="E959" s="1">
        <v>2696.922</v>
      </c>
      <c r="F959" s="175">
        <v>5993.16</v>
      </c>
    </row>
    <row r="960" spans="1:6" x14ac:dyDescent="0.25">
      <c r="A960" s="164" t="s">
        <v>1907</v>
      </c>
      <c r="B960" s="1" t="s">
        <v>12</v>
      </c>
      <c r="C960" s="1" t="s">
        <v>42</v>
      </c>
      <c r="D960" s="1" t="s">
        <v>1908</v>
      </c>
      <c r="E960" s="1">
        <v>5774.1145999999999</v>
      </c>
      <c r="F960" s="175">
        <v>9955.3700000000008</v>
      </c>
    </row>
    <row r="961" spans="1:6" x14ac:dyDescent="0.25">
      <c r="A961" s="164" t="s">
        <v>1909</v>
      </c>
      <c r="B961" s="1" t="s">
        <v>8</v>
      </c>
      <c r="C961" s="1" t="s">
        <v>113</v>
      </c>
      <c r="D961" s="1" t="s">
        <v>1910</v>
      </c>
      <c r="E961" s="1">
        <v>2178.7928000000002</v>
      </c>
      <c r="F961" s="175">
        <v>5066.96</v>
      </c>
    </row>
    <row r="962" spans="1:6" x14ac:dyDescent="0.25">
      <c r="A962" s="164" t="s">
        <v>1911</v>
      </c>
      <c r="B962" s="1" t="s">
        <v>8</v>
      </c>
      <c r="C962" s="1" t="s">
        <v>17</v>
      </c>
      <c r="D962" s="1" t="s">
        <v>1912</v>
      </c>
      <c r="E962" s="1">
        <v>3495.9450000000002</v>
      </c>
      <c r="F962" s="175">
        <v>4661.26</v>
      </c>
    </row>
    <row r="963" spans="1:6" x14ac:dyDescent="0.25">
      <c r="A963" s="164" t="s">
        <v>1913</v>
      </c>
      <c r="B963" s="1" t="s">
        <v>16</v>
      </c>
      <c r="C963" s="1" t="s">
        <v>30</v>
      </c>
      <c r="D963" s="1" t="s">
        <v>1914</v>
      </c>
      <c r="E963" s="1">
        <v>3202.8527999999997</v>
      </c>
      <c r="F963" s="175">
        <v>5522.16</v>
      </c>
    </row>
    <row r="964" spans="1:6" x14ac:dyDescent="0.25">
      <c r="A964" s="164" t="s">
        <v>1915</v>
      </c>
      <c r="B964" s="1" t="s">
        <v>29</v>
      </c>
      <c r="C964" s="1" t="s">
        <v>39</v>
      </c>
      <c r="D964" s="1" t="s">
        <v>1916</v>
      </c>
      <c r="E964" s="1">
        <v>1382.0285999999999</v>
      </c>
      <c r="F964" s="175">
        <v>3214.02</v>
      </c>
    </row>
    <row r="965" spans="1:6" x14ac:dyDescent="0.25">
      <c r="A965" s="164" t="s">
        <v>1917</v>
      </c>
      <c r="B965" s="1" t="s">
        <v>29</v>
      </c>
      <c r="C965" s="1" t="s">
        <v>13</v>
      </c>
      <c r="D965" s="1" t="s">
        <v>1918</v>
      </c>
      <c r="E965" s="1">
        <v>4089.3860000000004</v>
      </c>
      <c r="F965" s="175">
        <v>9510.2000000000007</v>
      </c>
    </row>
    <row r="966" spans="1:6" x14ac:dyDescent="0.25">
      <c r="A966" s="164" t="s">
        <v>1919</v>
      </c>
      <c r="B966" s="1" t="s">
        <v>20</v>
      </c>
      <c r="C966" s="1" t="s">
        <v>42</v>
      </c>
      <c r="D966" s="1" t="s">
        <v>1920</v>
      </c>
      <c r="E966" s="1">
        <v>1138.0952</v>
      </c>
      <c r="F966" s="175">
        <v>1293.29</v>
      </c>
    </row>
    <row r="967" spans="1:6" x14ac:dyDescent="0.25">
      <c r="A967" s="164" t="s">
        <v>1921</v>
      </c>
      <c r="B967" s="1" t="s">
        <v>12</v>
      </c>
      <c r="C967" s="1" t="s">
        <v>21</v>
      </c>
      <c r="D967" s="1" t="s">
        <v>1922</v>
      </c>
      <c r="E967" s="1">
        <v>7307.2961500000001</v>
      </c>
      <c r="F967" s="175">
        <v>7815.29</v>
      </c>
    </row>
    <row r="968" spans="1:6" x14ac:dyDescent="0.25">
      <c r="A968" s="164" t="s">
        <v>1923</v>
      </c>
      <c r="B968" s="1" t="s">
        <v>12</v>
      </c>
      <c r="C968" s="1" t="s">
        <v>13</v>
      </c>
      <c r="D968" s="1" t="s">
        <v>1924</v>
      </c>
      <c r="E968" s="1">
        <v>2632.6793000000002</v>
      </c>
      <c r="F968" s="175">
        <v>6122.51</v>
      </c>
    </row>
    <row r="969" spans="1:6" x14ac:dyDescent="0.25">
      <c r="A969" s="164" t="s">
        <v>1925</v>
      </c>
      <c r="B969" s="1" t="s">
        <v>16</v>
      </c>
      <c r="C969" s="1" t="s">
        <v>113</v>
      </c>
      <c r="D969" s="1" t="s">
        <v>1926</v>
      </c>
      <c r="E969" s="1">
        <v>814.51800000000003</v>
      </c>
      <c r="F969" s="175">
        <v>1810.04</v>
      </c>
    </row>
    <row r="970" spans="1:6" x14ac:dyDescent="0.25">
      <c r="A970" s="164" t="s">
        <v>1927</v>
      </c>
      <c r="B970" s="1" t="s">
        <v>12</v>
      </c>
      <c r="C970" s="1" t="s">
        <v>30</v>
      </c>
      <c r="D970" s="1" t="s">
        <v>1928</v>
      </c>
      <c r="E970" s="1">
        <v>3135.6094000000003</v>
      </c>
      <c r="F970" s="175">
        <v>8474.6200000000008</v>
      </c>
    </row>
    <row r="971" spans="1:6" x14ac:dyDescent="0.25">
      <c r="A971" s="164" t="s">
        <v>1929</v>
      </c>
      <c r="B971" s="1" t="s">
        <v>8</v>
      </c>
      <c r="C971" s="1" t="s">
        <v>39</v>
      </c>
      <c r="D971" s="1" t="s">
        <v>1930</v>
      </c>
      <c r="E971" s="1">
        <v>2067.7635</v>
      </c>
      <c r="F971" s="175">
        <v>5588.55</v>
      </c>
    </row>
    <row r="972" spans="1:6" x14ac:dyDescent="0.25">
      <c r="A972" s="164" t="s">
        <v>1931</v>
      </c>
      <c r="B972" s="1" t="s">
        <v>20</v>
      </c>
      <c r="C972" s="1" t="s">
        <v>61</v>
      </c>
      <c r="D972" s="1" t="s">
        <v>1932</v>
      </c>
      <c r="E972" s="1">
        <v>6306.4724999999999</v>
      </c>
      <c r="F972" s="175">
        <v>8408.6299999999992</v>
      </c>
    </row>
    <row r="973" spans="1:6" x14ac:dyDescent="0.25">
      <c r="A973" s="164" t="s">
        <v>1933</v>
      </c>
      <c r="B973" s="1" t="s">
        <v>20</v>
      </c>
      <c r="C973" s="1" t="s">
        <v>30</v>
      </c>
      <c r="D973" s="1" t="s">
        <v>1934</v>
      </c>
      <c r="E973" s="1">
        <v>829.32959999999991</v>
      </c>
      <c r="F973" s="175">
        <v>942.42</v>
      </c>
    </row>
    <row r="974" spans="1:6" x14ac:dyDescent="0.25">
      <c r="A974" s="164" t="s">
        <v>1935</v>
      </c>
      <c r="B974" s="1" t="s">
        <v>8</v>
      </c>
      <c r="C974" s="1" t="s">
        <v>126</v>
      </c>
      <c r="D974" s="1" t="s">
        <v>1936</v>
      </c>
      <c r="E974" s="1">
        <v>3280.3523999999998</v>
      </c>
      <c r="F974" s="175">
        <v>5655.78</v>
      </c>
    </row>
    <row r="975" spans="1:6" x14ac:dyDescent="0.25">
      <c r="A975" s="164" t="s">
        <v>1937</v>
      </c>
      <c r="B975" s="1" t="s">
        <v>29</v>
      </c>
      <c r="C975" s="1" t="s">
        <v>17</v>
      </c>
      <c r="D975" s="1" t="s">
        <v>1938</v>
      </c>
      <c r="E975" s="1">
        <v>3209.3816999999999</v>
      </c>
      <c r="F975" s="175">
        <v>5439.63</v>
      </c>
    </row>
    <row r="976" spans="1:6" x14ac:dyDescent="0.25">
      <c r="A976" s="164" t="s">
        <v>1939</v>
      </c>
      <c r="B976" s="1" t="s">
        <v>8</v>
      </c>
      <c r="C976" s="1" t="s">
        <v>17</v>
      </c>
      <c r="D976" s="1" t="s">
        <v>1940</v>
      </c>
      <c r="E976" s="1">
        <v>1612.1085</v>
      </c>
      <c r="F976" s="175">
        <v>4357.05</v>
      </c>
    </row>
    <row r="977" spans="1:6" x14ac:dyDescent="0.25">
      <c r="A977" s="164" t="s">
        <v>1941</v>
      </c>
      <c r="B977" s="1" t="s">
        <v>12</v>
      </c>
      <c r="C977" s="1" t="s">
        <v>61</v>
      </c>
      <c r="D977" s="1" t="s">
        <v>1942</v>
      </c>
      <c r="E977" s="1">
        <v>1798.3015999999998</v>
      </c>
      <c r="F977" s="175">
        <v>3100.52</v>
      </c>
    </row>
    <row r="978" spans="1:6" x14ac:dyDescent="0.25">
      <c r="A978" s="164" t="s">
        <v>1943</v>
      </c>
      <c r="B978" s="1" t="s">
        <v>8</v>
      </c>
      <c r="C978" s="1" t="s">
        <v>17</v>
      </c>
      <c r="D978" s="1" t="s">
        <v>1944</v>
      </c>
      <c r="E978" s="1">
        <v>4923.0425999999998</v>
      </c>
      <c r="F978" s="175">
        <v>8344.14</v>
      </c>
    </row>
    <row r="979" spans="1:6" x14ac:dyDescent="0.25">
      <c r="A979" s="164" t="s">
        <v>1945</v>
      </c>
      <c r="B979" s="1" t="s">
        <v>20</v>
      </c>
      <c r="C979" s="1" t="s">
        <v>17</v>
      </c>
      <c r="D979" s="1" t="s">
        <v>1946</v>
      </c>
      <c r="E979" s="1">
        <v>1088.6912</v>
      </c>
      <c r="F979" s="175">
        <v>2531.84</v>
      </c>
    </row>
    <row r="980" spans="1:6" x14ac:dyDescent="0.25">
      <c r="A980" s="164" t="s">
        <v>1947</v>
      </c>
      <c r="B980" s="1" t="s">
        <v>8</v>
      </c>
      <c r="C980" s="1" t="s">
        <v>39</v>
      </c>
      <c r="D980" s="1" t="s">
        <v>1948</v>
      </c>
      <c r="E980" s="1">
        <v>4390.8628499999995</v>
      </c>
      <c r="F980" s="175">
        <v>4696.1099999999997</v>
      </c>
    </row>
    <row r="981" spans="1:6" x14ac:dyDescent="0.25">
      <c r="A981" s="164" t="s">
        <v>1949</v>
      </c>
      <c r="B981" s="1" t="s">
        <v>29</v>
      </c>
      <c r="C981" s="1" t="s">
        <v>9</v>
      </c>
      <c r="D981" s="1" t="s">
        <v>1950</v>
      </c>
      <c r="E981" s="1">
        <v>2294.3591000000001</v>
      </c>
      <c r="F981" s="175">
        <v>2453.86</v>
      </c>
    </row>
    <row r="982" spans="1:6" x14ac:dyDescent="0.25">
      <c r="A982" s="164" t="s">
        <v>1951</v>
      </c>
      <c r="B982" s="1" t="s">
        <v>8</v>
      </c>
      <c r="C982" s="1" t="s">
        <v>61</v>
      </c>
      <c r="D982" s="1" t="s">
        <v>1952</v>
      </c>
      <c r="E982" s="1">
        <v>3702.8790000000004</v>
      </c>
      <c r="F982" s="175">
        <v>8228.6200000000008</v>
      </c>
    </row>
    <row r="983" spans="1:6" x14ac:dyDescent="0.25">
      <c r="A983" s="164" t="s">
        <v>1953</v>
      </c>
      <c r="B983" s="1" t="s">
        <v>29</v>
      </c>
      <c r="C983" s="1" t="s">
        <v>45</v>
      </c>
      <c r="D983" s="1" t="s">
        <v>1954</v>
      </c>
      <c r="E983" s="1">
        <v>4646.1769999999997</v>
      </c>
      <c r="F983" s="175">
        <v>8010.65</v>
      </c>
    </row>
    <row r="984" spans="1:6" x14ac:dyDescent="0.25">
      <c r="A984" s="164" t="s">
        <v>1955</v>
      </c>
      <c r="B984" s="1" t="s">
        <v>12</v>
      </c>
      <c r="C984" s="1" t="s">
        <v>30</v>
      </c>
      <c r="D984" s="1" t="s">
        <v>1956</v>
      </c>
      <c r="E984" s="1">
        <v>3287.614</v>
      </c>
      <c r="F984" s="175">
        <v>5977.48</v>
      </c>
    </row>
    <row r="985" spans="1:6" x14ac:dyDescent="0.25">
      <c r="A985" s="164" t="s">
        <v>1957</v>
      </c>
      <c r="B985" s="1" t="s">
        <v>29</v>
      </c>
      <c r="C985" s="1" t="s">
        <v>61</v>
      </c>
      <c r="D985" s="1" t="s">
        <v>1958</v>
      </c>
      <c r="E985" s="1">
        <v>6662.5244000000002</v>
      </c>
      <c r="F985" s="175">
        <v>9797.83</v>
      </c>
    </row>
    <row r="986" spans="1:6" x14ac:dyDescent="0.25">
      <c r="A986" s="164" t="s">
        <v>1959</v>
      </c>
      <c r="B986" s="1" t="s">
        <v>29</v>
      </c>
      <c r="C986" s="1" t="s">
        <v>45</v>
      </c>
      <c r="D986" s="1" t="s">
        <v>1960</v>
      </c>
      <c r="E986" s="1">
        <v>4774.7205000000004</v>
      </c>
      <c r="F986" s="175">
        <v>8681.31</v>
      </c>
    </row>
    <row r="987" spans="1:6" x14ac:dyDescent="0.25">
      <c r="A987" s="164" t="s">
        <v>1961</v>
      </c>
      <c r="B987" s="1" t="s">
        <v>29</v>
      </c>
      <c r="C987" s="1" t="s">
        <v>61</v>
      </c>
      <c r="D987" s="1" t="s">
        <v>1962</v>
      </c>
      <c r="E987" s="1">
        <v>8787.6272000000008</v>
      </c>
      <c r="F987" s="175">
        <v>9985.94</v>
      </c>
    </row>
    <row r="988" spans="1:6" x14ac:dyDescent="0.25">
      <c r="A988" s="164" t="s">
        <v>1963</v>
      </c>
      <c r="B988" s="1" t="s">
        <v>8</v>
      </c>
      <c r="C988" s="1" t="s">
        <v>9</v>
      </c>
      <c r="D988" s="1" t="s">
        <v>1964</v>
      </c>
      <c r="E988" s="1">
        <v>3145.57375</v>
      </c>
      <c r="F988" s="175">
        <v>3364.25</v>
      </c>
    </row>
    <row r="989" spans="1:6" x14ac:dyDescent="0.25">
      <c r="A989" s="164" t="s">
        <v>1965</v>
      </c>
      <c r="B989" s="1" t="s">
        <v>29</v>
      </c>
      <c r="C989" s="1" t="s">
        <v>24</v>
      </c>
      <c r="D989" s="1" t="s">
        <v>1966</v>
      </c>
      <c r="E989" s="1">
        <v>4485.4381000000003</v>
      </c>
      <c r="F989" s="175">
        <v>4797.26</v>
      </c>
    </row>
    <row r="990" spans="1:6" x14ac:dyDescent="0.25">
      <c r="A990" s="164" t="s">
        <v>1967</v>
      </c>
      <c r="B990" s="1" t="s">
        <v>16</v>
      </c>
      <c r="C990" s="1" t="s">
        <v>42</v>
      </c>
      <c r="D990" s="1" t="s">
        <v>1968</v>
      </c>
      <c r="E990" s="1">
        <v>1832.0502999999999</v>
      </c>
      <c r="F990" s="175">
        <v>3105.17</v>
      </c>
    </row>
    <row r="991" spans="1:6" x14ac:dyDescent="0.25">
      <c r="A991" s="164" t="s">
        <v>1969</v>
      </c>
      <c r="B991" s="1" t="s">
        <v>8</v>
      </c>
      <c r="C991" s="1" t="s">
        <v>13</v>
      </c>
      <c r="D991" s="1" t="s">
        <v>1970</v>
      </c>
      <c r="E991" s="1">
        <v>2402.1142</v>
      </c>
      <c r="F991" s="175">
        <v>4071.38</v>
      </c>
    </row>
    <row r="992" spans="1:6" x14ac:dyDescent="0.25">
      <c r="A992" s="164" t="s">
        <v>1971</v>
      </c>
      <c r="B992" s="1" t="s">
        <v>16</v>
      </c>
      <c r="C992" s="1" t="s">
        <v>21</v>
      </c>
      <c r="D992" s="1" t="s">
        <v>1972</v>
      </c>
      <c r="E992" s="1">
        <v>854.76150000000007</v>
      </c>
      <c r="F992" s="175">
        <v>1899.47</v>
      </c>
    </row>
    <row r="993" spans="1:6" x14ac:dyDescent="0.25">
      <c r="A993" s="164" t="s">
        <v>1973</v>
      </c>
      <c r="B993" s="1" t="s">
        <v>20</v>
      </c>
      <c r="C993" s="1" t="s">
        <v>113</v>
      </c>
      <c r="D993" s="1" t="s">
        <v>1974</v>
      </c>
      <c r="E993" s="1">
        <v>796.02600000000007</v>
      </c>
      <c r="F993" s="175">
        <v>1447.32</v>
      </c>
    </row>
    <row r="994" spans="1:6" x14ac:dyDescent="0.25">
      <c r="A994" s="164" t="s">
        <v>1975</v>
      </c>
      <c r="B994" s="1" t="s">
        <v>8</v>
      </c>
      <c r="C994" s="1" t="s">
        <v>61</v>
      </c>
      <c r="D994" s="1" t="s">
        <v>1976</v>
      </c>
      <c r="E994" s="1">
        <v>3980.1696000000002</v>
      </c>
      <c r="F994" s="175">
        <v>4522.92</v>
      </c>
    </row>
    <row r="995" spans="1:6" x14ac:dyDescent="0.25">
      <c r="A995" s="164" t="s">
        <v>1977</v>
      </c>
      <c r="B995" s="1" t="s">
        <v>12</v>
      </c>
      <c r="C995" s="1" t="s">
        <v>9</v>
      </c>
      <c r="D995" s="1" t="s">
        <v>1978</v>
      </c>
      <c r="E995" s="1">
        <v>988.23890000000006</v>
      </c>
      <c r="F995" s="175">
        <v>1056.94</v>
      </c>
    </row>
    <row r="996" spans="1:6" x14ac:dyDescent="0.25">
      <c r="A996" s="164" t="s">
        <v>1979</v>
      </c>
      <c r="B996" s="1" t="s">
        <v>16</v>
      </c>
      <c r="C996" s="1" t="s">
        <v>52</v>
      </c>
      <c r="D996" s="1" t="s">
        <v>1980</v>
      </c>
      <c r="E996" s="1">
        <v>1749.0671000000002</v>
      </c>
      <c r="F996" s="175">
        <v>1870.66</v>
      </c>
    </row>
    <row r="997" spans="1:6" x14ac:dyDescent="0.25">
      <c r="A997" s="164" t="s">
        <v>1981</v>
      </c>
      <c r="B997" s="1" t="s">
        <v>29</v>
      </c>
      <c r="C997" s="1" t="s">
        <v>13</v>
      </c>
      <c r="D997" s="1" t="s">
        <v>1982</v>
      </c>
      <c r="E997" s="1">
        <v>7978.40175</v>
      </c>
      <c r="F997" s="175">
        <v>8533.0499999999993</v>
      </c>
    </row>
    <row r="998" spans="1:6" x14ac:dyDescent="0.25">
      <c r="A998" s="164" t="s">
        <v>1983</v>
      </c>
      <c r="B998" s="1" t="s">
        <v>8</v>
      </c>
      <c r="C998" s="1" t="s">
        <v>113</v>
      </c>
      <c r="D998" s="1" t="s">
        <v>1984</v>
      </c>
      <c r="E998" s="1">
        <v>3374.2057</v>
      </c>
      <c r="F998" s="175">
        <v>7846.99</v>
      </c>
    </row>
    <row r="999" spans="1:6" x14ac:dyDescent="0.25">
      <c r="A999" s="164" t="s">
        <v>1985</v>
      </c>
      <c r="B999" s="1" t="s">
        <v>29</v>
      </c>
      <c r="C999" s="1" t="s">
        <v>17</v>
      </c>
      <c r="D999" s="1" t="s">
        <v>1986</v>
      </c>
      <c r="E999" s="1">
        <v>3218.3250000000003</v>
      </c>
      <c r="F999" s="175">
        <v>5851.5</v>
      </c>
    </row>
    <row r="1000" spans="1:6" x14ac:dyDescent="0.25">
      <c r="A1000" s="164" t="s">
        <v>1987</v>
      </c>
      <c r="B1000" s="1" t="s">
        <v>16</v>
      </c>
      <c r="C1000" s="1" t="s">
        <v>42</v>
      </c>
      <c r="D1000" s="1" t="s">
        <v>1988</v>
      </c>
      <c r="E1000" s="1">
        <v>3347.6670000000004</v>
      </c>
      <c r="F1000" s="175">
        <v>7439.26</v>
      </c>
    </row>
    <row r="1001" spans="1:6" x14ac:dyDescent="0.25">
      <c r="A1001" s="164" t="s">
        <v>1989</v>
      </c>
      <c r="B1001" s="1" t="s">
        <v>20</v>
      </c>
      <c r="C1001" s="1" t="s">
        <v>42</v>
      </c>
      <c r="D1001" s="1" t="s">
        <v>1341</v>
      </c>
      <c r="E1001" s="1">
        <v>6407.7148000000007</v>
      </c>
      <c r="F1001" s="175">
        <v>9423.11</v>
      </c>
    </row>
    <row r="1002" spans="1:6" x14ac:dyDescent="0.25">
      <c r="A1002" s="164" t="s">
        <v>1990</v>
      </c>
      <c r="B1002" s="1" t="s">
        <v>20</v>
      </c>
      <c r="C1002" s="1" t="s">
        <v>24</v>
      </c>
      <c r="D1002" s="1" t="s">
        <v>1991</v>
      </c>
      <c r="E1002" s="1">
        <v>8702.3376000000007</v>
      </c>
      <c r="F1002" s="175">
        <v>9889.02</v>
      </c>
    </row>
    <row r="1003" spans="1:6" x14ac:dyDescent="0.25">
      <c r="A1003" s="164" t="s">
        <v>1992</v>
      </c>
      <c r="B1003" s="1" t="s">
        <v>8</v>
      </c>
      <c r="C1003" s="1" t="s">
        <v>42</v>
      </c>
      <c r="D1003" s="1" t="s">
        <v>1993</v>
      </c>
      <c r="E1003" s="1">
        <v>3426.7310000000002</v>
      </c>
      <c r="F1003" s="175">
        <v>6230.42</v>
      </c>
    </row>
    <row r="1004" spans="1:6" x14ac:dyDescent="0.25">
      <c r="A1004" s="164" t="s">
        <v>1994</v>
      </c>
      <c r="B1004" s="1" t="s">
        <v>29</v>
      </c>
      <c r="C1004" s="1" t="s">
        <v>21</v>
      </c>
      <c r="D1004" s="1" t="s">
        <v>1995</v>
      </c>
      <c r="E1004" s="1">
        <v>3267.6043999999997</v>
      </c>
      <c r="F1004" s="175">
        <v>7599.08</v>
      </c>
    </row>
    <row r="1005" spans="1:6" x14ac:dyDescent="0.25">
      <c r="A1005" s="164" t="s">
        <v>1996</v>
      </c>
      <c r="B1005" s="1" t="s">
        <v>29</v>
      </c>
      <c r="C1005" s="1" t="s">
        <v>45</v>
      </c>
      <c r="D1005" s="1" t="s">
        <v>1997</v>
      </c>
      <c r="E1005" s="1">
        <v>6938.7659000000003</v>
      </c>
      <c r="F1005" s="175">
        <v>7421.14</v>
      </c>
    </row>
    <row r="1006" spans="1:6" x14ac:dyDescent="0.25">
      <c r="A1006" s="164" t="s">
        <v>1998</v>
      </c>
      <c r="B1006" s="1" t="s">
        <v>16</v>
      </c>
      <c r="C1006" s="1" t="s">
        <v>52</v>
      </c>
      <c r="D1006" s="1" t="s">
        <v>1999</v>
      </c>
      <c r="E1006" s="1">
        <v>1843.8420000000001</v>
      </c>
      <c r="F1006" s="175">
        <v>3352.44</v>
      </c>
    </row>
    <row r="1007" spans="1:6" x14ac:dyDescent="0.25">
      <c r="A1007" s="164" t="s">
        <v>2000</v>
      </c>
      <c r="B1007" s="1" t="s">
        <v>12</v>
      </c>
      <c r="C1007" s="1" t="s">
        <v>24</v>
      </c>
      <c r="D1007" s="1" t="s">
        <v>2001</v>
      </c>
      <c r="E1007" s="1">
        <v>3617.0782999999997</v>
      </c>
      <c r="F1007" s="175">
        <v>8411.81</v>
      </c>
    </row>
    <row r="1008" spans="1:6" x14ac:dyDescent="0.25">
      <c r="A1008" s="164" t="s">
        <v>2002</v>
      </c>
      <c r="B1008" s="1" t="s">
        <v>12</v>
      </c>
      <c r="C1008" s="1" t="s">
        <v>30</v>
      </c>
      <c r="D1008" s="1" t="s">
        <v>2003</v>
      </c>
      <c r="E1008" s="1">
        <v>2095.9028000000003</v>
      </c>
      <c r="F1008" s="175">
        <v>3082.21</v>
      </c>
    </row>
    <row r="1009" spans="1:6" x14ac:dyDescent="0.25">
      <c r="A1009" s="164" t="s">
        <v>2004</v>
      </c>
      <c r="B1009" s="1" t="s">
        <v>16</v>
      </c>
      <c r="C1009" s="1" t="s">
        <v>9</v>
      </c>
      <c r="D1009" s="1" t="s">
        <v>2005</v>
      </c>
      <c r="E1009" s="1">
        <v>3233.7251000000001</v>
      </c>
      <c r="F1009" s="175">
        <v>5480.89</v>
      </c>
    </row>
    <row r="1010" spans="1:6" x14ac:dyDescent="0.25">
      <c r="A1010" s="164" t="s">
        <v>2006</v>
      </c>
      <c r="B1010" s="1" t="s">
        <v>29</v>
      </c>
      <c r="C1010" s="1" t="s">
        <v>64</v>
      </c>
      <c r="D1010" s="1" t="s">
        <v>2007</v>
      </c>
      <c r="E1010" s="1">
        <v>2656.3393000000001</v>
      </c>
      <c r="F1010" s="175">
        <v>4502.2700000000004</v>
      </c>
    </row>
    <row r="1011" spans="1:6" x14ac:dyDescent="0.25">
      <c r="A1011" s="164" t="s">
        <v>2008</v>
      </c>
      <c r="B1011" s="1" t="s">
        <v>16</v>
      </c>
      <c r="C1011" s="1" t="s">
        <v>17</v>
      </c>
      <c r="D1011" s="1" t="s">
        <v>2009</v>
      </c>
      <c r="E1011" s="1">
        <v>1194.3855000000001</v>
      </c>
      <c r="F1011" s="175">
        <v>2654.19</v>
      </c>
    </row>
    <row r="1012" spans="1:6" x14ac:dyDescent="0.25">
      <c r="A1012" s="164" t="s">
        <v>2010</v>
      </c>
      <c r="B1012" s="1" t="s">
        <v>29</v>
      </c>
      <c r="C1012" s="1" t="s">
        <v>64</v>
      </c>
      <c r="D1012" s="1" t="s">
        <v>2011</v>
      </c>
      <c r="E1012" s="1">
        <v>2832.6725999999999</v>
      </c>
      <c r="F1012" s="175">
        <v>4801.1400000000003</v>
      </c>
    </row>
    <row r="1013" spans="1:6" x14ac:dyDescent="0.25">
      <c r="A1013" s="164" t="s">
        <v>2012</v>
      </c>
      <c r="B1013" s="1" t="s">
        <v>16</v>
      </c>
      <c r="C1013" s="1" t="s">
        <v>17</v>
      </c>
      <c r="D1013" s="1" t="s">
        <v>2013</v>
      </c>
      <c r="E1013" s="1">
        <v>1558.413</v>
      </c>
      <c r="F1013" s="175">
        <v>3463.14</v>
      </c>
    </row>
    <row r="1014" spans="1:6" x14ac:dyDescent="0.25">
      <c r="A1014" s="164" t="s">
        <v>2014</v>
      </c>
      <c r="B1014" s="1" t="s">
        <v>20</v>
      </c>
      <c r="C1014" s="1" t="s">
        <v>17</v>
      </c>
      <c r="D1014" s="1" t="s">
        <v>2015</v>
      </c>
      <c r="E1014" s="1">
        <v>5771</v>
      </c>
      <c r="F1014" s="175">
        <v>9950</v>
      </c>
    </row>
    <row r="1015" spans="1:6" x14ac:dyDescent="0.25">
      <c r="A1015" s="164" t="s">
        <v>2016</v>
      </c>
      <c r="B1015" s="1" t="s">
        <v>29</v>
      </c>
      <c r="C1015" s="1" t="s">
        <v>9</v>
      </c>
      <c r="D1015" s="1" t="s">
        <v>33</v>
      </c>
      <c r="E1015" s="1">
        <v>1823.277</v>
      </c>
      <c r="F1015" s="175">
        <v>3090.3</v>
      </c>
    </row>
    <row r="1016" spans="1:6" x14ac:dyDescent="0.25">
      <c r="A1016" s="164" t="s">
        <v>2017</v>
      </c>
      <c r="B1016" s="1" t="s">
        <v>29</v>
      </c>
      <c r="C1016" s="1" t="s">
        <v>24</v>
      </c>
      <c r="D1016" s="1" t="s">
        <v>2018</v>
      </c>
      <c r="E1016" s="1">
        <v>3802.8859999999995</v>
      </c>
      <c r="F1016" s="175">
        <v>6556.7</v>
      </c>
    </row>
    <row r="1017" spans="1:6" x14ac:dyDescent="0.25">
      <c r="A1017" s="164" t="s">
        <v>2019</v>
      </c>
      <c r="B1017" s="1" t="s">
        <v>16</v>
      </c>
      <c r="C1017" s="1" t="s">
        <v>61</v>
      </c>
      <c r="D1017" s="1" t="s">
        <v>2020</v>
      </c>
      <c r="E1017" s="1">
        <v>3734.64</v>
      </c>
      <c r="F1017" s="175">
        <v>4979.5200000000004</v>
      </c>
    </row>
    <row r="1018" spans="1:6" x14ac:dyDescent="0.25">
      <c r="A1018" s="164" t="s">
        <v>2021</v>
      </c>
      <c r="B1018" s="1" t="s">
        <v>8</v>
      </c>
      <c r="C1018" s="1" t="s">
        <v>13</v>
      </c>
      <c r="D1018" s="1" t="s">
        <v>2022</v>
      </c>
      <c r="E1018" s="1">
        <v>4338.3998000000001</v>
      </c>
      <c r="F1018" s="175">
        <v>7353.22</v>
      </c>
    </row>
    <row r="1019" spans="1:6" x14ac:dyDescent="0.25">
      <c r="A1019" s="164" t="s">
        <v>2023</v>
      </c>
      <c r="B1019" s="1" t="s">
        <v>8</v>
      </c>
      <c r="C1019" s="1" t="s">
        <v>17</v>
      </c>
      <c r="D1019" s="1" t="s">
        <v>2024</v>
      </c>
      <c r="E1019" s="1">
        <v>3030.5173999999997</v>
      </c>
      <c r="F1019" s="175">
        <v>5225.03</v>
      </c>
    </row>
    <row r="1020" spans="1:6" x14ac:dyDescent="0.25">
      <c r="A1020" s="164" t="s">
        <v>2025</v>
      </c>
      <c r="B1020" s="1" t="s">
        <v>12</v>
      </c>
      <c r="C1020" s="1" t="s">
        <v>17</v>
      </c>
      <c r="D1020" s="1" t="s">
        <v>2026</v>
      </c>
      <c r="E1020" s="1">
        <v>1205.0756000000001</v>
      </c>
      <c r="F1020" s="175">
        <v>1772.17</v>
      </c>
    </row>
    <row r="1021" spans="1:6" x14ac:dyDescent="0.25">
      <c r="A1021" s="164" t="s">
        <v>2027</v>
      </c>
      <c r="B1021" s="1" t="s">
        <v>16</v>
      </c>
      <c r="C1021" s="1" t="s">
        <v>52</v>
      </c>
      <c r="D1021" s="1" t="s">
        <v>2028</v>
      </c>
      <c r="E1021" s="1">
        <v>3516.6010000000001</v>
      </c>
      <c r="F1021" s="175">
        <v>6393.82</v>
      </c>
    </row>
    <row r="1022" spans="1:6" x14ac:dyDescent="0.25">
      <c r="A1022" s="164" t="s">
        <v>2029</v>
      </c>
      <c r="B1022" s="1" t="s">
        <v>20</v>
      </c>
      <c r="C1022" s="1" t="s">
        <v>61</v>
      </c>
      <c r="D1022" s="1" t="s">
        <v>2030</v>
      </c>
      <c r="E1022" s="1">
        <v>1775.8355000000001</v>
      </c>
      <c r="F1022" s="175">
        <v>4129.8500000000004</v>
      </c>
    </row>
    <row r="1023" spans="1:6" x14ac:dyDescent="0.25">
      <c r="A1023" s="164" t="s">
        <v>2031</v>
      </c>
      <c r="B1023" s="1" t="s">
        <v>29</v>
      </c>
      <c r="C1023" s="1" t="s">
        <v>126</v>
      </c>
      <c r="D1023" s="1" t="s">
        <v>2032</v>
      </c>
      <c r="E1023" s="1">
        <v>2357.4342000000001</v>
      </c>
      <c r="F1023" s="175">
        <v>2521.3200000000002</v>
      </c>
    </row>
    <row r="1024" spans="1:6" x14ac:dyDescent="0.25">
      <c r="A1024" s="164" t="s">
        <v>2033</v>
      </c>
      <c r="B1024" s="1" t="s">
        <v>12</v>
      </c>
      <c r="C1024" s="1" t="s">
        <v>13</v>
      </c>
      <c r="D1024" s="1" t="s">
        <v>2034</v>
      </c>
      <c r="E1024" s="1">
        <v>8149.0766500000009</v>
      </c>
      <c r="F1024" s="175">
        <v>8715.59</v>
      </c>
    </row>
    <row r="1025" spans="1:6" x14ac:dyDescent="0.25">
      <c r="A1025" s="164" t="s">
        <v>2035</v>
      </c>
      <c r="B1025" s="1" t="s">
        <v>12</v>
      </c>
      <c r="C1025" s="1" t="s">
        <v>17</v>
      </c>
      <c r="D1025" s="1" t="s">
        <v>2036</v>
      </c>
      <c r="E1025" s="1">
        <v>5433.78</v>
      </c>
      <c r="F1025" s="175">
        <v>7245.04</v>
      </c>
    </row>
    <row r="1026" spans="1:6" x14ac:dyDescent="0.25">
      <c r="A1026" s="164" t="s">
        <v>2037</v>
      </c>
      <c r="B1026" s="1" t="s">
        <v>8</v>
      </c>
      <c r="C1026" s="1" t="s">
        <v>126</v>
      </c>
      <c r="D1026" s="1" t="s">
        <v>2038</v>
      </c>
      <c r="E1026" s="1">
        <v>2872.7174999999997</v>
      </c>
      <c r="F1026" s="175">
        <v>3830.29</v>
      </c>
    </row>
    <row r="1027" spans="1:6" x14ac:dyDescent="0.25">
      <c r="A1027" s="164" t="s">
        <v>2039</v>
      </c>
      <c r="B1027" s="1" t="s">
        <v>29</v>
      </c>
      <c r="C1027" s="1" t="s">
        <v>45</v>
      </c>
      <c r="D1027" s="1" t="s">
        <v>2040</v>
      </c>
      <c r="E1027" s="1">
        <v>1700.5384000000001</v>
      </c>
      <c r="F1027" s="175">
        <v>1932.43</v>
      </c>
    </row>
    <row r="1028" spans="1:6" x14ac:dyDescent="0.25">
      <c r="A1028" s="164" t="s">
        <v>2041</v>
      </c>
      <c r="B1028" s="1" t="s">
        <v>12</v>
      </c>
      <c r="C1028" s="1" t="s">
        <v>39</v>
      </c>
      <c r="D1028" s="1" t="s">
        <v>2042</v>
      </c>
      <c r="E1028" s="1">
        <v>4464.9375</v>
      </c>
      <c r="F1028" s="175">
        <v>5953.25</v>
      </c>
    </row>
    <row r="1029" spans="1:6" x14ac:dyDescent="0.25">
      <c r="A1029" s="164" t="s">
        <v>2043</v>
      </c>
      <c r="B1029" s="1" t="s">
        <v>29</v>
      </c>
      <c r="C1029" s="1" t="s">
        <v>13</v>
      </c>
      <c r="D1029" s="1" t="s">
        <v>2044</v>
      </c>
      <c r="E1029" s="1">
        <v>2734.8741999999997</v>
      </c>
      <c r="F1029" s="175">
        <v>4635.38</v>
      </c>
    </row>
    <row r="1030" spans="1:6" x14ac:dyDescent="0.25">
      <c r="A1030" s="164" t="s">
        <v>2045</v>
      </c>
      <c r="B1030" s="1" t="s">
        <v>29</v>
      </c>
      <c r="C1030" s="1" t="s">
        <v>21</v>
      </c>
      <c r="D1030" s="1" t="s">
        <v>2046</v>
      </c>
      <c r="E1030" s="1">
        <v>4304.3099000000002</v>
      </c>
      <c r="F1030" s="175">
        <v>4603.54</v>
      </c>
    </row>
    <row r="1031" spans="1:6" x14ac:dyDescent="0.25">
      <c r="A1031" s="164" t="s">
        <v>2047</v>
      </c>
      <c r="B1031" s="1" t="s">
        <v>8</v>
      </c>
      <c r="C1031" s="1" t="s">
        <v>42</v>
      </c>
      <c r="D1031" s="1" t="s">
        <v>2048</v>
      </c>
      <c r="E1031" s="1">
        <v>939.96280000000002</v>
      </c>
      <c r="F1031" s="175">
        <v>2185.96</v>
      </c>
    </row>
    <row r="1032" spans="1:6" x14ac:dyDescent="0.25">
      <c r="A1032" s="164" t="s">
        <v>2049</v>
      </c>
      <c r="B1032" s="1" t="s">
        <v>29</v>
      </c>
      <c r="C1032" s="1" t="s">
        <v>9</v>
      </c>
      <c r="D1032" s="1" t="s">
        <v>2050</v>
      </c>
      <c r="E1032" s="1">
        <v>3692.1176</v>
      </c>
      <c r="F1032" s="175">
        <v>8586.32</v>
      </c>
    </row>
    <row r="1033" spans="1:6" x14ac:dyDescent="0.25">
      <c r="A1033" s="164" t="s">
        <v>2051</v>
      </c>
      <c r="B1033" s="1" t="s">
        <v>29</v>
      </c>
      <c r="C1033" s="1" t="s">
        <v>61</v>
      </c>
      <c r="D1033" s="1" t="s">
        <v>2052</v>
      </c>
      <c r="E1033" s="1">
        <v>1795.5729999999999</v>
      </c>
      <c r="F1033" s="175">
        <v>4852.8999999999996</v>
      </c>
    </row>
    <row r="1034" spans="1:6" x14ac:dyDescent="0.25">
      <c r="A1034" s="164" t="s">
        <v>2053</v>
      </c>
      <c r="B1034" s="1" t="s">
        <v>12</v>
      </c>
      <c r="C1034" s="1" t="s">
        <v>9</v>
      </c>
      <c r="D1034" s="1" t="s">
        <v>2054</v>
      </c>
      <c r="E1034" s="1">
        <v>283.11800000000005</v>
      </c>
      <c r="F1034" s="175">
        <v>302.8</v>
      </c>
    </row>
    <row r="1035" spans="1:6" x14ac:dyDescent="0.25">
      <c r="A1035" s="164" t="s">
        <v>2055</v>
      </c>
      <c r="B1035" s="1" t="s">
        <v>8</v>
      </c>
      <c r="C1035" s="1" t="s">
        <v>39</v>
      </c>
      <c r="D1035" s="1" t="s">
        <v>2056</v>
      </c>
      <c r="E1035" s="1">
        <v>748.32300000000009</v>
      </c>
      <c r="F1035" s="175">
        <v>1662.94</v>
      </c>
    </row>
    <row r="1036" spans="1:6" x14ac:dyDescent="0.25">
      <c r="A1036" s="164" t="s">
        <v>2057</v>
      </c>
      <c r="B1036" s="1" t="s">
        <v>29</v>
      </c>
      <c r="C1036" s="1" t="s">
        <v>24</v>
      </c>
      <c r="D1036" s="1" t="s">
        <v>2058</v>
      </c>
      <c r="E1036" s="1">
        <v>3436.89</v>
      </c>
      <c r="F1036" s="175">
        <v>4582.5200000000004</v>
      </c>
    </row>
    <row r="1037" spans="1:6" x14ac:dyDescent="0.25">
      <c r="A1037" s="164" t="s">
        <v>2059</v>
      </c>
      <c r="B1037" s="1" t="s">
        <v>20</v>
      </c>
      <c r="C1037" s="1" t="s">
        <v>113</v>
      </c>
      <c r="D1037" s="1" t="s">
        <v>2060</v>
      </c>
      <c r="E1037" s="1">
        <v>83.82</v>
      </c>
      <c r="F1037" s="175">
        <v>95.25</v>
      </c>
    </row>
    <row r="1038" spans="1:6" x14ac:dyDescent="0.25">
      <c r="A1038" s="164" t="s">
        <v>2061</v>
      </c>
      <c r="B1038" s="1" t="s">
        <v>29</v>
      </c>
      <c r="C1038" s="1" t="s">
        <v>17</v>
      </c>
      <c r="D1038" s="1" t="s">
        <v>2062</v>
      </c>
      <c r="E1038" s="1">
        <v>714.15640000000008</v>
      </c>
      <c r="F1038" s="175">
        <v>1050.23</v>
      </c>
    </row>
    <row r="1039" spans="1:6" x14ac:dyDescent="0.25">
      <c r="A1039" s="164" t="s">
        <v>2063</v>
      </c>
      <c r="B1039" s="1" t="s">
        <v>8</v>
      </c>
      <c r="C1039" s="1" t="s">
        <v>42</v>
      </c>
      <c r="D1039" s="1" t="s">
        <v>2064</v>
      </c>
      <c r="E1039" s="1">
        <v>2215.5341000000003</v>
      </c>
      <c r="F1039" s="175">
        <v>5987.93</v>
      </c>
    </row>
    <row r="1040" spans="1:6" x14ac:dyDescent="0.25">
      <c r="A1040" s="164" t="s">
        <v>2065</v>
      </c>
      <c r="B1040" s="1" t="s">
        <v>16</v>
      </c>
      <c r="C1040" s="1" t="s">
        <v>13</v>
      </c>
      <c r="D1040" s="1" t="s">
        <v>2066</v>
      </c>
      <c r="E1040" s="1">
        <v>1034.1458</v>
      </c>
      <c r="F1040" s="175">
        <v>1783.01</v>
      </c>
    </row>
    <row r="1041" spans="1:6" x14ac:dyDescent="0.25">
      <c r="A1041" s="164" t="s">
        <v>2067</v>
      </c>
      <c r="B1041" s="1" t="s">
        <v>16</v>
      </c>
      <c r="C1041" s="1" t="s">
        <v>52</v>
      </c>
      <c r="D1041" s="1" t="s">
        <v>2068</v>
      </c>
      <c r="E1041" s="1">
        <v>3336.1549999999997</v>
      </c>
      <c r="F1041" s="175">
        <v>5654.5</v>
      </c>
    </row>
    <row r="1042" spans="1:6" x14ac:dyDescent="0.25">
      <c r="A1042" s="164" t="s">
        <v>2069</v>
      </c>
      <c r="B1042" s="1" t="s">
        <v>29</v>
      </c>
      <c r="C1042" s="1" t="s">
        <v>113</v>
      </c>
      <c r="D1042" s="1" t="s">
        <v>2070</v>
      </c>
      <c r="E1042" s="1">
        <v>3171.5980999999997</v>
      </c>
      <c r="F1042" s="175">
        <v>5375.59</v>
      </c>
    </row>
    <row r="1043" spans="1:6" x14ac:dyDescent="0.25">
      <c r="A1043" s="164" t="s">
        <v>2071</v>
      </c>
      <c r="B1043" s="1" t="s">
        <v>16</v>
      </c>
      <c r="C1043" s="1" t="s">
        <v>113</v>
      </c>
      <c r="D1043" s="1" t="s">
        <v>2072</v>
      </c>
      <c r="E1043" s="1">
        <v>1067.1624999999999</v>
      </c>
      <c r="F1043" s="175">
        <v>1808.75</v>
      </c>
    </row>
    <row r="1044" spans="1:6" x14ac:dyDescent="0.25">
      <c r="A1044" s="164" t="s">
        <v>2073</v>
      </c>
      <c r="B1044" s="1" t="s">
        <v>29</v>
      </c>
      <c r="C1044" s="1" t="s">
        <v>113</v>
      </c>
      <c r="D1044" s="1" t="s">
        <v>2074</v>
      </c>
      <c r="E1044" s="1">
        <v>5438.6365000000005</v>
      </c>
      <c r="F1044" s="175">
        <v>9888.43</v>
      </c>
    </row>
    <row r="1045" spans="1:6" x14ac:dyDescent="0.25">
      <c r="A1045" s="164" t="s">
        <v>2075</v>
      </c>
      <c r="B1045" s="1" t="s">
        <v>29</v>
      </c>
      <c r="C1045" s="1" t="s">
        <v>24</v>
      </c>
      <c r="D1045" s="1" t="s">
        <v>2076</v>
      </c>
      <c r="E1045" s="1">
        <v>2043.5578</v>
      </c>
      <c r="F1045" s="175">
        <v>4752.46</v>
      </c>
    </row>
    <row r="1046" spans="1:6" x14ac:dyDescent="0.25">
      <c r="A1046" s="164" t="s">
        <v>2077</v>
      </c>
      <c r="B1046" s="1" t="s">
        <v>16</v>
      </c>
      <c r="C1046" s="1" t="s">
        <v>113</v>
      </c>
      <c r="D1046" s="1" t="s">
        <v>2078</v>
      </c>
      <c r="E1046" s="1">
        <v>3523.6395000000002</v>
      </c>
      <c r="F1046" s="175">
        <v>9523.35</v>
      </c>
    </row>
    <row r="1047" spans="1:6" x14ac:dyDescent="0.25">
      <c r="A1047" s="164" t="s">
        <v>2079</v>
      </c>
      <c r="B1047" s="1" t="s">
        <v>20</v>
      </c>
      <c r="C1047" s="1" t="s">
        <v>24</v>
      </c>
      <c r="D1047" s="1" t="s">
        <v>2080</v>
      </c>
      <c r="E1047" s="1">
        <v>3106.86</v>
      </c>
      <c r="F1047" s="175">
        <v>4142.4799999999996</v>
      </c>
    </row>
    <row r="1048" spans="1:6" x14ac:dyDescent="0.25">
      <c r="A1048" s="164" t="s">
        <v>2081</v>
      </c>
      <c r="B1048" s="1" t="s">
        <v>16</v>
      </c>
      <c r="C1048" s="1" t="s">
        <v>42</v>
      </c>
      <c r="D1048" s="1" t="s">
        <v>2082</v>
      </c>
      <c r="E1048" s="1">
        <v>2852.3447999999999</v>
      </c>
      <c r="F1048" s="175">
        <v>7709.04</v>
      </c>
    </row>
    <row r="1049" spans="1:6" x14ac:dyDescent="0.25">
      <c r="A1049" s="164" t="s">
        <v>2083</v>
      </c>
      <c r="B1049" s="1" t="s">
        <v>29</v>
      </c>
      <c r="C1049" s="1" t="s">
        <v>24</v>
      </c>
      <c r="D1049" s="1" t="s">
        <v>2084</v>
      </c>
      <c r="E1049" s="1">
        <v>404.30250000000001</v>
      </c>
      <c r="F1049" s="175">
        <v>539.07000000000005</v>
      </c>
    </row>
    <row r="1050" spans="1:6" x14ac:dyDescent="0.25">
      <c r="A1050" s="164" t="s">
        <v>2085</v>
      </c>
      <c r="B1050" s="1" t="s">
        <v>16</v>
      </c>
      <c r="C1050" s="1" t="s">
        <v>30</v>
      </c>
      <c r="D1050" s="1" t="s">
        <v>2086</v>
      </c>
      <c r="E1050" s="1">
        <v>2650.3393999999998</v>
      </c>
      <c r="F1050" s="175">
        <v>6163.58</v>
      </c>
    </row>
    <row r="1051" spans="1:6" x14ac:dyDescent="0.25">
      <c r="A1051" s="164" t="s">
        <v>2087</v>
      </c>
      <c r="B1051" s="1" t="s">
        <v>16</v>
      </c>
      <c r="C1051" s="1" t="s">
        <v>64</v>
      </c>
      <c r="D1051" s="1" t="s">
        <v>2088</v>
      </c>
      <c r="E1051" s="1">
        <v>1915.5491999999999</v>
      </c>
      <c r="F1051" s="175">
        <v>5177.16</v>
      </c>
    </row>
    <row r="1052" spans="1:6" x14ac:dyDescent="0.25">
      <c r="A1052" s="164" t="s">
        <v>2089</v>
      </c>
      <c r="B1052" s="1" t="s">
        <v>29</v>
      </c>
      <c r="C1052" s="1" t="s">
        <v>61</v>
      </c>
      <c r="D1052" s="1" t="s">
        <v>2090</v>
      </c>
      <c r="E1052" s="1">
        <v>365.05700000000002</v>
      </c>
      <c r="F1052" s="175">
        <v>663.74</v>
      </c>
    </row>
    <row r="1053" spans="1:6" x14ac:dyDescent="0.25">
      <c r="A1053" s="164" t="s">
        <v>2091</v>
      </c>
      <c r="B1053" s="1" t="s">
        <v>8</v>
      </c>
      <c r="C1053" s="1" t="s">
        <v>30</v>
      </c>
      <c r="D1053" s="1" t="s">
        <v>2092</v>
      </c>
      <c r="E1053" s="1">
        <v>3906.9855000000002</v>
      </c>
      <c r="F1053" s="175">
        <v>8682.19</v>
      </c>
    </row>
    <row r="1054" spans="1:6" x14ac:dyDescent="0.25">
      <c r="A1054" s="164" t="s">
        <v>2093</v>
      </c>
      <c r="B1054" s="1" t="s">
        <v>29</v>
      </c>
      <c r="C1054" s="1" t="s">
        <v>45</v>
      </c>
      <c r="D1054" s="1" t="s">
        <v>257</v>
      </c>
      <c r="E1054" s="1">
        <v>1549.9743999999998</v>
      </c>
      <c r="F1054" s="175">
        <v>4189.12</v>
      </c>
    </row>
    <row r="1055" spans="1:6" x14ac:dyDescent="0.25">
      <c r="A1055" s="164" t="s">
        <v>2094</v>
      </c>
      <c r="B1055" s="1" t="s">
        <v>20</v>
      </c>
      <c r="C1055" s="1" t="s">
        <v>21</v>
      </c>
      <c r="D1055" s="1" t="s">
        <v>2095</v>
      </c>
      <c r="E1055" s="1">
        <v>3604.6560000000004</v>
      </c>
      <c r="F1055" s="175">
        <v>6553.92</v>
      </c>
    </row>
    <row r="1056" spans="1:6" x14ac:dyDescent="0.25">
      <c r="A1056" s="164" t="s">
        <v>2096</v>
      </c>
      <c r="B1056" s="1" t="s">
        <v>8</v>
      </c>
      <c r="C1056" s="1" t="s">
        <v>42</v>
      </c>
      <c r="D1056" s="1" t="s">
        <v>2097</v>
      </c>
      <c r="E1056" s="1">
        <v>7479.7888000000003</v>
      </c>
      <c r="F1056" s="175">
        <v>8499.76</v>
      </c>
    </row>
    <row r="1057" spans="1:6" x14ac:dyDescent="0.25">
      <c r="A1057" s="164" t="s">
        <v>2098</v>
      </c>
      <c r="B1057" s="1" t="s">
        <v>29</v>
      </c>
      <c r="C1057" s="1" t="s">
        <v>30</v>
      </c>
      <c r="D1057" s="1" t="s">
        <v>2099</v>
      </c>
      <c r="E1057" s="1">
        <v>4695.7468000000008</v>
      </c>
      <c r="F1057" s="175">
        <v>6905.51</v>
      </c>
    </row>
    <row r="1058" spans="1:6" x14ac:dyDescent="0.25">
      <c r="A1058" s="164" t="s">
        <v>2100</v>
      </c>
      <c r="B1058" s="1" t="s">
        <v>16</v>
      </c>
      <c r="C1058" s="1" t="s">
        <v>13</v>
      </c>
      <c r="D1058" s="1" t="s">
        <v>2101</v>
      </c>
      <c r="E1058" s="1">
        <v>4382.9456</v>
      </c>
      <c r="F1058" s="175">
        <v>4980.62</v>
      </c>
    </row>
    <row r="1059" spans="1:6" x14ac:dyDescent="0.25">
      <c r="A1059" s="164" t="s">
        <v>2102</v>
      </c>
      <c r="B1059" s="1" t="s">
        <v>12</v>
      </c>
      <c r="C1059" s="1" t="s">
        <v>52</v>
      </c>
      <c r="D1059" s="1" t="s">
        <v>401</v>
      </c>
      <c r="E1059" s="1">
        <v>3887.3220000000001</v>
      </c>
      <c r="F1059" s="175">
        <v>5716.65</v>
      </c>
    </row>
    <row r="1060" spans="1:6" x14ac:dyDescent="0.25">
      <c r="A1060" s="164" t="s">
        <v>2103</v>
      </c>
      <c r="B1060" s="1" t="s">
        <v>20</v>
      </c>
      <c r="C1060" s="1" t="s">
        <v>13</v>
      </c>
      <c r="D1060" s="1" t="s">
        <v>2104</v>
      </c>
      <c r="E1060" s="1">
        <v>4533.7574999999997</v>
      </c>
      <c r="F1060" s="175">
        <v>6045.01</v>
      </c>
    </row>
    <row r="1061" spans="1:6" x14ac:dyDescent="0.25">
      <c r="A1061" s="164" t="s">
        <v>2105</v>
      </c>
      <c r="B1061" s="1" t="s">
        <v>29</v>
      </c>
      <c r="C1061" s="1" t="s">
        <v>61</v>
      </c>
      <c r="D1061" s="1" t="s">
        <v>2106</v>
      </c>
      <c r="E1061" s="1">
        <v>729.13810000000001</v>
      </c>
      <c r="F1061" s="175">
        <v>1695.67</v>
      </c>
    </row>
    <row r="1062" spans="1:6" x14ac:dyDescent="0.25">
      <c r="A1062" s="164" t="s">
        <v>2107</v>
      </c>
      <c r="B1062" s="1" t="s">
        <v>29</v>
      </c>
      <c r="C1062" s="1" t="s">
        <v>64</v>
      </c>
      <c r="D1062" s="1" t="s">
        <v>2108</v>
      </c>
      <c r="E1062" s="1">
        <v>3251.1050000000005</v>
      </c>
      <c r="F1062" s="175">
        <v>5911.1</v>
      </c>
    </row>
    <row r="1063" spans="1:6" x14ac:dyDescent="0.25">
      <c r="A1063" s="164" t="s">
        <v>2109</v>
      </c>
      <c r="B1063" s="1" t="s">
        <v>12</v>
      </c>
      <c r="C1063" s="1" t="s">
        <v>21</v>
      </c>
      <c r="D1063" s="1" t="s">
        <v>2110</v>
      </c>
      <c r="E1063" s="1">
        <v>5014.6275000000005</v>
      </c>
      <c r="F1063" s="175">
        <v>6686.17</v>
      </c>
    </row>
    <row r="1064" spans="1:6" x14ac:dyDescent="0.25">
      <c r="A1064" s="164" t="s">
        <v>2111</v>
      </c>
      <c r="B1064" s="1" t="s">
        <v>29</v>
      </c>
      <c r="C1064" s="1" t="s">
        <v>42</v>
      </c>
      <c r="D1064" s="1" t="s">
        <v>2112</v>
      </c>
      <c r="E1064" s="1">
        <v>2964.4780000000001</v>
      </c>
      <c r="F1064" s="175">
        <v>5389.96</v>
      </c>
    </row>
    <row r="1065" spans="1:6" x14ac:dyDescent="0.25">
      <c r="A1065" s="164" t="s">
        <v>2113</v>
      </c>
      <c r="B1065" s="1" t="s">
        <v>20</v>
      </c>
      <c r="C1065" s="1" t="s">
        <v>52</v>
      </c>
      <c r="D1065" s="1" t="s">
        <v>2114</v>
      </c>
      <c r="E1065" s="1">
        <v>8649.2829500000007</v>
      </c>
      <c r="F1065" s="175">
        <v>9250.57</v>
      </c>
    </row>
    <row r="1066" spans="1:6" x14ac:dyDescent="0.25">
      <c r="A1066" s="164" t="s">
        <v>2115</v>
      </c>
      <c r="B1066" s="1" t="s">
        <v>8</v>
      </c>
      <c r="C1066" s="1" t="s">
        <v>42</v>
      </c>
      <c r="D1066" s="1" t="s">
        <v>2116</v>
      </c>
      <c r="E1066" s="1">
        <v>2237.2563999999998</v>
      </c>
      <c r="F1066" s="175">
        <v>3791.96</v>
      </c>
    </row>
    <row r="1067" spans="1:6" x14ac:dyDescent="0.25">
      <c r="A1067" s="164" t="s">
        <v>2117</v>
      </c>
      <c r="B1067" s="1" t="s">
        <v>16</v>
      </c>
      <c r="C1067" s="1" t="s">
        <v>64</v>
      </c>
      <c r="D1067" s="1" t="s">
        <v>2118</v>
      </c>
      <c r="E1067" s="1">
        <v>2746.3432000000003</v>
      </c>
      <c r="F1067" s="175">
        <v>4038.74</v>
      </c>
    </row>
    <row r="1068" spans="1:6" x14ac:dyDescent="0.25">
      <c r="A1068" s="164" t="s">
        <v>2119</v>
      </c>
      <c r="B1068" s="1" t="s">
        <v>12</v>
      </c>
      <c r="C1068" s="1" t="s">
        <v>39</v>
      </c>
      <c r="D1068" s="1" t="s">
        <v>2120</v>
      </c>
      <c r="E1068" s="1">
        <v>2230.5711999999999</v>
      </c>
      <c r="F1068" s="175">
        <v>2534.7399999999998</v>
      </c>
    </row>
    <row r="1069" spans="1:6" x14ac:dyDescent="0.25">
      <c r="A1069" s="164" t="s">
        <v>2121</v>
      </c>
      <c r="B1069" s="1" t="s">
        <v>20</v>
      </c>
      <c r="C1069" s="1" t="s">
        <v>24</v>
      </c>
      <c r="D1069" s="1" t="s">
        <v>2066</v>
      </c>
      <c r="E1069" s="1">
        <v>5100.5515000000005</v>
      </c>
      <c r="F1069" s="175">
        <v>9273.73</v>
      </c>
    </row>
    <row r="1070" spans="1:6" x14ac:dyDescent="0.25">
      <c r="A1070" s="164" t="s">
        <v>2122</v>
      </c>
      <c r="B1070" s="1" t="s">
        <v>8</v>
      </c>
      <c r="C1070" s="1" t="s">
        <v>24</v>
      </c>
      <c r="D1070" s="1" t="s">
        <v>647</v>
      </c>
      <c r="E1070" s="1">
        <v>3481.2759999999998</v>
      </c>
      <c r="F1070" s="175">
        <v>6002.2</v>
      </c>
    </row>
    <row r="1071" spans="1:6" x14ac:dyDescent="0.25">
      <c r="A1071" s="164" t="s">
        <v>2123</v>
      </c>
      <c r="B1071" s="1" t="s">
        <v>29</v>
      </c>
      <c r="C1071" s="1" t="s">
        <v>126</v>
      </c>
      <c r="D1071" s="1" t="s">
        <v>2124</v>
      </c>
      <c r="E1071" s="1">
        <v>1143.3481999999999</v>
      </c>
      <c r="F1071" s="175">
        <v>1971.29</v>
      </c>
    </row>
    <row r="1072" spans="1:6" x14ac:dyDescent="0.25">
      <c r="A1072" s="164" t="s">
        <v>2125</v>
      </c>
      <c r="B1072" s="1" t="s">
        <v>29</v>
      </c>
      <c r="C1072" s="1" t="s">
        <v>45</v>
      </c>
      <c r="D1072" s="1" t="s">
        <v>2126</v>
      </c>
      <c r="E1072" s="1">
        <v>1971.5475000000001</v>
      </c>
      <c r="F1072" s="175">
        <v>2628.73</v>
      </c>
    </row>
    <row r="1073" spans="1:6" x14ac:dyDescent="0.25">
      <c r="A1073" s="164" t="s">
        <v>2127</v>
      </c>
      <c r="B1073" s="1" t="s">
        <v>29</v>
      </c>
      <c r="C1073" s="1" t="s">
        <v>30</v>
      </c>
      <c r="D1073" s="1" t="s">
        <v>2128</v>
      </c>
      <c r="E1073" s="1">
        <v>3331.0480000000007</v>
      </c>
      <c r="F1073" s="175">
        <v>4898.6000000000004</v>
      </c>
    </row>
    <row r="1074" spans="1:6" x14ac:dyDescent="0.25">
      <c r="A1074" s="164" t="s">
        <v>2129</v>
      </c>
      <c r="B1074" s="1" t="s">
        <v>20</v>
      </c>
      <c r="C1074" s="1" t="s">
        <v>39</v>
      </c>
      <c r="D1074" s="1" t="s">
        <v>2130</v>
      </c>
      <c r="E1074" s="1">
        <v>4614.5072</v>
      </c>
      <c r="F1074" s="175">
        <v>6786.04</v>
      </c>
    </row>
    <row r="1075" spans="1:6" x14ac:dyDescent="0.25">
      <c r="A1075" s="164" t="s">
        <v>2131</v>
      </c>
      <c r="B1075" s="1" t="s">
        <v>12</v>
      </c>
      <c r="C1075" s="1" t="s">
        <v>39</v>
      </c>
      <c r="D1075" s="1" t="s">
        <v>2132</v>
      </c>
      <c r="E1075" s="1">
        <v>4949.5336000000007</v>
      </c>
      <c r="F1075" s="175">
        <v>8389.0400000000009</v>
      </c>
    </row>
    <row r="1076" spans="1:6" x14ac:dyDescent="0.25">
      <c r="A1076" s="164" t="s">
        <v>2133</v>
      </c>
      <c r="B1076" s="1" t="s">
        <v>29</v>
      </c>
      <c r="C1076" s="1" t="s">
        <v>21</v>
      </c>
      <c r="D1076" s="1" t="s">
        <v>2134</v>
      </c>
      <c r="E1076" s="1">
        <v>1030.26</v>
      </c>
      <c r="F1076" s="175">
        <v>1873.2</v>
      </c>
    </row>
    <row r="1077" spans="1:6" x14ac:dyDescent="0.25">
      <c r="A1077" s="164" t="s">
        <v>2135</v>
      </c>
      <c r="B1077" s="1" t="s">
        <v>20</v>
      </c>
      <c r="C1077" s="1" t="s">
        <v>9</v>
      </c>
      <c r="D1077" s="1" t="s">
        <v>2136</v>
      </c>
      <c r="E1077" s="1">
        <v>1004.5194</v>
      </c>
      <c r="F1077" s="175">
        <v>1731.93</v>
      </c>
    </row>
    <row r="1078" spans="1:6" x14ac:dyDescent="0.25">
      <c r="A1078" s="164" t="s">
        <v>2137</v>
      </c>
      <c r="B1078" s="1" t="s">
        <v>20</v>
      </c>
      <c r="C1078" s="1" t="s">
        <v>30</v>
      </c>
      <c r="D1078" s="1" t="s">
        <v>2138</v>
      </c>
      <c r="E1078" s="1">
        <v>3651.7105000000001</v>
      </c>
      <c r="F1078" s="175">
        <v>8492.35</v>
      </c>
    </row>
    <row r="1079" spans="1:6" x14ac:dyDescent="0.25">
      <c r="A1079" s="164" t="s">
        <v>2139</v>
      </c>
      <c r="B1079" s="1" t="s">
        <v>20</v>
      </c>
      <c r="C1079" s="1" t="s">
        <v>39</v>
      </c>
      <c r="D1079" s="1" t="s">
        <v>2140</v>
      </c>
      <c r="E1079" s="1">
        <v>746.97149999999999</v>
      </c>
      <c r="F1079" s="175">
        <v>798.9</v>
      </c>
    </row>
    <row r="1080" spans="1:6" x14ac:dyDescent="0.25">
      <c r="A1080" s="164" t="s">
        <v>2141</v>
      </c>
      <c r="B1080" s="1" t="s">
        <v>12</v>
      </c>
      <c r="C1080" s="1" t="s">
        <v>39</v>
      </c>
      <c r="D1080" s="1" t="s">
        <v>2142</v>
      </c>
      <c r="E1080" s="1">
        <v>3843.0652999999998</v>
      </c>
      <c r="F1080" s="175">
        <v>6513.67</v>
      </c>
    </row>
    <row r="1081" spans="1:6" x14ac:dyDescent="0.25">
      <c r="A1081" s="164" t="s">
        <v>2143</v>
      </c>
      <c r="B1081" s="1" t="s">
        <v>8</v>
      </c>
      <c r="C1081" s="1" t="s">
        <v>52</v>
      </c>
      <c r="D1081" s="1" t="s">
        <v>2144</v>
      </c>
      <c r="E1081" s="1">
        <v>3972.4256</v>
      </c>
      <c r="F1081" s="175">
        <v>4514.12</v>
      </c>
    </row>
    <row r="1082" spans="1:6" x14ac:dyDescent="0.25">
      <c r="A1082" s="164" t="s">
        <v>2145</v>
      </c>
      <c r="B1082" s="1" t="s">
        <v>29</v>
      </c>
      <c r="C1082" s="1" t="s">
        <v>9</v>
      </c>
      <c r="D1082" s="1" t="s">
        <v>2146</v>
      </c>
      <c r="E1082" s="1">
        <v>3657.2834999999995</v>
      </c>
      <c r="F1082" s="175">
        <v>9884.5499999999993</v>
      </c>
    </row>
    <row r="1083" spans="1:6" x14ac:dyDescent="0.25">
      <c r="A1083" s="164" t="s">
        <v>2147</v>
      </c>
      <c r="B1083" s="1" t="s">
        <v>16</v>
      </c>
      <c r="C1083" s="1" t="s">
        <v>45</v>
      </c>
      <c r="D1083" s="1" t="s">
        <v>229</v>
      </c>
      <c r="E1083" s="1">
        <v>2540.1992</v>
      </c>
      <c r="F1083" s="175">
        <v>2886.59</v>
      </c>
    </row>
    <row r="1084" spans="1:6" x14ac:dyDescent="0.25">
      <c r="A1084" s="164" t="s">
        <v>2148</v>
      </c>
      <c r="B1084" s="1" t="s">
        <v>8</v>
      </c>
      <c r="C1084" s="1" t="s">
        <v>21</v>
      </c>
      <c r="D1084" s="1" t="s">
        <v>2149</v>
      </c>
      <c r="E1084" s="1">
        <v>714.63149999999996</v>
      </c>
      <c r="F1084" s="175">
        <v>1588.07</v>
      </c>
    </row>
    <row r="1085" spans="1:6" x14ac:dyDescent="0.25">
      <c r="A1085" s="164" t="s">
        <v>2150</v>
      </c>
      <c r="B1085" s="1" t="s">
        <v>29</v>
      </c>
      <c r="C1085" s="1" t="s">
        <v>24</v>
      </c>
      <c r="D1085" s="1" t="s">
        <v>2151</v>
      </c>
      <c r="E1085" s="1">
        <v>1547.5295000000001</v>
      </c>
      <c r="F1085" s="175">
        <v>2813.69</v>
      </c>
    </row>
    <row r="1086" spans="1:6" x14ac:dyDescent="0.25">
      <c r="A1086" s="164" t="s">
        <v>2152</v>
      </c>
      <c r="B1086" s="1" t="s">
        <v>12</v>
      </c>
      <c r="C1086" s="1" t="s">
        <v>30</v>
      </c>
      <c r="D1086" s="1" t="s">
        <v>2153</v>
      </c>
      <c r="E1086" s="1">
        <v>1118.2211</v>
      </c>
      <c r="F1086" s="175">
        <v>1895.29</v>
      </c>
    </row>
    <row r="1087" spans="1:6" x14ac:dyDescent="0.25">
      <c r="A1087" s="164" t="s">
        <v>2154</v>
      </c>
      <c r="B1087" s="1" t="s">
        <v>8</v>
      </c>
      <c r="C1087" s="1" t="s">
        <v>45</v>
      </c>
      <c r="D1087" s="1" t="s">
        <v>2155</v>
      </c>
      <c r="E1087" s="1">
        <v>1233.068</v>
      </c>
      <c r="F1087" s="175">
        <v>2867.6</v>
      </c>
    </row>
    <row r="1088" spans="1:6" x14ac:dyDescent="0.25">
      <c r="A1088" s="164" t="s">
        <v>2156</v>
      </c>
      <c r="B1088" s="1" t="s">
        <v>20</v>
      </c>
      <c r="C1088" s="1" t="s">
        <v>42</v>
      </c>
      <c r="D1088" s="1" t="s">
        <v>2157</v>
      </c>
      <c r="E1088" s="1">
        <v>1676.6288</v>
      </c>
      <c r="F1088" s="175">
        <v>1905.26</v>
      </c>
    </row>
    <row r="1089" spans="1:6" x14ac:dyDescent="0.25">
      <c r="A1089" s="164" t="s">
        <v>2158</v>
      </c>
      <c r="B1089" s="1" t="s">
        <v>8</v>
      </c>
      <c r="C1089" s="1" t="s">
        <v>9</v>
      </c>
      <c r="D1089" s="1" t="s">
        <v>2159</v>
      </c>
      <c r="E1089" s="1">
        <v>98.042600000000007</v>
      </c>
      <c r="F1089" s="175">
        <v>264.98</v>
      </c>
    </row>
    <row r="1090" spans="1:6" x14ac:dyDescent="0.25">
      <c r="A1090" s="164" t="s">
        <v>2160</v>
      </c>
      <c r="B1090" s="1" t="s">
        <v>29</v>
      </c>
      <c r="C1090" s="1" t="s">
        <v>52</v>
      </c>
      <c r="D1090" s="1" t="s">
        <v>2161</v>
      </c>
      <c r="E1090" s="1">
        <v>5841.0096000000003</v>
      </c>
      <c r="F1090" s="175">
        <v>8589.7199999999993</v>
      </c>
    </row>
    <row r="1091" spans="1:6" x14ac:dyDescent="0.25">
      <c r="A1091" s="164" t="s">
        <v>2162</v>
      </c>
      <c r="B1091" s="1" t="s">
        <v>8</v>
      </c>
      <c r="C1091" s="1" t="s">
        <v>13</v>
      </c>
      <c r="D1091" s="1" t="s">
        <v>2163</v>
      </c>
      <c r="E1091" s="1">
        <v>1978.1514500000001</v>
      </c>
      <c r="F1091" s="175">
        <v>2115.67</v>
      </c>
    </row>
    <row r="1092" spans="1:6" x14ac:dyDescent="0.25">
      <c r="A1092" s="164" t="s">
        <v>2164</v>
      </c>
      <c r="B1092" s="1" t="s">
        <v>29</v>
      </c>
      <c r="C1092" s="1" t="s">
        <v>126</v>
      </c>
      <c r="D1092" s="1" t="s">
        <v>2165</v>
      </c>
      <c r="E1092" s="1">
        <v>275.69920000000002</v>
      </c>
      <c r="F1092" s="175">
        <v>405.44</v>
      </c>
    </row>
    <row r="1093" spans="1:6" x14ac:dyDescent="0.25">
      <c r="A1093" s="164" t="s">
        <v>2166</v>
      </c>
      <c r="B1093" s="1" t="s">
        <v>20</v>
      </c>
      <c r="C1093" s="1" t="s">
        <v>64</v>
      </c>
      <c r="D1093" s="1" t="s">
        <v>2167</v>
      </c>
      <c r="E1093" s="1">
        <v>2303.4252000000001</v>
      </c>
      <c r="F1093" s="175">
        <v>3387.39</v>
      </c>
    </row>
    <row r="1094" spans="1:6" x14ac:dyDescent="0.25">
      <c r="A1094" s="164" t="s">
        <v>2168</v>
      </c>
      <c r="B1094" s="1" t="s">
        <v>8</v>
      </c>
      <c r="C1094" s="1" t="s">
        <v>42</v>
      </c>
      <c r="D1094" s="1" t="s">
        <v>2169</v>
      </c>
      <c r="E1094" s="1">
        <v>3695.0520000000001</v>
      </c>
      <c r="F1094" s="175">
        <v>5433.9</v>
      </c>
    </row>
    <row r="1095" spans="1:6" x14ac:dyDescent="0.25">
      <c r="A1095" s="164" t="s">
        <v>2170</v>
      </c>
      <c r="B1095" s="1" t="s">
        <v>16</v>
      </c>
      <c r="C1095" s="1" t="s">
        <v>39</v>
      </c>
      <c r="D1095" s="1" t="s">
        <v>2171</v>
      </c>
      <c r="E1095" s="1">
        <v>1506.7028</v>
      </c>
      <c r="F1095" s="175">
        <v>3503.96</v>
      </c>
    </row>
    <row r="1096" spans="1:6" x14ac:dyDescent="0.25">
      <c r="A1096" s="164" t="s">
        <v>2172</v>
      </c>
      <c r="B1096" s="1" t="s">
        <v>29</v>
      </c>
      <c r="C1096" s="1" t="s">
        <v>17</v>
      </c>
      <c r="D1096" s="1" t="s">
        <v>2173</v>
      </c>
      <c r="E1096" s="1">
        <v>2081.3031999999998</v>
      </c>
      <c r="F1096" s="175">
        <v>4840.24</v>
      </c>
    </row>
    <row r="1097" spans="1:6" x14ac:dyDescent="0.25">
      <c r="A1097" s="164" t="s">
        <v>2174</v>
      </c>
      <c r="B1097" s="1" t="s">
        <v>8</v>
      </c>
      <c r="C1097" s="1" t="s">
        <v>45</v>
      </c>
      <c r="D1097" s="1" t="s">
        <v>2175</v>
      </c>
      <c r="E1097" s="1">
        <v>5467.0048999999999</v>
      </c>
      <c r="F1097" s="175">
        <v>9266.11</v>
      </c>
    </row>
    <row r="1098" spans="1:6" x14ac:dyDescent="0.25">
      <c r="A1098" s="164" t="s">
        <v>2176</v>
      </c>
      <c r="B1098" s="1" t="s">
        <v>8</v>
      </c>
      <c r="C1098" s="1" t="s">
        <v>45</v>
      </c>
      <c r="D1098" s="1" t="s">
        <v>2177</v>
      </c>
      <c r="E1098" s="1">
        <v>1828.1823999999999</v>
      </c>
      <c r="F1098" s="175">
        <v>2077.48</v>
      </c>
    </row>
    <row r="1099" spans="1:6" x14ac:dyDescent="0.25">
      <c r="A1099" s="164" t="s">
        <v>2178</v>
      </c>
      <c r="B1099" s="1" t="s">
        <v>29</v>
      </c>
      <c r="C1099" s="1" t="s">
        <v>61</v>
      </c>
      <c r="D1099" s="1" t="s">
        <v>2179</v>
      </c>
      <c r="E1099" s="1">
        <v>5032.5627000000004</v>
      </c>
      <c r="F1099" s="175">
        <v>5382.42</v>
      </c>
    </row>
    <row r="1100" spans="1:6" x14ac:dyDescent="0.25">
      <c r="A1100" s="164" t="s">
        <v>2180</v>
      </c>
      <c r="B1100" s="1" t="s">
        <v>29</v>
      </c>
      <c r="C1100" s="1" t="s">
        <v>52</v>
      </c>
      <c r="D1100" s="1" t="s">
        <v>2181</v>
      </c>
      <c r="E1100" s="1">
        <v>1755.6580000000001</v>
      </c>
      <c r="F1100" s="175">
        <v>2581.85</v>
      </c>
    </row>
    <row r="1101" spans="1:6" x14ac:dyDescent="0.25">
      <c r="A1101" s="164" t="s">
        <v>2182</v>
      </c>
      <c r="B1101" s="1" t="s">
        <v>29</v>
      </c>
      <c r="C1101" s="1" t="s">
        <v>64</v>
      </c>
      <c r="D1101" s="1" t="s">
        <v>2183</v>
      </c>
      <c r="E1101" s="1">
        <v>5659.9349999999995</v>
      </c>
      <c r="F1101" s="175">
        <v>7546.58</v>
      </c>
    </row>
    <row r="1102" spans="1:6" x14ac:dyDescent="0.25">
      <c r="A1102" s="164" t="s">
        <v>2184</v>
      </c>
      <c r="B1102" s="1" t="s">
        <v>12</v>
      </c>
      <c r="C1102" s="1" t="s">
        <v>64</v>
      </c>
      <c r="D1102" s="1" t="s">
        <v>759</v>
      </c>
      <c r="E1102" s="1">
        <v>4083.1811000000002</v>
      </c>
      <c r="F1102" s="175">
        <v>9495.77</v>
      </c>
    </row>
    <row r="1103" spans="1:6" x14ac:dyDescent="0.25">
      <c r="A1103" s="164" t="s">
        <v>2185</v>
      </c>
      <c r="B1103" s="1" t="s">
        <v>29</v>
      </c>
      <c r="C1103" s="1" t="s">
        <v>45</v>
      </c>
      <c r="D1103" s="1" t="s">
        <v>1387</v>
      </c>
      <c r="E1103" s="1">
        <v>9007.0513499999997</v>
      </c>
      <c r="F1103" s="175">
        <v>9633.2099999999991</v>
      </c>
    </row>
    <row r="1104" spans="1:6" x14ac:dyDescent="0.25">
      <c r="A1104" s="164" t="s">
        <v>2186</v>
      </c>
      <c r="B1104" s="1" t="s">
        <v>12</v>
      </c>
      <c r="C1104" s="1" t="s">
        <v>42</v>
      </c>
      <c r="D1104" s="1" t="s">
        <v>2187</v>
      </c>
      <c r="E1104" s="1">
        <v>3688.4848000000002</v>
      </c>
      <c r="F1104" s="175">
        <v>4191.46</v>
      </c>
    </row>
    <row r="1105" spans="1:6" x14ac:dyDescent="0.25">
      <c r="A1105" s="164" t="s">
        <v>2188</v>
      </c>
      <c r="B1105" s="1" t="s">
        <v>29</v>
      </c>
      <c r="C1105" s="1" t="s">
        <v>42</v>
      </c>
      <c r="D1105" s="1" t="s">
        <v>2189</v>
      </c>
      <c r="E1105" s="1">
        <v>1619.6174999999998</v>
      </c>
      <c r="F1105" s="175">
        <v>2159.4899999999998</v>
      </c>
    </row>
    <row r="1106" spans="1:6" x14ac:dyDescent="0.25">
      <c r="A1106" s="164" t="s">
        <v>2190</v>
      </c>
      <c r="B1106" s="1" t="s">
        <v>8</v>
      </c>
      <c r="C1106" s="1" t="s">
        <v>52</v>
      </c>
      <c r="D1106" s="1" t="s">
        <v>2191</v>
      </c>
      <c r="E1106" s="1">
        <v>3501.0956000000001</v>
      </c>
      <c r="F1106" s="175">
        <v>5148.67</v>
      </c>
    </row>
    <row r="1107" spans="1:6" x14ac:dyDescent="0.25">
      <c r="A1107" s="164" t="s">
        <v>2192</v>
      </c>
      <c r="B1107" s="1" t="s">
        <v>16</v>
      </c>
      <c r="C1107" s="1" t="s">
        <v>13</v>
      </c>
      <c r="D1107" s="1" t="s">
        <v>2193</v>
      </c>
      <c r="E1107" s="1">
        <v>4924.26</v>
      </c>
      <c r="F1107" s="175">
        <v>8953.2000000000007</v>
      </c>
    </row>
    <row r="1108" spans="1:6" x14ac:dyDescent="0.25">
      <c r="A1108" s="164" t="s">
        <v>2194</v>
      </c>
      <c r="B1108" s="1" t="s">
        <v>12</v>
      </c>
      <c r="C1108" s="1" t="s">
        <v>126</v>
      </c>
      <c r="D1108" s="1" t="s">
        <v>2195</v>
      </c>
      <c r="E1108" s="1">
        <v>2771.3715000000002</v>
      </c>
      <c r="F1108" s="175">
        <v>6445.05</v>
      </c>
    </row>
    <row r="1109" spans="1:6" x14ac:dyDescent="0.25">
      <c r="A1109" s="164" t="s">
        <v>2196</v>
      </c>
      <c r="B1109" s="1" t="s">
        <v>8</v>
      </c>
      <c r="C1109" s="1" t="s">
        <v>13</v>
      </c>
      <c r="D1109" s="1" t="s">
        <v>2197</v>
      </c>
      <c r="E1109" s="1">
        <v>852.83199999999999</v>
      </c>
      <c r="F1109" s="175">
        <v>1470.4</v>
      </c>
    </row>
    <row r="1110" spans="1:6" x14ac:dyDescent="0.25">
      <c r="A1110" s="164" t="s">
        <v>2198</v>
      </c>
      <c r="B1110" s="1" t="s">
        <v>20</v>
      </c>
      <c r="C1110" s="1" t="s">
        <v>39</v>
      </c>
      <c r="D1110" s="1" t="s">
        <v>2199</v>
      </c>
      <c r="E1110" s="1">
        <v>7400.6774999999998</v>
      </c>
      <c r="F1110" s="175">
        <v>9867.57</v>
      </c>
    </row>
    <row r="1111" spans="1:6" x14ac:dyDescent="0.25">
      <c r="A1111" s="164" t="s">
        <v>2200</v>
      </c>
      <c r="B1111" s="1" t="s">
        <v>8</v>
      </c>
      <c r="C1111" s="1" t="s">
        <v>52</v>
      </c>
      <c r="D1111" s="1" t="s">
        <v>2201</v>
      </c>
      <c r="E1111" s="1">
        <v>1483.9257</v>
      </c>
      <c r="F1111" s="175">
        <v>4010.61</v>
      </c>
    </row>
    <row r="1112" spans="1:6" x14ac:dyDescent="0.25">
      <c r="A1112" s="164" t="s">
        <v>2202</v>
      </c>
      <c r="B1112" s="1" t="s">
        <v>12</v>
      </c>
      <c r="C1112" s="1" t="s">
        <v>113</v>
      </c>
      <c r="D1112" s="1" t="s">
        <v>2203</v>
      </c>
      <c r="E1112" s="1">
        <v>7750.4768000000004</v>
      </c>
      <c r="F1112" s="175">
        <v>8807.36</v>
      </c>
    </row>
    <row r="1113" spans="1:6" x14ac:dyDescent="0.25">
      <c r="A1113" s="164" t="s">
        <v>2204</v>
      </c>
      <c r="B1113" s="1" t="s">
        <v>29</v>
      </c>
      <c r="C1113" s="1" t="s">
        <v>52</v>
      </c>
      <c r="D1113" s="1" t="s">
        <v>2205</v>
      </c>
      <c r="E1113" s="1">
        <v>2735.8984</v>
      </c>
      <c r="F1113" s="175">
        <v>7394.32</v>
      </c>
    </row>
    <row r="1114" spans="1:6" x14ac:dyDescent="0.25">
      <c r="A1114" s="164" t="s">
        <v>2206</v>
      </c>
      <c r="B1114" s="1" t="s">
        <v>16</v>
      </c>
      <c r="C1114" s="1" t="s">
        <v>61</v>
      </c>
      <c r="D1114" s="1" t="s">
        <v>2207</v>
      </c>
      <c r="E1114" s="1">
        <v>2597.2689999999998</v>
      </c>
      <c r="F1114" s="175">
        <v>4478.05</v>
      </c>
    </row>
    <row r="1115" spans="1:6" x14ac:dyDescent="0.25">
      <c r="A1115" s="164" t="s">
        <v>2208</v>
      </c>
      <c r="B1115" s="1" t="s">
        <v>16</v>
      </c>
      <c r="C1115" s="1" t="s">
        <v>61</v>
      </c>
      <c r="D1115" s="1" t="s">
        <v>2209</v>
      </c>
      <c r="E1115" s="1">
        <v>3621.1504000000004</v>
      </c>
      <c r="F1115" s="175">
        <v>8421.2800000000007</v>
      </c>
    </row>
    <row r="1116" spans="1:6" x14ac:dyDescent="0.25">
      <c r="A1116" s="164" t="s">
        <v>2210</v>
      </c>
      <c r="B1116" s="1" t="s">
        <v>16</v>
      </c>
      <c r="C1116" s="1" t="s">
        <v>9</v>
      </c>
      <c r="D1116" s="1" t="s">
        <v>2211</v>
      </c>
      <c r="E1116" s="1">
        <v>3377.2602999999999</v>
      </c>
      <c r="F1116" s="175">
        <v>5724.17</v>
      </c>
    </row>
    <row r="1117" spans="1:6" x14ac:dyDescent="0.25">
      <c r="A1117" s="164" t="s">
        <v>2212</v>
      </c>
      <c r="B1117" s="1" t="s">
        <v>8</v>
      </c>
      <c r="C1117" s="1" t="s">
        <v>52</v>
      </c>
      <c r="D1117" s="1" t="s">
        <v>2213</v>
      </c>
      <c r="E1117" s="1">
        <v>2680.1504999999997</v>
      </c>
      <c r="F1117" s="175">
        <v>7243.65</v>
      </c>
    </row>
    <row r="1118" spans="1:6" x14ac:dyDescent="0.25">
      <c r="A1118" s="164" t="s">
        <v>2214</v>
      </c>
      <c r="B1118" s="1" t="s">
        <v>16</v>
      </c>
      <c r="C1118" s="1" t="s">
        <v>42</v>
      </c>
      <c r="D1118" s="1" t="s">
        <v>2215</v>
      </c>
      <c r="E1118" s="1">
        <v>2898.1956999999998</v>
      </c>
      <c r="F1118" s="175">
        <v>6739.99</v>
      </c>
    </row>
    <row r="1119" spans="1:6" x14ac:dyDescent="0.25">
      <c r="A1119" s="164" t="s">
        <v>2216</v>
      </c>
      <c r="B1119" s="1" t="s">
        <v>20</v>
      </c>
      <c r="C1119" s="1" t="s">
        <v>30</v>
      </c>
      <c r="D1119" s="1" t="s">
        <v>2217</v>
      </c>
      <c r="E1119" s="1">
        <v>7340.2923000000001</v>
      </c>
      <c r="F1119" s="175">
        <v>7850.58</v>
      </c>
    </row>
    <row r="1120" spans="1:6" x14ac:dyDescent="0.25">
      <c r="A1120" s="164" t="s">
        <v>2218</v>
      </c>
      <c r="B1120" s="1" t="s">
        <v>20</v>
      </c>
      <c r="C1120" s="1" t="s">
        <v>42</v>
      </c>
      <c r="D1120" s="1" t="s">
        <v>2219</v>
      </c>
      <c r="E1120" s="1">
        <v>5672.0121999999992</v>
      </c>
      <c r="F1120" s="175">
        <v>9613.58</v>
      </c>
    </row>
    <row r="1121" spans="1:6" x14ac:dyDescent="0.25">
      <c r="A1121" s="164" t="s">
        <v>2220</v>
      </c>
      <c r="B1121" s="1" t="s">
        <v>20</v>
      </c>
      <c r="C1121" s="1" t="s">
        <v>39</v>
      </c>
      <c r="D1121" s="1" t="s">
        <v>2221</v>
      </c>
      <c r="E1121" s="1">
        <v>4302.009</v>
      </c>
      <c r="F1121" s="175">
        <v>9560.02</v>
      </c>
    </row>
    <row r="1122" spans="1:6" x14ac:dyDescent="0.25">
      <c r="A1122" s="164" t="s">
        <v>2222</v>
      </c>
      <c r="B1122" s="1" t="s">
        <v>29</v>
      </c>
      <c r="C1122" s="1" t="s">
        <v>113</v>
      </c>
      <c r="D1122" s="1" t="s">
        <v>1379</v>
      </c>
      <c r="E1122" s="1">
        <v>1869.8098</v>
      </c>
      <c r="F1122" s="175">
        <v>5053.54</v>
      </c>
    </row>
    <row r="1123" spans="1:6" x14ac:dyDescent="0.25">
      <c r="A1123" s="164" t="s">
        <v>2223</v>
      </c>
      <c r="B1123" s="1" t="s">
        <v>29</v>
      </c>
      <c r="C1123" s="1" t="s">
        <v>17</v>
      </c>
      <c r="D1123" s="1" t="s">
        <v>2224</v>
      </c>
      <c r="E1123" s="1">
        <v>6526.0447999999997</v>
      </c>
      <c r="F1123" s="175">
        <v>7415.96</v>
      </c>
    </row>
    <row r="1124" spans="1:6" x14ac:dyDescent="0.25">
      <c r="A1124" s="164" t="s">
        <v>2225</v>
      </c>
      <c r="B1124" s="1" t="s">
        <v>8</v>
      </c>
      <c r="C1124" s="1" t="s">
        <v>17</v>
      </c>
      <c r="D1124" s="1" t="s">
        <v>2226</v>
      </c>
      <c r="E1124" s="1">
        <v>4014.8121999999998</v>
      </c>
      <c r="F1124" s="175">
        <v>6922.09</v>
      </c>
    </row>
    <row r="1125" spans="1:6" x14ac:dyDescent="0.25">
      <c r="A1125" s="164" t="s">
        <v>2227</v>
      </c>
      <c r="B1125" s="1" t="s">
        <v>29</v>
      </c>
      <c r="C1125" s="1" t="s">
        <v>9</v>
      </c>
      <c r="D1125" s="1" t="s">
        <v>2228</v>
      </c>
      <c r="E1125" s="1">
        <v>3606.3604</v>
      </c>
      <c r="F1125" s="175">
        <v>9746.92</v>
      </c>
    </row>
    <row r="1126" spans="1:6" x14ac:dyDescent="0.25">
      <c r="A1126" s="164" t="s">
        <v>2229</v>
      </c>
      <c r="B1126" s="1" t="s">
        <v>12</v>
      </c>
      <c r="C1126" s="1" t="s">
        <v>45</v>
      </c>
      <c r="D1126" s="1" t="s">
        <v>2230</v>
      </c>
      <c r="E1126" s="1">
        <v>3074.7962000000002</v>
      </c>
      <c r="F1126" s="175">
        <v>8310.26</v>
      </c>
    </row>
    <row r="1127" spans="1:6" x14ac:dyDescent="0.25">
      <c r="A1127" s="164" t="s">
        <v>2231</v>
      </c>
      <c r="B1127" s="1" t="s">
        <v>29</v>
      </c>
      <c r="C1127" s="1" t="s">
        <v>45</v>
      </c>
      <c r="D1127" s="1" t="s">
        <v>2232</v>
      </c>
      <c r="E1127" s="1">
        <v>7774.0481500000005</v>
      </c>
      <c r="F1127" s="175">
        <v>8314.49</v>
      </c>
    </row>
    <row r="1128" spans="1:6" x14ac:dyDescent="0.25">
      <c r="A1128" s="164" t="s">
        <v>2233</v>
      </c>
      <c r="B1128" s="1" t="s">
        <v>20</v>
      </c>
      <c r="C1128" s="1" t="s">
        <v>17</v>
      </c>
      <c r="D1128" s="1" t="s">
        <v>2234</v>
      </c>
      <c r="E1128" s="1">
        <v>1363.1415999999999</v>
      </c>
      <c r="F1128" s="175">
        <v>2004.62</v>
      </c>
    </row>
    <row r="1129" spans="1:6" x14ac:dyDescent="0.25">
      <c r="A1129" s="164" t="s">
        <v>2235</v>
      </c>
      <c r="B1129" s="1" t="s">
        <v>20</v>
      </c>
      <c r="C1129" s="1" t="s">
        <v>42</v>
      </c>
      <c r="D1129" s="1" t="s">
        <v>2236</v>
      </c>
      <c r="E1129" s="1">
        <v>3982.4149000000002</v>
      </c>
      <c r="F1129" s="175">
        <v>9261.43</v>
      </c>
    </row>
    <row r="1130" spans="1:6" x14ac:dyDescent="0.25">
      <c r="A1130" s="164" t="s">
        <v>2237</v>
      </c>
      <c r="B1130" s="1" t="s">
        <v>16</v>
      </c>
      <c r="C1130" s="1" t="s">
        <v>9</v>
      </c>
      <c r="D1130" s="1" t="s">
        <v>2238</v>
      </c>
      <c r="E1130" s="1">
        <v>5505.8645999999999</v>
      </c>
      <c r="F1130" s="175">
        <v>9492.8700000000008</v>
      </c>
    </row>
    <row r="1131" spans="1:6" x14ac:dyDescent="0.25">
      <c r="A1131" s="164" t="s">
        <v>2239</v>
      </c>
      <c r="B1131" s="1" t="s">
        <v>12</v>
      </c>
      <c r="C1131" s="1" t="s">
        <v>42</v>
      </c>
      <c r="D1131" s="1" t="s">
        <v>2240</v>
      </c>
      <c r="E1131" s="1">
        <v>8206.4202000000005</v>
      </c>
      <c r="F1131" s="175">
        <v>8776.92</v>
      </c>
    </row>
    <row r="1132" spans="1:6" x14ac:dyDescent="0.25">
      <c r="A1132" s="164" t="s">
        <v>2241</v>
      </c>
      <c r="B1132" s="1" t="s">
        <v>29</v>
      </c>
      <c r="C1132" s="1" t="s">
        <v>13</v>
      </c>
      <c r="D1132" s="1" t="s">
        <v>2242</v>
      </c>
      <c r="E1132" s="1">
        <v>1582.7476000000001</v>
      </c>
      <c r="F1132" s="175">
        <v>2327.5700000000002</v>
      </c>
    </row>
    <row r="1133" spans="1:6" x14ac:dyDescent="0.25">
      <c r="A1133" s="164" t="s">
        <v>2243</v>
      </c>
      <c r="B1133" s="1" t="s">
        <v>29</v>
      </c>
      <c r="C1133" s="1" t="s">
        <v>17</v>
      </c>
      <c r="D1133" s="1" t="s">
        <v>2244</v>
      </c>
      <c r="E1133" s="1">
        <v>3034.3884999999996</v>
      </c>
      <c r="F1133" s="175">
        <v>8201.0499999999993</v>
      </c>
    </row>
    <row r="1134" spans="1:6" x14ac:dyDescent="0.25">
      <c r="A1134" s="164" t="s">
        <v>2245</v>
      </c>
      <c r="B1134" s="1" t="s">
        <v>8</v>
      </c>
      <c r="C1134" s="1" t="s">
        <v>9</v>
      </c>
      <c r="D1134" s="1" t="s">
        <v>2246</v>
      </c>
      <c r="E1134" s="1">
        <v>4517.7975999999999</v>
      </c>
      <c r="F1134" s="175">
        <v>6643.82</v>
      </c>
    </row>
    <row r="1135" spans="1:6" x14ac:dyDescent="0.25">
      <c r="A1135" s="164" t="s">
        <v>2247</v>
      </c>
      <c r="B1135" s="1" t="s">
        <v>16</v>
      </c>
      <c r="C1135" s="1" t="s">
        <v>17</v>
      </c>
      <c r="D1135" s="1" t="s">
        <v>2248</v>
      </c>
      <c r="E1135" s="1">
        <v>5560.9779500000004</v>
      </c>
      <c r="F1135" s="175">
        <v>5947.57</v>
      </c>
    </row>
    <row r="1136" spans="1:6" x14ac:dyDescent="0.25">
      <c r="A1136" s="164" t="s">
        <v>2249</v>
      </c>
      <c r="B1136" s="1" t="s">
        <v>8</v>
      </c>
      <c r="C1136" s="1" t="s">
        <v>64</v>
      </c>
      <c r="D1136" s="1" t="s">
        <v>2250</v>
      </c>
      <c r="E1136" s="1">
        <v>5691.5341999999991</v>
      </c>
      <c r="F1136" s="175">
        <v>9812.99</v>
      </c>
    </row>
    <row r="1137" spans="1:6" x14ac:dyDescent="0.25">
      <c r="A1137" s="164" t="s">
        <v>2251</v>
      </c>
      <c r="B1137" s="1" t="s">
        <v>8</v>
      </c>
      <c r="C1137" s="1" t="s">
        <v>126</v>
      </c>
      <c r="D1137" s="1" t="s">
        <v>2252</v>
      </c>
      <c r="E1137" s="1">
        <v>4811.7553999999991</v>
      </c>
      <c r="F1137" s="175">
        <v>8296.1299999999992</v>
      </c>
    </row>
    <row r="1138" spans="1:6" x14ac:dyDescent="0.25">
      <c r="A1138" s="164" t="s">
        <v>2253</v>
      </c>
      <c r="B1138" s="1" t="s">
        <v>8</v>
      </c>
      <c r="C1138" s="1" t="s">
        <v>21</v>
      </c>
      <c r="D1138" s="1" t="s">
        <v>2254</v>
      </c>
      <c r="E1138" s="1">
        <v>3364.0920000000001</v>
      </c>
      <c r="F1138" s="175">
        <v>7475.76</v>
      </c>
    </row>
    <row r="1139" spans="1:6" x14ac:dyDescent="0.25">
      <c r="A1139" s="164" t="s">
        <v>2255</v>
      </c>
      <c r="B1139" s="1" t="s">
        <v>16</v>
      </c>
      <c r="C1139" s="1" t="s">
        <v>9</v>
      </c>
      <c r="D1139" s="1" t="s">
        <v>2256</v>
      </c>
      <c r="E1139" s="1">
        <v>4593.6924000000008</v>
      </c>
      <c r="F1139" s="175">
        <v>6755.43</v>
      </c>
    </row>
    <row r="1140" spans="1:6" x14ac:dyDescent="0.25">
      <c r="A1140" s="164" t="s">
        <v>2257</v>
      </c>
      <c r="B1140" s="1" t="s">
        <v>12</v>
      </c>
      <c r="C1140" s="1" t="s">
        <v>64</v>
      </c>
      <c r="D1140" s="1" t="s">
        <v>1732</v>
      </c>
      <c r="E1140" s="1">
        <v>8429.3263999999999</v>
      </c>
      <c r="F1140" s="175">
        <v>9578.7800000000007</v>
      </c>
    </row>
    <row r="1141" spans="1:6" x14ac:dyDescent="0.25">
      <c r="A1141" s="164" t="s">
        <v>2258</v>
      </c>
      <c r="B1141" s="1" t="s">
        <v>12</v>
      </c>
      <c r="C1141" s="1" t="s">
        <v>39</v>
      </c>
      <c r="D1141" s="1" t="s">
        <v>2259</v>
      </c>
      <c r="E1141" s="1">
        <v>1619.3485000000001</v>
      </c>
      <c r="F1141" s="175">
        <v>2944.27</v>
      </c>
    </row>
    <row r="1142" spans="1:6" x14ac:dyDescent="0.25">
      <c r="A1142" s="164" t="s">
        <v>2260</v>
      </c>
      <c r="B1142" s="1" t="s">
        <v>20</v>
      </c>
      <c r="C1142" s="1" t="s">
        <v>64</v>
      </c>
      <c r="D1142" s="1" t="s">
        <v>2261</v>
      </c>
      <c r="E1142" s="1">
        <v>1990.1633999999999</v>
      </c>
      <c r="F1142" s="175">
        <v>5378.82</v>
      </c>
    </row>
    <row r="1143" spans="1:6" x14ac:dyDescent="0.25">
      <c r="A1143" s="164" t="s">
        <v>2262</v>
      </c>
      <c r="B1143" s="1" t="s">
        <v>12</v>
      </c>
      <c r="C1143" s="1" t="s">
        <v>13</v>
      </c>
      <c r="D1143" s="1" t="s">
        <v>2263</v>
      </c>
      <c r="E1143" s="1">
        <v>5672.61</v>
      </c>
      <c r="F1143" s="175">
        <v>7563.48</v>
      </c>
    </row>
    <row r="1144" spans="1:6" x14ac:dyDescent="0.25">
      <c r="A1144" s="164" t="s">
        <v>2264</v>
      </c>
      <c r="B1144" s="1" t="s">
        <v>8</v>
      </c>
      <c r="C1144" s="1" t="s">
        <v>39</v>
      </c>
      <c r="D1144" s="1" t="s">
        <v>2265</v>
      </c>
      <c r="E1144" s="1">
        <v>5802.5733</v>
      </c>
      <c r="F1144" s="175">
        <v>9834.8700000000008</v>
      </c>
    </row>
    <row r="1145" spans="1:6" x14ac:dyDescent="0.25">
      <c r="A1145" s="164" t="s">
        <v>2266</v>
      </c>
      <c r="B1145" s="1" t="s">
        <v>8</v>
      </c>
      <c r="C1145" s="1" t="s">
        <v>24</v>
      </c>
      <c r="D1145" s="1" t="s">
        <v>2267</v>
      </c>
      <c r="E1145" s="1">
        <v>5842.7912000000006</v>
      </c>
      <c r="F1145" s="175">
        <v>8592.34</v>
      </c>
    </row>
    <row r="1146" spans="1:6" x14ac:dyDescent="0.25">
      <c r="A1146" s="164" t="s">
        <v>2268</v>
      </c>
      <c r="B1146" s="1" t="s">
        <v>8</v>
      </c>
      <c r="C1146" s="1" t="s">
        <v>17</v>
      </c>
      <c r="D1146" s="1" t="s">
        <v>2269</v>
      </c>
      <c r="E1146" s="1">
        <v>2032.7170999999998</v>
      </c>
      <c r="F1146" s="175">
        <v>5493.83</v>
      </c>
    </row>
    <row r="1147" spans="1:6" x14ac:dyDescent="0.25">
      <c r="A1147" s="164" t="s">
        <v>2270</v>
      </c>
      <c r="B1147" s="1" t="s">
        <v>20</v>
      </c>
      <c r="C1147" s="1" t="s">
        <v>45</v>
      </c>
      <c r="D1147" s="1" t="s">
        <v>2271</v>
      </c>
      <c r="E1147" s="1">
        <v>5896.5015999999996</v>
      </c>
      <c r="F1147" s="175">
        <v>6700.57</v>
      </c>
    </row>
    <row r="1148" spans="1:6" x14ac:dyDescent="0.25">
      <c r="A1148" s="164" t="s">
        <v>2272</v>
      </c>
      <c r="B1148" s="1" t="s">
        <v>20</v>
      </c>
      <c r="C1148" s="1" t="s">
        <v>21</v>
      </c>
      <c r="D1148" s="1" t="s">
        <v>2273</v>
      </c>
      <c r="E1148" s="1">
        <v>2432.7352000000001</v>
      </c>
      <c r="F1148" s="175">
        <v>6574.96</v>
      </c>
    </row>
    <row r="1149" spans="1:6" x14ac:dyDescent="0.25">
      <c r="A1149" s="164" t="s">
        <v>2274</v>
      </c>
      <c r="B1149" s="1" t="s">
        <v>16</v>
      </c>
      <c r="C1149" s="1" t="s">
        <v>24</v>
      </c>
      <c r="D1149" s="1" t="s">
        <v>101</v>
      </c>
      <c r="E1149" s="1">
        <v>2293.8449999999998</v>
      </c>
      <c r="F1149" s="175">
        <v>3058.46</v>
      </c>
    </row>
    <row r="1150" spans="1:6" x14ac:dyDescent="0.25">
      <c r="A1150" s="164" t="s">
        <v>2275</v>
      </c>
      <c r="B1150" s="1" t="s">
        <v>16</v>
      </c>
      <c r="C1150" s="1" t="s">
        <v>9</v>
      </c>
      <c r="D1150" s="1" t="s">
        <v>2276</v>
      </c>
      <c r="E1150" s="1">
        <v>185.38160000000002</v>
      </c>
      <c r="F1150" s="175">
        <v>272.62</v>
      </c>
    </row>
    <row r="1151" spans="1:6" x14ac:dyDescent="0.25">
      <c r="A1151" s="164" t="s">
        <v>2277</v>
      </c>
      <c r="B1151" s="1" t="s">
        <v>29</v>
      </c>
      <c r="C1151" s="1" t="s">
        <v>42</v>
      </c>
      <c r="D1151" s="1" t="s">
        <v>2278</v>
      </c>
      <c r="E1151" s="1">
        <v>851.62159999999994</v>
      </c>
      <c r="F1151" s="175">
        <v>2301.6799999999998</v>
      </c>
    </row>
    <row r="1152" spans="1:6" x14ac:dyDescent="0.25">
      <c r="A1152" s="164" t="s">
        <v>2279</v>
      </c>
      <c r="B1152" s="1" t="s">
        <v>12</v>
      </c>
      <c r="C1152" s="1" t="s">
        <v>45</v>
      </c>
      <c r="D1152" s="1" t="s">
        <v>2280</v>
      </c>
      <c r="E1152" s="1">
        <v>3178.3290000000002</v>
      </c>
      <c r="F1152" s="175">
        <v>5778.78</v>
      </c>
    </row>
    <row r="1153" spans="1:6" x14ac:dyDescent="0.25">
      <c r="A1153" s="164" t="s">
        <v>2281</v>
      </c>
      <c r="B1153" s="1" t="s">
        <v>12</v>
      </c>
      <c r="C1153" s="1" t="s">
        <v>30</v>
      </c>
      <c r="D1153" s="1" t="s">
        <v>2282</v>
      </c>
      <c r="E1153" s="1">
        <v>1746.5424</v>
      </c>
      <c r="F1153" s="175">
        <v>3011.28</v>
      </c>
    </row>
    <row r="1154" spans="1:6" x14ac:dyDescent="0.25">
      <c r="A1154" s="164" t="s">
        <v>2283</v>
      </c>
      <c r="B1154" s="1" t="s">
        <v>29</v>
      </c>
      <c r="C1154" s="1" t="s">
        <v>9</v>
      </c>
      <c r="D1154" s="1" t="s">
        <v>2284</v>
      </c>
      <c r="E1154" s="1">
        <v>1762.2388999999998</v>
      </c>
      <c r="F1154" s="175">
        <v>4098.2299999999996</v>
      </c>
    </row>
    <row r="1155" spans="1:6" x14ac:dyDescent="0.25">
      <c r="A1155" s="164" t="s">
        <v>2285</v>
      </c>
      <c r="B1155" s="1" t="s">
        <v>29</v>
      </c>
      <c r="C1155" s="1" t="s">
        <v>52</v>
      </c>
      <c r="D1155" s="1" t="s">
        <v>593</v>
      </c>
      <c r="E1155" s="1">
        <v>2281.6308999999997</v>
      </c>
      <c r="F1155" s="175">
        <v>6166.57</v>
      </c>
    </row>
    <row r="1156" spans="1:6" x14ac:dyDescent="0.25">
      <c r="A1156" s="164" t="s">
        <v>2286</v>
      </c>
      <c r="B1156" s="1" t="s">
        <v>29</v>
      </c>
      <c r="C1156" s="1" t="s">
        <v>61</v>
      </c>
      <c r="D1156" s="1" t="s">
        <v>50</v>
      </c>
      <c r="E1156" s="1">
        <v>1101.8475000000001</v>
      </c>
      <c r="F1156" s="175">
        <v>1469.13</v>
      </c>
    </row>
    <row r="1157" spans="1:6" x14ac:dyDescent="0.25">
      <c r="A1157" s="164" t="s">
        <v>2287</v>
      </c>
      <c r="B1157" s="1" t="s">
        <v>29</v>
      </c>
      <c r="C1157" s="1" t="s">
        <v>64</v>
      </c>
      <c r="D1157" s="1" t="s">
        <v>2288</v>
      </c>
      <c r="E1157" s="1">
        <v>989.75449999999989</v>
      </c>
      <c r="F1157" s="175">
        <v>1677.55</v>
      </c>
    </row>
    <row r="1158" spans="1:6" x14ac:dyDescent="0.25">
      <c r="A1158" s="164" t="s">
        <v>2289</v>
      </c>
      <c r="B1158" s="1" t="s">
        <v>29</v>
      </c>
      <c r="C1158" s="1" t="s">
        <v>64</v>
      </c>
      <c r="D1158" s="1" t="s">
        <v>2290</v>
      </c>
      <c r="E1158" s="1">
        <v>5537.9405999999999</v>
      </c>
      <c r="F1158" s="175">
        <v>9386.34</v>
      </c>
    </row>
    <row r="1159" spans="1:6" x14ac:dyDescent="0.25">
      <c r="A1159" s="164" t="s">
        <v>2291</v>
      </c>
      <c r="B1159" s="1" t="s">
        <v>12</v>
      </c>
      <c r="C1159" s="1" t="s">
        <v>126</v>
      </c>
      <c r="D1159" s="1" t="s">
        <v>2292</v>
      </c>
      <c r="E1159" s="1">
        <v>2079.8685</v>
      </c>
      <c r="F1159" s="175">
        <v>4621.93</v>
      </c>
    </row>
    <row r="1160" spans="1:6" x14ac:dyDescent="0.25">
      <c r="A1160" s="164" t="s">
        <v>2293</v>
      </c>
      <c r="B1160" s="1" t="s">
        <v>16</v>
      </c>
      <c r="C1160" s="1" t="s">
        <v>45</v>
      </c>
      <c r="D1160" s="1" t="s">
        <v>2294</v>
      </c>
      <c r="E1160" s="1">
        <v>5027.1035999999995</v>
      </c>
      <c r="F1160" s="175">
        <v>8667.42</v>
      </c>
    </row>
    <row r="1161" spans="1:6" x14ac:dyDescent="0.25">
      <c r="A1161" s="164" t="s">
        <v>2295</v>
      </c>
      <c r="B1161" s="1" t="s">
        <v>8</v>
      </c>
      <c r="C1161" s="1" t="s">
        <v>39</v>
      </c>
      <c r="D1161" s="1" t="s">
        <v>2296</v>
      </c>
      <c r="E1161" s="1">
        <v>4843.5046999999995</v>
      </c>
      <c r="F1161" s="175">
        <v>8209.33</v>
      </c>
    </row>
    <row r="1162" spans="1:6" x14ac:dyDescent="0.25">
      <c r="A1162" s="164" t="s">
        <v>2297</v>
      </c>
      <c r="B1162" s="1" t="s">
        <v>29</v>
      </c>
      <c r="C1162" s="1" t="s">
        <v>9</v>
      </c>
      <c r="D1162" s="1" t="s">
        <v>2298</v>
      </c>
      <c r="E1162" s="1">
        <v>2206.5097999999998</v>
      </c>
      <c r="F1162" s="175">
        <v>5963.54</v>
      </c>
    </row>
    <row r="1163" spans="1:6" x14ac:dyDescent="0.25">
      <c r="A1163" s="164" t="s">
        <v>2299</v>
      </c>
      <c r="B1163" s="1" t="s">
        <v>20</v>
      </c>
      <c r="C1163" s="1" t="s">
        <v>113</v>
      </c>
      <c r="D1163" s="1" t="s">
        <v>2300</v>
      </c>
      <c r="E1163" s="1">
        <v>4805.8864000000003</v>
      </c>
      <c r="F1163" s="175">
        <v>7067.48</v>
      </c>
    </row>
    <row r="1164" spans="1:6" x14ac:dyDescent="0.25">
      <c r="A1164" s="164" t="s">
        <v>2301</v>
      </c>
      <c r="B1164" s="1" t="s">
        <v>16</v>
      </c>
      <c r="C1164" s="1" t="s">
        <v>24</v>
      </c>
      <c r="D1164" s="1" t="s">
        <v>2302</v>
      </c>
      <c r="E1164" s="1">
        <v>344.94020000000006</v>
      </c>
      <c r="F1164" s="175">
        <v>368.92</v>
      </c>
    </row>
    <row r="1165" spans="1:6" x14ac:dyDescent="0.25">
      <c r="A1165" s="164" t="s">
        <v>2303</v>
      </c>
      <c r="B1165" s="1" t="s">
        <v>12</v>
      </c>
      <c r="C1165" s="1" t="s">
        <v>21</v>
      </c>
      <c r="D1165" s="1" t="s">
        <v>2304</v>
      </c>
      <c r="E1165" s="1">
        <v>2809.5705000000003</v>
      </c>
      <c r="F1165" s="175">
        <v>5108.3100000000004</v>
      </c>
    </row>
    <row r="1166" spans="1:6" x14ac:dyDescent="0.25">
      <c r="A1166" s="164" t="s">
        <v>2305</v>
      </c>
      <c r="B1166" s="1" t="s">
        <v>20</v>
      </c>
      <c r="C1166" s="1" t="s">
        <v>21</v>
      </c>
      <c r="D1166" s="1" t="s">
        <v>2306</v>
      </c>
      <c r="E1166" s="1">
        <v>2059.2946999999999</v>
      </c>
      <c r="F1166" s="175">
        <v>3490.33</v>
      </c>
    </row>
    <row r="1167" spans="1:6" x14ac:dyDescent="0.25">
      <c r="A1167" s="164" t="s">
        <v>2307</v>
      </c>
      <c r="B1167" s="1" t="s">
        <v>29</v>
      </c>
      <c r="C1167" s="1" t="s">
        <v>39</v>
      </c>
      <c r="D1167" s="1" t="s">
        <v>2308</v>
      </c>
      <c r="E1167" s="1">
        <v>3549.915</v>
      </c>
      <c r="F1167" s="175">
        <v>7888.7</v>
      </c>
    </row>
    <row r="1168" spans="1:6" x14ac:dyDescent="0.25">
      <c r="A1168" s="164" t="s">
        <v>2309</v>
      </c>
      <c r="B1168" s="1" t="s">
        <v>16</v>
      </c>
      <c r="C1168" s="1" t="s">
        <v>42</v>
      </c>
      <c r="D1168" s="1" t="s">
        <v>2310</v>
      </c>
      <c r="E1168" s="1">
        <v>608.66359999999997</v>
      </c>
      <c r="F1168" s="175">
        <v>1049.42</v>
      </c>
    </row>
    <row r="1169" spans="1:6" x14ac:dyDescent="0.25">
      <c r="A1169" s="164" t="s">
        <v>2311</v>
      </c>
      <c r="B1169" s="1" t="s">
        <v>8</v>
      </c>
      <c r="C1169" s="1" t="s">
        <v>64</v>
      </c>
      <c r="D1169" s="1" t="s">
        <v>2312</v>
      </c>
      <c r="E1169" s="1">
        <v>1942.1775000000002</v>
      </c>
      <c r="F1169" s="175">
        <v>2589.5700000000002</v>
      </c>
    </row>
    <row r="1170" spans="1:6" x14ac:dyDescent="0.25">
      <c r="A1170" s="164" t="s">
        <v>2313</v>
      </c>
      <c r="B1170" s="1" t="s">
        <v>12</v>
      </c>
      <c r="C1170" s="1" t="s">
        <v>52</v>
      </c>
      <c r="D1170" s="1" t="s">
        <v>2314</v>
      </c>
      <c r="E1170" s="1">
        <v>2416.6485000000002</v>
      </c>
      <c r="F1170" s="175">
        <v>5370.33</v>
      </c>
    </row>
    <row r="1171" spans="1:6" x14ac:dyDescent="0.25">
      <c r="A1171" s="164" t="s">
        <v>2315</v>
      </c>
      <c r="B1171" s="1" t="s">
        <v>8</v>
      </c>
      <c r="C1171" s="1" t="s">
        <v>45</v>
      </c>
      <c r="D1171" s="1" t="s">
        <v>2316</v>
      </c>
      <c r="E1171" s="1">
        <v>7362.1875</v>
      </c>
      <c r="F1171" s="175">
        <v>9816.25</v>
      </c>
    </row>
    <row r="1172" spans="1:6" x14ac:dyDescent="0.25">
      <c r="A1172" s="164" t="s">
        <v>2317</v>
      </c>
      <c r="B1172" s="1" t="s">
        <v>8</v>
      </c>
      <c r="C1172" s="1" t="s">
        <v>42</v>
      </c>
      <c r="D1172" s="1" t="s">
        <v>2318</v>
      </c>
      <c r="E1172" s="1">
        <v>2711.1329999999998</v>
      </c>
      <c r="F1172" s="175">
        <v>6024.74</v>
      </c>
    </row>
    <row r="1173" spans="1:6" x14ac:dyDescent="0.25">
      <c r="A1173" s="164" t="s">
        <v>2319</v>
      </c>
      <c r="B1173" s="1" t="s">
        <v>20</v>
      </c>
      <c r="C1173" s="1" t="s">
        <v>17</v>
      </c>
      <c r="D1173" s="1" t="s">
        <v>2320</v>
      </c>
      <c r="E1173" s="1">
        <v>2608.9359999999997</v>
      </c>
      <c r="F1173" s="175">
        <v>2964.7</v>
      </c>
    </row>
    <row r="1174" spans="1:6" x14ac:dyDescent="0.25">
      <c r="A1174" s="164" t="s">
        <v>2321</v>
      </c>
      <c r="B1174" s="1" t="s">
        <v>16</v>
      </c>
      <c r="C1174" s="1" t="s">
        <v>45</v>
      </c>
      <c r="D1174" s="1" t="s">
        <v>2322</v>
      </c>
      <c r="E1174" s="1">
        <v>4232.2455</v>
      </c>
      <c r="F1174" s="175">
        <v>9404.99</v>
      </c>
    </row>
    <row r="1175" spans="1:6" x14ac:dyDescent="0.25">
      <c r="A1175" s="164" t="s">
        <v>2323</v>
      </c>
      <c r="B1175" s="1" t="s">
        <v>8</v>
      </c>
      <c r="C1175" s="1" t="s">
        <v>45</v>
      </c>
      <c r="D1175" s="1" t="s">
        <v>2324</v>
      </c>
      <c r="E1175" s="1">
        <v>5914.3986000000004</v>
      </c>
      <c r="F1175" s="175">
        <v>6325.56</v>
      </c>
    </row>
    <row r="1176" spans="1:6" x14ac:dyDescent="0.25">
      <c r="A1176" s="164" t="s">
        <v>2325</v>
      </c>
      <c r="B1176" s="1" t="s">
        <v>16</v>
      </c>
      <c r="C1176" s="1" t="s">
        <v>21</v>
      </c>
      <c r="D1176" s="1" t="s">
        <v>2326</v>
      </c>
      <c r="E1176" s="1">
        <v>2036.9360000000001</v>
      </c>
      <c r="F1176" s="175">
        <v>3703.52</v>
      </c>
    </row>
    <row r="1177" spans="1:6" x14ac:dyDescent="0.25">
      <c r="A1177" s="164" t="s">
        <v>2327</v>
      </c>
      <c r="B1177" s="1" t="s">
        <v>12</v>
      </c>
      <c r="C1177" s="1" t="s">
        <v>113</v>
      </c>
      <c r="D1177" s="1" t="s">
        <v>2328</v>
      </c>
      <c r="E1177" s="1">
        <v>927.62330000000009</v>
      </c>
      <c r="F1177" s="175">
        <v>2507.09</v>
      </c>
    </row>
    <row r="1178" spans="1:6" x14ac:dyDescent="0.25">
      <c r="A1178" s="164" t="s">
        <v>2329</v>
      </c>
      <c r="B1178" s="1" t="s">
        <v>16</v>
      </c>
      <c r="C1178" s="1" t="s">
        <v>9</v>
      </c>
      <c r="D1178" s="1" t="s">
        <v>2330</v>
      </c>
      <c r="E1178" s="1">
        <v>307.44749999999999</v>
      </c>
      <c r="F1178" s="175">
        <v>409.93</v>
      </c>
    </row>
    <row r="1179" spans="1:6" x14ac:dyDescent="0.25">
      <c r="A1179" s="164" t="s">
        <v>2331</v>
      </c>
      <c r="B1179" s="1" t="s">
        <v>29</v>
      </c>
      <c r="C1179" s="1" t="s">
        <v>17</v>
      </c>
      <c r="D1179" s="1" t="s">
        <v>2332</v>
      </c>
      <c r="E1179" s="1">
        <v>2692.7083000000002</v>
      </c>
      <c r="F1179" s="175">
        <v>7277.59</v>
      </c>
    </row>
    <row r="1180" spans="1:6" x14ac:dyDescent="0.25">
      <c r="A1180" s="164" t="s">
        <v>2333</v>
      </c>
      <c r="B1180" s="1" t="s">
        <v>12</v>
      </c>
      <c r="C1180" s="1" t="s">
        <v>9</v>
      </c>
      <c r="D1180" s="1" t="s">
        <v>2334</v>
      </c>
      <c r="E1180" s="1">
        <v>3894.4124999999999</v>
      </c>
      <c r="F1180" s="175">
        <v>8654.25</v>
      </c>
    </row>
    <row r="1181" spans="1:6" x14ac:dyDescent="0.25">
      <c r="A1181" s="164" t="s">
        <v>2335</v>
      </c>
      <c r="B1181" s="1" t="s">
        <v>12</v>
      </c>
      <c r="C1181" s="1" t="s">
        <v>13</v>
      </c>
      <c r="D1181" s="1" t="s">
        <v>2336</v>
      </c>
      <c r="E1181" s="1">
        <v>2693.556</v>
      </c>
      <c r="F1181" s="175">
        <v>5985.68</v>
      </c>
    </row>
    <row r="1182" spans="1:6" x14ac:dyDescent="0.25">
      <c r="A1182" s="164" t="s">
        <v>2337</v>
      </c>
      <c r="B1182" s="1" t="s">
        <v>12</v>
      </c>
      <c r="C1182" s="1" t="s">
        <v>9</v>
      </c>
      <c r="D1182" s="1" t="s">
        <v>2338</v>
      </c>
      <c r="E1182" s="1">
        <v>1268.0025000000001</v>
      </c>
      <c r="F1182" s="175">
        <v>1690.67</v>
      </c>
    </row>
    <row r="1183" spans="1:6" x14ac:dyDescent="0.25">
      <c r="A1183" s="164" t="s">
        <v>2339</v>
      </c>
      <c r="B1183" s="1" t="s">
        <v>16</v>
      </c>
      <c r="C1183" s="1" t="s">
        <v>64</v>
      </c>
      <c r="D1183" s="1" t="s">
        <v>2340</v>
      </c>
      <c r="E1183" s="1">
        <v>2718.9459000000002</v>
      </c>
      <c r="F1183" s="175">
        <v>6323.13</v>
      </c>
    </row>
    <row r="1184" spans="1:6" x14ac:dyDescent="0.25">
      <c r="A1184" s="164" t="s">
        <v>2341</v>
      </c>
      <c r="B1184" s="1" t="s">
        <v>8</v>
      </c>
      <c r="C1184" s="1" t="s">
        <v>64</v>
      </c>
      <c r="D1184" s="1" t="s">
        <v>2342</v>
      </c>
      <c r="E1184" s="1">
        <v>3549.6149999999998</v>
      </c>
      <c r="F1184" s="175">
        <v>4732.82</v>
      </c>
    </row>
    <row r="1185" spans="1:6" x14ac:dyDescent="0.25">
      <c r="A1185" s="164" t="s">
        <v>2343</v>
      </c>
      <c r="B1185" s="1" t="s">
        <v>16</v>
      </c>
      <c r="C1185" s="1" t="s">
        <v>61</v>
      </c>
      <c r="D1185" s="1" t="s">
        <v>2344</v>
      </c>
      <c r="E1185" s="1">
        <v>3894.4306999999994</v>
      </c>
      <c r="F1185" s="175">
        <v>6600.73</v>
      </c>
    </row>
    <row r="1186" spans="1:6" x14ac:dyDescent="0.25">
      <c r="A1186" s="164" t="s">
        <v>2345</v>
      </c>
      <c r="B1186" s="1" t="s">
        <v>16</v>
      </c>
      <c r="C1186" s="1" t="s">
        <v>24</v>
      </c>
      <c r="D1186" s="1" t="s">
        <v>2346</v>
      </c>
      <c r="E1186" s="1">
        <v>3726.0311000000002</v>
      </c>
      <c r="F1186" s="175">
        <v>3985.06</v>
      </c>
    </row>
    <row r="1187" spans="1:6" x14ac:dyDescent="0.25">
      <c r="A1187" s="164" t="s">
        <v>2347</v>
      </c>
      <c r="B1187" s="1" t="s">
        <v>29</v>
      </c>
      <c r="C1187" s="1" t="s">
        <v>17</v>
      </c>
      <c r="D1187" s="1" t="s">
        <v>2348</v>
      </c>
      <c r="E1187" s="1">
        <v>3454.6788999999999</v>
      </c>
      <c r="F1187" s="175">
        <v>9336.9699999999993</v>
      </c>
    </row>
    <row r="1188" spans="1:6" x14ac:dyDescent="0.25">
      <c r="A1188" s="164" t="s">
        <v>2349</v>
      </c>
      <c r="B1188" s="1" t="s">
        <v>29</v>
      </c>
      <c r="C1188" s="1" t="s">
        <v>126</v>
      </c>
      <c r="D1188" s="1" t="s">
        <v>2350</v>
      </c>
      <c r="E1188" s="1">
        <v>2033.5437999999999</v>
      </c>
      <c r="F1188" s="175">
        <v>3506.11</v>
      </c>
    </row>
    <row r="1189" spans="1:6" x14ac:dyDescent="0.25">
      <c r="A1189" s="164" t="s">
        <v>2351</v>
      </c>
      <c r="B1189" s="1" t="s">
        <v>29</v>
      </c>
      <c r="C1189" s="1" t="s">
        <v>113</v>
      </c>
      <c r="D1189" s="1" t="s">
        <v>2352</v>
      </c>
      <c r="E1189" s="1">
        <v>4231.2276000000002</v>
      </c>
      <c r="F1189" s="175">
        <v>7295.22</v>
      </c>
    </row>
    <row r="1190" spans="1:6" x14ac:dyDescent="0.25">
      <c r="A1190" s="164" t="s">
        <v>2353</v>
      </c>
      <c r="B1190" s="1" t="s">
        <v>29</v>
      </c>
      <c r="C1190" s="1" t="s">
        <v>13</v>
      </c>
      <c r="D1190" s="1" t="s">
        <v>2354</v>
      </c>
      <c r="E1190" s="1">
        <v>141.084</v>
      </c>
      <c r="F1190" s="175">
        <v>313.52</v>
      </c>
    </row>
    <row r="1191" spans="1:6" x14ac:dyDescent="0.25">
      <c r="A1191" s="164" t="s">
        <v>2355</v>
      </c>
      <c r="B1191" s="1" t="s">
        <v>16</v>
      </c>
      <c r="C1191" s="1" t="s">
        <v>42</v>
      </c>
      <c r="D1191" s="1" t="s">
        <v>1696</v>
      </c>
      <c r="E1191" s="1">
        <v>989.70189999999991</v>
      </c>
      <c r="F1191" s="175">
        <v>2674.87</v>
      </c>
    </row>
    <row r="1192" spans="1:6" x14ac:dyDescent="0.25">
      <c r="A1192" s="164" t="s">
        <v>2356</v>
      </c>
      <c r="B1192" s="1" t="s">
        <v>8</v>
      </c>
      <c r="C1192" s="1" t="s">
        <v>42</v>
      </c>
      <c r="D1192" s="1" t="s">
        <v>2357</v>
      </c>
      <c r="E1192" s="1">
        <v>2230.9245000000001</v>
      </c>
      <c r="F1192" s="175">
        <v>4957.6099999999997</v>
      </c>
    </row>
    <row r="1193" spans="1:6" x14ac:dyDescent="0.25">
      <c r="A1193" s="164" t="s">
        <v>2358</v>
      </c>
      <c r="B1193" s="1" t="s">
        <v>29</v>
      </c>
      <c r="C1193" s="1" t="s">
        <v>61</v>
      </c>
      <c r="D1193" s="1" t="s">
        <v>2359</v>
      </c>
      <c r="E1193" s="1">
        <v>521.67279999999994</v>
      </c>
      <c r="F1193" s="175">
        <v>592.80999999999995</v>
      </c>
    </row>
    <row r="1194" spans="1:6" x14ac:dyDescent="0.25">
      <c r="A1194" s="164" t="s">
        <v>2360</v>
      </c>
      <c r="B1194" s="1" t="s">
        <v>8</v>
      </c>
      <c r="C1194" s="1" t="s">
        <v>45</v>
      </c>
      <c r="D1194" s="1" t="s">
        <v>2361</v>
      </c>
      <c r="E1194" s="1">
        <v>3292.3628000000003</v>
      </c>
      <c r="F1194" s="175">
        <v>4841.71</v>
      </c>
    </row>
    <row r="1195" spans="1:6" x14ac:dyDescent="0.25">
      <c r="A1195" s="164" t="s">
        <v>2362</v>
      </c>
      <c r="B1195" s="1" t="s">
        <v>20</v>
      </c>
      <c r="C1195" s="1" t="s">
        <v>21</v>
      </c>
      <c r="D1195" s="1" t="s">
        <v>2363</v>
      </c>
      <c r="E1195" s="1">
        <v>5928.8175000000001</v>
      </c>
      <c r="F1195" s="175">
        <v>7905.09</v>
      </c>
    </row>
    <row r="1196" spans="1:6" x14ac:dyDescent="0.25">
      <c r="A1196" s="164" t="s">
        <v>2364</v>
      </c>
      <c r="B1196" s="1" t="s">
        <v>29</v>
      </c>
      <c r="C1196" s="1" t="s">
        <v>30</v>
      </c>
      <c r="D1196" s="1" t="s">
        <v>389</v>
      </c>
      <c r="E1196" s="1">
        <v>7772.2342499999995</v>
      </c>
      <c r="F1196" s="175">
        <v>8312.5499999999993</v>
      </c>
    </row>
    <row r="1197" spans="1:6" x14ac:dyDescent="0.25">
      <c r="A1197" s="164" t="s">
        <v>2365</v>
      </c>
      <c r="B1197" s="1" t="s">
        <v>20</v>
      </c>
      <c r="C1197" s="1" t="s">
        <v>21</v>
      </c>
      <c r="D1197" s="1" t="s">
        <v>2366</v>
      </c>
      <c r="E1197" s="1">
        <v>1445.4114999999999</v>
      </c>
      <c r="F1197" s="175">
        <v>2449.85</v>
      </c>
    </row>
    <row r="1198" spans="1:6" x14ac:dyDescent="0.25">
      <c r="A1198" s="164" t="s">
        <v>2367</v>
      </c>
      <c r="B1198" s="1" t="s">
        <v>12</v>
      </c>
      <c r="C1198" s="1" t="s">
        <v>113</v>
      </c>
      <c r="D1198" s="1" t="s">
        <v>2368</v>
      </c>
      <c r="E1198" s="1">
        <v>2306.7687000000001</v>
      </c>
      <c r="F1198" s="175">
        <v>6234.51</v>
      </c>
    </row>
    <row r="1199" spans="1:6" x14ac:dyDescent="0.25">
      <c r="A1199" s="164" t="s">
        <v>2369</v>
      </c>
      <c r="B1199" s="1" t="s">
        <v>12</v>
      </c>
      <c r="C1199" s="1" t="s">
        <v>64</v>
      </c>
      <c r="D1199" s="1" t="s">
        <v>2370</v>
      </c>
      <c r="E1199" s="1">
        <v>3160.4580000000001</v>
      </c>
      <c r="F1199" s="175">
        <v>7023.24</v>
      </c>
    </row>
    <row r="1200" spans="1:6" x14ac:dyDescent="0.25">
      <c r="A1200" s="164" t="s">
        <v>2371</v>
      </c>
      <c r="B1200" s="1" t="s">
        <v>12</v>
      </c>
      <c r="C1200" s="1" t="s">
        <v>21</v>
      </c>
      <c r="D1200" s="1" t="s">
        <v>2372</v>
      </c>
      <c r="E1200" s="1">
        <v>1454.76</v>
      </c>
      <c r="F1200" s="175">
        <v>1939.68</v>
      </c>
    </row>
    <row r="1201" spans="1:6" x14ac:dyDescent="0.25">
      <c r="A1201" s="164" t="s">
        <v>2373</v>
      </c>
      <c r="B1201" s="1" t="s">
        <v>16</v>
      </c>
      <c r="C1201" s="1" t="s">
        <v>21</v>
      </c>
      <c r="D1201" s="1" t="s">
        <v>2374</v>
      </c>
      <c r="E1201" s="1">
        <v>4349.1008000000002</v>
      </c>
      <c r="F1201" s="175">
        <v>4942.16</v>
      </c>
    </row>
    <row r="1202" spans="1:6" x14ac:dyDescent="0.25">
      <c r="A1202" s="164" t="s">
        <v>2375</v>
      </c>
      <c r="B1202" s="1" t="s">
        <v>29</v>
      </c>
      <c r="C1202" s="1" t="s">
        <v>9</v>
      </c>
      <c r="D1202" s="1" t="s">
        <v>2376</v>
      </c>
      <c r="E1202" s="1">
        <v>3313.2715000000003</v>
      </c>
      <c r="F1202" s="175">
        <v>6024.13</v>
      </c>
    </row>
    <row r="1203" spans="1:6" x14ac:dyDescent="0.25">
      <c r="A1203" s="164" t="s">
        <v>2377</v>
      </c>
      <c r="B1203" s="1" t="s">
        <v>29</v>
      </c>
      <c r="C1203" s="1" t="s">
        <v>52</v>
      </c>
      <c r="D1203" s="1" t="s">
        <v>2378</v>
      </c>
      <c r="E1203" s="1">
        <v>3241.4206000000004</v>
      </c>
      <c r="F1203" s="175">
        <v>3466.76</v>
      </c>
    </row>
    <row r="1204" spans="1:6" x14ac:dyDescent="0.25">
      <c r="A1204" s="164" t="s">
        <v>2379</v>
      </c>
      <c r="B1204" s="1" t="s">
        <v>16</v>
      </c>
      <c r="C1204" s="1" t="s">
        <v>13</v>
      </c>
      <c r="D1204" s="1" t="s">
        <v>2380</v>
      </c>
      <c r="E1204" s="1">
        <v>4764.7050000000008</v>
      </c>
      <c r="F1204" s="175">
        <v>8663.1</v>
      </c>
    </row>
    <row r="1205" spans="1:6" x14ac:dyDescent="0.25">
      <c r="A1205" s="164" t="s">
        <v>2381</v>
      </c>
      <c r="B1205" s="1" t="s">
        <v>20</v>
      </c>
      <c r="C1205" s="1" t="s">
        <v>24</v>
      </c>
      <c r="D1205" s="1" t="s">
        <v>2382</v>
      </c>
      <c r="E1205" s="1">
        <v>3235.2345</v>
      </c>
      <c r="F1205" s="175">
        <v>7189.41</v>
      </c>
    </row>
    <row r="1206" spans="1:6" x14ac:dyDescent="0.25">
      <c r="A1206" s="164" t="s">
        <v>2383</v>
      </c>
      <c r="B1206" s="1" t="s">
        <v>29</v>
      </c>
      <c r="C1206" s="1" t="s">
        <v>64</v>
      </c>
      <c r="D1206" s="1" t="s">
        <v>2384</v>
      </c>
      <c r="E1206" s="1">
        <v>457.75659999999999</v>
      </c>
      <c r="F1206" s="175">
        <v>1237.18</v>
      </c>
    </row>
    <row r="1207" spans="1:6" x14ac:dyDescent="0.25">
      <c r="A1207" s="164" t="s">
        <v>2385</v>
      </c>
      <c r="B1207" s="1" t="s">
        <v>8</v>
      </c>
      <c r="C1207" s="1" t="s">
        <v>17</v>
      </c>
      <c r="D1207" s="1" t="s">
        <v>2386</v>
      </c>
      <c r="E1207" s="1">
        <v>517.7645</v>
      </c>
      <c r="F1207" s="175">
        <v>941.39</v>
      </c>
    </row>
    <row r="1208" spans="1:6" x14ac:dyDescent="0.25">
      <c r="A1208" s="164" t="s">
        <v>2387</v>
      </c>
      <c r="B1208" s="1" t="s">
        <v>12</v>
      </c>
      <c r="C1208" s="1" t="s">
        <v>21</v>
      </c>
      <c r="D1208" s="1" t="s">
        <v>2388</v>
      </c>
      <c r="E1208" s="1">
        <v>8722.3752000000004</v>
      </c>
      <c r="F1208" s="175">
        <v>9911.7900000000009</v>
      </c>
    </row>
    <row r="1209" spans="1:6" x14ac:dyDescent="0.25">
      <c r="A1209" s="164" t="s">
        <v>2389</v>
      </c>
      <c r="B1209" s="1" t="s">
        <v>16</v>
      </c>
      <c r="C1209" s="1" t="s">
        <v>21</v>
      </c>
      <c r="D1209" s="1" t="s">
        <v>2390</v>
      </c>
      <c r="E1209" s="1">
        <v>8748.7752</v>
      </c>
      <c r="F1209" s="175">
        <v>9941.7900000000009</v>
      </c>
    </row>
    <row r="1210" spans="1:6" x14ac:dyDescent="0.25">
      <c r="A1210" s="164" t="s">
        <v>2391</v>
      </c>
      <c r="B1210" s="1" t="s">
        <v>29</v>
      </c>
      <c r="C1210" s="1" t="s">
        <v>30</v>
      </c>
      <c r="D1210" s="1" t="s">
        <v>2392</v>
      </c>
      <c r="E1210" s="1">
        <v>1380.9066</v>
      </c>
      <c r="F1210" s="175">
        <v>3732.18</v>
      </c>
    </row>
    <row r="1211" spans="1:6" x14ac:dyDescent="0.25">
      <c r="A1211" s="164" t="s">
        <v>2393</v>
      </c>
      <c r="B1211" s="1" t="s">
        <v>20</v>
      </c>
      <c r="C1211" s="1" t="s">
        <v>52</v>
      </c>
      <c r="D1211" s="1" t="s">
        <v>2394</v>
      </c>
      <c r="E1211" s="1">
        <v>2368.0572999999999</v>
      </c>
      <c r="F1211" s="175">
        <v>5507.11</v>
      </c>
    </row>
    <row r="1212" spans="1:6" x14ac:dyDescent="0.25">
      <c r="A1212" s="164" t="s">
        <v>2395</v>
      </c>
      <c r="B1212" s="1" t="s">
        <v>29</v>
      </c>
      <c r="C1212" s="1" t="s">
        <v>9</v>
      </c>
      <c r="D1212" s="1" t="s">
        <v>2396</v>
      </c>
      <c r="E1212" s="1">
        <v>3719.6367999999998</v>
      </c>
      <c r="F1212" s="175">
        <v>4226.8599999999997</v>
      </c>
    </row>
    <row r="1213" spans="1:6" x14ac:dyDescent="0.25">
      <c r="A1213" s="164" t="s">
        <v>2397</v>
      </c>
      <c r="B1213" s="1" t="s">
        <v>20</v>
      </c>
      <c r="C1213" s="1" t="s">
        <v>126</v>
      </c>
      <c r="D1213" s="1" t="s">
        <v>2398</v>
      </c>
      <c r="E1213" s="1">
        <v>7044.3375000000005</v>
      </c>
      <c r="F1213" s="175">
        <v>9392.4500000000007</v>
      </c>
    </row>
    <row r="1214" spans="1:6" x14ac:dyDescent="0.25">
      <c r="A1214" s="164" t="s">
        <v>2399</v>
      </c>
      <c r="B1214" s="1" t="s">
        <v>29</v>
      </c>
      <c r="C1214" s="1" t="s">
        <v>42</v>
      </c>
      <c r="D1214" s="1" t="s">
        <v>454</v>
      </c>
      <c r="E1214" s="1">
        <v>3946.7250000000004</v>
      </c>
      <c r="F1214" s="175">
        <v>5262.3</v>
      </c>
    </row>
    <row r="1215" spans="1:6" x14ac:dyDescent="0.25">
      <c r="A1215" s="164" t="s">
        <v>2400</v>
      </c>
      <c r="B1215" s="1" t="s">
        <v>29</v>
      </c>
      <c r="C1215" s="1" t="s">
        <v>45</v>
      </c>
      <c r="D1215" s="1" t="s">
        <v>2401</v>
      </c>
      <c r="E1215" s="1">
        <v>2145.6071999999999</v>
      </c>
      <c r="F1215" s="175">
        <v>2438.19</v>
      </c>
    </row>
    <row r="1216" spans="1:6" x14ac:dyDescent="0.25">
      <c r="A1216" s="164" t="s">
        <v>2402</v>
      </c>
      <c r="B1216" s="1" t="s">
        <v>20</v>
      </c>
      <c r="C1216" s="1" t="s">
        <v>61</v>
      </c>
      <c r="D1216" s="1" t="s">
        <v>2403</v>
      </c>
      <c r="E1216" s="1">
        <v>4489.32</v>
      </c>
      <c r="F1216" s="175">
        <v>5985.76</v>
      </c>
    </row>
    <row r="1217" spans="1:6" x14ac:dyDescent="0.25">
      <c r="A1217" s="164" t="s">
        <v>2404</v>
      </c>
      <c r="B1217" s="1" t="s">
        <v>12</v>
      </c>
      <c r="C1217" s="1" t="s">
        <v>39</v>
      </c>
      <c r="D1217" s="1" t="s">
        <v>2405</v>
      </c>
      <c r="E1217" s="1">
        <v>7063.1880000000001</v>
      </c>
      <c r="F1217" s="175">
        <v>8026.35</v>
      </c>
    </row>
    <row r="1218" spans="1:6" x14ac:dyDescent="0.25">
      <c r="A1218" s="164" t="s">
        <v>2406</v>
      </c>
      <c r="B1218" s="1" t="s">
        <v>12</v>
      </c>
      <c r="C1218" s="1" t="s">
        <v>42</v>
      </c>
      <c r="D1218" s="1" t="s">
        <v>2407</v>
      </c>
      <c r="E1218" s="1">
        <v>4919.6028000000006</v>
      </c>
      <c r="F1218" s="175">
        <v>7234.71</v>
      </c>
    </row>
    <row r="1219" spans="1:6" x14ac:dyDescent="0.25">
      <c r="A1219" s="164" t="s">
        <v>2408</v>
      </c>
      <c r="B1219" s="1" t="s">
        <v>29</v>
      </c>
      <c r="C1219" s="1" t="s">
        <v>126</v>
      </c>
      <c r="D1219" s="1" t="s">
        <v>2409</v>
      </c>
      <c r="E1219" s="1">
        <v>3963.8069999999998</v>
      </c>
      <c r="F1219" s="175">
        <v>8808.4599999999991</v>
      </c>
    </row>
    <row r="1220" spans="1:6" x14ac:dyDescent="0.25">
      <c r="A1220" s="164" t="s">
        <v>2410</v>
      </c>
      <c r="B1220" s="1" t="s">
        <v>29</v>
      </c>
      <c r="C1220" s="1" t="s">
        <v>45</v>
      </c>
      <c r="D1220" s="1" t="s">
        <v>2411</v>
      </c>
      <c r="E1220" s="1">
        <v>3255.3096000000005</v>
      </c>
      <c r="F1220" s="175">
        <v>4787.22</v>
      </c>
    </row>
    <row r="1221" spans="1:6" x14ac:dyDescent="0.25">
      <c r="A1221" s="164" t="s">
        <v>2412</v>
      </c>
      <c r="B1221" s="1" t="s">
        <v>29</v>
      </c>
      <c r="C1221" s="1" t="s">
        <v>13</v>
      </c>
      <c r="D1221" s="1" t="s">
        <v>2413</v>
      </c>
      <c r="E1221" s="1">
        <v>2180.0416</v>
      </c>
      <c r="F1221" s="175">
        <v>2477.3200000000002</v>
      </c>
    </row>
    <row r="1222" spans="1:6" x14ac:dyDescent="0.25">
      <c r="A1222" s="164" t="s">
        <v>2414</v>
      </c>
      <c r="B1222" s="1" t="s">
        <v>29</v>
      </c>
      <c r="C1222" s="1" t="s">
        <v>39</v>
      </c>
      <c r="D1222" s="1" t="s">
        <v>2415</v>
      </c>
      <c r="E1222" s="1">
        <v>2791.8868000000002</v>
      </c>
      <c r="F1222" s="175">
        <v>7545.64</v>
      </c>
    </row>
    <row r="1223" spans="1:6" x14ac:dyDescent="0.25">
      <c r="A1223" s="164" t="s">
        <v>2416</v>
      </c>
      <c r="B1223" s="1" t="s">
        <v>16</v>
      </c>
      <c r="C1223" s="1" t="s">
        <v>17</v>
      </c>
      <c r="D1223" s="1" t="s">
        <v>2417</v>
      </c>
      <c r="E1223" s="1">
        <v>1712.0752</v>
      </c>
      <c r="F1223" s="175">
        <v>1945.54</v>
      </c>
    </row>
    <row r="1224" spans="1:6" x14ac:dyDescent="0.25">
      <c r="A1224" s="164" t="s">
        <v>2418</v>
      </c>
      <c r="B1224" s="1" t="s">
        <v>12</v>
      </c>
      <c r="C1224" s="1" t="s">
        <v>9</v>
      </c>
      <c r="D1224" s="1" t="s">
        <v>476</v>
      </c>
      <c r="E1224" s="1">
        <v>6362.0567999999994</v>
      </c>
      <c r="F1224" s="175">
        <v>7229.61</v>
      </c>
    </row>
    <row r="1225" spans="1:6" x14ac:dyDescent="0.25">
      <c r="A1225" s="164" t="s">
        <v>2419</v>
      </c>
      <c r="B1225" s="1" t="s">
        <v>20</v>
      </c>
      <c r="C1225" s="1" t="s">
        <v>13</v>
      </c>
      <c r="D1225" s="1" t="s">
        <v>464</v>
      </c>
      <c r="E1225" s="1">
        <v>6619.0860000000011</v>
      </c>
      <c r="F1225" s="175">
        <v>9733.9500000000007</v>
      </c>
    </row>
    <row r="1226" spans="1:6" x14ac:dyDescent="0.25">
      <c r="A1226" s="164" t="s">
        <v>2420</v>
      </c>
      <c r="B1226" s="1" t="s">
        <v>16</v>
      </c>
      <c r="C1226" s="1" t="s">
        <v>39</v>
      </c>
      <c r="D1226" s="1" t="s">
        <v>2421</v>
      </c>
      <c r="E1226" s="1">
        <v>4152.5415000000003</v>
      </c>
      <c r="F1226" s="175">
        <v>9227.8700000000008</v>
      </c>
    </row>
    <row r="1227" spans="1:6" x14ac:dyDescent="0.25">
      <c r="A1227" s="164" t="s">
        <v>2422</v>
      </c>
      <c r="B1227" s="1" t="s">
        <v>29</v>
      </c>
      <c r="C1227" s="1" t="s">
        <v>42</v>
      </c>
      <c r="D1227" s="1" t="s">
        <v>2423</v>
      </c>
      <c r="E1227" s="1">
        <v>1978.9616000000001</v>
      </c>
      <c r="F1227" s="175">
        <v>2248.8200000000002</v>
      </c>
    </row>
    <row r="1228" spans="1:6" x14ac:dyDescent="0.25">
      <c r="A1228" s="164" t="s">
        <v>2424</v>
      </c>
      <c r="B1228" s="1" t="s">
        <v>29</v>
      </c>
      <c r="C1228" s="1" t="s">
        <v>52</v>
      </c>
      <c r="D1228" s="1" t="s">
        <v>2425</v>
      </c>
      <c r="E1228" s="1">
        <v>2042.1115</v>
      </c>
      <c r="F1228" s="175">
        <v>3712.93</v>
      </c>
    </row>
    <row r="1229" spans="1:6" x14ac:dyDescent="0.25">
      <c r="A1229" s="164" t="s">
        <v>2426</v>
      </c>
      <c r="B1229" s="1" t="s">
        <v>29</v>
      </c>
      <c r="C1229" s="1" t="s">
        <v>30</v>
      </c>
      <c r="D1229" s="1" t="s">
        <v>2427</v>
      </c>
      <c r="E1229" s="1">
        <v>2245.1492000000003</v>
      </c>
      <c r="F1229" s="175">
        <v>3301.69</v>
      </c>
    </row>
    <row r="1230" spans="1:6" x14ac:dyDescent="0.25">
      <c r="A1230" s="164" t="s">
        <v>2428</v>
      </c>
      <c r="B1230" s="1" t="s">
        <v>29</v>
      </c>
      <c r="C1230" s="1" t="s">
        <v>21</v>
      </c>
      <c r="D1230" s="1" t="s">
        <v>2429</v>
      </c>
      <c r="E1230" s="1">
        <v>1872.4111999999998</v>
      </c>
      <c r="F1230" s="175">
        <v>2127.7399999999998</v>
      </c>
    </row>
    <row r="1231" spans="1:6" x14ac:dyDescent="0.25">
      <c r="A1231" s="164" t="s">
        <v>2430</v>
      </c>
      <c r="B1231" s="1" t="s">
        <v>20</v>
      </c>
      <c r="C1231" s="1" t="s">
        <v>39</v>
      </c>
      <c r="D1231" s="1" t="s">
        <v>2431</v>
      </c>
      <c r="E1231" s="1">
        <v>2972.2392</v>
      </c>
      <c r="F1231" s="175">
        <v>4370.9399999999996</v>
      </c>
    </row>
    <row r="1232" spans="1:6" x14ac:dyDescent="0.25">
      <c r="A1232" s="164" t="s">
        <v>2432</v>
      </c>
      <c r="B1232" s="1" t="s">
        <v>8</v>
      </c>
      <c r="C1232" s="1" t="s">
        <v>52</v>
      </c>
      <c r="D1232" s="1" t="s">
        <v>2390</v>
      </c>
      <c r="E1232" s="1">
        <v>5428.2831999999999</v>
      </c>
      <c r="F1232" s="175">
        <v>9200.48</v>
      </c>
    </row>
    <row r="1233" spans="1:6" x14ac:dyDescent="0.25">
      <c r="A1233" s="164" t="s">
        <v>2433</v>
      </c>
      <c r="B1233" s="1" t="s">
        <v>16</v>
      </c>
      <c r="C1233" s="1" t="s">
        <v>64</v>
      </c>
      <c r="D1233" s="1" t="s">
        <v>2434</v>
      </c>
      <c r="E1233" s="1">
        <v>1103.6693</v>
      </c>
      <c r="F1233" s="175">
        <v>2982.89</v>
      </c>
    </row>
    <row r="1234" spans="1:6" x14ac:dyDescent="0.25">
      <c r="A1234" s="164" t="s">
        <v>2435</v>
      </c>
      <c r="B1234" s="1" t="s">
        <v>8</v>
      </c>
      <c r="C1234" s="1" t="s">
        <v>39</v>
      </c>
      <c r="D1234" s="1" t="s">
        <v>2436</v>
      </c>
      <c r="E1234" s="1">
        <v>8318.6202000000012</v>
      </c>
      <c r="F1234" s="175">
        <v>8896.92</v>
      </c>
    </row>
    <row r="1235" spans="1:6" x14ac:dyDescent="0.25">
      <c r="A1235" s="164" t="s">
        <v>2437</v>
      </c>
      <c r="B1235" s="1" t="s">
        <v>8</v>
      </c>
      <c r="C1235" s="1" t="s">
        <v>126</v>
      </c>
      <c r="D1235" s="1" t="s">
        <v>2438</v>
      </c>
      <c r="E1235" s="1">
        <v>3090.3966</v>
      </c>
      <c r="F1235" s="175">
        <v>5328.27</v>
      </c>
    </row>
    <row r="1236" spans="1:6" x14ac:dyDescent="0.25">
      <c r="A1236" s="164" t="s">
        <v>2439</v>
      </c>
      <c r="B1236" s="1" t="s">
        <v>20</v>
      </c>
      <c r="C1236" s="1" t="s">
        <v>45</v>
      </c>
      <c r="D1236" s="1" t="s">
        <v>2440</v>
      </c>
      <c r="E1236" s="1">
        <v>2607.7049000000002</v>
      </c>
      <c r="F1236" s="175">
        <v>6064.43</v>
      </c>
    </row>
    <row r="1237" spans="1:6" x14ac:dyDescent="0.25">
      <c r="A1237" s="164" t="s">
        <v>2441</v>
      </c>
      <c r="B1237" s="1" t="s">
        <v>16</v>
      </c>
      <c r="C1237" s="1" t="s">
        <v>61</v>
      </c>
      <c r="D1237" s="1" t="s">
        <v>2442</v>
      </c>
      <c r="E1237" s="1">
        <v>6992.6384000000007</v>
      </c>
      <c r="F1237" s="175">
        <v>7946.18</v>
      </c>
    </row>
    <row r="1238" spans="1:6" x14ac:dyDescent="0.25">
      <c r="A1238" s="164" t="s">
        <v>2443</v>
      </c>
      <c r="B1238" s="1" t="s">
        <v>20</v>
      </c>
      <c r="C1238" s="1" t="s">
        <v>9</v>
      </c>
      <c r="D1238" s="1" t="s">
        <v>2444</v>
      </c>
      <c r="E1238" s="1">
        <v>5832.7015999999994</v>
      </c>
      <c r="F1238" s="175">
        <v>6628.07</v>
      </c>
    </row>
    <row r="1239" spans="1:6" x14ac:dyDescent="0.25">
      <c r="A1239" s="164" t="s">
        <v>2445</v>
      </c>
      <c r="B1239" s="1" t="s">
        <v>8</v>
      </c>
      <c r="C1239" s="1" t="s">
        <v>126</v>
      </c>
      <c r="D1239" s="1" t="s">
        <v>2446</v>
      </c>
      <c r="E1239" s="1">
        <v>5754.3920500000004</v>
      </c>
      <c r="F1239" s="175">
        <v>6154.43</v>
      </c>
    </row>
    <row r="1240" spans="1:6" x14ac:dyDescent="0.25">
      <c r="A1240" s="164" t="s">
        <v>2447</v>
      </c>
      <c r="B1240" s="1" t="s">
        <v>8</v>
      </c>
      <c r="C1240" s="1" t="s">
        <v>30</v>
      </c>
      <c r="D1240" s="1" t="s">
        <v>2448</v>
      </c>
      <c r="E1240" s="1">
        <v>4263.1784000000007</v>
      </c>
      <c r="F1240" s="175">
        <v>6269.38</v>
      </c>
    </row>
    <row r="1241" spans="1:6" x14ac:dyDescent="0.25">
      <c r="A1241" s="164" t="s">
        <v>2449</v>
      </c>
      <c r="B1241" s="1" t="s">
        <v>8</v>
      </c>
      <c r="C1241" s="1" t="s">
        <v>52</v>
      </c>
      <c r="D1241" s="1" t="s">
        <v>2450</v>
      </c>
      <c r="E1241" s="1">
        <v>6239.9520000000002</v>
      </c>
      <c r="F1241" s="175">
        <v>9176.4</v>
      </c>
    </row>
    <row r="1242" spans="1:6" x14ac:dyDescent="0.25">
      <c r="A1242" s="164" t="s">
        <v>2451</v>
      </c>
      <c r="B1242" s="1" t="s">
        <v>29</v>
      </c>
      <c r="C1242" s="1" t="s">
        <v>13</v>
      </c>
      <c r="D1242" s="1" t="s">
        <v>2452</v>
      </c>
      <c r="E1242" s="1">
        <v>366.03380000000004</v>
      </c>
      <c r="F1242" s="175">
        <v>391.48</v>
      </c>
    </row>
    <row r="1243" spans="1:6" x14ac:dyDescent="0.25">
      <c r="A1243" s="164" t="s">
        <v>2453</v>
      </c>
      <c r="B1243" s="1" t="s">
        <v>8</v>
      </c>
      <c r="C1243" s="1" t="s">
        <v>13</v>
      </c>
      <c r="D1243" s="1" t="s">
        <v>2454</v>
      </c>
      <c r="E1243" s="1">
        <v>3960.8305000000005</v>
      </c>
      <c r="F1243" s="175">
        <v>7201.51</v>
      </c>
    </row>
    <row r="1244" spans="1:6" x14ac:dyDescent="0.25">
      <c r="A1244" s="164" t="s">
        <v>2455</v>
      </c>
      <c r="B1244" s="1" t="s">
        <v>12</v>
      </c>
      <c r="C1244" s="1" t="s">
        <v>13</v>
      </c>
      <c r="D1244" s="1" t="s">
        <v>2456</v>
      </c>
      <c r="E1244" s="1">
        <v>89.3673</v>
      </c>
      <c r="F1244" s="175">
        <v>151.47</v>
      </c>
    </row>
    <row r="1245" spans="1:6" x14ac:dyDescent="0.25">
      <c r="A1245" s="164" t="s">
        <v>2457</v>
      </c>
      <c r="B1245" s="1" t="s">
        <v>20</v>
      </c>
      <c r="C1245" s="1" t="s">
        <v>42</v>
      </c>
      <c r="D1245" s="1" t="s">
        <v>2458</v>
      </c>
      <c r="E1245" s="1">
        <v>2325.6495</v>
      </c>
      <c r="F1245" s="175">
        <v>5168.1099999999997</v>
      </c>
    </row>
    <row r="1246" spans="1:6" x14ac:dyDescent="0.25">
      <c r="A1246" s="164" t="s">
        <v>2459</v>
      </c>
      <c r="B1246" s="1" t="s">
        <v>8</v>
      </c>
      <c r="C1246" s="1" t="s">
        <v>42</v>
      </c>
      <c r="D1246" s="1" t="s">
        <v>2460</v>
      </c>
      <c r="E1246" s="1">
        <v>2715.5425999999998</v>
      </c>
      <c r="F1246" s="175">
        <v>4681.97</v>
      </c>
    </row>
    <row r="1247" spans="1:6" x14ac:dyDescent="0.25">
      <c r="A1247" s="164" t="s">
        <v>2461</v>
      </c>
      <c r="B1247" s="1" t="s">
        <v>12</v>
      </c>
      <c r="C1247" s="1" t="s">
        <v>52</v>
      </c>
      <c r="D1247" s="1" t="s">
        <v>2462</v>
      </c>
      <c r="E1247" s="1">
        <v>4687.9021999999995</v>
      </c>
      <c r="F1247" s="175">
        <v>8082.59</v>
      </c>
    </row>
    <row r="1248" spans="1:6" x14ac:dyDescent="0.25">
      <c r="A1248" s="164" t="s">
        <v>2463</v>
      </c>
      <c r="B1248" s="1" t="s">
        <v>8</v>
      </c>
      <c r="C1248" s="1" t="s">
        <v>45</v>
      </c>
      <c r="D1248" s="1" t="s">
        <v>2464</v>
      </c>
      <c r="E1248" s="1">
        <v>4853.282400000001</v>
      </c>
      <c r="F1248" s="175">
        <v>7137.18</v>
      </c>
    </row>
    <row r="1249" spans="1:6" x14ac:dyDescent="0.25">
      <c r="A1249" s="164" t="s">
        <v>2465</v>
      </c>
      <c r="B1249" s="1" t="s">
        <v>8</v>
      </c>
      <c r="C1249" s="1" t="s">
        <v>24</v>
      </c>
      <c r="D1249" s="1" t="s">
        <v>2466</v>
      </c>
      <c r="E1249" s="1">
        <v>1100.8875</v>
      </c>
      <c r="F1249" s="175">
        <v>1467.85</v>
      </c>
    </row>
    <row r="1250" spans="1:6" x14ac:dyDescent="0.25">
      <c r="A1250" s="164" t="s">
        <v>2467</v>
      </c>
      <c r="B1250" s="1" t="s">
        <v>8</v>
      </c>
      <c r="C1250" s="1" t="s">
        <v>30</v>
      </c>
      <c r="D1250" s="1" t="s">
        <v>2468</v>
      </c>
      <c r="E1250" s="1">
        <v>1802.8735999999999</v>
      </c>
      <c r="F1250" s="175">
        <v>2048.7199999999998</v>
      </c>
    </row>
    <row r="1251" spans="1:6" x14ac:dyDescent="0.25">
      <c r="A1251" s="164" t="s">
        <v>2469</v>
      </c>
      <c r="B1251" s="1" t="s">
        <v>12</v>
      </c>
      <c r="C1251" s="1" t="s">
        <v>13</v>
      </c>
      <c r="D1251" s="1" t="s">
        <v>2470</v>
      </c>
      <c r="E1251" s="1">
        <v>1917.8987</v>
      </c>
      <c r="F1251" s="175">
        <v>5183.51</v>
      </c>
    </row>
    <row r="1252" spans="1:6" x14ac:dyDescent="0.25">
      <c r="A1252" s="164" t="s">
        <v>2471</v>
      </c>
      <c r="B1252" s="1" t="s">
        <v>16</v>
      </c>
      <c r="C1252" s="1" t="s">
        <v>21</v>
      </c>
      <c r="D1252" s="1" t="s">
        <v>2472</v>
      </c>
      <c r="E1252" s="1">
        <v>3475.9285000000004</v>
      </c>
      <c r="F1252" s="175">
        <v>6319.87</v>
      </c>
    </row>
    <row r="1253" spans="1:6" x14ac:dyDescent="0.25">
      <c r="A1253" s="164" t="s">
        <v>2473</v>
      </c>
      <c r="B1253" s="1" t="s">
        <v>20</v>
      </c>
      <c r="C1253" s="1" t="s">
        <v>17</v>
      </c>
      <c r="D1253" s="1" t="s">
        <v>2474</v>
      </c>
      <c r="E1253" s="1">
        <v>3514.2808000000005</v>
      </c>
      <c r="F1253" s="175">
        <v>5168.0600000000004</v>
      </c>
    </row>
    <row r="1254" spans="1:6" x14ac:dyDescent="0.25">
      <c r="A1254" s="164" t="s">
        <v>2475</v>
      </c>
      <c r="B1254" s="1" t="s">
        <v>29</v>
      </c>
      <c r="C1254" s="1" t="s">
        <v>61</v>
      </c>
      <c r="D1254" s="1" t="s">
        <v>2476</v>
      </c>
      <c r="E1254" s="1">
        <v>4996.3206</v>
      </c>
      <c r="F1254" s="175">
        <v>8468.34</v>
      </c>
    </row>
    <row r="1255" spans="1:6" x14ac:dyDescent="0.25">
      <c r="A1255" s="164" t="s">
        <v>2477</v>
      </c>
      <c r="B1255" s="1" t="s">
        <v>29</v>
      </c>
      <c r="C1255" s="1" t="s">
        <v>126</v>
      </c>
      <c r="D1255" s="1" t="s">
        <v>2478</v>
      </c>
      <c r="E1255" s="1">
        <v>3066.8078999999998</v>
      </c>
      <c r="F1255" s="175">
        <v>8288.67</v>
      </c>
    </row>
    <row r="1256" spans="1:6" x14ac:dyDescent="0.25">
      <c r="A1256" s="164" t="s">
        <v>2479</v>
      </c>
      <c r="B1256" s="1" t="s">
        <v>12</v>
      </c>
      <c r="C1256" s="1" t="s">
        <v>52</v>
      </c>
      <c r="D1256" s="1" t="s">
        <v>2480</v>
      </c>
      <c r="E1256" s="1">
        <v>1427.2638999999999</v>
      </c>
      <c r="F1256" s="175">
        <v>3857.47</v>
      </c>
    </row>
    <row r="1257" spans="1:6" x14ac:dyDescent="0.25">
      <c r="A1257" s="164" t="s">
        <v>2481</v>
      </c>
      <c r="B1257" s="1" t="s">
        <v>29</v>
      </c>
      <c r="C1257" s="1" t="s">
        <v>39</v>
      </c>
      <c r="D1257" s="1" t="s">
        <v>2482</v>
      </c>
      <c r="E1257" s="1">
        <v>4973.4025000000001</v>
      </c>
      <c r="F1257" s="175">
        <v>9042.5499999999993</v>
      </c>
    </row>
    <row r="1258" spans="1:6" x14ac:dyDescent="0.25">
      <c r="A1258" s="164" t="s">
        <v>2483</v>
      </c>
      <c r="B1258" s="1" t="s">
        <v>12</v>
      </c>
      <c r="C1258" s="1" t="s">
        <v>45</v>
      </c>
      <c r="D1258" s="1" t="s">
        <v>2484</v>
      </c>
      <c r="E1258" s="1">
        <v>2899.864</v>
      </c>
      <c r="F1258" s="175">
        <v>3295.3</v>
      </c>
    </row>
    <row r="1259" spans="1:6" x14ac:dyDescent="0.25">
      <c r="A1259" s="164" t="s">
        <v>2485</v>
      </c>
      <c r="B1259" s="1" t="s">
        <v>29</v>
      </c>
      <c r="C1259" s="1" t="s">
        <v>52</v>
      </c>
      <c r="D1259" s="1" t="s">
        <v>2486</v>
      </c>
      <c r="E1259" s="1">
        <v>1838.2328</v>
      </c>
      <c r="F1259" s="175">
        <v>4274.96</v>
      </c>
    </row>
    <row r="1260" spans="1:6" x14ac:dyDescent="0.25">
      <c r="A1260" s="164" t="s">
        <v>2487</v>
      </c>
      <c r="B1260" s="1" t="s">
        <v>12</v>
      </c>
      <c r="C1260" s="1" t="s">
        <v>9</v>
      </c>
      <c r="D1260" s="1" t="s">
        <v>2320</v>
      </c>
      <c r="E1260" s="1">
        <v>4457.7246999999998</v>
      </c>
      <c r="F1260" s="175">
        <v>4767.62</v>
      </c>
    </row>
    <row r="1261" spans="1:6" x14ac:dyDescent="0.25">
      <c r="A1261" s="164" t="s">
        <v>2488</v>
      </c>
      <c r="B1261" s="1" t="s">
        <v>8</v>
      </c>
      <c r="C1261" s="1" t="s">
        <v>21</v>
      </c>
      <c r="D1261" s="1" t="s">
        <v>2489</v>
      </c>
      <c r="E1261" s="1">
        <v>1265.308</v>
      </c>
      <c r="F1261" s="175">
        <v>1437.85</v>
      </c>
    </row>
    <row r="1262" spans="1:6" x14ac:dyDescent="0.25">
      <c r="A1262" s="164" t="s">
        <v>2490</v>
      </c>
      <c r="B1262" s="1" t="s">
        <v>29</v>
      </c>
      <c r="C1262" s="1" t="s">
        <v>21</v>
      </c>
      <c r="D1262" s="1" t="s">
        <v>2491</v>
      </c>
      <c r="E1262" s="1">
        <v>3913.0965000000001</v>
      </c>
      <c r="F1262" s="175">
        <v>8695.77</v>
      </c>
    </row>
    <row r="1263" spans="1:6" x14ac:dyDescent="0.25">
      <c r="A1263" s="164" t="s">
        <v>2492</v>
      </c>
      <c r="B1263" s="1" t="s">
        <v>29</v>
      </c>
      <c r="C1263" s="1" t="s">
        <v>61</v>
      </c>
      <c r="D1263" s="1" t="s">
        <v>2493</v>
      </c>
      <c r="E1263" s="1">
        <v>3382.6940000000004</v>
      </c>
      <c r="F1263" s="175">
        <v>4974.55</v>
      </c>
    </row>
    <row r="1264" spans="1:6" x14ac:dyDescent="0.25">
      <c r="A1264" s="164" t="s">
        <v>2494</v>
      </c>
      <c r="B1264" s="1" t="s">
        <v>12</v>
      </c>
      <c r="C1264" s="1" t="s">
        <v>24</v>
      </c>
      <c r="D1264" s="1" t="s">
        <v>1394</v>
      </c>
      <c r="E1264" s="1">
        <v>751.75649999999996</v>
      </c>
      <c r="F1264" s="175">
        <v>1670.57</v>
      </c>
    </row>
    <row r="1265" spans="1:6" x14ac:dyDescent="0.25">
      <c r="A1265" s="164" t="s">
        <v>2495</v>
      </c>
      <c r="B1265" s="1" t="s">
        <v>20</v>
      </c>
      <c r="C1265" s="1" t="s">
        <v>52</v>
      </c>
      <c r="D1265" s="1" t="s">
        <v>2496</v>
      </c>
      <c r="E1265" s="1">
        <v>3633.498</v>
      </c>
      <c r="F1265" s="175">
        <v>6606.36</v>
      </c>
    </row>
    <row r="1266" spans="1:6" x14ac:dyDescent="0.25">
      <c r="A1266" s="164" t="s">
        <v>2497</v>
      </c>
      <c r="B1266" s="1" t="s">
        <v>12</v>
      </c>
      <c r="C1266" s="1" t="s">
        <v>39</v>
      </c>
      <c r="D1266" s="1" t="s">
        <v>2498</v>
      </c>
      <c r="E1266" s="1">
        <v>5286.0675000000001</v>
      </c>
      <c r="F1266" s="175">
        <v>7048.09</v>
      </c>
    </row>
    <row r="1267" spans="1:6" x14ac:dyDescent="0.25">
      <c r="A1267" s="164" t="s">
        <v>2499</v>
      </c>
      <c r="B1267" s="1" t="s">
        <v>20</v>
      </c>
      <c r="C1267" s="1" t="s">
        <v>24</v>
      </c>
      <c r="D1267" s="1" t="s">
        <v>2500</v>
      </c>
      <c r="E1267" s="1">
        <v>5943.5551999999998</v>
      </c>
      <c r="F1267" s="175">
        <v>6754.04</v>
      </c>
    </row>
    <row r="1268" spans="1:6" x14ac:dyDescent="0.25">
      <c r="A1268" s="164" t="s">
        <v>2501</v>
      </c>
      <c r="B1268" s="1" t="s">
        <v>20</v>
      </c>
      <c r="C1268" s="1" t="s">
        <v>126</v>
      </c>
      <c r="D1268" s="1" t="s">
        <v>2502</v>
      </c>
      <c r="E1268" s="1">
        <v>175.79639999999998</v>
      </c>
      <c r="F1268" s="175">
        <v>297.95999999999998</v>
      </c>
    </row>
    <row r="1269" spans="1:6" x14ac:dyDescent="0.25">
      <c r="A1269" s="164" t="s">
        <v>2503</v>
      </c>
      <c r="B1269" s="1" t="s">
        <v>29</v>
      </c>
      <c r="C1269" s="1" t="s">
        <v>52</v>
      </c>
      <c r="D1269" s="1" t="s">
        <v>2504</v>
      </c>
      <c r="E1269" s="1">
        <v>5456.0013999999992</v>
      </c>
      <c r="F1269" s="175">
        <v>9247.4599999999991</v>
      </c>
    </row>
    <row r="1270" spans="1:6" x14ac:dyDescent="0.25">
      <c r="A1270" s="164" t="s">
        <v>2505</v>
      </c>
      <c r="B1270" s="1" t="s">
        <v>16</v>
      </c>
      <c r="C1270" s="1" t="s">
        <v>17</v>
      </c>
      <c r="D1270" s="1" t="s">
        <v>2506</v>
      </c>
      <c r="E1270" s="1">
        <v>3448.9587000000001</v>
      </c>
      <c r="F1270" s="175">
        <v>9321.51</v>
      </c>
    </row>
    <row r="1271" spans="1:6" x14ac:dyDescent="0.25">
      <c r="A1271" s="164" t="s">
        <v>2507</v>
      </c>
      <c r="B1271" s="1" t="s">
        <v>29</v>
      </c>
      <c r="C1271" s="1" t="s">
        <v>45</v>
      </c>
      <c r="D1271" s="1" t="s">
        <v>2508</v>
      </c>
      <c r="E1271" s="1">
        <v>1381.6759999999997</v>
      </c>
      <c r="F1271" s="175">
        <v>2382.1999999999998</v>
      </c>
    </row>
    <row r="1272" spans="1:6" x14ac:dyDescent="0.25">
      <c r="A1272" s="164" t="s">
        <v>2509</v>
      </c>
      <c r="B1272" s="1" t="s">
        <v>8</v>
      </c>
      <c r="C1272" s="1" t="s">
        <v>64</v>
      </c>
      <c r="D1272" s="1" t="s">
        <v>2510</v>
      </c>
      <c r="E1272" s="1">
        <v>1377.0771</v>
      </c>
      <c r="F1272" s="175">
        <v>3721.83</v>
      </c>
    </row>
    <row r="1273" spans="1:6" x14ac:dyDescent="0.25">
      <c r="A1273" s="164" t="s">
        <v>2511</v>
      </c>
      <c r="B1273" s="1" t="s">
        <v>12</v>
      </c>
      <c r="C1273" s="1" t="s">
        <v>61</v>
      </c>
      <c r="D1273" s="1" t="s">
        <v>2512</v>
      </c>
      <c r="E1273" s="1">
        <v>2289.2539999999999</v>
      </c>
      <c r="F1273" s="175">
        <v>4162.28</v>
      </c>
    </row>
    <row r="1274" spans="1:6" x14ac:dyDescent="0.25">
      <c r="A1274" s="164" t="s">
        <v>2513</v>
      </c>
      <c r="B1274" s="1" t="s">
        <v>8</v>
      </c>
      <c r="C1274" s="1" t="s">
        <v>52</v>
      </c>
      <c r="D1274" s="1" t="s">
        <v>2514</v>
      </c>
      <c r="E1274" s="1">
        <v>1173.8271999999999</v>
      </c>
      <c r="F1274" s="175">
        <v>2023.84</v>
      </c>
    </row>
    <row r="1275" spans="1:6" x14ac:dyDescent="0.25">
      <c r="A1275" s="164" t="s">
        <v>2515</v>
      </c>
      <c r="B1275" s="1" t="s">
        <v>29</v>
      </c>
      <c r="C1275" s="1" t="s">
        <v>9</v>
      </c>
      <c r="D1275" s="1" t="s">
        <v>2516</v>
      </c>
      <c r="E1275" s="1">
        <v>3309.46</v>
      </c>
      <c r="F1275" s="175">
        <v>3760.75</v>
      </c>
    </row>
    <row r="1276" spans="1:6" x14ac:dyDescent="0.25">
      <c r="A1276" s="164" t="s">
        <v>2517</v>
      </c>
      <c r="B1276" s="1" t="s">
        <v>29</v>
      </c>
      <c r="C1276" s="1" t="s">
        <v>45</v>
      </c>
      <c r="D1276" s="1" t="s">
        <v>2518</v>
      </c>
      <c r="E1276" s="1">
        <v>3297.0465000000004</v>
      </c>
      <c r="F1276" s="175">
        <v>7326.77</v>
      </c>
    </row>
    <row r="1277" spans="1:6" x14ac:dyDescent="0.25">
      <c r="A1277" s="164" t="s">
        <v>2519</v>
      </c>
      <c r="B1277" s="1" t="s">
        <v>8</v>
      </c>
      <c r="C1277" s="1" t="s">
        <v>42</v>
      </c>
      <c r="D1277" s="1" t="s">
        <v>2520</v>
      </c>
      <c r="E1277" s="1">
        <v>1635.0224000000001</v>
      </c>
      <c r="F1277" s="175">
        <v>1857.98</v>
      </c>
    </row>
    <row r="1278" spans="1:6" x14ac:dyDescent="0.25">
      <c r="A1278" s="164" t="s">
        <v>2521</v>
      </c>
      <c r="B1278" s="1" t="s">
        <v>8</v>
      </c>
      <c r="C1278" s="1" t="s">
        <v>30</v>
      </c>
      <c r="D1278" s="1" t="s">
        <v>2522</v>
      </c>
      <c r="E1278" s="1">
        <v>2226.6651000000002</v>
      </c>
      <c r="F1278" s="175">
        <v>2381.46</v>
      </c>
    </row>
    <row r="1279" spans="1:6" x14ac:dyDescent="0.25">
      <c r="A1279" s="164" t="s">
        <v>2523</v>
      </c>
      <c r="B1279" s="1" t="s">
        <v>12</v>
      </c>
      <c r="C1279" s="1" t="s">
        <v>113</v>
      </c>
      <c r="D1279" s="1" t="s">
        <v>2524</v>
      </c>
      <c r="E1279" s="1">
        <v>1559.6140000000003</v>
      </c>
      <c r="F1279" s="175">
        <v>2293.5500000000002</v>
      </c>
    </row>
    <row r="1280" spans="1:6" x14ac:dyDescent="0.25">
      <c r="A1280" s="164" t="s">
        <v>2525</v>
      </c>
      <c r="B1280" s="1" t="s">
        <v>29</v>
      </c>
      <c r="C1280" s="1" t="s">
        <v>64</v>
      </c>
      <c r="D1280" s="1" t="s">
        <v>2526</v>
      </c>
      <c r="E1280" s="1">
        <v>3489.7179000000001</v>
      </c>
      <c r="F1280" s="175">
        <v>9431.67</v>
      </c>
    </row>
    <row r="1281" spans="1:6" x14ac:dyDescent="0.25">
      <c r="A1281" s="164" t="s">
        <v>2527</v>
      </c>
      <c r="B1281" s="1" t="s">
        <v>29</v>
      </c>
      <c r="C1281" s="1" t="s">
        <v>61</v>
      </c>
      <c r="D1281" s="1" t="s">
        <v>2528</v>
      </c>
      <c r="E1281" s="1">
        <v>7657.3321000000005</v>
      </c>
      <c r="F1281" s="175">
        <v>8189.66</v>
      </c>
    </row>
    <row r="1282" spans="1:6" x14ac:dyDescent="0.25">
      <c r="A1282" s="164" t="s">
        <v>2529</v>
      </c>
      <c r="B1282" s="1" t="s">
        <v>8</v>
      </c>
      <c r="C1282" s="1" t="s">
        <v>42</v>
      </c>
      <c r="D1282" s="1" t="s">
        <v>2530</v>
      </c>
      <c r="E1282" s="1">
        <v>6647.9774999999991</v>
      </c>
      <c r="F1282" s="175">
        <v>8863.9699999999993</v>
      </c>
    </row>
    <row r="1283" spans="1:6" x14ac:dyDescent="0.25">
      <c r="A1283" s="164" t="s">
        <v>2531</v>
      </c>
      <c r="B1283" s="1" t="s">
        <v>16</v>
      </c>
      <c r="C1283" s="1" t="s">
        <v>113</v>
      </c>
      <c r="D1283" s="1" t="s">
        <v>2532</v>
      </c>
      <c r="E1283" s="1">
        <v>112.7984</v>
      </c>
      <c r="F1283" s="175">
        <v>128.18</v>
      </c>
    </row>
    <row r="1284" spans="1:6" x14ac:dyDescent="0.25">
      <c r="A1284" s="164" t="s">
        <v>2533</v>
      </c>
      <c r="B1284" s="1" t="s">
        <v>29</v>
      </c>
      <c r="C1284" s="1" t="s">
        <v>126</v>
      </c>
      <c r="D1284" s="1" t="s">
        <v>2534</v>
      </c>
      <c r="E1284" s="1">
        <v>1012.1468500000001</v>
      </c>
      <c r="F1284" s="175">
        <v>1082.51</v>
      </c>
    </row>
    <row r="1285" spans="1:6" x14ac:dyDescent="0.25">
      <c r="A1285" s="164" t="s">
        <v>2535</v>
      </c>
      <c r="B1285" s="1" t="s">
        <v>12</v>
      </c>
      <c r="C1285" s="1" t="s">
        <v>42</v>
      </c>
      <c r="D1285" s="1" t="s">
        <v>2536</v>
      </c>
      <c r="E1285" s="1">
        <v>2018.03855</v>
      </c>
      <c r="F1285" s="175">
        <v>2158.33</v>
      </c>
    </row>
    <row r="1286" spans="1:6" x14ac:dyDescent="0.25">
      <c r="A1286" s="164" t="s">
        <v>2537</v>
      </c>
      <c r="B1286" s="1" t="s">
        <v>20</v>
      </c>
      <c r="C1286" s="1" t="s">
        <v>39</v>
      </c>
      <c r="D1286" s="1" t="s">
        <v>2538</v>
      </c>
      <c r="E1286" s="1">
        <v>2373.2788</v>
      </c>
      <c r="F1286" s="175">
        <v>4091.86</v>
      </c>
    </row>
    <row r="1287" spans="1:6" x14ac:dyDescent="0.25">
      <c r="A1287" s="164" t="s">
        <v>2539</v>
      </c>
      <c r="B1287" s="1" t="s">
        <v>16</v>
      </c>
      <c r="C1287" s="1" t="s">
        <v>45</v>
      </c>
      <c r="D1287" s="1" t="s">
        <v>2540</v>
      </c>
      <c r="E1287" s="1">
        <v>5707.8207999999995</v>
      </c>
      <c r="F1287" s="175">
        <v>6486.16</v>
      </c>
    </row>
    <row r="1288" spans="1:6" x14ac:dyDescent="0.25">
      <c r="A1288" s="164" t="s">
        <v>2541</v>
      </c>
      <c r="B1288" s="1" t="s">
        <v>29</v>
      </c>
      <c r="C1288" s="1" t="s">
        <v>30</v>
      </c>
      <c r="D1288" s="1" t="s">
        <v>2542</v>
      </c>
      <c r="E1288" s="1">
        <v>7994.1377999999995</v>
      </c>
      <c r="F1288" s="175">
        <v>8549.8799999999992</v>
      </c>
    </row>
    <row r="1289" spans="1:6" x14ac:dyDescent="0.25">
      <c r="A1289" s="164" t="s">
        <v>2543</v>
      </c>
      <c r="B1289" s="1" t="s">
        <v>20</v>
      </c>
      <c r="C1289" s="1" t="s">
        <v>17</v>
      </c>
      <c r="D1289" s="1" t="s">
        <v>2544</v>
      </c>
      <c r="E1289" s="1">
        <v>8476.7232000000004</v>
      </c>
      <c r="F1289" s="175">
        <v>9632.64</v>
      </c>
    </row>
    <row r="1290" spans="1:6" x14ac:dyDescent="0.25">
      <c r="A1290" s="164" t="s">
        <v>2545</v>
      </c>
      <c r="B1290" s="1" t="s">
        <v>16</v>
      </c>
      <c r="C1290" s="1" t="s">
        <v>42</v>
      </c>
      <c r="D1290" s="1" t="s">
        <v>2546</v>
      </c>
      <c r="E1290" s="1">
        <v>3122.1255999999998</v>
      </c>
      <c r="F1290" s="175">
        <v>3547.87</v>
      </c>
    </row>
    <row r="1291" spans="1:6" x14ac:dyDescent="0.25">
      <c r="A1291" s="164" t="s">
        <v>2547</v>
      </c>
      <c r="B1291" s="1" t="s">
        <v>20</v>
      </c>
      <c r="C1291" s="1" t="s">
        <v>64</v>
      </c>
      <c r="D1291" s="1" t="s">
        <v>2548</v>
      </c>
      <c r="E1291" s="1">
        <v>1404.5454</v>
      </c>
      <c r="F1291" s="175">
        <v>2421.63</v>
      </c>
    </row>
    <row r="1292" spans="1:6" x14ac:dyDescent="0.25">
      <c r="A1292" s="164" t="s">
        <v>2549</v>
      </c>
      <c r="B1292" s="1" t="s">
        <v>16</v>
      </c>
      <c r="C1292" s="1" t="s">
        <v>45</v>
      </c>
      <c r="D1292" s="1" t="s">
        <v>2550</v>
      </c>
      <c r="E1292" s="1">
        <v>5568.6855000000005</v>
      </c>
      <c r="F1292" s="175">
        <v>9438.4500000000007</v>
      </c>
    </row>
    <row r="1293" spans="1:6" x14ac:dyDescent="0.25">
      <c r="A1293" s="164" t="s">
        <v>2551</v>
      </c>
      <c r="B1293" s="1" t="s">
        <v>8</v>
      </c>
      <c r="C1293" s="1" t="s">
        <v>13</v>
      </c>
      <c r="D1293" s="1" t="s">
        <v>2552</v>
      </c>
      <c r="E1293" s="1">
        <v>5342.1131500000001</v>
      </c>
      <c r="F1293" s="175">
        <v>5713.49</v>
      </c>
    </row>
    <row r="1294" spans="1:6" x14ac:dyDescent="0.25">
      <c r="A1294" s="164" t="s">
        <v>2553</v>
      </c>
      <c r="B1294" s="1" t="s">
        <v>29</v>
      </c>
      <c r="C1294" s="1" t="s">
        <v>30</v>
      </c>
      <c r="D1294" s="1" t="s">
        <v>2554</v>
      </c>
      <c r="E1294" s="1">
        <v>3864.6443999999997</v>
      </c>
      <c r="F1294" s="175">
        <v>6663.18</v>
      </c>
    </row>
    <row r="1295" spans="1:6" x14ac:dyDescent="0.25">
      <c r="A1295" s="164" t="s">
        <v>2555</v>
      </c>
      <c r="B1295" s="1" t="s">
        <v>8</v>
      </c>
      <c r="C1295" s="1" t="s">
        <v>64</v>
      </c>
      <c r="D1295" s="1" t="s">
        <v>2556</v>
      </c>
      <c r="E1295" s="1">
        <v>1075.8901000000001</v>
      </c>
      <c r="F1295" s="175">
        <v>2502.0700000000002</v>
      </c>
    </row>
    <row r="1296" spans="1:6" x14ac:dyDescent="0.25">
      <c r="A1296" s="164" t="s">
        <v>2557</v>
      </c>
      <c r="B1296" s="1" t="s">
        <v>29</v>
      </c>
      <c r="C1296" s="1" t="s">
        <v>9</v>
      </c>
      <c r="D1296" s="1" t="s">
        <v>2558</v>
      </c>
      <c r="E1296" s="1">
        <v>3325.6755000000003</v>
      </c>
      <c r="F1296" s="175">
        <v>7390.39</v>
      </c>
    </row>
    <row r="1297" spans="1:6" x14ac:dyDescent="0.25">
      <c r="A1297" s="164" t="s">
        <v>2559</v>
      </c>
      <c r="B1297" s="1" t="s">
        <v>12</v>
      </c>
      <c r="C1297" s="1" t="s">
        <v>39</v>
      </c>
      <c r="D1297" s="1" t="s">
        <v>2560</v>
      </c>
      <c r="E1297" s="1">
        <v>113.47499999999999</v>
      </c>
      <c r="F1297" s="175">
        <v>151.30000000000001</v>
      </c>
    </row>
    <row r="1298" spans="1:6" x14ac:dyDescent="0.25">
      <c r="A1298" s="164" t="s">
        <v>2561</v>
      </c>
      <c r="B1298" s="1" t="s">
        <v>29</v>
      </c>
      <c r="C1298" s="1" t="s">
        <v>61</v>
      </c>
      <c r="D1298" s="1" t="s">
        <v>2562</v>
      </c>
      <c r="E1298" s="1">
        <v>1246.3055000000002</v>
      </c>
      <c r="F1298" s="175">
        <v>2266.0100000000002</v>
      </c>
    </row>
    <row r="1299" spans="1:6" x14ac:dyDescent="0.25">
      <c r="A1299" s="164" t="s">
        <v>2563</v>
      </c>
      <c r="B1299" s="1" t="s">
        <v>12</v>
      </c>
      <c r="C1299" s="1" t="s">
        <v>13</v>
      </c>
      <c r="D1299" s="1" t="s">
        <v>2564</v>
      </c>
      <c r="E1299" s="1">
        <v>4597.5074999999997</v>
      </c>
      <c r="F1299" s="175">
        <v>6130.01</v>
      </c>
    </row>
    <row r="1300" spans="1:6" x14ac:dyDescent="0.25">
      <c r="A1300" s="164" t="s">
        <v>2565</v>
      </c>
      <c r="B1300" s="1" t="s">
        <v>29</v>
      </c>
      <c r="C1300" s="1" t="s">
        <v>13</v>
      </c>
      <c r="D1300" s="1" t="s">
        <v>2566</v>
      </c>
      <c r="E1300" s="1">
        <v>1619.5635000000002</v>
      </c>
      <c r="F1300" s="175">
        <v>3599.03</v>
      </c>
    </row>
    <row r="1301" spans="1:6" x14ac:dyDescent="0.25">
      <c r="A1301" s="164" t="s">
        <v>2567</v>
      </c>
      <c r="B1301" s="1" t="s">
        <v>20</v>
      </c>
      <c r="C1301" s="1" t="s">
        <v>45</v>
      </c>
      <c r="D1301" s="1" t="s">
        <v>2568</v>
      </c>
      <c r="E1301" s="1">
        <v>2044.3494499999999</v>
      </c>
      <c r="F1301" s="175">
        <v>2186.4699999999998</v>
      </c>
    </row>
    <row r="1302" spans="1:6" x14ac:dyDescent="0.25">
      <c r="A1302" s="164" t="s">
        <v>2569</v>
      </c>
      <c r="B1302" s="1" t="s">
        <v>29</v>
      </c>
      <c r="C1302" s="1" t="s">
        <v>21</v>
      </c>
      <c r="D1302" s="1" t="s">
        <v>2570</v>
      </c>
      <c r="E1302" s="1">
        <v>1911.5412000000003</v>
      </c>
      <c r="F1302" s="175">
        <v>2811.09</v>
      </c>
    </row>
    <row r="1303" spans="1:6" x14ac:dyDescent="0.25">
      <c r="A1303" s="164" t="s">
        <v>2571</v>
      </c>
      <c r="B1303" s="1" t="s">
        <v>20</v>
      </c>
      <c r="C1303" s="1" t="s">
        <v>21</v>
      </c>
      <c r="D1303" s="1" t="s">
        <v>2572</v>
      </c>
      <c r="E1303" s="1">
        <v>5299.4575999999997</v>
      </c>
      <c r="F1303" s="175">
        <v>7793.32</v>
      </c>
    </row>
    <row r="1304" spans="1:6" x14ac:dyDescent="0.25">
      <c r="A1304" s="164" t="s">
        <v>2573</v>
      </c>
      <c r="B1304" s="1" t="s">
        <v>12</v>
      </c>
      <c r="C1304" s="1" t="s">
        <v>39</v>
      </c>
      <c r="D1304" s="1" t="s">
        <v>2574</v>
      </c>
      <c r="E1304" s="1">
        <v>1000.8943999999999</v>
      </c>
      <c r="F1304" s="175">
        <v>2705.12</v>
      </c>
    </row>
    <row r="1305" spans="1:6" x14ac:dyDescent="0.25">
      <c r="A1305" s="164" t="s">
        <v>2575</v>
      </c>
      <c r="B1305" s="1" t="s">
        <v>8</v>
      </c>
      <c r="C1305" s="1" t="s">
        <v>9</v>
      </c>
      <c r="D1305" s="1" t="s">
        <v>2576</v>
      </c>
      <c r="E1305" s="1">
        <v>3119.4790000000003</v>
      </c>
      <c r="F1305" s="175">
        <v>5671.78</v>
      </c>
    </row>
    <row r="1306" spans="1:6" x14ac:dyDescent="0.25">
      <c r="A1306" s="164" t="s">
        <v>2577</v>
      </c>
      <c r="B1306" s="1" t="s">
        <v>16</v>
      </c>
      <c r="C1306" s="1" t="s">
        <v>52</v>
      </c>
      <c r="D1306" s="1" t="s">
        <v>2578</v>
      </c>
      <c r="E1306" s="1">
        <v>1126.7080000000001</v>
      </c>
      <c r="F1306" s="175">
        <v>2048.56</v>
      </c>
    </row>
    <row r="1307" spans="1:6" x14ac:dyDescent="0.25">
      <c r="A1307" s="164" t="s">
        <v>2579</v>
      </c>
      <c r="B1307" s="1" t="s">
        <v>20</v>
      </c>
      <c r="C1307" s="1" t="s">
        <v>61</v>
      </c>
      <c r="D1307" s="1" t="s">
        <v>2580</v>
      </c>
      <c r="E1307" s="1">
        <v>5481.7663999999995</v>
      </c>
      <c r="F1307" s="175">
        <v>6229.28</v>
      </c>
    </row>
    <row r="1308" spans="1:6" x14ac:dyDescent="0.25">
      <c r="A1308" s="164" t="s">
        <v>2581</v>
      </c>
      <c r="B1308" s="1" t="s">
        <v>12</v>
      </c>
      <c r="C1308" s="1" t="s">
        <v>61</v>
      </c>
      <c r="D1308" s="1" t="s">
        <v>2582</v>
      </c>
      <c r="E1308" s="1">
        <v>8824.3991000000005</v>
      </c>
      <c r="F1308" s="175">
        <v>9437.86</v>
      </c>
    </row>
    <row r="1309" spans="1:6" x14ac:dyDescent="0.25">
      <c r="A1309" s="164" t="s">
        <v>2583</v>
      </c>
      <c r="B1309" s="1" t="s">
        <v>29</v>
      </c>
      <c r="C1309" s="1" t="s">
        <v>64</v>
      </c>
      <c r="D1309" s="1" t="s">
        <v>2584</v>
      </c>
      <c r="E1309" s="1">
        <v>326.77659999999997</v>
      </c>
      <c r="F1309" s="175">
        <v>883.18</v>
      </c>
    </row>
    <row r="1310" spans="1:6" x14ac:dyDescent="0.25">
      <c r="A1310" s="164" t="s">
        <v>2585</v>
      </c>
      <c r="B1310" s="1" t="s">
        <v>29</v>
      </c>
      <c r="C1310" s="1" t="s">
        <v>9</v>
      </c>
      <c r="D1310" s="1" t="s">
        <v>2586</v>
      </c>
      <c r="E1310" s="1">
        <v>5948.1664000000001</v>
      </c>
      <c r="F1310" s="175">
        <v>6759.28</v>
      </c>
    </row>
    <row r="1311" spans="1:6" x14ac:dyDescent="0.25">
      <c r="A1311" s="164" t="s">
        <v>2587</v>
      </c>
      <c r="B1311" s="1" t="s">
        <v>20</v>
      </c>
      <c r="C1311" s="1" t="s">
        <v>126</v>
      </c>
      <c r="D1311" s="1" t="s">
        <v>2588</v>
      </c>
      <c r="E1311" s="1">
        <v>704.27079999999989</v>
      </c>
      <c r="F1311" s="175">
        <v>1214.26</v>
      </c>
    </row>
    <row r="1312" spans="1:6" x14ac:dyDescent="0.25">
      <c r="A1312" s="164" t="s">
        <v>2589</v>
      </c>
      <c r="B1312" s="1" t="s">
        <v>29</v>
      </c>
      <c r="C1312" s="1" t="s">
        <v>9</v>
      </c>
      <c r="D1312" s="1" t="s">
        <v>2590</v>
      </c>
      <c r="E1312" s="1">
        <v>2964.7575000000002</v>
      </c>
      <c r="F1312" s="175">
        <v>6588.35</v>
      </c>
    </row>
    <row r="1313" spans="1:6" x14ac:dyDescent="0.25">
      <c r="A1313" s="164" t="s">
        <v>2591</v>
      </c>
      <c r="B1313" s="1" t="s">
        <v>29</v>
      </c>
      <c r="C1313" s="1" t="s">
        <v>24</v>
      </c>
      <c r="D1313" s="1" t="s">
        <v>2592</v>
      </c>
      <c r="E1313" s="1">
        <v>1918.1961999999999</v>
      </c>
      <c r="F1313" s="175">
        <v>3251.18</v>
      </c>
    </row>
    <row r="1314" spans="1:6" x14ac:dyDescent="0.25">
      <c r="A1314" s="164" t="s">
        <v>2593</v>
      </c>
      <c r="B1314" s="1" t="s">
        <v>16</v>
      </c>
      <c r="C1314" s="1" t="s">
        <v>24</v>
      </c>
      <c r="D1314" s="1" t="s">
        <v>2594</v>
      </c>
      <c r="E1314" s="1">
        <v>4686.9570000000003</v>
      </c>
      <c r="F1314" s="175">
        <v>8521.74</v>
      </c>
    </row>
    <row r="1315" spans="1:6" x14ac:dyDescent="0.25">
      <c r="A1315" s="164" t="s">
        <v>2595</v>
      </c>
      <c r="B1315" s="1" t="s">
        <v>12</v>
      </c>
      <c r="C1315" s="1" t="s">
        <v>17</v>
      </c>
      <c r="D1315" s="1" t="s">
        <v>2596</v>
      </c>
      <c r="E1315" s="1">
        <v>2184.3060999999998</v>
      </c>
      <c r="F1315" s="175">
        <v>5903.53</v>
      </c>
    </row>
    <row r="1316" spans="1:6" x14ac:dyDescent="0.25">
      <c r="A1316" s="164" t="s">
        <v>2597</v>
      </c>
      <c r="B1316" s="1" t="s">
        <v>20</v>
      </c>
      <c r="C1316" s="1" t="s">
        <v>42</v>
      </c>
      <c r="D1316" s="1" t="s">
        <v>2598</v>
      </c>
      <c r="E1316" s="1">
        <v>1013.1176</v>
      </c>
      <c r="F1316" s="175">
        <v>1151.27</v>
      </c>
    </row>
    <row r="1317" spans="1:6" x14ac:dyDescent="0.25">
      <c r="A1317" s="164" t="s">
        <v>2599</v>
      </c>
      <c r="B1317" s="1" t="s">
        <v>29</v>
      </c>
      <c r="C1317" s="1" t="s">
        <v>39</v>
      </c>
      <c r="D1317" s="1" t="s">
        <v>2600</v>
      </c>
      <c r="E1317" s="1">
        <v>3366.8195000000001</v>
      </c>
      <c r="F1317" s="175">
        <v>6121.49</v>
      </c>
    </row>
    <row r="1318" spans="1:6" x14ac:dyDescent="0.25">
      <c r="A1318" s="164" t="s">
        <v>2601</v>
      </c>
      <c r="B1318" s="1" t="s">
        <v>12</v>
      </c>
      <c r="C1318" s="1" t="s">
        <v>64</v>
      </c>
      <c r="D1318" s="1" t="s">
        <v>2602</v>
      </c>
      <c r="E1318" s="1">
        <v>406.50050000000005</v>
      </c>
      <c r="F1318" s="175">
        <v>1098.6500000000001</v>
      </c>
    </row>
    <row r="1319" spans="1:6" x14ac:dyDescent="0.25">
      <c r="A1319" s="164" t="s">
        <v>2603</v>
      </c>
      <c r="B1319" s="1" t="s">
        <v>8</v>
      </c>
      <c r="C1319" s="1" t="s">
        <v>24</v>
      </c>
      <c r="D1319" s="1" t="s">
        <v>2604</v>
      </c>
      <c r="E1319" s="1">
        <v>5964</v>
      </c>
      <c r="F1319" s="175">
        <v>7952</v>
      </c>
    </row>
    <row r="1320" spans="1:6" x14ac:dyDescent="0.25">
      <c r="A1320" s="164" t="s">
        <v>2605</v>
      </c>
      <c r="B1320" s="1" t="s">
        <v>20</v>
      </c>
      <c r="C1320" s="1" t="s">
        <v>39</v>
      </c>
      <c r="D1320" s="1" t="s">
        <v>868</v>
      </c>
      <c r="E1320" s="1">
        <v>4029.0627999999997</v>
      </c>
      <c r="F1320" s="175">
        <v>6828.92</v>
      </c>
    </row>
    <row r="1321" spans="1:6" x14ac:dyDescent="0.25">
      <c r="A1321" s="164" t="s">
        <v>2606</v>
      </c>
      <c r="B1321" s="1" t="s">
        <v>29</v>
      </c>
      <c r="C1321" s="1" t="s">
        <v>13</v>
      </c>
      <c r="D1321" s="1" t="s">
        <v>2607</v>
      </c>
      <c r="E1321" s="1">
        <v>122.82160000000002</v>
      </c>
      <c r="F1321" s="175">
        <v>131.36000000000001</v>
      </c>
    </row>
    <row r="1322" spans="1:6" x14ac:dyDescent="0.25">
      <c r="A1322" s="164" t="s">
        <v>2608</v>
      </c>
      <c r="B1322" s="1" t="s">
        <v>8</v>
      </c>
      <c r="C1322" s="1" t="s">
        <v>61</v>
      </c>
      <c r="D1322" s="1" t="s">
        <v>2609</v>
      </c>
      <c r="E1322" s="1">
        <v>2844.6792</v>
      </c>
      <c r="F1322" s="175">
        <v>3232.59</v>
      </c>
    </row>
    <row r="1323" spans="1:6" x14ac:dyDescent="0.25">
      <c r="A1323" s="164" t="s">
        <v>2610</v>
      </c>
      <c r="B1323" s="1" t="s">
        <v>29</v>
      </c>
      <c r="C1323" s="1" t="s">
        <v>9</v>
      </c>
      <c r="D1323" s="1" t="s">
        <v>2611</v>
      </c>
      <c r="E1323" s="1">
        <v>1496.8125</v>
      </c>
      <c r="F1323" s="175">
        <v>3326.25</v>
      </c>
    </row>
    <row r="1324" spans="1:6" x14ac:dyDescent="0.25">
      <c r="A1324" s="164" t="s">
        <v>2612</v>
      </c>
      <c r="B1324" s="1" t="s">
        <v>8</v>
      </c>
      <c r="C1324" s="1" t="s">
        <v>45</v>
      </c>
      <c r="D1324" s="1" t="s">
        <v>2613</v>
      </c>
      <c r="E1324" s="1">
        <v>899.59739999999988</v>
      </c>
      <c r="F1324" s="175">
        <v>1551.03</v>
      </c>
    </row>
    <row r="1325" spans="1:6" x14ac:dyDescent="0.25">
      <c r="A1325" s="164" t="s">
        <v>2614</v>
      </c>
      <c r="B1325" s="1" t="s">
        <v>29</v>
      </c>
      <c r="C1325" s="1" t="s">
        <v>52</v>
      </c>
      <c r="D1325" s="1" t="s">
        <v>2615</v>
      </c>
      <c r="E1325" s="1">
        <v>4882.3182000000006</v>
      </c>
      <c r="F1325" s="175">
        <v>8417.7900000000009</v>
      </c>
    </row>
    <row r="1326" spans="1:6" x14ac:dyDescent="0.25">
      <c r="A1326" s="164" t="s">
        <v>2616</v>
      </c>
      <c r="B1326" s="1" t="s">
        <v>20</v>
      </c>
      <c r="C1326" s="1" t="s">
        <v>30</v>
      </c>
      <c r="D1326" s="1" t="s">
        <v>2617</v>
      </c>
      <c r="E1326" s="1">
        <v>3673.2696000000001</v>
      </c>
      <c r="F1326" s="175">
        <v>4174.17</v>
      </c>
    </row>
    <row r="1327" spans="1:6" x14ac:dyDescent="0.25">
      <c r="A1327" s="164" t="s">
        <v>2618</v>
      </c>
      <c r="B1327" s="1" t="s">
        <v>29</v>
      </c>
      <c r="C1327" s="1" t="s">
        <v>64</v>
      </c>
      <c r="D1327" s="1" t="s">
        <v>2619</v>
      </c>
      <c r="E1327" s="1">
        <v>4139.7565000000004</v>
      </c>
      <c r="F1327" s="175">
        <v>7526.83</v>
      </c>
    </row>
    <row r="1328" spans="1:6" x14ac:dyDescent="0.25">
      <c r="A1328" s="164" t="s">
        <v>2620</v>
      </c>
      <c r="B1328" s="1" t="s">
        <v>12</v>
      </c>
      <c r="C1328" s="1" t="s">
        <v>64</v>
      </c>
      <c r="D1328" s="1" t="s">
        <v>2621</v>
      </c>
      <c r="E1328" s="1">
        <v>185.87119999999999</v>
      </c>
      <c r="F1328" s="175">
        <v>273.33999999999997</v>
      </c>
    </row>
    <row r="1329" spans="1:6" x14ac:dyDescent="0.25">
      <c r="A1329" s="164" t="s">
        <v>2622</v>
      </c>
      <c r="B1329" s="1" t="s">
        <v>12</v>
      </c>
      <c r="C1329" s="1" t="s">
        <v>52</v>
      </c>
      <c r="D1329" s="1" t="s">
        <v>2623</v>
      </c>
      <c r="E1329" s="1">
        <v>4711.2295999999997</v>
      </c>
      <c r="F1329" s="175">
        <v>5353.67</v>
      </c>
    </row>
    <row r="1330" spans="1:6" x14ac:dyDescent="0.25">
      <c r="A1330" s="164" t="s">
        <v>2624</v>
      </c>
      <c r="B1330" s="1" t="s">
        <v>29</v>
      </c>
      <c r="C1330" s="1" t="s">
        <v>42</v>
      </c>
      <c r="D1330" s="1" t="s">
        <v>2625</v>
      </c>
      <c r="E1330" s="1">
        <v>2553.2776000000003</v>
      </c>
      <c r="F1330" s="175">
        <v>3754.82</v>
      </c>
    </row>
    <row r="1331" spans="1:6" x14ac:dyDescent="0.25">
      <c r="A1331" s="164" t="s">
        <v>2626</v>
      </c>
      <c r="B1331" s="1" t="s">
        <v>12</v>
      </c>
      <c r="C1331" s="1" t="s">
        <v>52</v>
      </c>
      <c r="D1331" s="1" t="s">
        <v>2627</v>
      </c>
      <c r="E1331" s="1">
        <v>1658.3309999999999</v>
      </c>
      <c r="F1331" s="175">
        <v>3685.18</v>
      </c>
    </row>
    <row r="1332" spans="1:6" x14ac:dyDescent="0.25">
      <c r="A1332" s="164" t="s">
        <v>2628</v>
      </c>
      <c r="B1332" s="1" t="s">
        <v>12</v>
      </c>
      <c r="C1332" s="1" t="s">
        <v>30</v>
      </c>
      <c r="D1332" s="1" t="s">
        <v>2629</v>
      </c>
      <c r="E1332" s="1">
        <v>1514.0880999999999</v>
      </c>
      <c r="F1332" s="175">
        <v>4092.13</v>
      </c>
    </row>
    <row r="1333" spans="1:6" x14ac:dyDescent="0.25">
      <c r="A1333" s="164" t="s">
        <v>2630</v>
      </c>
      <c r="B1333" s="1" t="s">
        <v>29</v>
      </c>
      <c r="C1333" s="1" t="s">
        <v>24</v>
      </c>
      <c r="D1333" s="1" t="s">
        <v>2631</v>
      </c>
      <c r="E1333" s="1">
        <v>3650.8996000000006</v>
      </c>
      <c r="F1333" s="175">
        <v>5368.97</v>
      </c>
    </row>
    <row r="1334" spans="1:6" x14ac:dyDescent="0.25">
      <c r="A1334" s="164" t="s">
        <v>2632</v>
      </c>
      <c r="B1334" s="1" t="s">
        <v>12</v>
      </c>
      <c r="C1334" s="1" t="s">
        <v>45</v>
      </c>
      <c r="D1334" s="1" t="s">
        <v>2633</v>
      </c>
      <c r="E1334" s="1">
        <v>217.49035000000003</v>
      </c>
      <c r="F1334" s="175">
        <v>232.61</v>
      </c>
    </row>
    <row r="1335" spans="1:6" x14ac:dyDescent="0.25">
      <c r="A1335" s="164" t="s">
        <v>2634</v>
      </c>
      <c r="B1335" s="1" t="s">
        <v>8</v>
      </c>
      <c r="C1335" s="1" t="s">
        <v>39</v>
      </c>
      <c r="D1335" s="1" t="s">
        <v>2635</v>
      </c>
      <c r="E1335" s="1">
        <v>1054.1905999999999</v>
      </c>
      <c r="F1335" s="175">
        <v>1817.57</v>
      </c>
    </row>
    <row r="1336" spans="1:6" x14ac:dyDescent="0.25">
      <c r="A1336" s="164" t="s">
        <v>2636</v>
      </c>
      <c r="B1336" s="1" t="s">
        <v>29</v>
      </c>
      <c r="C1336" s="1" t="s">
        <v>30</v>
      </c>
      <c r="D1336" s="1" t="s">
        <v>2637</v>
      </c>
      <c r="E1336" s="1">
        <v>913.30279999999993</v>
      </c>
      <c r="F1336" s="175">
        <v>1574.66</v>
      </c>
    </row>
    <row r="1337" spans="1:6" x14ac:dyDescent="0.25">
      <c r="A1337" s="164" t="s">
        <v>2638</v>
      </c>
      <c r="B1337" s="1" t="s">
        <v>8</v>
      </c>
      <c r="C1337" s="1" t="s">
        <v>17</v>
      </c>
      <c r="D1337" s="1" t="s">
        <v>2639</v>
      </c>
      <c r="E1337" s="1">
        <v>3497.4841999999999</v>
      </c>
      <c r="F1337" s="175">
        <v>9452.66</v>
      </c>
    </row>
    <row r="1338" spans="1:6" x14ac:dyDescent="0.25">
      <c r="A1338" s="164" t="s">
        <v>2640</v>
      </c>
      <c r="B1338" s="1" t="s">
        <v>29</v>
      </c>
      <c r="C1338" s="1" t="s">
        <v>42</v>
      </c>
      <c r="D1338" s="1" t="s">
        <v>2641</v>
      </c>
      <c r="E1338" s="1">
        <v>6236.3576000000003</v>
      </c>
      <c r="F1338" s="175">
        <v>7086.77</v>
      </c>
    </row>
    <row r="1339" spans="1:6" x14ac:dyDescent="0.25">
      <c r="A1339" s="164" t="s">
        <v>2642</v>
      </c>
      <c r="B1339" s="1" t="s">
        <v>12</v>
      </c>
      <c r="C1339" s="1" t="s">
        <v>30</v>
      </c>
      <c r="D1339" s="1" t="s">
        <v>2643</v>
      </c>
      <c r="E1339" s="1">
        <v>3799.8368999999998</v>
      </c>
      <c r="F1339" s="175">
        <v>8836.83</v>
      </c>
    </row>
    <row r="1340" spans="1:6" x14ac:dyDescent="0.25">
      <c r="A1340" s="164" t="s">
        <v>2644</v>
      </c>
      <c r="B1340" s="1" t="s">
        <v>20</v>
      </c>
      <c r="C1340" s="1" t="s">
        <v>45</v>
      </c>
      <c r="D1340" s="1" t="s">
        <v>2645</v>
      </c>
      <c r="E1340" s="1">
        <v>924.27480000000003</v>
      </c>
      <c r="F1340" s="175">
        <v>2498.04</v>
      </c>
    </row>
    <row r="1341" spans="1:6" x14ac:dyDescent="0.25">
      <c r="A1341" s="164" t="s">
        <v>2646</v>
      </c>
      <c r="B1341" s="1" t="s">
        <v>8</v>
      </c>
      <c r="C1341" s="1" t="s">
        <v>17</v>
      </c>
      <c r="D1341" s="1" t="s">
        <v>2647</v>
      </c>
      <c r="E1341" s="1">
        <v>2190.5275000000001</v>
      </c>
      <c r="F1341" s="175">
        <v>5094.25</v>
      </c>
    </row>
    <row r="1342" spans="1:6" x14ac:dyDescent="0.25">
      <c r="A1342" s="164" t="s">
        <v>2648</v>
      </c>
      <c r="B1342" s="1" t="s">
        <v>29</v>
      </c>
      <c r="C1342" s="1" t="s">
        <v>52</v>
      </c>
      <c r="D1342" s="1" t="s">
        <v>2649</v>
      </c>
      <c r="E1342" s="1">
        <v>3728.6642999999999</v>
      </c>
      <c r="F1342" s="175">
        <v>6319.77</v>
      </c>
    </row>
    <row r="1343" spans="1:6" x14ac:dyDescent="0.25">
      <c r="A1343" s="164" t="s">
        <v>2650</v>
      </c>
      <c r="B1343" s="1" t="s">
        <v>16</v>
      </c>
      <c r="C1343" s="1" t="s">
        <v>17</v>
      </c>
      <c r="D1343" s="1" t="s">
        <v>2651</v>
      </c>
      <c r="E1343" s="1">
        <v>1895.9930000000002</v>
      </c>
      <c r="F1343" s="175">
        <v>3447.26</v>
      </c>
    </row>
    <row r="1344" spans="1:6" x14ac:dyDescent="0.25">
      <c r="A1344" s="164" t="s">
        <v>2652</v>
      </c>
      <c r="B1344" s="1" t="s">
        <v>20</v>
      </c>
      <c r="C1344" s="1" t="s">
        <v>9</v>
      </c>
      <c r="D1344" s="1" t="s">
        <v>2653</v>
      </c>
      <c r="E1344" s="1">
        <v>1506.989</v>
      </c>
      <c r="F1344" s="175">
        <v>2739.98</v>
      </c>
    </row>
    <row r="1345" spans="1:6" x14ac:dyDescent="0.25">
      <c r="A1345" s="164" t="s">
        <v>2654</v>
      </c>
      <c r="B1345" s="1" t="s">
        <v>16</v>
      </c>
      <c r="C1345" s="1" t="s">
        <v>9</v>
      </c>
      <c r="D1345" s="1" t="s">
        <v>2655</v>
      </c>
      <c r="E1345" s="1">
        <v>3718.9650000000001</v>
      </c>
      <c r="F1345" s="175">
        <v>4958.62</v>
      </c>
    </row>
    <row r="1346" spans="1:6" x14ac:dyDescent="0.25">
      <c r="A1346" s="164" t="s">
        <v>2656</v>
      </c>
      <c r="B1346" s="1" t="s">
        <v>8</v>
      </c>
      <c r="C1346" s="1" t="s">
        <v>21</v>
      </c>
      <c r="D1346" s="1" t="s">
        <v>2657</v>
      </c>
      <c r="E1346" s="1">
        <v>5838.15</v>
      </c>
      <c r="F1346" s="175">
        <v>7784.2</v>
      </c>
    </row>
    <row r="1347" spans="1:6" x14ac:dyDescent="0.25">
      <c r="A1347" s="164" t="s">
        <v>2658</v>
      </c>
      <c r="B1347" s="1" t="s">
        <v>20</v>
      </c>
      <c r="C1347" s="1" t="s">
        <v>24</v>
      </c>
      <c r="D1347" s="1" t="s">
        <v>2659</v>
      </c>
      <c r="E1347" s="1">
        <v>578.60709999999995</v>
      </c>
      <c r="F1347" s="175">
        <v>980.69</v>
      </c>
    </row>
    <row r="1348" spans="1:6" x14ac:dyDescent="0.25">
      <c r="A1348" s="164" t="s">
        <v>2660</v>
      </c>
      <c r="B1348" s="1" t="s">
        <v>29</v>
      </c>
      <c r="C1348" s="1" t="s">
        <v>39</v>
      </c>
      <c r="D1348" s="1" t="s">
        <v>2661</v>
      </c>
      <c r="E1348" s="1">
        <v>424.6825</v>
      </c>
      <c r="F1348" s="175">
        <v>772.15</v>
      </c>
    </row>
    <row r="1349" spans="1:6" x14ac:dyDescent="0.25">
      <c r="A1349" s="164" t="s">
        <v>2662</v>
      </c>
      <c r="B1349" s="1" t="s">
        <v>12</v>
      </c>
      <c r="C1349" s="1" t="s">
        <v>9</v>
      </c>
      <c r="D1349" s="1" t="s">
        <v>2663</v>
      </c>
      <c r="E1349" s="1">
        <v>2218.6424999999999</v>
      </c>
      <c r="F1349" s="175">
        <v>2958.19</v>
      </c>
    </row>
    <row r="1350" spans="1:6" x14ac:dyDescent="0.25">
      <c r="A1350" s="164" t="s">
        <v>2664</v>
      </c>
      <c r="B1350" s="1" t="s">
        <v>12</v>
      </c>
      <c r="C1350" s="1" t="s">
        <v>24</v>
      </c>
      <c r="D1350" s="1" t="s">
        <v>2665</v>
      </c>
      <c r="E1350" s="1">
        <v>1140.2730000000001</v>
      </c>
      <c r="F1350" s="175">
        <v>2533.94</v>
      </c>
    </row>
    <row r="1351" spans="1:6" x14ac:dyDescent="0.25">
      <c r="A1351" s="164" t="s">
        <v>2666</v>
      </c>
      <c r="B1351" s="1" t="s">
        <v>29</v>
      </c>
      <c r="C1351" s="1" t="s">
        <v>52</v>
      </c>
      <c r="D1351" s="1" t="s">
        <v>2667</v>
      </c>
      <c r="E1351" s="1">
        <v>6171.4949999999999</v>
      </c>
      <c r="F1351" s="175">
        <v>8228.66</v>
      </c>
    </row>
    <row r="1352" spans="1:6" x14ac:dyDescent="0.25">
      <c r="A1352" s="164" t="s">
        <v>2668</v>
      </c>
      <c r="B1352" s="1" t="s">
        <v>20</v>
      </c>
      <c r="C1352" s="1" t="s">
        <v>45</v>
      </c>
      <c r="D1352" s="1" t="s">
        <v>2669</v>
      </c>
      <c r="E1352" s="1">
        <v>4844.0752000000002</v>
      </c>
      <c r="F1352" s="175">
        <v>7123.64</v>
      </c>
    </row>
    <row r="1353" spans="1:6" x14ac:dyDescent="0.25">
      <c r="A1353" s="164" t="s">
        <v>2670</v>
      </c>
      <c r="B1353" s="1" t="s">
        <v>29</v>
      </c>
      <c r="C1353" s="1" t="s">
        <v>24</v>
      </c>
      <c r="D1353" s="1" t="s">
        <v>2671</v>
      </c>
      <c r="E1353" s="1">
        <v>2259.4769999999999</v>
      </c>
      <c r="F1353" s="175">
        <v>3895.65</v>
      </c>
    </row>
    <row r="1354" spans="1:6" x14ac:dyDescent="0.25">
      <c r="A1354" s="164" t="s">
        <v>2672</v>
      </c>
      <c r="B1354" s="1" t="s">
        <v>20</v>
      </c>
      <c r="C1354" s="1" t="s">
        <v>39</v>
      </c>
      <c r="D1354" s="1" t="s">
        <v>2673</v>
      </c>
      <c r="E1354" s="1">
        <v>4825.2511999999997</v>
      </c>
      <c r="F1354" s="175">
        <v>5483.24</v>
      </c>
    </row>
    <row r="1355" spans="1:6" x14ac:dyDescent="0.25">
      <c r="A1355" s="164" t="s">
        <v>2674</v>
      </c>
      <c r="B1355" s="1" t="s">
        <v>29</v>
      </c>
      <c r="C1355" s="1" t="s">
        <v>17</v>
      </c>
      <c r="D1355" s="1" t="s">
        <v>2675</v>
      </c>
      <c r="E1355" s="1">
        <v>3885.4750000000004</v>
      </c>
      <c r="F1355" s="175">
        <v>7064.5</v>
      </c>
    </row>
    <row r="1356" spans="1:6" x14ac:dyDescent="0.25">
      <c r="A1356" s="164" t="s">
        <v>2676</v>
      </c>
      <c r="B1356" s="1" t="s">
        <v>12</v>
      </c>
      <c r="C1356" s="1" t="s">
        <v>24</v>
      </c>
      <c r="D1356" s="1" t="s">
        <v>2677</v>
      </c>
      <c r="E1356" s="1">
        <v>195.21899999999999</v>
      </c>
      <c r="F1356" s="175">
        <v>433.82</v>
      </c>
    </row>
    <row r="1357" spans="1:6" x14ac:dyDescent="0.25">
      <c r="A1357" s="164" t="s">
        <v>2678</v>
      </c>
      <c r="B1357" s="1" t="s">
        <v>8</v>
      </c>
      <c r="C1357" s="1" t="s">
        <v>61</v>
      </c>
      <c r="D1357" s="1" t="s">
        <v>2679</v>
      </c>
      <c r="E1357" s="1">
        <v>4050.9999000000003</v>
      </c>
      <c r="F1357" s="175">
        <v>9420.93</v>
      </c>
    </row>
    <row r="1358" spans="1:6" x14ac:dyDescent="0.25">
      <c r="A1358" s="164" t="s">
        <v>2680</v>
      </c>
      <c r="B1358" s="1" t="s">
        <v>8</v>
      </c>
      <c r="C1358" s="1" t="s">
        <v>61</v>
      </c>
      <c r="D1358" s="1" t="s">
        <v>2681</v>
      </c>
      <c r="E1358" s="1">
        <v>736.25199999999995</v>
      </c>
      <c r="F1358" s="175">
        <v>836.65</v>
      </c>
    </row>
    <row r="1359" spans="1:6" x14ac:dyDescent="0.25">
      <c r="A1359" s="164" t="s">
        <v>2682</v>
      </c>
      <c r="B1359" s="1" t="s">
        <v>16</v>
      </c>
      <c r="C1359" s="1" t="s">
        <v>17</v>
      </c>
      <c r="D1359" s="1" t="s">
        <v>2683</v>
      </c>
      <c r="E1359" s="1">
        <v>207.46800000000002</v>
      </c>
      <c r="F1359" s="175">
        <v>305.10000000000002</v>
      </c>
    </row>
    <row r="1360" spans="1:6" x14ac:dyDescent="0.25">
      <c r="A1360" s="164" t="s">
        <v>2684</v>
      </c>
      <c r="B1360" s="1" t="s">
        <v>29</v>
      </c>
      <c r="C1360" s="1" t="s">
        <v>45</v>
      </c>
      <c r="D1360" s="1" t="s">
        <v>2685</v>
      </c>
      <c r="E1360" s="1">
        <v>1742.925</v>
      </c>
      <c r="F1360" s="175">
        <v>2323.9</v>
      </c>
    </row>
    <row r="1361" spans="1:6" x14ac:dyDescent="0.25">
      <c r="A1361" s="164" t="s">
        <v>2686</v>
      </c>
      <c r="B1361" s="1" t="s">
        <v>29</v>
      </c>
      <c r="C1361" s="1" t="s">
        <v>113</v>
      </c>
      <c r="D1361" s="1" t="s">
        <v>2687</v>
      </c>
      <c r="E1361" s="1">
        <v>3229.116</v>
      </c>
      <c r="F1361" s="175">
        <v>3453.6</v>
      </c>
    </row>
    <row r="1362" spans="1:6" x14ac:dyDescent="0.25">
      <c r="A1362" s="164" t="s">
        <v>2688</v>
      </c>
      <c r="B1362" s="1" t="s">
        <v>8</v>
      </c>
      <c r="C1362" s="1" t="s">
        <v>45</v>
      </c>
      <c r="D1362" s="1" t="s">
        <v>2689</v>
      </c>
      <c r="E1362" s="1">
        <v>1759.8954000000001</v>
      </c>
      <c r="F1362" s="175">
        <v>4092.78</v>
      </c>
    </row>
    <row r="1363" spans="1:6" x14ac:dyDescent="0.25">
      <c r="A1363" s="164" t="s">
        <v>2690</v>
      </c>
      <c r="B1363" s="1" t="s">
        <v>29</v>
      </c>
      <c r="C1363" s="1" t="s">
        <v>9</v>
      </c>
      <c r="D1363" s="1" t="s">
        <v>2691</v>
      </c>
      <c r="E1363" s="1">
        <v>391.89600000000002</v>
      </c>
      <c r="F1363" s="175">
        <v>870.88</v>
      </c>
    </row>
    <row r="1364" spans="1:6" x14ac:dyDescent="0.25">
      <c r="A1364" s="164" t="s">
        <v>2692</v>
      </c>
      <c r="B1364" s="1" t="s">
        <v>16</v>
      </c>
      <c r="C1364" s="1" t="s">
        <v>9</v>
      </c>
      <c r="D1364" s="1" t="s">
        <v>2693</v>
      </c>
      <c r="E1364" s="1">
        <v>755.2985000000001</v>
      </c>
      <c r="F1364" s="175">
        <v>1373.27</v>
      </c>
    </row>
    <row r="1365" spans="1:6" x14ac:dyDescent="0.25">
      <c r="A1365" s="164" t="s">
        <v>2694</v>
      </c>
      <c r="B1365" s="1" t="s">
        <v>16</v>
      </c>
      <c r="C1365" s="1" t="s">
        <v>113</v>
      </c>
      <c r="D1365" s="1" t="s">
        <v>2695</v>
      </c>
      <c r="E1365" s="1">
        <v>287.65440000000001</v>
      </c>
      <c r="F1365" s="175">
        <v>326.88</v>
      </c>
    </row>
    <row r="1366" spans="1:6" x14ac:dyDescent="0.25">
      <c r="A1366" s="164" t="s">
        <v>2696</v>
      </c>
      <c r="B1366" s="1" t="s">
        <v>8</v>
      </c>
      <c r="C1366" s="1" t="s">
        <v>61</v>
      </c>
      <c r="D1366" s="1" t="s">
        <v>2697</v>
      </c>
      <c r="E1366" s="1">
        <v>1457.8520000000001</v>
      </c>
      <c r="F1366" s="175">
        <v>2143.9</v>
      </c>
    </row>
    <row r="1367" spans="1:6" x14ac:dyDescent="0.25">
      <c r="A1367" s="164" t="s">
        <v>2698</v>
      </c>
      <c r="B1367" s="1" t="s">
        <v>20</v>
      </c>
      <c r="C1367" s="1" t="s">
        <v>64</v>
      </c>
      <c r="D1367" s="1" t="s">
        <v>663</v>
      </c>
      <c r="E1367" s="1">
        <v>4673.3073999999997</v>
      </c>
      <c r="F1367" s="175">
        <v>7920.86</v>
      </c>
    </row>
    <row r="1368" spans="1:6" x14ac:dyDescent="0.25">
      <c r="A1368" s="164" t="s">
        <v>2699</v>
      </c>
      <c r="B1368" s="1" t="s">
        <v>12</v>
      </c>
      <c r="C1368" s="1" t="s">
        <v>64</v>
      </c>
      <c r="D1368" s="1" t="s">
        <v>331</v>
      </c>
      <c r="E1368" s="1">
        <v>3891.0923999999995</v>
      </c>
      <c r="F1368" s="175">
        <v>6708.78</v>
      </c>
    </row>
    <row r="1369" spans="1:6" x14ac:dyDescent="0.25">
      <c r="A1369" s="164" t="s">
        <v>2700</v>
      </c>
      <c r="B1369" s="1" t="s">
        <v>16</v>
      </c>
      <c r="C1369" s="1" t="s">
        <v>30</v>
      </c>
      <c r="D1369" s="1" t="s">
        <v>2701</v>
      </c>
      <c r="E1369" s="1">
        <v>4265.7031999999999</v>
      </c>
      <c r="F1369" s="175">
        <v>4847.3900000000003</v>
      </c>
    </row>
    <row r="1370" spans="1:6" x14ac:dyDescent="0.25">
      <c r="A1370" s="164" t="s">
        <v>2702</v>
      </c>
      <c r="B1370" s="1" t="s">
        <v>29</v>
      </c>
      <c r="C1370" s="1" t="s">
        <v>30</v>
      </c>
      <c r="D1370" s="1" t="s">
        <v>2703</v>
      </c>
      <c r="E1370" s="1">
        <v>2421.2420000000002</v>
      </c>
      <c r="F1370" s="175">
        <v>3560.65</v>
      </c>
    </row>
    <row r="1371" spans="1:6" x14ac:dyDescent="0.25">
      <c r="A1371" s="164" t="s">
        <v>2704</v>
      </c>
      <c r="B1371" s="1" t="s">
        <v>29</v>
      </c>
      <c r="C1371" s="1" t="s">
        <v>64</v>
      </c>
      <c r="D1371" s="1" t="s">
        <v>2705</v>
      </c>
      <c r="E1371" s="1">
        <v>581.01239999999996</v>
      </c>
      <c r="F1371" s="175">
        <v>854.43</v>
      </c>
    </row>
    <row r="1372" spans="1:6" x14ac:dyDescent="0.25">
      <c r="A1372" s="164" t="s">
        <v>2706</v>
      </c>
      <c r="B1372" s="1" t="s">
        <v>16</v>
      </c>
      <c r="C1372" s="1" t="s">
        <v>126</v>
      </c>
      <c r="D1372" s="1" t="s">
        <v>2707</v>
      </c>
      <c r="E1372" s="1">
        <v>826.72700000000009</v>
      </c>
      <c r="F1372" s="175">
        <v>1503.14</v>
      </c>
    </row>
    <row r="1373" spans="1:6" x14ac:dyDescent="0.25">
      <c r="A1373" s="164" t="s">
        <v>2708</v>
      </c>
      <c r="B1373" s="1" t="s">
        <v>20</v>
      </c>
      <c r="C1373" s="1" t="s">
        <v>113</v>
      </c>
      <c r="D1373" s="1" t="s">
        <v>2709</v>
      </c>
      <c r="E1373" s="1">
        <v>6348.0889999999999</v>
      </c>
      <c r="F1373" s="175">
        <v>6789.4</v>
      </c>
    </row>
    <row r="1374" spans="1:6" x14ac:dyDescent="0.25">
      <c r="A1374" s="164" t="s">
        <v>2710</v>
      </c>
      <c r="B1374" s="1" t="s">
        <v>8</v>
      </c>
      <c r="C1374" s="1" t="s">
        <v>126</v>
      </c>
      <c r="D1374" s="1" t="s">
        <v>2711</v>
      </c>
      <c r="E1374" s="1">
        <v>6418.8778499999999</v>
      </c>
      <c r="F1374" s="175">
        <v>6865.11</v>
      </c>
    </row>
    <row r="1375" spans="1:6" x14ac:dyDescent="0.25">
      <c r="A1375" s="164" t="s">
        <v>2712</v>
      </c>
      <c r="B1375" s="1" t="s">
        <v>29</v>
      </c>
      <c r="C1375" s="1" t="s">
        <v>45</v>
      </c>
      <c r="D1375" s="1" t="s">
        <v>2713</v>
      </c>
      <c r="E1375" s="1">
        <v>141.7664</v>
      </c>
      <c r="F1375" s="175">
        <v>208.48</v>
      </c>
    </row>
    <row r="1376" spans="1:6" x14ac:dyDescent="0.25">
      <c r="A1376" s="164" t="s">
        <v>2714</v>
      </c>
      <c r="B1376" s="1" t="s">
        <v>16</v>
      </c>
      <c r="C1376" s="1" t="s">
        <v>9</v>
      </c>
      <c r="D1376" s="1" t="s">
        <v>2715</v>
      </c>
      <c r="E1376" s="1">
        <v>3305.9025000000001</v>
      </c>
      <c r="F1376" s="175">
        <v>7346.45</v>
      </c>
    </row>
    <row r="1377" spans="1:6" x14ac:dyDescent="0.25">
      <c r="A1377" s="164" t="s">
        <v>2716</v>
      </c>
      <c r="B1377" s="1" t="s">
        <v>29</v>
      </c>
      <c r="C1377" s="1" t="s">
        <v>13</v>
      </c>
      <c r="D1377" s="1" t="s">
        <v>2717</v>
      </c>
      <c r="E1377" s="1">
        <v>31.749200000000002</v>
      </c>
      <c r="F1377" s="175">
        <v>46.69</v>
      </c>
    </row>
    <row r="1378" spans="1:6" x14ac:dyDescent="0.25">
      <c r="A1378" s="164" t="s">
        <v>2718</v>
      </c>
      <c r="B1378" s="1" t="s">
        <v>20</v>
      </c>
      <c r="C1378" s="1" t="s">
        <v>64</v>
      </c>
      <c r="D1378" s="1" t="s">
        <v>2292</v>
      </c>
      <c r="E1378" s="1">
        <v>3189.3504500000004</v>
      </c>
      <c r="F1378" s="175">
        <v>3411.07</v>
      </c>
    </row>
    <row r="1379" spans="1:6" x14ac:dyDescent="0.25">
      <c r="A1379" s="164" t="s">
        <v>2719</v>
      </c>
      <c r="B1379" s="1" t="s">
        <v>29</v>
      </c>
      <c r="C1379" s="1" t="s">
        <v>21</v>
      </c>
      <c r="D1379" s="1" t="s">
        <v>2720</v>
      </c>
      <c r="E1379" s="1">
        <v>2669.8870000000002</v>
      </c>
      <c r="F1379" s="175">
        <v>4854.34</v>
      </c>
    </row>
    <row r="1380" spans="1:6" x14ac:dyDescent="0.25">
      <c r="A1380" s="164" t="s">
        <v>2721</v>
      </c>
      <c r="B1380" s="1" t="s">
        <v>8</v>
      </c>
      <c r="C1380" s="1" t="s">
        <v>64</v>
      </c>
      <c r="D1380" s="1" t="s">
        <v>2722</v>
      </c>
      <c r="E1380" s="1">
        <v>3277.4461500000002</v>
      </c>
      <c r="F1380" s="175">
        <v>3505.29</v>
      </c>
    </row>
    <row r="1381" spans="1:6" x14ac:dyDescent="0.25">
      <c r="A1381" s="164" t="s">
        <v>2723</v>
      </c>
      <c r="B1381" s="1" t="s">
        <v>20</v>
      </c>
      <c r="C1381" s="1" t="s">
        <v>52</v>
      </c>
      <c r="D1381" s="1" t="s">
        <v>2724</v>
      </c>
      <c r="E1381" s="1">
        <v>3649.0770000000002</v>
      </c>
      <c r="F1381" s="175">
        <v>8109.06</v>
      </c>
    </row>
    <row r="1382" spans="1:6" x14ac:dyDescent="0.25">
      <c r="A1382" s="164" t="s">
        <v>2725</v>
      </c>
      <c r="B1382" s="1" t="s">
        <v>29</v>
      </c>
      <c r="C1382" s="1" t="s">
        <v>45</v>
      </c>
      <c r="D1382" s="1" t="s">
        <v>2726</v>
      </c>
      <c r="E1382" s="1">
        <v>5846.415</v>
      </c>
      <c r="F1382" s="175">
        <v>7795.22</v>
      </c>
    </row>
    <row r="1383" spans="1:6" x14ac:dyDescent="0.25">
      <c r="A1383" s="164" t="s">
        <v>2727</v>
      </c>
      <c r="B1383" s="1" t="s">
        <v>12</v>
      </c>
      <c r="C1383" s="1" t="s">
        <v>42</v>
      </c>
      <c r="D1383" s="1" t="s">
        <v>2728</v>
      </c>
      <c r="E1383" s="1">
        <v>5664.7255500000001</v>
      </c>
      <c r="F1383" s="175">
        <v>6058.53</v>
      </c>
    </row>
    <row r="1384" spans="1:6" x14ac:dyDescent="0.25">
      <c r="A1384" s="164" t="s">
        <v>2729</v>
      </c>
      <c r="B1384" s="1" t="s">
        <v>12</v>
      </c>
      <c r="C1384" s="1" t="s">
        <v>9</v>
      </c>
      <c r="D1384" s="1" t="s">
        <v>2730</v>
      </c>
      <c r="E1384" s="1">
        <v>3591.4715999999999</v>
      </c>
      <c r="F1384" s="175">
        <v>6087.24</v>
      </c>
    </row>
    <row r="1385" spans="1:6" x14ac:dyDescent="0.25">
      <c r="A1385" s="164" t="s">
        <v>2731</v>
      </c>
      <c r="B1385" s="1" t="s">
        <v>8</v>
      </c>
      <c r="C1385" s="1" t="s">
        <v>30</v>
      </c>
      <c r="D1385" s="1" t="s">
        <v>2732</v>
      </c>
      <c r="E1385" s="1">
        <v>2795.4612999999995</v>
      </c>
      <c r="F1385" s="175">
        <v>4738.07</v>
      </c>
    </row>
    <row r="1386" spans="1:6" x14ac:dyDescent="0.25">
      <c r="A1386" s="164" t="s">
        <v>2733</v>
      </c>
      <c r="B1386" s="1" t="s">
        <v>8</v>
      </c>
      <c r="C1386" s="1" t="s">
        <v>126</v>
      </c>
      <c r="D1386" s="1" t="s">
        <v>2734</v>
      </c>
      <c r="E1386" s="1">
        <v>4633.1444000000001</v>
      </c>
      <c r="F1386" s="175">
        <v>7988.18</v>
      </c>
    </row>
    <row r="1387" spans="1:6" x14ac:dyDescent="0.25">
      <c r="A1387" s="164" t="s">
        <v>2735</v>
      </c>
      <c r="B1387" s="1" t="s">
        <v>20</v>
      </c>
      <c r="C1387" s="1" t="s">
        <v>45</v>
      </c>
      <c r="D1387" s="1" t="s">
        <v>2736</v>
      </c>
      <c r="E1387" s="1">
        <v>3445.1291999999999</v>
      </c>
      <c r="F1387" s="175">
        <v>9311.16</v>
      </c>
    </row>
    <row r="1388" spans="1:6" x14ac:dyDescent="0.25">
      <c r="A1388" s="164" t="s">
        <v>2737</v>
      </c>
      <c r="B1388" s="1" t="s">
        <v>8</v>
      </c>
      <c r="C1388" s="1" t="s">
        <v>13</v>
      </c>
      <c r="D1388" s="1" t="s">
        <v>2738</v>
      </c>
      <c r="E1388" s="1">
        <v>5686.0357999999997</v>
      </c>
      <c r="F1388" s="175">
        <v>9803.51</v>
      </c>
    </row>
    <row r="1389" spans="1:6" x14ac:dyDescent="0.25">
      <c r="A1389" s="164" t="s">
        <v>2739</v>
      </c>
      <c r="B1389" s="1" t="s">
        <v>29</v>
      </c>
      <c r="C1389" s="1" t="s">
        <v>30</v>
      </c>
      <c r="D1389" s="1" t="s">
        <v>2740</v>
      </c>
      <c r="E1389" s="1">
        <v>2019.5640999999998</v>
      </c>
      <c r="F1389" s="175">
        <v>3422.99</v>
      </c>
    </row>
    <row r="1390" spans="1:6" x14ac:dyDescent="0.25">
      <c r="A1390" s="164" t="s">
        <v>2741</v>
      </c>
      <c r="B1390" s="1" t="s">
        <v>29</v>
      </c>
      <c r="C1390" s="1" t="s">
        <v>9</v>
      </c>
      <c r="D1390" s="1" t="s">
        <v>2742</v>
      </c>
      <c r="E1390" s="1">
        <v>5503.7975999999999</v>
      </c>
      <c r="F1390" s="175">
        <v>8093.82</v>
      </c>
    </row>
    <row r="1391" spans="1:6" x14ac:dyDescent="0.25">
      <c r="A1391" s="164" t="s">
        <v>2743</v>
      </c>
      <c r="B1391" s="1" t="s">
        <v>29</v>
      </c>
      <c r="C1391" s="1" t="s">
        <v>30</v>
      </c>
      <c r="D1391" s="1" t="s">
        <v>2744</v>
      </c>
      <c r="E1391" s="1">
        <v>4442.5744000000004</v>
      </c>
      <c r="F1391" s="175">
        <v>5048.38</v>
      </c>
    </row>
    <row r="1392" spans="1:6" x14ac:dyDescent="0.25">
      <c r="A1392" s="164" t="s">
        <v>2745</v>
      </c>
      <c r="B1392" s="1" t="s">
        <v>20</v>
      </c>
      <c r="C1392" s="1" t="s">
        <v>13</v>
      </c>
      <c r="D1392" s="1" t="s">
        <v>2746</v>
      </c>
      <c r="E1392" s="1">
        <v>1465.0916</v>
      </c>
      <c r="F1392" s="175">
        <v>2526.02</v>
      </c>
    </row>
    <row r="1393" spans="1:6" x14ac:dyDescent="0.25">
      <c r="A1393" s="164" t="s">
        <v>2747</v>
      </c>
      <c r="B1393" s="1" t="s">
        <v>12</v>
      </c>
      <c r="C1393" s="1" t="s">
        <v>17</v>
      </c>
      <c r="D1393" s="1" t="s">
        <v>2748</v>
      </c>
      <c r="E1393" s="1">
        <v>5117.5139999999992</v>
      </c>
      <c r="F1393" s="175">
        <v>8823.2999999999993</v>
      </c>
    </row>
    <row r="1394" spans="1:6" x14ac:dyDescent="0.25">
      <c r="A1394" s="164" t="s">
        <v>2749</v>
      </c>
      <c r="B1394" s="1" t="s">
        <v>12</v>
      </c>
      <c r="C1394" s="1" t="s">
        <v>61</v>
      </c>
      <c r="D1394" s="1" t="s">
        <v>2750</v>
      </c>
      <c r="E1394" s="1">
        <v>3499.5866000000001</v>
      </c>
      <c r="F1394" s="175">
        <v>6033.77</v>
      </c>
    </row>
    <row r="1395" spans="1:6" x14ac:dyDescent="0.25">
      <c r="A1395" s="164" t="s">
        <v>2751</v>
      </c>
      <c r="B1395" s="1" t="s">
        <v>20</v>
      </c>
      <c r="C1395" s="1" t="s">
        <v>24</v>
      </c>
      <c r="D1395" s="1" t="s">
        <v>2752</v>
      </c>
      <c r="E1395" s="1">
        <v>1983.9015999999999</v>
      </c>
      <c r="F1395" s="175">
        <v>3420.52</v>
      </c>
    </row>
    <row r="1396" spans="1:6" x14ac:dyDescent="0.25">
      <c r="A1396" s="164" t="s">
        <v>2753</v>
      </c>
      <c r="B1396" s="1" t="s">
        <v>12</v>
      </c>
      <c r="C1396" s="1" t="s">
        <v>42</v>
      </c>
      <c r="D1396" s="1" t="s">
        <v>2754</v>
      </c>
      <c r="E1396" s="1">
        <v>5089.4166999999989</v>
      </c>
      <c r="F1396" s="175">
        <v>8626.1299999999992</v>
      </c>
    </row>
    <row r="1397" spans="1:6" x14ac:dyDescent="0.25">
      <c r="A1397" s="164" t="s">
        <v>2755</v>
      </c>
      <c r="B1397" s="1" t="s">
        <v>29</v>
      </c>
      <c r="C1397" s="1" t="s">
        <v>13</v>
      </c>
      <c r="D1397" s="1" t="s">
        <v>2756</v>
      </c>
      <c r="E1397" s="1">
        <v>2590.3503999999998</v>
      </c>
      <c r="F1397" s="175">
        <v>2943.58</v>
      </c>
    </row>
    <row r="1398" spans="1:6" x14ac:dyDescent="0.25">
      <c r="A1398" s="164" t="s">
        <v>2757</v>
      </c>
      <c r="B1398" s="1" t="s">
        <v>12</v>
      </c>
      <c r="C1398" s="1" t="s">
        <v>52</v>
      </c>
      <c r="D1398" s="1" t="s">
        <v>2758</v>
      </c>
      <c r="E1398" s="1">
        <v>6615.39</v>
      </c>
      <c r="F1398" s="175">
        <v>8820.52</v>
      </c>
    </row>
    <row r="1399" spans="1:6" x14ac:dyDescent="0.25">
      <c r="A1399" s="164" t="s">
        <v>2759</v>
      </c>
      <c r="B1399" s="1" t="s">
        <v>20</v>
      </c>
      <c r="C1399" s="1" t="s">
        <v>45</v>
      </c>
      <c r="D1399" s="1" t="s">
        <v>2760</v>
      </c>
      <c r="E1399" s="1">
        <v>769.61479999999995</v>
      </c>
      <c r="F1399" s="175">
        <v>2080.04</v>
      </c>
    </row>
    <row r="1400" spans="1:6" x14ac:dyDescent="0.25">
      <c r="A1400" s="164" t="s">
        <v>2761</v>
      </c>
      <c r="B1400" s="1" t="s">
        <v>12</v>
      </c>
      <c r="C1400" s="1" t="s">
        <v>42</v>
      </c>
      <c r="D1400" s="1" t="s">
        <v>2762</v>
      </c>
      <c r="E1400" s="1">
        <v>749.505</v>
      </c>
      <c r="F1400" s="175">
        <v>1292.25</v>
      </c>
    </row>
    <row r="1401" spans="1:6" x14ac:dyDescent="0.25">
      <c r="A1401" s="164" t="s">
        <v>2763</v>
      </c>
      <c r="B1401" s="1" t="s">
        <v>12</v>
      </c>
      <c r="C1401" s="1" t="s">
        <v>113</v>
      </c>
      <c r="D1401" s="1" t="s">
        <v>2764</v>
      </c>
      <c r="E1401" s="1">
        <v>1486.2760000000001</v>
      </c>
      <c r="F1401" s="175">
        <v>1589.6</v>
      </c>
    </row>
    <row r="1402" spans="1:6" x14ac:dyDescent="0.25">
      <c r="A1402" s="164" t="s">
        <v>2765</v>
      </c>
      <c r="B1402" s="1" t="s">
        <v>29</v>
      </c>
      <c r="C1402" s="1" t="s">
        <v>61</v>
      </c>
      <c r="D1402" s="1" t="s">
        <v>2766</v>
      </c>
      <c r="E1402" s="1">
        <v>998.02629999999988</v>
      </c>
      <c r="F1402" s="175">
        <v>1691.57</v>
      </c>
    </row>
    <row r="1403" spans="1:6" x14ac:dyDescent="0.25">
      <c r="A1403" s="164" t="s">
        <v>2767</v>
      </c>
      <c r="B1403" s="1" t="s">
        <v>29</v>
      </c>
      <c r="C1403" s="1" t="s">
        <v>9</v>
      </c>
      <c r="D1403" s="1" t="s">
        <v>2768</v>
      </c>
      <c r="E1403" s="1">
        <v>6397.6814000000004</v>
      </c>
      <c r="F1403" s="175">
        <v>6842.44</v>
      </c>
    </row>
    <row r="1404" spans="1:6" x14ac:dyDescent="0.25">
      <c r="A1404" s="164" t="s">
        <v>2769</v>
      </c>
      <c r="B1404" s="1" t="s">
        <v>20</v>
      </c>
      <c r="C1404" s="1" t="s">
        <v>61</v>
      </c>
      <c r="D1404" s="1" t="s">
        <v>2770</v>
      </c>
      <c r="E1404" s="1">
        <v>1149.0890000000002</v>
      </c>
      <c r="F1404" s="175">
        <v>2672.3</v>
      </c>
    </row>
    <row r="1405" spans="1:6" x14ac:dyDescent="0.25">
      <c r="A1405" s="164" t="s">
        <v>2771</v>
      </c>
      <c r="B1405" s="1" t="s">
        <v>8</v>
      </c>
      <c r="C1405" s="1" t="s">
        <v>61</v>
      </c>
      <c r="D1405" s="1" t="s">
        <v>2772</v>
      </c>
      <c r="E1405" s="1">
        <v>8240.2759999999998</v>
      </c>
      <c r="F1405" s="175">
        <v>9363.9500000000007</v>
      </c>
    </row>
    <row r="1406" spans="1:6" x14ac:dyDescent="0.25">
      <c r="A1406" s="164" t="s">
        <v>2773</v>
      </c>
      <c r="B1406" s="1" t="s">
        <v>29</v>
      </c>
      <c r="C1406" s="1" t="s">
        <v>52</v>
      </c>
      <c r="D1406" s="1" t="s">
        <v>2774</v>
      </c>
      <c r="E1406" s="1">
        <v>3025.7628500000001</v>
      </c>
      <c r="F1406" s="175">
        <v>3236.11</v>
      </c>
    </row>
    <row r="1407" spans="1:6" x14ac:dyDescent="0.25">
      <c r="A1407" s="164" t="s">
        <v>2775</v>
      </c>
      <c r="B1407" s="1" t="s">
        <v>29</v>
      </c>
      <c r="C1407" s="1" t="s">
        <v>42</v>
      </c>
      <c r="D1407" s="1" t="s">
        <v>2776</v>
      </c>
      <c r="E1407" s="1">
        <v>6849.3216000000002</v>
      </c>
      <c r="F1407" s="175">
        <v>7783.32</v>
      </c>
    </row>
    <row r="1408" spans="1:6" x14ac:dyDescent="0.25">
      <c r="A1408" s="164" t="s">
        <v>2777</v>
      </c>
      <c r="B1408" s="1" t="s">
        <v>8</v>
      </c>
      <c r="C1408" s="1" t="s">
        <v>52</v>
      </c>
      <c r="D1408" s="1" t="s">
        <v>2778</v>
      </c>
      <c r="E1408" s="1">
        <v>1458.2425000000001</v>
      </c>
      <c r="F1408" s="175">
        <v>2651.35</v>
      </c>
    </row>
    <row r="1409" spans="1:6" x14ac:dyDescent="0.25">
      <c r="A1409" s="164" t="s">
        <v>2779</v>
      </c>
      <c r="B1409" s="1" t="s">
        <v>16</v>
      </c>
      <c r="C1409" s="1" t="s">
        <v>39</v>
      </c>
      <c r="D1409" s="1" t="s">
        <v>2780</v>
      </c>
      <c r="E1409" s="1">
        <v>3269.8447000000001</v>
      </c>
      <c r="F1409" s="175">
        <v>7604.29</v>
      </c>
    </row>
    <row r="1410" spans="1:6" x14ac:dyDescent="0.25">
      <c r="A1410" s="164" t="s">
        <v>2781</v>
      </c>
      <c r="B1410" s="1" t="s">
        <v>29</v>
      </c>
      <c r="C1410" s="1" t="s">
        <v>52</v>
      </c>
      <c r="D1410" s="1" t="s">
        <v>2782</v>
      </c>
      <c r="E1410" s="1">
        <v>361.3383</v>
      </c>
      <c r="F1410" s="175">
        <v>976.59</v>
      </c>
    </row>
    <row r="1411" spans="1:6" x14ac:dyDescent="0.25">
      <c r="A1411" s="164" t="s">
        <v>2783</v>
      </c>
      <c r="B1411" s="1" t="s">
        <v>29</v>
      </c>
      <c r="C1411" s="1" t="s">
        <v>113</v>
      </c>
      <c r="D1411" s="1" t="s">
        <v>2784</v>
      </c>
      <c r="E1411" s="1">
        <v>986.93099999999993</v>
      </c>
      <c r="F1411" s="175">
        <v>2193.1799999999998</v>
      </c>
    </row>
    <row r="1412" spans="1:6" x14ac:dyDescent="0.25">
      <c r="A1412" s="164" t="s">
        <v>2785</v>
      </c>
      <c r="B1412" s="1" t="s">
        <v>29</v>
      </c>
      <c r="C1412" s="1" t="s">
        <v>42</v>
      </c>
      <c r="D1412" s="1" t="s">
        <v>2786</v>
      </c>
      <c r="E1412" s="1">
        <v>4481.1405000000004</v>
      </c>
      <c r="F1412" s="175">
        <v>9958.09</v>
      </c>
    </row>
    <row r="1413" spans="1:6" x14ac:dyDescent="0.25">
      <c r="A1413" s="164" t="s">
        <v>2787</v>
      </c>
      <c r="B1413" s="1" t="s">
        <v>20</v>
      </c>
      <c r="C1413" s="1" t="s">
        <v>126</v>
      </c>
      <c r="D1413" s="1" t="s">
        <v>2788</v>
      </c>
      <c r="E1413" s="1">
        <v>304.81</v>
      </c>
      <c r="F1413" s="175">
        <v>326</v>
      </c>
    </row>
    <row r="1414" spans="1:6" x14ac:dyDescent="0.25">
      <c r="A1414" s="164" t="s">
        <v>2789</v>
      </c>
      <c r="B1414" s="1" t="s">
        <v>20</v>
      </c>
      <c r="C1414" s="1" t="s">
        <v>64</v>
      </c>
      <c r="D1414" s="1" t="s">
        <v>2790</v>
      </c>
      <c r="E1414" s="1">
        <v>1598.1743000000001</v>
      </c>
      <c r="F1414" s="175">
        <v>4319.3900000000003</v>
      </c>
    </row>
    <row r="1415" spans="1:6" x14ac:dyDescent="0.25">
      <c r="A1415" s="164" t="s">
        <v>2791</v>
      </c>
      <c r="B1415" s="1" t="s">
        <v>12</v>
      </c>
      <c r="C1415" s="1" t="s">
        <v>61</v>
      </c>
      <c r="D1415" s="1" t="s">
        <v>2792</v>
      </c>
      <c r="E1415" s="1">
        <v>747.46510000000001</v>
      </c>
      <c r="F1415" s="175">
        <v>1266.8900000000001</v>
      </c>
    </row>
    <row r="1416" spans="1:6" x14ac:dyDescent="0.25">
      <c r="A1416" s="164" t="s">
        <v>2793</v>
      </c>
      <c r="B1416" s="1" t="s">
        <v>8</v>
      </c>
      <c r="C1416" s="1" t="s">
        <v>61</v>
      </c>
      <c r="D1416" s="1" t="s">
        <v>2794</v>
      </c>
      <c r="E1416" s="1">
        <v>135.31049999999999</v>
      </c>
      <c r="F1416" s="175">
        <v>300.69</v>
      </c>
    </row>
    <row r="1417" spans="1:6" x14ac:dyDescent="0.25">
      <c r="A1417" s="164" t="s">
        <v>2795</v>
      </c>
      <c r="B1417" s="1" t="s">
        <v>29</v>
      </c>
      <c r="C1417" s="1" t="s">
        <v>17</v>
      </c>
      <c r="D1417" s="1" t="s">
        <v>2796</v>
      </c>
      <c r="E1417" s="1">
        <v>1465.875</v>
      </c>
      <c r="F1417" s="175">
        <v>3257.5</v>
      </c>
    </row>
    <row r="1418" spans="1:6" x14ac:dyDescent="0.25">
      <c r="A1418" s="164" t="s">
        <v>2797</v>
      </c>
      <c r="B1418" s="1" t="s">
        <v>29</v>
      </c>
      <c r="C1418" s="1" t="s">
        <v>39</v>
      </c>
      <c r="D1418" s="1" t="s">
        <v>2798</v>
      </c>
      <c r="E1418" s="1">
        <v>2851.1774999999998</v>
      </c>
      <c r="F1418" s="175">
        <v>6335.95</v>
      </c>
    </row>
    <row r="1419" spans="1:6" x14ac:dyDescent="0.25">
      <c r="A1419" s="164" t="s">
        <v>2799</v>
      </c>
      <c r="B1419" s="1" t="s">
        <v>20</v>
      </c>
      <c r="C1419" s="1" t="s">
        <v>61</v>
      </c>
      <c r="D1419" s="1" t="s">
        <v>1839</v>
      </c>
      <c r="E1419" s="1">
        <v>5990.4974999999995</v>
      </c>
      <c r="F1419" s="175">
        <v>7987.33</v>
      </c>
    </row>
    <row r="1420" spans="1:6" x14ac:dyDescent="0.25">
      <c r="A1420" s="164" t="s">
        <v>2800</v>
      </c>
      <c r="B1420" s="1" t="s">
        <v>20</v>
      </c>
      <c r="C1420" s="1" t="s">
        <v>64</v>
      </c>
      <c r="D1420" s="1" t="s">
        <v>2801</v>
      </c>
      <c r="E1420" s="1">
        <v>5623.7619999999997</v>
      </c>
      <c r="F1420" s="175">
        <v>9531.7999999999993</v>
      </c>
    </row>
    <row r="1421" spans="1:6" x14ac:dyDescent="0.25">
      <c r="A1421" s="164" t="s">
        <v>2802</v>
      </c>
      <c r="B1421" s="1" t="s">
        <v>29</v>
      </c>
      <c r="C1421" s="1" t="s">
        <v>17</v>
      </c>
      <c r="D1421" s="1" t="s">
        <v>2803</v>
      </c>
      <c r="E1421" s="1">
        <v>3964.5145999999995</v>
      </c>
      <c r="F1421" s="175">
        <v>6835.37</v>
      </c>
    </row>
    <row r="1422" spans="1:6" x14ac:dyDescent="0.25">
      <c r="A1422" s="164" t="s">
        <v>2804</v>
      </c>
      <c r="B1422" s="1" t="s">
        <v>12</v>
      </c>
      <c r="C1422" s="1" t="s">
        <v>64</v>
      </c>
      <c r="D1422" s="1" t="s">
        <v>2805</v>
      </c>
      <c r="E1422" s="1">
        <v>2921.1075000000001</v>
      </c>
      <c r="F1422" s="175">
        <v>3894.81</v>
      </c>
    </row>
    <row r="1423" spans="1:6" x14ac:dyDescent="0.25">
      <c r="A1423" s="164" t="s">
        <v>2806</v>
      </c>
      <c r="B1423" s="1" t="s">
        <v>29</v>
      </c>
      <c r="C1423" s="1" t="s">
        <v>64</v>
      </c>
      <c r="D1423" s="1" t="s">
        <v>2807</v>
      </c>
      <c r="E1423" s="1">
        <v>1097.8329999999999</v>
      </c>
      <c r="F1423" s="175">
        <v>2553.1</v>
      </c>
    </row>
    <row r="1424" spans="1:6" x14ac:dyDescent="0.25">
      <c r="A1424" s="164" t="s">
        <v>2808</v>
      </c>
      <c r="B1424" s="1" t="s">
        <v>8</v>
      </c>
      <c r="C1424" s="1" t="s">
        <v>39</v>
      </c>
      <c r="D1424" s="1" t="s">
        <v>2308</v>
      </c>
      <c r="E1424" s="1">
        <v>218.95830000000001</v>
      </c>
      <c r="F1424" s="175">
        <v>234.18</v>
      </c>
    </row>
    <row r="1425" spans="1:6" x14ac:dyDescent="0.25">
      <c r="A1425" s="164" t="s">
        <v>2809</v>
      </c>
      <c r="B1425" s="1" t="s">
        <v>29</v>
      </c>
      <c r="C1425" s="1" t="s">
        <v>45</v>
      </c>
      <c r="D1425" s="1" t="s">
        <v>2810</v>
      </c>
      <c r="E1425" s="1">
        <v>534.57539999999995</v>
      </c>
      <c r="F1425" s="175">
        <v>906.06</v>
      </c>
    </row>
    <row r="1426" spans="1:6" x14ac:dyDescent="0.25">
      <c r="A1426" s="164" t="s">
        <v>2811</v>
      </c>
      <c r="B1426" s="1" t="s">
        <v>8</v>
      </c>
      <c r="C1426" s="1" t="s">
        <v>13</v>
      </c>
      <c r="D1426" s="1" t="s">
        <v>2812</v>
      </c>
      <c r="E1426" s="1">
        <v>8311.7407999999996</v>
      </c>
      <c r="F1426" s="175">
        <v>9445.16</v>
      </c>
    </row>
    <row r="1427" spans="1:6" x14ac:dyDescent="0.25">
      <c r="A1427" s="164" t="s">
        <v>2813</v>
      </c>
      <c r="B1427" s="1" t="s">
        <v>20</v>
      </c>
      <c r="C1427" s="1" t="s">
        <v>61</v>
      </c>
      <c r="D1427" s="1" t="s">
        <v>2814</v>
      </c>
      <c r="E1427" s="1">
        <v>4378.3432000000003</v>
      </c>
      <c r="F1427" s="175">
        <v>4682.72</v>
      </c>
    </row>
    <row r="1428" spans="1:6" x14ac:dyDescent="0.25">
      <c r="A1428" s="164" t="s">
        <v>2815</v>
      </c>
      <c r="B1428" s="1" t="s">
        <v>8</v>
      </c>
      <c r="C1428" s="1" t="s">
        <v>21</v>
      </c>
      <c r="D1428" s="1" t="s">
        <v>1503</v>
      </c>
      <c r="E1428" s="1">
        <v>1615.2584000000002</v>
      </c>
      <c r="F1428" s="175">
        <v>2375.38</v>
      </c>
    </row>
    <row r="1429" spans="1:6" x14ac:dyDescent="0.25">
      <c r="A1429" s="164" t="s">
        <v>2816</v>
      </c>
      <c r="B1429" s="1" t="s">
        <v>29</v>
      </c>
      <c r="C1429" s="1" t="s">
        <v>21</v>
      </c>
      <c r="D1429" s="1" t="s">
        <v>2817</v>
      </c>
      <c r="E1429" s="1">
        <v>2426.346</v>
      </c>
      <c r="F1429" s="175">
        <v>5391.88</v>
      </c>
    </row>
    <row r="1430" spans="1:6" x14ac:dyDescent="0.25">
      <c r="A1430" s="164" t="s">
        <v>2818</v>
      </c>
      <c r="B1430" s="1" t="s">
        <v>8</v>
      </c>
      <c r="C1430" s="1" t="s">
        <v>42</v>
      </c>
      <c r="D1430" s="1" t="s">
        <v>2819</v>
      </c>
      <c r="E1430" s="1">
        <v>351.13100000000003</v>
      </c>
      <c r="F1430" s="175">
        <v>638.41999999999996</v>
      </c>
    </row>
    <row r="1431" spans="1:6" x14ac:dyDescent="0.25">
      <c r="A1431" s="164" t="s">
        <v>2820</v>
      </c>
      <c r="B1431" s="1" t="s">
        <v>8</v>
      </c>
      <c r="C1431" s="1" t="s">
        <v>64</v>
      </c>
      <c r="D1431" s="1" t="s">
        <v>2821</v>
      </c>
      <c r="E1431" s="1">
        <v>5937.0595999999996</v>
      </c>
      <c r="F1431" s="175">
        <v>8730.9699999999993</v>
      </c>
    </row>
    <row r="1432" spans="1:6" x14ac:dyDescent="0.25">
      <c r="A1432" s="164" t="s">
        <v>2822</v>
      </c>
      <c r="B1432" s="1" t="s">
        <v>20</v>
      </c>
      <c r="C1432" s="1" t="s">
        <v>17</v>
      </c>
      <c r="D1432" s="1" t="s">
        <v>2823</v>
      </c>
      <c r="E1432" s="1">
        <v>3938.09845</v>
      </c>
      <c r="F1432" s="175">
        <v>4211.87</v>
      </c>
    </row>
    <row r="1433" spans="1:6" x14ac:dyDescent="0.25">
      <c r="A1433" s="164" t="s">
        <v>2824</v>
      </c>
      <c r="B1433" s="1" t="s">
        <v>29</v>
      </c>
      <c r="C1433" s="1" t="s">
        <v>45</v>
      </c>
      <c r="D1433" s="1" t="s">
        <v>2825</v>
      </c>
      <c r="E1433" s="1">
        <v>4611.6785000000009</v>
      </c>
      <c r="F1433" s="175">
        <v>8384.8700000000008</v>
      </c>
    </row>
    <row r="1434" spans="1:6" x14ac:dyDescent="0.25">
      <c r="A1434" s="164" t="s">
        <v>2826</v>
      </c>
      <c r="B1434" s="1" t="s">
        <v>29</v>
      </c>
      <c r="C1434" s="1" t="s">
        <v>39</v>
      </c>
      <c r="D1434" s="1" t="s">
        <v>2827</v>
      </c>
      <c r="E1434" s="1">
        <v>2636.7345</v>
      </c>
      <c r="F1434" s="175">
        <v>5859.41</v>
      </c>
    </row>
    <row r="1435" spans="1:6" x14ac:dyDescent="0.25">
      <c r="A1435" s="164" t="s">
        <v>2828</v>
      </c>
      <c r="B1435" s="1" t="s">
        <v>29</v>
      </c>
      <c r="C1435" s="1" t="s">
        <v>113</v>
      </c>
      <c r="D1435" s="1" t="s">
        <v>2829</v>
      </c>
      <c r="E1435" s="1">
        <v>4426.8998000000001</v>
      </c>
      <c r="F1435" s="175">
        <v>7503.22</v>
      </c>
    </row>
    <row r="1436" spans="1:6" x14ac:dyDescent="0.25">
      <c r="A1436" s="164" t="s">
        <v>2830</v>
      </c>
      <c r="B1436" s="1" t="s">
        <v>16</v>
      </c>
      <c r="C1436" s="1" t="s">
        <v>30</v>
      </c>
      <c r="D1436" s="1" t="s">
        <v>2831</v>
      </c>
      <c r="E1436" s="1">
        <v>3079.0034999999998</v>
      </c>
      <c r="F1436" s="175">
        <v>6842.23</v>
      </c>
    </row>
    <row r="1437" spans="1:6" x14ac:dyDescent="0.25">
      <c r="A1437" s="164" t="s">
        <v>2832</v>
      </c>
      <c r="B1437" s="1" t="s">
        <v>20</v>
      </c>
      <c r="C1437" s="1" t="s">
        <v>21</v>
      </c>
      <c r="D1437" s="1" t="s">
        <v>2833</v>
      </c>
      <c r="E1437" s="1">
        <v>3489.6525000000001</v>
      </c>
      <c r="F1437" s="175">
        <v>4652.87</v>
      </c>
    </row>
    <row r="1438" spans="1:6" x14ac:dyDescent="0.25">
      <c r="A1438" s="164" t="s">
        <v>2834</v>
      </c>
      <c r="B1438" s="1" t="s">
        <v>16</v>
      </c>
      <c r="C1438" s="1" t="s">
        <v>45</v>
      </c>
      <c r="D1438" s="1" t="s">
        <v>2835</v>
      </c>
      <c r="E1438" s="1">
        <v>4453.9949999999999</v>
      </c>
      <c r="F1438" s="175">
        <v>5938.66</v>
      </c>
    </row>
    <row r="1439" spans="1:6" x14ac:dyDescent="0.25">
      <c r="A1439" s="164" t="s">
        <v>2836</v>
      </c>
      <c r="B1439" s="1" t="s">
        <v>8</v>
      </c>
      <c r="C1439" s="1" t="s">
        <v>21</v>
      </c>
      <c r="D1439" s="1" t="s">
        <v>2837</v>
      </c>
      <c r="E1439" s="1">
        <v>2595.2701500000003</v>
      </c>
      <c r="F1439" s="175">
        <v>2775.69</v>
      </c>
    </row>
    <row r="1440" spans="1:6" x14ac:dyDescent="0.25">
      <c r="A1440" s="164" t="s">
        <v>2838</v>
      </c>
      <c r="B1440" s="1" t="s">
        <v>16</v>
      </c>
      <c r="C1440" s="1" t="s">
        <v>126</v>
      </c>
      <c r="D1440" s="1" t="s">
        <v>2839</v>
      </c>
      <c r="E1440" s="1">
        <v>6311.3180000000011</v>
      </c>
      <c r="F1440" s="175">
        <v>9281.35</v>
      </c>
    </row>
    <row r="1441" spans="1:6" x14ac:dyDescent="0.25">
      <c r="A1441" s="164" t="s">
        <v>2840</v>
      </c>
      <c r="B1441" s="1" t="s">
        <v>16</v>
      </c>
      <c r="C1441" s="1" t="s">
        <v>21</v>
      </c>
      <c r="D1441" s="1" t="s">
        <v>2841</v>
      </c>
      <c r="E1441" s="1">
        <v>2970.6956000000005</v>
      </c>
      <c r="F1441" s="175">
        <v>4368.67</v>
      </c>
    </row>
    <row r="1442" spans="1:6" x14ac:dyDescent="0.25">
      <c r="A1442" s="164" t="s">
        <v>2842</v>
      </c>
      <c r="B1442" s="1" t="s">
        <v>29</v>
      </c>
      <c r="C1442" s="1" t="s">
        <v>39</v>
      </c>
      <c r="D1442" s="1" t="s">
        <v>2843</v>
      </c>
      <c r="E1442" s="1">
        <v>4087.6949999999997</v>
      </c>
      <c r="F1442" s="175">
        <v>7047.75</v>
      </c>
    </row>
    <row r="1443" spans="1:6" x14ac:dyDescent="0.25">
      <c r="A1443" s="164" t="s">
        <v>2844</v>
      </c>
      <c r="B1443" s="1" t="s">
        <v>20</v>
      </c>
      <c r="C1443" s="1" t="s">
        <v>17</v>
      </c>
      <c r="D1443" s="1" t="s">
        <v>2845</v>
      </c>
      <c r="E1443" s="1">
        <v>189.27350000000001</v>
      </c>
      <c r="F1443" s="175">
        <v>511.55</v>
      </c>
    </row>
    <row r="1444" spans="1:6" x14ac:dyDescent="0.25">
      <c r="A1444" s="164" t="s">
        <v>2846</v>
      </c>
      <c r="B1444" s="1" t="s">
        <v>29</v>
      </c>
      <c r="C1444" s="1" t="s">
        <v>9</v>
      </c>
      <c r="D1444" s="1" t="s">
        <v>2847</v>
      </c>
      <c r="E1444" s="1">
        <v>3170.5950000000003</v>
      </c>
      <c r="F1444" s="175">
        <v>4227.46</v>
      </c>
    </row>
    <row r="1445" spans="1:6" x14ac:dyDescent="0.25">
      <c r="A1445" s="164" t="s">
        <v>2848</v>
      </c>
      <c r="B1445" s="1" t="s">
        <v>29</v>
      </c>
      <c r="C1445" s="1" t="s">
        <v>17</v>
      </c>
      <c r="D1445" s="1" t="s">
        <v>2849</v>
      </c>
      <c r="E1445" s="1">
        <v>4109.1316000000006</v>
      </c>
      <c r="F1445" s="175">
        <v>9556.1200000000008</v>
      </c>
    </row>
    <row r="1446" spans="1:6" x14ac:dyDescent="0.25">
      <c r="A1446" s="164" t="s">
        <v>2850</v>
      </c>
      <c r="B1446" s="1" t="s">
        <v>8</v>
      </c>
      <c r="C1446" s="1" t="s">
        <v>42</v>
      </c>
      <c r="D1446" s="1" t="s">
        <v>2851</v>
      </c>
      <c r="E1446" s="1">
        <v>8555.8484000000008</v>
      </c>
      <c r="F1446" s="175">
        <v>9150.64</v>
      </c>
    </row>
    <row r="1447" spans="1:6" x14ac:dyDescent="0.25">
      <c r="A1447" s="164" t="s">
        <v>2852</v>
      </c>
      <c r="B1447" s="1" t="s">
        <v>29</v>
      </c>
      <c r="C1447" s="1" t="s">
        <v>30</v>
      </c>
      <c r="D1447" s="1" t="s">
        <v>2853</v>
      </c>
      <c r="E1447" s="1">
        <v>1018.3470000000001</v>
      </c>
      <c r="F1447" s="175">
        <v>1851.54</v>
      </c>
    </row>
    <row r="1448" spans="1:6" x14ac:dyDescent="0.25">
      <c r="A1448" s="164" t="s">
        <v>2854</v>
      </c>
      <c r="B1448" s="1" t="s">
        <v>29</v>
      </c>
      <c r="C1448" s="1" t="s">
        <v>9</v>
      </c>
      <c r="D1448" s="1" t="s">
        <v>2855</v>
      </c>
      <c r="E1448" s="1">
        <v>7133.7449999999999</v>
      </c>
      <c r="F1448" s="175">
        <v>9511.66</v>
      </c>
    </row>
    <row r="1449" spans="1:6" x14ac:dyDescent="0.25">
      <c r="A1449" s="164" t="s">
        <v>2856</v>
      </c>
      <c r="B1449" s="1" t="s">
        <v>12</v>
      </c>
      <c r="C1449" s="1" t="s">
        <v>17</v>
      </c>
      <c r="D1449" s="1" t="s">
        <v>2857</v>
      </c>
      <c r="E1449" s="1">
        <v>1636.9354999999998</v>
      </c>
      <c r="F1449" s="175">
        <v>4424.1499999999996</v>
      </c>
    </row>
    <row r="1450" spans="1:6" x14ac:dyDescent="0.25">
      <c r="A1450" s="164" t="s">
        <v>2858</v>
      </c>
      <c r="B1450" s="1" t="s">
        <v>16</v>
      </c>
      <c r="C1450" s="1" t="s">
        <v>24</v>
      </c>
      <c r="D1450" s="1" t="s">
        <v>2859</v>
      </c>
      <c r="E1450" s="1">
        <v>5322.3736000000008</v>
      </c>
      <c r="F1450" s="175">
        <v>7827.02</v>
      </c>
    </row>
    <row r="1451" spans="1:6" x14ac:dyDescent="0.25">
      <c r="A1451" s="164" t="s">
        <v>2860</v>
      </c>
      <c r="B1451" s="1" t="s">
        <v>16</v>
      </c>
      <c r="C1451" s="1" t="s">
        <v>21</v>
      </c>
      <c r="D1451" s="1" t="s">
        <v>2861</v>
      </c>
      <c r="E1451" s="1">
        <v>1032.2926</v>
      </c>
      <c r="F1451" s="175">
        <v>2789.98</v>
      </c>
    </row>
    <row r="1452" spans="1:6" x14ac:dyDescent="0.25">
      <c r="A1452" s="164" t="s">
        <v>2862</v>
      </c>
      <c r="B1452" s="1" t="s">
        <v>20</v>
      </c>
      <c r="C1452" s="1" t="s">
        <v>126</v>
      </c>
      <c r="D1452" s="1" t="s">
        <v>2863</v>
      </c>
      <c r="E1452" s="1">
        <v>1451.0067999999999</v>
      </c>
      <c r="F1452" s="175">
        <v>3921.64</v>
      </c>
    </row>
    <row r="1453" spans="1:6" x14ac:dyDescent="0.25">
      <c r="A1453" s="164" t="s">
        <v>2864</v>
      </c>
      <c r="B1453" s="1" t="s">
        <v>16</v>
      </c>
      <c r="C1453" s="1" t="s">
        <v>17</v>
      </c>
      <c r="D1453" s="1" t="s">
        <v>2865</v>
      </c>
      <c r="E1453" s="1">
        <v>2575.3365000000003</v>
      </c>
      <c r="F1453" s="175">
        <v>4682.43</v>
      </c>
    </row>
    <row r="1454" spans="1:6" x14ac:dyDescent="0.25">
      <c r="A1454" s="164" t="s">
        <v>2866</v>
      </c>
      <c r="B1454" s="1" t="s">
        <v>29</v>
      </c>
      <c r="C1454" s="1" t="s">
        <v>9</v>
      </c>
      <c r="D1454" s="1" t="s">
        <v>2867</v>
      </c>
      <c r="E1454" s="1">
        <v>5358.7672000000002</v>
      </c>
      <c r="F1454" s="175">
        <v>7880.54</v>
      </c>
    </row>
    <row r="1455" spans="1:6" x14ac:dyDescent="0.25">
      <c r="A1455" s="164" t="s">
        <v>2868</v>
      </c>
      <c r="B1455" s="1" t="s">
        <v>8</v>
      </c>
      <c r="C1455" s="1" t="s">
        <v>52</v>
      </c>
      <c r="D1455" s="1" t="s">
        <v>2869</v>
      </c>
      <c r="E1455" s="1">
        <v>1776.5587</v>
      </c>
      <c r="F1455" s="175">
        <v>4801.51</v>
      </c>
    </row>
    <row r="1456" spans="1:6" x14ac:dyDescent="0.25">
      <c r="A1456" s="164" t="s">
        <v>2870</v>
      </c>
      <c r="B1456" s="1" t="s">
        <v>29</v>
      </c>
      <c r="C1456" s="1" t="s">
        <v>126</v>
      </c>
      <c r="D1456" s="1" t="s">
        <v>2871</v>
      </c>
      <c r="E1456" s="1">
        <v>5053.6095500000001</v>
      </c>
      <c r="F1456" s="175">
        <v>5404.93</v>
      </c>
    </row>
    <row r="1457" spans="1:6" x14ac:dyDescent="0.25">
      <c r="A1457" s="164" t="s">
        <v>2872</v>
      </c>
      <c r="B1457" s="1" t="s">
        <v>29</v>
      </c>
      <c r="C1457" s="1" t="s">
        <v>21</v>
      </c>
      <c r="D1457" s="1" t="s">
        <v>2873</v>
      </c>
      <c r="E1457" s="1">
        <v>5856.6904000000013</v>
      </c>
      <c r="F1457" s="175">
        <v>8612.7800000000007</v>
      </c>
    </row>
    <row r="1458" spans="1:6" x14ac:dyDescent="0.25">
      <c r="A1458" s="164" t="s">
        <v>2874</v>
      </c>
      <c r="B1458" s="1" t="s">
        <v>8</v>
      </c>
      <c r="C1458" s="1" t="s">
        <v>61</v>
      </c>
      <c r="D1458" s="1" t="s">
        <v>2875</v>
      </c>
      <c r="E1458" s="1">
        <v>1022.85</v>
      </c>
      <c r="F1458" s="175">
        <v>2273</v>
      </c>
    </row>
    <row r="1459" spans="1:6" x14ac:dyDescent="0.25">
      <c r="A1459" s="164" t="s">
        <v>2876</v>
      </c>
      <c r="B1459" s="1" t="s">
        <v>8</v>
      </c>
      <c r="C1459" s="1" t="s">
        <v>39</v>
      </c>
      <c r="D1459" s="1" t="s">
        <v>2877</v>
      </c>
      <c r="E1459" s="1">
        <v>4808.4610000000002</v>
      </c>
      <c r="F1459" s="175">
        <v>8290.4500000000007</v>
      </c>
    </row>
    <row r="1460" spans="1:6" x14ac:dyDescent="0.25">
      <c r="A1460" s="164" t="s">
        <v>2878</v>
      </c>
      <c r="B1460" s="1" t="s">
        <v>8</v>
      </c>
      <c r="C1460" s="1" t="s">
        <v>42</v>
      </c>
      <c r="D1460" s="1" t="s">
        <v>2879</v>
      </c>
      <c r="E1460" s="1">
        <v>2004.9227000000001</v>
      </c>
      <c r="F1460" s="175">
        <v>5418.71</v>
      </c>
    </row>
    <row r="1461" spans="1:6" x14ac:dyDescent="0.25">
      <c r="A1461" s="164" t="s">
        <v>2880</v>
      </c>
      <c r="B1461" s="1" t="s">
        <v>29</v>
      </c>
      <c r="C1461" s="1" t="s">
        <v>42</v>
      </c>
      <c r="D1461" s="1" t="s">
        <v>2881</v>
      </c>
      <c r="E1461" s="1">
        <v>2840.8854000000001</v>
      </c>
      <c r="F1461" s="175">
        <v>4815.0600000000004</v>
      </c>
    </row>
    <row r="1462" spans="1:6" x14ac:dyDescent="0.25">
      <c r="A1462" s="164" t="s">
        <v>2882</v>
      </c>
      <c r="B1462" s="1" t="s">
        <v>29</v>
      </c>
      <c r="C1462" s="1" t="s">
        <v>17</v>
      </c>
      <c r="D1462" s="1" t="s">
        <v>2883</v>
      </c>
      <c r="E1462" s="1">
        <v>1283.5119</v>
      </c>
      <c r="F1462" s="175">
        <v>1372.74</v>
      </c>
    </row>
    <row r="1463" spans="1:6" x14ac:dyDescent="0.25">
      <c r="A1463" s="164" t="s">
        <v>2884</v>
      </c>
      <c r="B1463" s="1" t="s">
        <v>20</v>
      </c>
      <c r="C1463" s="1" t="s">
        <v>13</v>
      </c>
      <c r="D1463" s="1" t="s">
        <v>2885</v>
      </c>
      <c r="E1463" s="1">
        <v>2486.4555</v>
      </c>
      <c r="F1463" s="175">
        <v>6720.15</v>
      </c>
    </row>
    <row r="1464" spans="1:6" x14ac:dyDescent="0.25">
      <c r="A1464" s="164" t="s">
        <v>2886</v>
      </c>
      <c r="B1464" s="1" t="s">
        <v>29</v>
      </c>
      <c r="C1464" s="1" t="s">
        <v>21</v>
      </c>
      <c r="D1464" s="1" t="s">
        <v>169</v>
      </c>
      <c r="E1464" s="1">
        <v>3437.8080000000004</v>
      </c>
      <c r="F1464" s="175">
        <v>3676.8</v>
      </c>
    </row>
    <row r="1465" spans="1:6" x14ac:dyDescent="0.25">
      <c r="A1465" s="164" t="s">
        <v>2887</v>
      </c>
      <c r="B1465" s="1" t="s">
        <v>29</v>
      </c>
      <c r="C1465" s="1" t="s">
        <v>21</v>
      </c>
      <c r="D1465" s="1" t="s">
        <v>2888</v>
      </c>
      <c r="E1465" s="1">
        <v>6603.42</v>
      </c>
      <c r="F1465" s="175">
        <v>8804.56</v>
      </c>
    </row>
    <row r="1466" spans="1:6" x14ac:dyDescent="0.25">
      <c r="A1466" s="164" t="s">
        <v>2889</v>
      </c>
      <c r="B1466" s="1" t="s">
        <v>29</v>
      </c>
      <c r="C1466" s="1" t="s">
        <v>9</v>
      </c>
      <c r="D1466" s="1" t="s">
        <v>1108</v>
      </c>
      <c r="E1466" s="1">
        <v>245.7825</v>
      </c>
      <c r="F1466" s="175">
        <v>327.71</v>
      </c>
    </row>
    <row r="1467" spans="1:6" x14ac:dyDescent="0.25">
      <c r="A1467" s="164" t="s">
        <v>2890</v>
      </c>
      <c r="B1467" s="1" t="s">
        <v>29</v>
      </c>
      <c r="C1467" s="1" t="s">
        <v>52</v>
      </c>
      <c r="D1467" s="1" t="s">
        <v>2891</v>
      </c>
      <c r="E1467" s="1">
        <v>3381.4929000000002</v>
      </c>
      <c r="F1467" s="175">
        <v>9139.17</v>
      </c>
    </row>
    <row r="1468" spans="1:6" x14ac:dyDescent="0.25">
      <c r="A1468" s="164" t="s">
        <v>2892</v>
      </c>
      <c r="B1468" s="1" t="s">
        <v>20</v>
      </c>
      <c r="C1468" s="1" t="s">
        <v>39</v>
      </c>
      <c r="D1468" s="1" t="s">
        <v>2893</v>
      </c>
      <c r="E1468" s="1">
        <v>7429.1272000000008</v>
      </c>
      <c r="F1468" s="175">
        <v>8442.19</v>
      </c>
    </row>
    <row r="1469" spans="1:6" x14ac:dyDescent="0.25">
      <c r="A1469" s="164" t="s">
        <v>2894</v>
      </c>
      <c r="B1469" s="1" t="s">
        <v>29</v>
      </c>
      <c r="C1469" s="1" t="s">
        <v>61</v>
      </c>
      <c r="D1469" s="1" t="s">
        <v>2895</v>
      </c>
      <c r="E1469" s="1">
        <v>3731.0940000000001</v>
      </c>
      <c r="F1469" s="175">
        <v>8291.32</v>
      </c>
    </row>
    <row r="1470" spans="1:6" x14ac:dyDescent="0.25">
      <c r="A1470" s="164" t="s">
        <v>2896</v>
      </c>
      <c r="B1470" s="1" t="s">
        <v>29</v>
      </c>
      <c r="C1470" s="1" t="s">
        <v>21</v>
      </c>
      <c r="D1470" s="1" t="s">
        <v>2897</v>
      </c>
      <c r="E1470" s="1">
        <v>6767.5080000000007</v>
      </c>
      <c r="F1470" s="175">
        <v>7690.35</v>
      </c>
    </row>
    <row r="1471" spans="1:6" x14ac:dyDescent="0.25">
      <c r="A1471" s="164" t="s">
        <v>2898</v>
      </c>
      <c r="B1471" s="1" t="s">
        <v>29</v>
      </c>
      <c r="C1471" s="1" t="s">
        <v>30</v>
      </c>
      <c r="D1471" s="1" t="s">
        <v>1312</v>
      </c>
      <c r="E1471" s="1">
        <v>1496.0616</v>
      </c>
      <c r="F1471" s="175">
        <v>1700.07</v>
      </c>
    </row>
    <row r="1472" spans="1:6" x14ac:dyDescent="0.25">
      <c r="A1472" s="164" t="s">
        <v>2899</v>
      </c>
      <c r="B1472" s="1" t="s">
        <v>20</v>
      </c>
      <c r="C1472" s="1" t="s">
        <v>17</v>
      </c>
      <c r="D1472" s="1" t="s">
        <v>2900</v>
      </c>
      <c r="E1472" s="1">
        <v>2986.3084000000003</v>
      </c>
      <c r="F1472" s="175">
        <v>4391.63</v>
      </c>
    </row>
    <row r="1473" spans="1:6" x14ac:dyDescent="0.25">
      <c r="A1473" s="164" t="s">
        <v>2901</v>
      </c>
      <c r="B1473" s="1" t="s">
        <v>12</v>
      </c>
      <c r="C1473" s="1" t="s">
        <v>42</v>
      </c>
      <c r="D1473" s="1" t="s">
        <v>2902</v>
      </c>
      <c r="E1473" s="1">
        <v>4512.3936000000003</v>
      </c>
      <c r="F1473" s="175">
        <v>5127.72</v>
      </c>
    </row>
    <row r="1474" spans="1:6" x14ac:dyDescent="0.25">
      <c r="A1474" s="164" t="s">
        <v>2903</v>
      </c>
      <c r="B1474" s="1" t="s">
        <v>8</v>
      </c>
      <c r="C1474" s="1" t="s">
        <v>42</v>
      </c>
      <c r="D1474" s="1" t="s">
        <v>737</v>
      </c>
      <c r="E1474" s="1">
        <v>1336.2525000000001</v>
      </c>
      <c r="F1474" s="175">
        <v>2969.45</v>
      </c>
    </row>
    <row r="1475" spans="1:6" x14ac:dyDescent="0.25">
      <c r="A1475" s="164" t="s">
        <v>2904</v>
      </c>
      <c r="B1475" s="1" t="s">
        <v>12</v>
      </c>
      <c r="C1475" s="1" t="s">
        <v>61</v>
      </c>
      <c r="D1475" s="1" t="s">
        <v>2905</v>
      </c>
      <c r="E1475" s="1">
        <v>5971.7849999999999</v>
      </c>
      <c r="F1475" s="175">
        <v>7962.38</v>
      </c>
    </row>
    <row r="1476" spans="1:6" x14ac:dyDescent="0.25">
      <c r="A1476" s="164" t="s">
        <v>2906</v>
      </c>
      <c r="B1476" s="1" t="s">
        <v>16</v>
      </c>
      <c r="C1476" s="1" t="s">
        <v>17</v>
      </c>
      <c r="D1476" s="1" t="s">
        <v>2907</v>
      </c>
      <c r="E1476" s="1">
        <v>4467.4575000000004</v>
      </c>
      <c r="F1476" s="175">
        <v>8122.65</v>
      </c>
    </row>
    <row r="1477" spans="1:6" x14ac:dyDescent="0.25">
      <c r="A1477" s="164" t="s">
        <v>2908</v>
      </c>
      <c r="B1477" s="1" t="s">
        <v>8</v>
      </c>
      <c r="C1477" s="1" t="s">
        <v>9</v>
      </c>
      <c r="D1477" s="1" t="s">
        <v>2909</v>
      </c>
      <c r="E1477" s="1">
        <v>2570.7332000000001</v>
      </c>
      <c r="F1477" s="175">
        <v>3780.49</v>
      </c>
    </row>
    <row r="1478" spans="1:6" x14ac:dyDescent="0.25">
      <c r="A1478" s="164" t="s">
        <v>2910</v>
      </c>
      <c r="B1478" s="1" t="s">
        <v>29</v>
      </c>
      <c r="C1478" s="1" t="s">
        <v>126</v>
      </c>
      <c r="D1478" s="1" t="s">
        <v>2911</v>
      </c>
      <c r="E1478" s="1">
        <v>1044.9780000000001</v>
      </c>
      <c r="F1478" s="175">
        <v>1899.96</v>
      </c>
    </row>
    <row r="1479" spans="1:6" x14ac:dyDescent="0.25">
      <c r="A1479" s="164" t="s">
        <v>2912</v>
      </c>
      <c r="B1479" s="1" t="s">
        <v>20</v>
      </c>
      <c r="C1479" s="1" t="s">
        <v>24</v>
      </c>
      <c r="D1479" s="1" t="s">
        <v>2342</v>
      </c>
      <c r="E1479" s="1">
        <v>2681.8387999999995</v>
      </c>
      <c r="F1479" s="175">
        <v>4623.8599999999997</v>
      </c>
    </row>
    <row r="1480" spans="1:6" x14ac:dyDescent="0.25">
      <c r="A1480" s="164" t="s">
        <v>2913</v>
      </c>
      <c r="B1480" s="1" t="s">
        <v>12</v>
      </c>
      <c r="C1480" s="1" t="s">
        <v>24</v>
      </c>
      <c r="D1480" s="1" t="s">
        <v>2914</v>
      </c>
      <c r="E1480" s="1">
        <v>121.977</v>
      </c>
      <c r="F1480" s="175">
        <v>271.06</v>
      </c>
    </row>
    <row r="1481" spans="1:6" x14ac:dyDescent="0.25">
      <c r="A1481" s="164" t="s">
        <v>2915</v>
      </c>
      <c r="B1481" s="1" t="s">
        <v>16</v>
      </c>
      <c r="C1481" s="1" t="s">
        <v>42</v>
      </c>
      <c r="D1481" s="1" t="s">
        <v>2916</v>
      </c>
      <c r="E1481" s="1">
        <v>4976.1312000000007</v>
      </c>
      <c r="F1481" s="175">
        <v>7317.84</v>
      </c>
    </row>
    <row r="1482" spans="1:6" x14ac:dyDescent="0.25">
      <c r="A1482" s="164" t="s">
        <v>2917</v>
      </c>
      <c r="B1482" s="1" t="s">
        <v>16</v>
      </c>
      <c r="C1482" s="1" t="s">
        <v>13</v>
      </c>
      <c r="D1482" s="1" t="s">
        <v>2918</v>
      </c>
      <c r="E1482" s="1">
        <v>2274.3017999999997</v>
      </c>
      <c r="F1482" s="175">
        <v>3921.21</v>
      </c>
    </row>
    <row r="1483" spans="1:6" x14ac:dyDescent="0.25">
      <c r="A1483" s="164" t="s">
        <v>2919</v>
      </c>
      <c r="B1483" s="1" t="s">
        <v>29</v>
      </c>
      <c r="C1483" s="1" t="s">
        <v>126</v>
      </c>
      <c r="D1483" s="1" t="s">
        <v>2920</v>
      </c>
      <c r="E1483" s="1">
        <v>3370.9940000000001</v>
      </c>
      <c r="F1483" s="175">
        <v>6129.08</v>
      </c>
    </row>
    <row r="1484" spans="1:6" x14ac:dyDescent="0.25">
      <c r="A1484" s="164" t="s">
        <v>2921</v>
      </c>
      <c r="B1484" s="1" t="s">
        <v>16</v>
      </c>
      <c r="C1484" s="1" t="s">
        <v>113</v>
      </c>
      <c r="D1484" s="1" t="s">
        <v>2922</v>
      </c>
      <c r="E1484" s="1">
        <v>125.89989999999999</v>
      </c>
      <c r="F1484" s="175">
        <v>340.27</v>
      </c>
    </row>
    <row r="1485" spans="1:6" x14ac:dyDescent="0.25">
      <c r="A1485" s="164" t="s">
        <v>2923</v>
      </c>
      <c r="B1485" s="1" t="s">
        <v>29</v>
      </c>
      <c r="C1485" s="1" t="s">
        <v>21</v>
      </c>
      <c r="D1485" s="1" t="s">
        <v>2924</v>
      </c>
      <c r="E1485" s="1">
        <v>2181.2399999999998</v>
      </c>
      <c r="F1485" s="175">
        <v>4847.2</v>
      </c>
    </row>
    <row r="1486" spans="1:6" x14ac:dyDescent="0.25">
      <c r="A1486" s="164" t="s">
        <v>2925</v>
      </c>
      <c r="B1486" s="1" t="s">
        <v>29</v>
      </c>
      <c r="C1486" s="1" t="s">
        <v>21</v>
      </c>
      <c r="D1486" s="1" t="s">
        <v>2926</v>
      </c>
      <c r="E1486" s="1">
        <v>4846.9558500000003</v>
      </c>
      <c r="F1486" s="175">
        <v>5183.91</v>
      </c>
    </row>
    <row r="1487" spans="1:6" x14ac:dyDescent="0.25">
      <c r="A1487" s="164" t="s">
        <v>2927</v>
      </c>
      <c r="B1487" s="1" t="s">
        <v>20</v>
      </c>
      <c r="C1487" s="1" t="s">
        <v>42</v>
      </c>
      <c r="D1487" s="1" t="s">
        <v>2928</v>
      </c>
      <c r="E1487" s="1">
        <v>3133.125</v>
      </c>
      <c r="F1487" s="175">
        <v>6962.5</v>
      </c>
    </row>
    <row r="1488" spans="1:6" x14ac:dyDescent="0.25">
      <c r="A1488" s="164" t="s">
        <v>2929</v>
      </c>
      <c r="B1488" s="1" t="s">
        <v>12</v>
      </c>
      <c r="C1488" s="1" t="s">
        <v>24</v>
      </c>
      <c r="D1488" s="1" t="s">
        <v>2930</v>
      </c>
      <c r="E1488" s="1">
        <v>9284.3816999999999</v>
      </c>
      <c r="F1488" s="175">
        <v>9929.82</v>
      </c>
    </row>
    <row r="1489" spans="1:6" x14ac:dyDescent="0.25">
      <c r="A1489" s="164" t="s">
        <v>2931</v>
      </c>
      <c r="B1489" s="1" t="s">
        <v>20</v>
      </c>
      <c r="C1489" s="1" t="s">
        <v>64</v>
      </c>
      <c r="D1489" s="1" t="s">
        <v>2932</v>
      </c>
      <c r="E1489" s="1">
        <v>3755.3823999999995</v>
      </c>
      <c r="F1489" s="175">
        <v>4267.4799999999996</v>
      </c>
    </row>
    <row r="1490" spans="1:6" x14ac:dyDescent="0.25">
      <c r="A1490" s="164" t="s">
        <v>2933</v>
      </c>
      <c r="B1490" s="1" t="s">
        <v>16</v>
      </c>
      <c r="C1490" s="1" t="s">
        <v>24</v>
      </c>
      <c r="D1490" s="1" t="s">
        <v>2934</v>
      </c>
      <c r="E1490" s="1">
        <v>2580.6390000000001</v>
      </c>
      <c r="F1490" s="175">
        <v>6974.7</v>
      </c>
    </row>
    <row r="1491" spans="1:6" x14ac:dyDescent="0.25">
      <c r="A1491" s="164" t="s">
        <v>2935</v>
      </c>
      <c r="B1491" s="1" t="s">
        <v>29</v>
      </c>
      <c r="C1491" s="1" t="s">
        <v>13</v>
      </c>
      <c r="D1491" s="1" t="s">
        <v>2936</v>
      </c>
      <c r="E1491" s="1">
        <v>8815.9186500000014</v>
      </c>
      <c r="F1491" s="175">
        <v>9428.7900000000009</v>
      </c>
    </row>
    <row r="1492" spans="1:6" x14ac:dyDescent="0.25">
      <c r="A1492" s="164" t="s">
        <v>2937</v>
      </c>
      <c r="B1492" s="1" t="s">
        <v>29</v>
      </c>
      <c r="C1492" s="1" t="s">
        <v>52</v>
      </c>
      <c r="D1492" s="1" t="s">
        <v>2938</v>
      </c>
      <c r="E1492" s="1">
        <v>206.6925</v>
      </c>
      <c r="F1492" s="175">
        <v>275.58999999999997</v>
      </c>
    </row>
    <row r="1493" spans="1:6" x14ac:dyDescent="0.25">
      <c r="A1493" s="164" t="s">
        <v>2939</v>
      </c>
      <c r="B1493" s="1" t="s">
        <v>12</v>
      </c>
      <c r="C1493" s="1" t="s">
        <v>30</v>
      </c>
      <c r="D1493" s="1" t="s">
        <v>2940</v>
      </c>
      <c r="E1493" s="1">
        <v>2181.6050999999998</v>
      </c>
      <c r="F1493" s="175">
        <v>5896.23</v>
      </c>
    </row>
    <row r="1494" spans="1:6" x14ac:dyDescent="0.25">
      <c r="A1494" s="164" t="s">
        <v>2941</v>
      </c>
      <c r="B1494" s="1" t="s">
        <v>8</v>
      </c>
      <c r="C1494" s="1" t="s">
        <v>45</v>
      </c>
      <c r="D1494" s="1" t="s">
        <v>2942</v>
      </c>
      <c r="E1494" s="1">
        <v>4965.8156000000008</v>
      </c>
      <c r="F1494" s="175">
        <v>7302.67</v>
      </c>
    </row>
    <row r="1495" spans="1:6" x14ac:dyDescent="0.25">
      <c r="A1495" s="164" t="s">
        <v>2943</v>
      </c>
      <c r="B1495" s="1" t="s">
        <v>29</v>
      </c>
      <c r="C1495" s="1" t="s">
        <v>61</v>
      </c>
      <c r="D1495" s="1" t="s">
        <v>2944</v>
      </c>
      <c r="E1495" s="1">
        <v>2646.4608000000003</v>
      </c>
      <c r="F1495" s="175">
        <v>6154.56</v>
      </c>
    </row>
    <row r="1496" spans="1:6" x14ac:dyDescent="0.25">
      <c r="A1496" s="164" t="s">
        <v>2945</v>
      </c>
      <c r="B1496" s="1" t="s">
        <v>12</v>
      </c>
      <c r="C1496" s="1" t="s">
        <v>113</v>
      </c>
      <c r="D1496" s="1" t="s">
        <v>2946</v>
      </c>
      <c r="E1496" s="1">
        <v>1776.6</v>
      </c>
      <c r="F1496" s="175">
        <v>2368.8000000000002</v>
      </c>
    </row>
    <row r="1497" spans="1:6" x14ac:dyDescent="0.25">
      <c r="A1497" s="164" t="s">
        <v>2947</v>
      </c>
      <c r="B1497" s="1" t="s">
        <v>20</v>
      </c>
      <c r="C1497" s="1" t="s">
        <v>64</v>
      </c>
      <c r="D1497" s="1" t="s">
        <v>1238</v>
      </c>
      <c r="E1497" s="1">
        <v>3206.4777999999997</v>
      </c>
      <c r="F1497" s="175">
        <v>5528.41</v>
      </c>
    </row>
    <row r="1498" spans="1:6" x14ac:dyDescent="0.25">
      <c r="A1498" s="164" t="s">
        <v>2948</v>
      </c>
      <c r="B1498" s="1" t="s">
        <v>12</v>
      </c>
      <c r="C1498" s="1" t="s">
        <v>42</v>
      </c>
      <c r="D1498" s="1" t="s">
        <v>2949</v>
      </c>
      <c r="E1498" s="1">
        <v>1625.3027</v>
      </c>
      <c r="F1498" s="175">
        <v>4392.71</v>
      </c>
    </row>
    <row r="1499" spans="1:6" x14ac:dyDescent="0.25">
      <c r="A1499" s="164" t="s">
        <v>2950</v>
      </c>
      <c r="B1499" s="1" t="s">
        <v>12</v>
      </c>
      <c r="C1499" s="1" t="s">
        <v>24</v>
      </c>
      <c r="D1499" s="1" t="s">
        <v>2951</v>
      </c>
      <c r="E1499" s="1">
        <v>287.93600000000004</v>
      </c>
      <c r="F1499" s="175">
        <v>523.52</v>
      </c>
    </row>
    <row r="1500" spans="1:6" x14ac:dyDescent="0.25">
      <c r="A1500" s="164" t="s">
        <v>2952</v>
      </c>
      <c r="B1500" s="1" t="s">
        <v>12</v>
      </c>
      <c r="C1500" s="1" t="s">
        <v>126</v>
      </c>
      <c r="D1500" s="1" t="s">
        <v>2953</v>
      </c>
      <c r="E1500" s="1">
        <v>3657.6316000000002</v>
      </c>
      <c r="F1500" s="175">
        <v>8506.1200000000008</v>
      </c>
    </row>
    <row r="1501" spans="1:6" x14ac:dyDescent="0.25">
      <c r="A1501" s="164" t="s">
        <v>2954</v>
      </c>
      <c r="B1501" s="1" t="s">
        <v>29</v>
      </c>
      <c r="C1501" s="1" t="s">
        <v>17</v>
      </c>
      <c r="D1501" s="1" t="s">
        <v>2955</v>
      </c>
      <c r="E1501" s="1">
        <v>6141.74</v>
      </c>
      <c r="F1501" s="175">
        <v>6979.25</v>
      </c>
    </row>
    <row r="1502" spans="1:6" x14ac:dyDescent="0.25">
      <c r="A1502" s="164" t="s">
        <v>2956</v>
      </c>
      <c r="B1502" s="1" t="s">
        <v>12</v>
      </c>
      <c r="C1502" s="1" t="s">
        <v>13</v>
      </c>
      <c r="D1502" s="1" t="s">
        <v>2957</v>
      </c>
      <c r="E1502" s="1">
        <v>3422.9535999999998</v>
      </c>
      <c r="F1502" s="175">
        <v>3889.72</v>
      </c>
    </row>
    <row r="1503" spans="1:6" x14ac:dyDescent="0.25">
      <c r="A1503" s="164" t="s">
        <v>2958</v>
      </c>
      <c r="B1503" s="1" t="s">
        <v>29</v>
      </c>
      <c r="C1503" s="1" t="s">
        <v>21</v>
      </c>
      <c r="D1503" s="1" t="s">
        <v>2959</v>
      </c>
      <c r="E1503" s="1">
        <v>1958.9674</v>
      </c>
      <c r="F1503" s="175">
        <v>3377.53</v>
      </c>
    </row>
    <row r="1504" spans="1:6" x14ac:dyDescent="0.25">
      <c r="A1504" s="164" t="s">
        <v>2960</v>
      </c>
      <c r="B1504" s="1" t="s">
        <v>20</v>
      </c>
      <c r="C1504" s="1" t="s">
        <v>21</v>
      </c>
      <c r="D1504" s="1" t="s">
        <v>2961</v>
      </c>
      <c r="E1504" s="1">
        <v>1108.8071500000001</v>
      </c>
      <c r="F1504" s="175">
        <v>1185.8900000000001</v>
      </c>
    </row>
    <row r="1505" spans="1:6" x14ac:dyDescent="0.25">
      <c r="A1505" s="164" t="s">
        <v>2962</v>
      </c>
      <c r="B1505" s="1" t="s">
        <v>29</v>
      </c>
      <c r="C1505" s="1" t="s">
        <v>21</v>
      </c>
      <c r="D1505" s="1" t="s">
        <v>2963</v>
      </c>
      <c r="E1505" s="1">
        <v>2690.7028999999998</v>
      </c>
      <c r="F1505" s="175">
        <v>7272.17</v>
      </c>
    </row>
    <row r="1506" spans="1:6" x14ac:dyDescent="0.25">
      <c r="A1506" s="164" t="s">
        <v>2964</v>
      </c>
      <c r="B1506" s="1" t="s">
        <v>8</v>
      </c>
      <c r="C1506" s="1" t="s">
        <v>39</v>
      </c>
      <c r="D1506" s="1" t="s">
        <v>2965</v>
      </c>
      <c r="E1506" s="1">
        <v>3488.5488</v>
      </c>
      <c r="F1506" s="175">
        <v>3964.26</v>
      </c>
    </row>
    <row r="1507" spans="1:6" x14ac:dyDescent="0.25">
      <c r="A1507" s="164" t="s">
        <v>2966</v>
      </c>
      <c r="B1507" s="1" t="s">
        <v>29</v>
      </c>
      <c r="C1507" s="1" t="s">
        <v>126</v>
      </c>
      <c r="D1507" s="1" t="s">
        <v>2967</v>
      </c>
      <c r="E1507" s="1">
        <v>2292.2224999999999</v>
      </c>
      <c r="F1507" s="175">
        <v>5330.75</v>
      </c>
    </row>
    <row r="1508" spans="1:6" x14ac:dyDescent="0.25">
      <c r="A1508" s="164" t="s">
        <v>2968</v>
      </c>
      <c r="B1508" s="1" t="s">
        <v>20</v>
      </c>
      <c r="C1508" s="1" t="s">
        <v>13</v>
      </c>
      <c r="D1508" s="1" t="s">
        <v>2969</v>
      </c>
      <c r="E1508" s="1">
        <v>3412.3835999999997</v>
      </c>
      <c r="F1508" s="175">
        <v>5883.42</v>
      </c>
    </row>
    <row r="1509" spans="1:6" x14ac:dyDescent="0.25">
      <c r="A1509" s="164" t="s">
        <v>2970</v>
      </c>
      <c r="B1509" s="1" t="s">
        <v>8</v>
      </c>
      <c r="C1509" s="1" t="s">
        <v>17</v>
      </c>
      <c r="D1509" s="1" t="s">
        <v>2588</v>
      </c>
      <c r="E1509" s="1">
        <v>3759.9414999999995</v>
      </c>
      <c r="F1509" s="175">
        <v>8744.0499999999993</v>
      </c>
    </row>
    <row r="1510" spans="1:6" x14ac:dyDescent="0.25">
      <c r="A1510" s="164" t="s">
        <v>2971</v>
      </c>
      <c r="B1510" s="1" t="s">
        <v>20</v>
      </c>
      <c r="C1510" s="1" t="s">
        <v>17</v>
      </c>
      <c r="D1510" s="1" t="s">
        <v>2972</v>
      </c>
      <c r="E1510" s="1">
        <v>700.90404999999998</v>
      </c>
      <c r="F1510" s="175">
        <v>749.63</v>
      </c>
    </row>
    <row r="1511" spans="1:6" x14ac:dyDescent="0.25">
      <c r="A1511" s="164" t="s">
        <v>2973</v>
      </c>
      <c r="B1511" s="1" t="s">
        <v>29</v>
      </c>
      <c r="C1511" s="1" t="s">
        <v>21</v>
      </c>
      <c r="D1511" s="1" t="s">
        <v>2974</v>
      </c>
      <c r="E1511" s="1">
        <v>4424.6163500000002</v>
      </c>
      <c r="F1511" s="175">
        <v>4732.21</v>
      </c>
    </row>
    <row r="1512" spans="1:6" x14ac:dyDescent="0.25">
      <c r="A1512" s="164" t="s">
        <v>2975</v>
      </c>
      <c r="B1512" s="1" t="s">
        <v>29</v>
      </c>
      <c r="C1512" s="1" t="s">
        <v>61</v>
      </c>
      <c r="D1512" s="1" t="s">
        <v>2976</v>
      </c>
      <c r="E1512" s="1">
        <v>3879.2588999999998</v>
      </c>
      <c r="F1512" s="175">
        <v>4148.9399999999996</v>
      </c>
    </row>
    <row r="1513" spans="1:6" x14ac:dyDescent="0.25">
      <c r="A1513" s="164" t="s">
        <v>2977</v>
      </c>
      <c r="B1513" s="1" t="s">
        <v>16</v>
      </c>
      <c r="C1513" s="1" t="s">
        <v>21</v>
      </c>
      <c r="D1513" s="1" t="s">
        <v>2978</v>
      </c>
      <c r="E1513" s="1">
        <v>243.90300000000002</v>
      </c>
      <c r="F1513" s="175">
        <v>443.46</v>
      </c>
    </row>
    <row r="1514" spans="1:6" x14ac:dyDescent="0.25">
      <c r="A1514" s="164" t="s">
        <v>2979</v>
      </c>
      <c r="B1514" s="1" t="s">
        <v>12</v>
      </c>
      <c r="C1514" s="1" t="s">
        <v>113</v>
      </c>
      <c r="D1514" s="1" t="s">
        <v>2980</v>
      </c>
      <c r="E1514" s="1">
        <v>676.90699999999993</v>
      </c>
      <c r="F1514" s="175">
        <v>1147.3</v>
      </c>
    </row>
    <row r="1515" spans="1:6" x14ac:dyDescent="0.25">
      <c r="A1515" s="164" t="s">
        <v>2981</v>
      </c>
      <c r="B1515" s="1" t="s">
        <v>29</v>
      </c>
      <c r="C1515" s="1" t="s">
        <v>21</v>
      </c>
      <c r="D1515" s="1" t="s">
        <v>2982</v>
      </c>
      <c r="E1515" s="1">
        <v>4481.3685999999998</v>
      </c>
      <c r="F1515" s="175">
        <v>7595.54</v>
      </c>
    </row>
    <row r="1516" spans="1:6" x14ac:dyDescent="0.25">
      <c r="A1516" s="164" t="s">
        <v>2983</v>
      </c>
      <c r="B1516" s="1" t="s">
        <v>20</v>
      </c>
      <c r="C1516" s="1" t="s">
        <v>9</v>
      </c>
      <c r="D1516" s="1" t="s">
        <v>2984</v>
      </c>
      <c r="E1516" s="1">
        <v>5199.7574999999997</v>
      </c>
      <c r="F1516" s="175">
        <v>6933.01</v>
      </c>
    </row>
    <row r="1517" spans="1:6" x14ac:dyDescent="0.25">
      <c r="A1517" s="164" t="s">
        <v>2985</v>
      </c>
      <c r="B1517" s="1" t="s">
        <v>8</v>
      </c>
      <c r="C1517" s="1" t="s">
        <v>52</v>
      </c>
      <c r="D1517" s="1" t="s">
        <v>2986</v>
      </c>
      <c r="E1517" s="1">
        <v>248.68800000000005</v>
      </c>
      <c r="F1517" s="175">
        <v>452.16</v>
      </c>
    </row>
    <row r="1518" spans="1:6" x14ac:dyDescent="0.25">
      <c r="A1518" s="164" t="s">
        <v>2987</v>
      </c>
      <c r="B1518" s="1" t="s">
        <v>29</v>
      </c>
      <c r="C1518" s="1" t="s">
        <v>113</v>
      </c>
      <c r="D1518" s="1" t="s">
        <v>2988</v>
      </c>
      <c r="E1518" s="1">
        <v>3424.9160000000002</v>
      </c>
      <c r="F1518" s="175">
        <v>6227.12</v>
      </c>
    </row>
    <row r="1519" spans="1:6" x14ac:dyDescent="0.25">
      <c r="A1519" s="164" t="s">
        <v>2989</v>
      </c>
      <c r="B1519" s="1" t="s">
        <v>8</v>
      </c>
      <c r="C1519" s="1" t="s">
        <v>30</v>
      </c>
      <c r="D1519" s="1" t="s">
        <v>2990</v>
      </c>
      <c r="E1519" s="1">
        <v>2989.3365000000003</v>
      </c>
      <c r="F1519" s="175">
        <v>6642.97</v>
      </c>
    </row>
    <row r="1520" spans="1:6" x14ac:dyDescent="0.25">
      <c r="A1520" s="164" t="s">
        <v>2991</v>
      </c>
      <c r="B1520" s="1" t="s">
        <v>20</v>
      </c>
      <c r="C1520" s="1" t="s">
        <v>113</v>
      </c>
      <c r="D1520" s="1" t="s">
        <v>2992</v>
      </c>
      <c r="E1520" s="1">
        <v>3236.7341000000001</v>
      </c>
      <c r="F1520" s="175">
        <v>8747.93</v>
      </c>
    </row>
    <row r="1521" spans="1:6" x14ac:dyDescent="0.25">
      <c r="A1521" s="164" t="s">
        <v>2993</v>
      </c>
      <c r="B1521" s="1" t="s">
        <v>8</v>
      </c>
      <c r="C1521" s="1" t="s">
        <v>21</v>
      </c>
      <c r="D1521" s="1" t="s">
        <v>2994</v>
      </c>
      <c r="E1521" s="1">
        <v>3781.3185000000003</v>
      </c>
      <c r="F1521" s="175">
        <v>8402.93</v>
      </c>
    </row>
    <row r="1522" spans="1:6" x14ac:dyDescent="0.25">
      <c r="A1522" s="164" t="s">
        <v>2995</v>
      </c>
      <c r="B1522" s="1" t="s">
        <v>16</v>
      </c>
      <c r="C1522" s="1" t="s">
        <v>21</v>
      </c>
      <c r="D1522" s="1" t="s">
        <v>2996</v>
      </c>
      <c r="E1522" s="1">
        <v>3758.9611</v>
      </c>
      <c r="F1522" s="175">
        <v>8741.77</v>
      </c>
    </row>
    <row r="1523" spans="1:6" x14ac:dyDescent="0.25">
      <c r="A1523" s="164" t="s">
        <v>2997</v>
      </c>
      <c r="B1523" s="1" t="s">
        <v>12</v>
      </c>
      <c r="C1523" s="1" t="s">
        <v>21</v>
      </c>
      <c r="D1523" s="1" t="s">
        <v>563</v>
      </c>
      <c r="E1523" s="1">
        <v>816.15215000000001</v>
      </c>
      <c r="F1523" s="175">
        <v>872.89</v>
      </c>
    </row>
    <row r="1524" spans="1:6" x14ac:dyDescent="0.25">
      <c r="A1524" s="164" t="s">
        <v>2998</v>
      </c>
      <c r="B1524" s="1" t="s">
        <v>29</v>
      </c>
      <c r="C1524" s="1" t="s">
        <v>113</v>
      </c>
      <c r="D1524" s="1" t="s">
        <v>2999</v>
      </c>
      <c r="E1524" s="1">
        <v>4044.8705000000004</v>
      </c>
      <c r="F1524" s="175">
        <v>7354.31</v>
      </c>
    </row>
    <row r="1525" spans="1:6" x14ac:dyDescent="0.25">
      <c r="A1525" s="164" t="s">
        <v>3000</v>
      </c>
      <c r="B1525" s="1" t="s">
        <v>16</v>
      </c>
      <c r="C1525" s="1" t="s">
        <v>113</v>
      </c>
      <c r="D1525" s="1" t="s">
        <v>3001</v>
      </c>
      <c r="E1525" s="1">
        <v>399.95249999999999</v>
      </c>
      <c r="F1525" s="175">
        <v>533.27</v>
      </c>
    </row>
    <row r="1526" spans="1:6" x14ac:dyDescent="0.25">
      <c r="A1526" s="164" t="s">
        <v>3002</v>
      </c>
      <c r="B1526" s="1" t="s">
        <v>12</v>
      </c>
      <c r="C1526" s="1" t="s">
        <v>42</v>
      </c>
      <c r="D1526" s="1" t="s">
        <v>3003</v>
      </c>
      <c r="E1526" s="1">
        <v>6919.7480000000005</v>
      </c>
      <c r="F1526" s="175">
        <v>7863.35</v>
      </c>
    </row>
    <row r="1527" spans="1:6" x14ac:dyDescent="0.25">
      <c r="A1527" s="164" t="s">
        <v>3004</v>
      </c>
      <c r="B1527" s="1" t="s">
        <v>8</v>
      </c>
      <c r="C1527" s="1" t="s">
        <v>64</v>
      </c>
      <c r="D1527" s="1" t="s">
        <v>3005</v>
      </c>
      <c r="E1527" s="1">
        <v>4392.8720000000003</v>
      </c>
      <c r="F1527" s="175">
        <v>7987.04</v>
      </c>
    </row>
    <row r="1528" spans="1:6" x14ac:dyDescent="0.25">
      <c r="A1528" s="164" t="s">
        <v>3006</v>
      </c>
      <c r="B1528" s="1" t="s">
        <v>29</v>
      </c>
      <c r="C1528" s="1" t="s">
        <v>21</v>
      </c>
      <c r="D1528" s="1" t="s">
        <v>3007</v>
      </c>
      <c r="E1528" s="1">
        <v>1874.0120000000002</v>
      </c>
      <c r="F1528" s="175">
        <v>2755.9</v>
      </c>
    </row>
    <row r="1529" spans="1:6" x14ac:dyDescent="0.25">
      <c r="A1529" s="164" t="s">
        <v>3008</v>
      </c>
      <c r="B1529" s="1" t="s">
        <v>8</v>
      </c>
      <c r="C1529" s="1" t="s">
        <v>64</v>
      </c>
      <c r="D1529" s="1" t="s">
        <v>3009</v>
      </c>
      <c r="E1529" s="1">
        <v>1593.8809999999999</v>
      </c>
      <c r="F1529" s="175">
        <v>3706.7</v>
      </c>
    </row>
    <row r="1530" spans="1:6" x14ac:dyDescent="0.25">
      <c r="A1530" s="164" t="s">
        <v>3010</v>
      </c>
      <c r="B1530" s="1" t="s">
        <v>12</v>
      </c>
      <c r="C1530" s="1" t="s">
        <v>39</v>
      </c>
      <c r="D1530" s="1" t="s">
        <v>3011</v>
      </c>
      <c r="E1530" s="1">
        <v>6187.3336000000008</v>
      </c>
      <c r="F1530" s="175">
        <v>9099.02</v>
      </c>
    </row>
    <row r="1531" spans="1:6" x14ac:dyDescent="0.25">
      <c r="A1531" s="164" t="s">
        <v>3012</v>
      </c>
      <c r="B1531" s="1" t="s">
        <v>12</v>
      </c>
      <c r="C1531" s="1" t="s">
        <v>126</v>
      </c>
      <c r="D1531" s="1" t="s">
        <v>3013</v>
      </c>
      <c r="E1531" s="1">
        <v>5043.5935000000009</v>
      </c>
      <c r="F1531" s="175">
        <v>9170.17</v>
      </c>
    </row>
    <row r="1532" spans="1:6" x14ac:dyDescent="0.25">
      <c r="A1532" s="164" t="s">
        <v>3014</v>
      </c>
      <c r="B1532" s="1" t="s">
        <v>8</v>
      </c>
      <c r="C1532" s="1" t="s">
        <v>126</v>
      </c>
      <c r="D1532" s="1" t="s">
        <v>3015</v>
      </c>
      <c r="E1532" s="1">
        <v>4507.0646500000003</v>
      </c>
      <c r="F1532" s="175">
        <v>4820.3900000000003</v>
      </c>
    </row>
    <row r="1533" spans="1:6" x14ac:dyDescent="0.25">
      <c r="A1533" s="164" t="s">
        <v>3016</v>
      </c>
      <c r="B1533" s="1" t="s">
        <v>12</v>
      </c>
      <c r="C1533" s="1" t="s">
        <v>30</v>
      </c>
      <c r="D1533" s="1" t="s">
        <v>3017</v>
      </c>
      <c r="E1533" s="1">
        <v>5079.6130000000003</v>
      </c>
      <c r="F1533" s="175">
        <v>9235.66</v>
      </c>
    </row>
    <row r="1534" spans="1:6" x14ac:dyDescent="0.25">
      <c r="A1534" s="164" t="s">
        <v>3018</v>
      </c>
      <c r="B1534" s="1" t="s">
        <v>12</v>
      </c>
      <c r="C1534" s="1" t="s">
        <v>9</v>
      </c>
      <c r="D1534" s="1" t="s">
        <v>3019</v>
      </c>
      <c r="E1534" s="1">
        <v>1625.0625</v>
      </c>
      <c r="F1534" s="175">
        <v>2166.75</v>
      </c>
    </row>
    <row r="1535" spans="1:6" x14ac:dyDescent="0.25">
      <c r="A1535" s="164" t="s">
        <v>3020</v>
      </c>
      <c r="B1535" s="1" t="s">
        <v>8</v>
      </c>
      <c r="C1535" s="1" t="s">
        <v>45</v>
      </c>
      <c r="D1535" s="1" t="s">
        <v>3021</v>
      </c>
      <c r="E1535" s="1">
        <v>799.45459999999991</v>
      </c>
      <c r="F1535" s="175">
        <v>1378.37</v>
      </c>
    </row>
    <row r="1536" spans="1:6" x14ac:dyDescent="0.25">
      <c r="A1536" s="164" t="s">
        <v>3022</v>
      </c>
      <c r="B1536" s="1" t="s">
        <v>12</v>
      </c>
      <c r="C1536" s="1" t="s">
        <v>42</v>
      </c>
      <c r="D1536" s="1" t="s">
        <v>3023</v>
      </c>
      <c r="E1536" s="1">
        <v>4562.5635000000002</v>
      </c>
      <c r="F1536" s="175">
        <v>8295.57</v>
      </c>
    </row>
    <row r="1537" spans="1:6" x14ac:dyDescent="0.25">
      <c r="A1537" s="164" t="s">
        <v>3024</v>
      </c>
      <c r="B1537" s="1" t="s">
        <v>29</v>
      </c>
      <c r="C1537" s="1" t="s">
        <v>13</v>
      </c>
      <c r="D1537" s="1" t="s">
        <v>3025</v>
      </c>
      <c r="E1537" s="1">
        <v>1066.2850000000001</v>
      </c>
      <c r="F1537" s="175">
        <v>1938.7</v>
      </c>
    </row>
    <row r="1538" spans="1:6" x14ac:dyDescent="0.25">
      <c r="A1538" s="164" t="s">
        <v>3026</v>
      </c>
      <c r="B1538" s="1" t="s">
        <v>8</v>
      </c>
      <c r="C1538" s="1" t="s">
        <v>42</v>
      </c>
      <c r="D1538" s="1" t="s">
        <v>2213</v>
      </c>
      <c r="E1538" s="1">
        <v>2350.1340000000005</v>
      </c>
      <c r="F1538" s="175">
        <v>5222.5200000000004</v>
      </c>
    </row>
    <row r="1539" spans="1:6" x14ac:dyDescent="0.25">
      <c r="A1539" s="164" t="s">
        <v>3027</v>
      </c>
      <c r="B1539" s="1" t="s">
        <v>29</v>
      </c>
      <c r="C1539" s="1" t="s">
        <v>64</v>
      </c>
      <c r="D1539" s="1" t="s">
        <v>3028</v>
      </c>
      <c r="E1539" s="1">
        <v>5708.7088000000003</v>
      </c>
      <c r="F1539" s="175">
        <v>8395.16</v>
      </c>
    </row>
    <row r="1540" spans="1:6" x14ac:dyDescent="0.25">
      <c r="A1540" s="164" t="s">
        <v>3029</v>
      </c>
      <c r="B1540" s="1" t="s">
        <v>29</v>
      </c>
      <c r="C1540" s="1" t="s">
        <v>113</v>
      </c>
      <c r="D1540" s="1" t="s">
        <v>3030</v>
      </c>
      <c r="E1540" s="1">
        <v>5147.4361999999992</v>
      </c>
      <c r="F1540" s="175">
        <v>8874.89</v>
      </c>
    </row>
    <row r="1541" spans="1:6" x14ac:dyDescent="0.25">
      <c r="A1541" s="164" t="s">
        <v>3031</v>
      </c>
      <c r="B1541" s="1" t="s">
        <v>8</v>
      </c>
      <c r="C1541" s="1" t="s">
        <v>42</v>
      </c>
      <c r="D1541" s="1" t="s">
        <v>3032</v>
      </c>
      <c r="E1541" s="1">
        <v>1418.9641999999997</v>
      </c>
      <c r="F1541" s="175">
        <v>2446.4899999999998</v>
      </c>
    </row>
    <row r="1542" spans="1:6" x14ac:dyDescent="0.25">
      <c r="A1542" s="164" t="s">
        <v>3033</v>
      </c>
      <c r="B1542" s="1" t="s">
        <v>29</v>
      </c>
      <c r="C1542" s="1" t="s">
        <v>42</v>
      </c>
      <c r="D1542" s="1" t="s">
        <v>3034</v>
      </c>
      <c r="E1542" s="1">
        <v>218.4443</v>
      </c>
      <c r="F1542" s="175">
        <v>508.01</v>
      </c>
    </row>
    <row r="1543" spans="1:6" x14ac:dyDescent="0.25">
      <c r="A1543" s="164" t="s">
        <v>3035</v>
      </c>
      <c r="B1543" s="1" t="s">
        <v>20</v>
      </c>
      <c r="C1543" s="1" t="s">
        <v>9</v>
      </c>
      <c r="D1543" s="1" t="s">
        <v>3036</v>
      </c>
      <c r="E1543" s="1">
        <v>3078.6660000000002</v>
      </c>
      <c r="F1543" s="175">
        <v>4527.45</v>
      </c>
    </row>
    <row r="1544" spans="1:6" x14ac:dyDescent="0.25">
      <c r="A1544" s="164" t="s">
        <v>3037</v>
      </c>
      <c r="B1544" s="1" t="s">
        <v>29</v>
      </c>
      <c r="C1544" s="1" t="s">
        <v>24</v>
      </c>
      <c r="D1544" s="1" t="s">
        <v>3038</v>
      </c>
      <c r="E1544" s="1">
        <v>2178.0852999999997</v>
      </c>
      <c r="F1544" s="175">
        <v>3691.67</v>
      </c>
    </row>
    <row r="1545" spans="1:6" x14ac:dyDescent="0.25">
      <c r="A1545" s="164" t="s">
        <v>3039</v>
      </c>
      <c r="B1545" s="1" t="s">
        <v>16</v>
      </c>
      <c r="C1545" s="1" t="s">
        <v>61</v>
      </c>
      <c r="D1545" s="1" t="s">
        <v>3040</v>
      </c>
      <c r="E1545" s="1">
        <v>1077.8040000000001</v>
      </c>
      <c r="F1545" s="175">
        <v>2395.12</v>
      </c>
    </row>
    <row r="1546" spans="1:6" x14ac:dyDescent="0.25">
      <c r="A1546" s="164" t="s">
        <v>3041</v>
      </c>
      <c r="B1546" s="1" t="s">
        <v>29</v>
      </c>
      <c r="C1546" s="1" t="s">
        <v>24</v>
      </c>
      <c r="D1546" s="1" t="s">
        <v>3042</v>
      </c>
      <c r="E1546" s="1">
        <v>2177.0059999999999</v>
      </c>
      <c r="F1546" s="175">
        <v>5883.8</v>
      </c>
    </row>
    <row r="1547" spans="1:6" x14ac:dyDescent="0.25">
      <c r="A1547" s="164" t="s">
        <v>3043</v>
      </c>
      <c r="B1547" s="1" t="s">
        <v>29</v>
      </c>
      <c r="C1547" s="1" t="s">
        <v>61</v>
      </c>
      <c r="D1547" s="1" t="s">
        <v>3044</v>
      </c>
      <c r="E1547" s="1">
        <v>8.9384999999999994</v>
      </c>
      <c r="F1547" s="175">
        <v>15.15</v>
      </c>
    </row>
    <row r="1548" spans="1:6" x14ac:dyDescent="0.25">
      <c r="A1548" s="164" t="s">
        <v>3045</v>
      </c>
      <c r="B1548" s="1" t="s">
        <v>12</v>
      </c>
      <c r="C1548" s="1" t="s">
        <v>45</v>
      </c>
      <c r="D1548" s="1" t="s">
        <v>3046</v>
      </c>
      <c r="E1548" s="1">
        <v>4067.1862000000001</v>
      </c>
      <c r="F1548" s="175">
        <v>7012.39</v>
      </c>
    </row>
    <row r="1549" spans="1:6" x14ac:dyDescent="0.25">
      <c r="A1549" s="164" t="s">
        <v>3047</v>
      </c>
      <c r="B1549" s="1" t="s">
        <v>12</v>
      </c>
      <c r="C1549" s="1" t="s">
        <v>45</v>
      </c>
      <c r="D1549" s="1" t="s">
        <v>1302</v>
      </c>
      <c r="E1549" s="1">
        <v>178.7475</v>
      </c>
      <c r="F1549" s="175">
        <v>238.33</v>
      </c>
    </row>
    <row r="1550" spans="1:6" x14ac:dyDescent="0.25">
      <c r="A1550" s="164" t="s">
        <v>3048</v>
      </c>
      <c r="B1550" s="1" t="s">
        <v>8</v>
      </c>
      <c r="C1550" s="1" t="s">
        <v>13</v>
      </c>
      <c r="D1550" s="1" t="s">
        <v>3049</v>
      </c>
      <c r="E1550" s="1">
        <v>4677.2253000000001</v>
      </c>
      <c r="F1550" s="175">
        <v>5002.38</v>
      </c>
    </row>
    <row r="1551" spans="1:6" x14ac:dyDescent="0.25">
      <c r="A1551" s="164" t="s">
        <v>3050</v>
      </c>
      <c r="B1551" s="1" t="s">
        <v>20</v>
      </c>
      <c r="C1551" s="1" t="s">
        <v>113</v>
      </c>
      <c r="D1551" s="1" t="s">
        <v>3051</v>
      </c>
      <c r="E1551" s="1">
        <v>1014.3213999999999</v>
      </c>
      <c r="F1551" s="175">
        <v>1748.83</v>
      </c>
    </row>
    <row r="1552" spans="1:6" x14ac:dyDescent="0.25">
      <c r="A1552" s="164" t="s">
        <v>3052</v>
      </c>
      <c r="B1552" s="1" t="s">
        <v>29</v>
      </c>
      <c r="C1552" s="1" t="s">
        <v>30</v>
      </c>
      <c r="D1552" s="1" t="s">
        <v>3053</v>
      </c>
      <c r="E1552" s="1">
        <v>5989.4823999999999</v>
      </c>
      <c r="F1552" s="175">
        <v>6806.23</v>
      </c>
    </row>
    <row r="1553" spans="1:6" x14ac:dyDescent="0.25">
      <c r="A1553" s="164" t="s">
        <v>3054</v>
      </c>
      <c r="B1553" s="1" t="s">
        <v>20</v>
      </c>
      <c r="C1553" s="1" t="s">
        <v>24</v>
      </c>
      <c r="D1553" s="1" t="s">
        <v>3055</v>
      </c>
      <c r="E1553" s="1">
        <v>6029.9849999999997</v>
      </c>
      <c r="F1553" s="175">
        <v>8039.98</v>
      </c>
    </row>
    <row r="1554" spans="1:6" x14ac:dyDescent="0.25">
      <c r="A1554" s="164" t="s">
        <v>3056</v>
      </c>
      <c r="B1554" s="1" t="s">
        <v>20</v>
      </c>
      <c r="C1554" s="1" t="s">
        <v>30</v>
      </c>
      <c r="D1554" s="1" t="s">
        <v>3057</v>
      </c>
      <c r="E1554" s="1">
        <v>4574.7884000000004</v>
      </c>
      <c r="F1554" s="175">
        <v>6727.63</v>
      </c>
    </row>
    <row r="1555" spans="1:6" x14ac:dyDescent="0.25">
      <c r="A1555" s="164" t="s">
        <v>3058</v>
      </c>
      <c r="B1555" s="1" t="s">
        <v>8</v>
      </c>
      <c r="C1555" s="1" t="s">
        <v>113</v>
      </c>
      <c r="D1555" s="1" t="s">
        <v>3059</v>
      </c>
      <c r="E1555" s="1">
        <v>965.33280000000002</v>
      </c>
      <c r="F1555" s="175">
        <v>2244.96</v>
      </c>
    </row>
    <row r="1556" spans="1:6" x14ac:dyDescent="0.25">
      <c r="A1556" s="164" t="s">
        <v>3060</v>
      </c>
      <c r="B1556" s="1" t="s">
        <v>20</v>
      </c>
      <c r="C1556" s="1" t="s">
        <v>113</v>
      </c>
      <c r="D1556" s="1" t="s">
        <v>3061</v>
      </c>
      <c r="E1556" s="1">
        <v>925.96050000000002</v>
      </c>
      <c r="F1556" s="175">
        <v>2057.69</v>
      </c>
    </row>
    <row r="1557" spans="1:6" x14ac:dyDescent="0.25">
      <c r="A1557" s="164" t="s">
        <v>3062</v>
      </c>
      <c r="B1557" s="1" t="s">
        <v>12</v>
      </c>
      <c r="C1557" s="1" t="s">
        <v>52</v>
      </c>
      <c r="D1557" s="1" t="s">
        <v>1702</v>
      </c>
      <c r="E1557" s="1">
        <v>3775.9227000000001</v>
      </c>
      <c r="F1557" s="175">
        <v>4038.42</v>
      </c>
    </row>
    <row r="1558" spans="1:6" x14ac:dyDescent="0.25">
      <c r="A1558" s="164" t="s">
        <v>3063</v>
      </c>
      <c r="B1558" s="1" t="s">
        <v>16</v>
      </c>
      <c r="C1558" s="1" t="s">
        <v>113</v>
      </c>
      <c r="D1558" s="1" t="s">
        <v>3064</v>
      </c>
      <c r="E1558" s="1">
        <v>6394.5092000000004</v>
      </c>
      <c r="F1558" s="175">
        <v>9403.69</v>
      </c>
    </row>
    <row r="1559" spans="1:6" x14ac:dyDescent="0.25">
      <c r="A1559" s="164" t="s">
        <v>3065</v>
      </c>
      <c r="B1559" s="1" t="s">
        <v>29</v>
      </c>
      <c r="C1559" s="1" t="s">
        <v>42</v>
      </c>
      <c r="D1559" s="1" t="s">
        <v>3066</v>
      </c>
      <c r="E1559" s="1">
        <v>189.83305000000001</v>
      </c>
      <c r="F1559" s="175">
        <v>203.03</v>
      </c>
    </row>
    <row r="1560" spans="1:6" x14ac:dyDescent="0.25">
      <c r="A1560" s="164" t="s">
        <v>3067</v>
      </c>
      <c r="B1560" s="1" t="s">
        <v>8</v>
      </c>
      <c r="C1560" s="1" t="s">
        <v>52</v>
      </c>
      <c r="D1560" s="1" t="s">
        <v>3068</v>
      </c>
      <c r="E1560" s="1">
        <v>4241.5408000000007</v>
      </c>
      <c r="F1560" s="175">
        <v>6237.56</v>
      </c>
    </row>
    <row r="1561" spans="1:6" x14ac:dyDescent="0.25">
      <c r="A1561" s="164" t="s">
        <v>3069</v>
      </c>
      <c r="B1561" s="1" t="s">
        <v>29</v>
      </c>
      <c r="C1561" s="1" t="s">
        <v>21</v>
      </c>
      <c r="D1561" s="1" t="s">
        <v>3070</v>
      </c>
      <c r="E1561" s="1">
        <v>1371.7086999999999</v>
      </c>
      <c r="F1561" s="175">
        <v>2324.9299999999998</v>
      </c>
    </row>
    <row r="1562" spans="1:6" x14ac:dyDescent="0.25">
      <c r="A1562" s="164" t="s">
        <v>3071</v>
      </c>
      <c r="B1562" s="1" t="s">
        <v>8</v>
      </c>
      <c r="C1562" s="1" t="s">
        <v>45</v>
      </c>
      <c r="D1562" s="1" t="s">
        <v>3072</v>
      </c>
      <c r="E1562" s="1">
        <v>5016.6863999999996</v>
      </c>
      <c r="F1562" s="175">
        <v>5700.78</v>
      </c>
    </row>
    <row r="1563" spans="1:6" x14ac:dyDescent="0.25">
      <c r="A1563" s="164" t="s">
        <v>3073</v>
      </c>
      <c r="B1563" s="1" t="s">
        <v>29</v>
      </c>
      <c r="C1563" s="1" t="s">
        <v>113</v>
      </c>
      <c r="D1563" s="1" t="s">
        <v>3074</v>
      </c>
      <c r="E1563" s="1">
        <v>6882.5680000000002</v>
      </c>
      <c r="F1563" s="175">
        <v>7821.1</v>
      </c>
    </row>
    <row r="1564" spans="1:6" x14ac:dyDescent="0.25">
      <c r="A1564" s="164" t="s">
        <v>3075</v>
      </c>
      <c r="B1564" s="1" t="s">
        <v>29</v>
      </c>
      <c r="C1564" s="1" t="s">
        <v>17</v>
      </c>
      <c r="D1564" s="1" t="s">
        <v>3076</v>
      </c>
      <c r="E1564" s="1">
        <v>1509.8930000000003</v>
      </c>
      <c r="F1564" s="175">
        <v>2745.26</v>
      </c>
    </row>
    <row r="1565" spans="1:6" x14ac:dyDescent="0.25">
      <c r="A1565" s="164" t="s">
        <v>3077</v>
      </c>
      <c r="B1565" s="1" t="s">
        <v>16</v>
      </c>
      <c r="C1565" s="1" t="s">
        <v>64</v>
      </c>
      <c r="D1565" s="1" t="s">
        <v>1073</v>
      </c>
      <c r="E1565" s="1">
        <v>3786.4939999999997</v>
      </c>
      <c r="F1565" s="175">
        <v>8805.7999999999993</v>
      </c>
    </row>
    <row r="1566" spans="1:6" x14ac:dyDescent="0.25">
      <c r="A1566" s="164" t="s">
        <v>3078</v>
      </c>
      <c r="B1566" s="1" t="s">
        <v>12</v>
      </c>
      <c r="C1566" s="1" t="s">
        <v>52</v>
      </c>
      <c r="D1566" s="1" t="s">
        <v>3079</v>
      </c>
      <c r="E1566" s="1">
        <v>798.1961</v>
      </c>
      <c r="F1566" s="175">
        <v>1856.27</v>
      </c>
    </row>
    <row r="1567" spans="1:6" x14ac:dyDescent="0.25">
      <c r="A1567" s="164" t="s">
        <v>3080</v>
      </c>
      <c r="B1567" s="1" t="s">
        <v>20</v>
      </c>
      <c r="C1567" s="1" t="s">
        <v>21</v>
      </c>
      <c r="D1567" s="1" t="s">
        <v>3081</v>
      </c>
      <c r="E1567" s="1">
        <v>5781.8175000000001</v>
      </c>
      <c r="F1567" s="175">
        <v>7709.09</v>
      </c>
    </row>
    <row r="1568" spans="1:6" x14ac:dyDescent="0.25">
      <c r="A1568" s="164" t="s">
        <v>3082</v>
      </c>
      <c r="B1568" s="1" t="s">
        <v>8</v>
      </c>
      <c r="C1568" s="1" t="s">
        <v>30</v>
      </c>
      <c r="D1568" s="1" t="s">
        <v>3083</v>
      </c>
      <c r="E1568" s="1">
        <v>6585.66</v>
      </c>
      <c r="F1568" s="175">
        <v>8780.8799999999992</v>
      </c>
    </row>
    <row r="1569" spans="1:6" x14ac:dyDescent="0.25">
      <c r="A1569" s="164" t="s">
        <v>3084</v>
      </c>
      <c r="B1569" s="1" t="s">
        <v>8</v>
      </c>
      <c r="C1569" s="1" t="s">
        <v>39</v>
      </c>
      <c r="D1569" s="1" t="s">
        <v>3085</v>
      </c>
      <c r="E1569" s="1">
        <v>744.8433</v>
      </c>
      <c r="F1569" s="175">
        <v>2013.09</v>
      </c>
    </row>
    <row r="1570" spans="1:6" x14ac:dyDescent="0.25">
      <c r="A1570" s="164" t="s">
        <v>3086</v>
      </c>
      <c r="B1570" s="1" t="s">
        <v>16</v>
      </c>
      <c r="C1570" s="1" t="s">
        <v>24</v>
      </c>
      <c r="D1570" s="1" t="s">
        <v>3087</v>
      </c>
      <c r="E1570" s="1">
        <v>4941.5079999999998</v>
      </c>
      <c r="F1570" s="175">
        <v>8984.56</v>
      </c>
    </row>
    <row r="1571" spans="1:6" x14ac:dyDescent="0.25">
      <c r="A1571" s="164" t="s">
        <v>3088</v>
      </c>
      <c r="B1571" s="1" t="s">
        <v>29</v>
      </c>
      <c r="C1571" s="1" t="s">
        <v>61</v>
      </c>
      <c r="D1571" s="1" t="s">
        <v>3089</v>
      </c>
      <c r="E1571" s="1">
        <v>4463.1965999999993</v>
      </c>
      <c r="F1571" s="175">
        <v>7564.74</v>
      </c>
    </row>
    <row r="1572" spans="1:6" x14ac:dyDescent="0.25">
      <c r="A1572" s="164" t="s">
        <v>3090</v>
      </c>
      <c r="B1572" s="1" t="s">
        <v>20</v>
      </c>
      <c r="C1572" s="1" t="s">
        <v>113</v>
      </c>
      <c r="D1572" s="1" t="s">
        <v>3091</v>
      </c>
      <c r="E1572" s="1">
        <v>2476.3958000000002</v>
      </c>
      <c r="F1572" s="175">
        <v>5759.06</v>
      </c>
    </row>
    <row r="1573" spans="1:6" x14ac:dyDescent="0.25">
      <c r="A1573" s="164" t="s">
        <v>3092</v>
      </c>
      <c r="B1573" s="1" t="s">
        <v>12</v>
      </c>
      <c r="C1573" s="1" t="s">
        <v>17</v>
      </c>
      <c r="D1573" s="1" t="s">
        <v>3093</v>
      </c>
      <c r="E1573" s="1">
        <v>4785.2089999999998</v>
      </c>
      <c r="F1573" s="175">
        <v>8700.3799999999992</v>
      </c>
    </row>
    <row r="1574" spans="1:6" x14ac:dyDescent="0.25">
      <c r="A1574" s="164" t="s">
        <v>3094</v>
      </c>
      <c r="B1574" s="1" t="s">
        <v>8</v>
      </c>
      <c r="C1574" s="1" t="s">
        <v>126</v>
      </c>
      <c r="D1574" s="1" t="s">
        <v>3095</v>
      </c>
      <c r="E1574" s="1">
        <v>1926.5388</v>
      </c>
      <c r="F1574" s="175">
        <v>3265.32</v>
      </c>
    </row>
    <row r="1575" spans="1:6" x14ac:dyDescent="0.25">
      <c r="A1575" s="164" t="s">
        <v>3096</v>
      </c>
      <c r="B1575" s="1" t="s">
        <v>16</v>
      </c>
      <c r="C1575" s="1" t="s">
        <v>21</v>
      </c>
      <c r="D1575" s="1" t="s">
        <v>3097</v>
      </c>
      <c r="E1575" s="1">
        <v>5729.6324999999997</v>
      </c>
      <c r="F1575" s="175">
        <v>7639.51</v>
      </c>
    </row>
    <row r="1576" spans="1:6" x14ac:dyDescent="0.25">
      <c r="A1576" s="164" t="s">
        <v>3098</v>
      </c>
      <c r="B1576" s="1" t="s">
        <v>12</v>
      </c>
      <c r="C1576" s="1" t="s">
        <v>61</v>
      </c>
      <c r="D1576" s="1" t="s">
        <v>3099</v>
      </c>
      <c r="E1576" s="1">
        <v>3704.6549999999997</v>
      </c>
      <c r="F1576" s="175">
        <v>4939.54</v>
      </c>
    </row>
    <row r="1577" spans="1:6" x14ac:dyDescent="0.25">
      <c r="A1577" s="164" t="s">
        <v>3100</v>
      </c>
      <c r="B1577" s="1" t="s">
        <v>29</v>
      </c>
      <c r="C1577" s="1" t="s">
        <v>52</v>
      </c>
      <c r="D1577" s="1" t="s">
        <v>3101</v>
      </c>
      <c r="E1577" s="1">
        <v>6989.4615999999996</v>
      </c>
      <c r="F1577" s="175">
        <v>7942.57</v>
      </c>
    </row>
    <row r="1578" spans="1:6" x14ac:dyDescent="0.25">
      <c r="A1578" s="164" t="s">
        <v>3102</v>
      </c>
      <c r="B1578" s="1" t="s">
        <v>29</v>
      </c>
      <c r="C1578" s="1" t="s">
        <v>13</v>
      </c>
      <c r="D1578" s="1" t="s">
        <v>3103</v>
      </c>
      <c r="E1578" s="1">
        <v>5096.5380000000005</v>
      </c>
      <c r="F1578" s="175">
        <v>8638.2000000000007</v>
      </c>
    </row>
    <row r="1579" spans="1:6" x14ac:dyDescent="0.25">
      <c r="A1579" s="164" t="s">
        <v>3104</v>
      </c>
      <c r="B1579" s="1" t="s">
        <v>12</v>
      </c>
      <c r="C1579" s="1" t="s">
        <v>13</v>
      </c>
      <c r="D1579" s="1" t="s">
        <v>3105</v>
      </c>
      <c r="E1579" s="1">
        <v>3280.3055999999997</v>
      </c>
      <c r="F1579" s="175">
        <v>5559.84</v>
      </c>
    </row>
    <row r="1580" spans="1:6" x14ac:dyDescent="0.25">
      <c r="A1580" s="164" t="s">
        <v>3106</v>
      </c>
      <c r="B1580" s="1" t="s">
        <v>16</v>
      </c>
      <c r="C1580" s="1" t="s">
        <v>17</v>
      </c>
      <c r="D1580" s="1" t="s">
        <v>3107</v>
      </c>
      <c r="E1580" s="1">
        <v>975.03359999999998</v>
      </c>
      <c r="F1580" s="175">
        <v>2267.52</v>
      </c>
    </row>
    <row r="1581" spans="1:6" x14ac:dyDescent="0.25">
      <c r="A1581" s="164" t="s">
        <v>3108</v>
      </c>
      <c r="B1581" s="1" t="s">
        <v>12</v>
      </c>
      <c r="C1581" s="1" t="s">
        <v>24</v>
      </c>
      <c r="D1581" s="1" t="s">
        <v>3109</v>
      </c>
      <c r="E1581" s="1">
        <v>4364.4397500000005</v>
      </c>
      <c r="F1581" s="175">
        <v>4667.8500000000004</v>
      </c>
    </row>
    <row r="1582" spans="1:6" x14ac:dyDescent="0.25">
      <c r="A1582" s="164" t="s">
        <v>3110</v>
      </c>
      <c r="B1582" s="1" t="s">
        <v>12</v>
      </c>
      <c r="C1582" s="1" t="s">
        <v>30</v>
      </c>
      <c r="D1582" s="1" t="s">
        <v>3111</v>
      </c>
      <c r="E1582" s="1">
        <v>6513.69</v>
      </c>
      <c r="F1582" s="175">
        <v>8684.92</v>
      </c>
    </row>
    <row r="1583" spans="1:6" x14ac:dyDescent="0.25">
      <c r="A1583" s="164" t="s">
        <v>3112</v>
      </c>
      <c r="B1583" s="1" t="s">
        <v>29</v>
      </c>
      <c r="C1583" s="1" t="s">
        <v>42</v>
      </c>
      <c r="D1583" s="1" t="s">
        <v>3113</v>
      </c>
      <c r="E1583" s="1">
        <v>3906.0224999999996</v>
      </c>
      <c r="F1583" s="175">
        <v>8680.0499999999993</v>
      </c>
    </row>
    <row r="1584" spans="1:6" x14ac:dyDescent="0.25">
      <c r="A1584" s="164" t="s">
        <v>3114</v>
      </c>
      <c r="B1584" s="1" t="s">
        <v>29</v>
      </c>
      <c r="C1584" s="1" t="s">
        <v>24</v>
      </c>
      <c r="D1584" s="1" t="s">
        <v>3115</v>
      </c>
      <c r="E1584" s="1">
        <v>5925.915</v>
      </c>
      <c r="F1584" s="175">
        <v>7901.22</v>
      </c>
    </row>
    <row r="1585" spans="1:6" x14ac:dyDescent="0.25">
      <c r="A1585" s="164" t="s">
        <v>3116</v>
      </c>
      <c r="B1585" s="1" t="s">
        <v>12</v>
      </c>
      <c r="C1585" s="1" t="s">
        <v>21</v>
      </c>
      <c r="D1585" s="1" t="s">
        <v>3117</v>
      </c>
      <c r="E1585" s="1">
        <v>1279.0194999999999</v>
      </c>
      <c r="F1585" s="175">
        <v>2325.4899999999998</v>
      </c>
    </row>
    <row r="1586" spans="1:6" x14ac:dyDescent="0.25">
      <c r="A1586" s="164" t="s">
        <v>3118</v>
      </c>
      <c r="B1586" s="1" t="s">
        <v>20</v>
      </c>
      <c r="C1586" s="1" t="s">
        <v>61</v>
      </c>
      <c r="D1586" s="1" t="s">
        <v>3119</v>
      </c>
      <c r="E1586" s="1">
        <v>3196.6177999999995</v>
      </c>
      <c r="F1586" s="175">
        <v>5511.41</v>
      </c>
    </row>
    <row r="1587" spans="1:6" x14ac:dyDescent="0.25">
      <c r="A1587" s="164" t="s">
        <v>3120</v>
      </c>
      <c r="B1587" s="1" t="s">
        <v>29</v>
      </c>
      <c r="C1587" s="1" t="s">
        <v>21</v>
      </c>
      <c r="D1587" s="1" t="s">
        <v>3121</v>
      </c>
      <c r="E1587" s="1">
        <v>2076.5250000000001</v>
      </c>
      <c r="F1587" s="175">
        <v>4614.5</v>
      </c>
    </row>
    <row r="1588" spans="1:6" x14ac:dyDescent="0.25">
      <c r="A1588" s="164" t="s">
        <v>3122</v>
      </c>
      <c r="B1588" s="1" t="s">
        <v>29</v>
      </c>
      <c r="C1588" s="1" t="s">
        <v>30</v>
      </c>
      <c r="D1588" s="1" t="s">
        <v>3123</v>
      </c>
      <c r="E1588" s="1">
        <v>5525.3873999999996</v>
      </c>
      <c r="F1588" s="175">
        <v>9526.5300000000007</v>
      </c>
    </row>
    <row r="1589" spans="1:6" x14ac:dyDescent="0.25">
      <c r="A1589" s="164" t="s">
        <v>3124</v>
      </c>
      <c r="B1589" s="1" t="s">
        <v>12</v>
      </c>
      <c r="C1589" s="1" t="s">
        <v>9</v>
      </c>
      <c r="D1589" s="1" t="s">
        <v>3125</v>
      </c>
      <c r="E1589" s="1">
        <v>4914.2984000000006</v>
      </c>
      <c r="F1589" s="175">
        <v>5584.43</v>
      </c>
    </row>
    <row r="1590" spans="1:6" x14ac:dyDescent="0.25">
      <c r="A1590" s="164" t="s">
        <v>3126</v>
      </c>
      <c r="B1590" s="1" t="s">
        <v>29</v>
      </c>
      <c r="C1590" s="1" t="s">
        <v>52</v>
      </c>
      <c r="D1590" s="1" t="s">
        <v>3127</v>
      </c>
      <c r="E1590" s="1">
        <v>7539.5969000000005</v>
      </c>
      <c r="F1590" s="175">
        <v>8063.74</v>
      </c>
    </row>
    <row r="1591" spans="1:6" x14ac:dyDescent="0.25">
      <c r="A1591" s="164" t="s">
        <v>3128</v>
      </c>
      <c r="B1591" s="1" t="s">
        <v>12</v>
      </c>
      <c r="C1591" s="1" t="s">
        <v>30</v>
      </c>
      <c r="D1591" s="1" t="s">
        <v>3129</v>
      </c>
      <c r="E1591" s="1">
        <v>3084.5731000000001</v>
      </c>
      <c r="F1591" s="175">
        <v>5228.09</v>
      </c>
    </row>
    <row r="1592" spans="1:6" x14ac:dyDescent="0.25">
      <c r="A1592" s="164" t="s">
        <v>3130</v>
      </c>
      <c r="B1592" s="1" t="s">
        <v>12</v>
      </c>
      <c r="C1592" s="1" t="s">
        <v>52</v>
      </c>
      <c r="D1592" s="1" t="s">
        <v>3131</v>
      </c>
      <c r="E1592" s="1">
        <v>1647.2456000000002</v>
      </c>
      <c r="F1592" s="175">
        <v>1761.76</v>
      </c>
    </row>
    <row r="1593" spans="1:6" x14ac:dyDescent="0.25">
      <c r="A1593" s="164" t="s">
        <v>3132</v>
      </c>
      <c r="B1593" s="1" t="s">
        <v>16</v>
      </c>
      <c r="C1593" s="1" t="s">
        <v>13</v>
      </c>
      <c r="D1593" s="1" t="s">
        <v>3133</v>
      </c>
      <c r="E1593" s="1">
        <v>3163.7775000000001</v>
      </c>
      <c r="F1593" s="175">
        <v>4218.37</v>
      </c>
    </row>
    <row r="1594" spans="1:6" x14ac:dyDescent="0.25">
      <c r="A1594" s="164" t="s">
        <v>3134</v>
      </c>
      <c r="B1594" s="1" t="s">
        <v>20</v>
      </c>
      <c r="C1594" s="1" t="s">
        <v>52</v>
      </c>
      <c r="D1594" s="1" t="s">
        <v>3135</v>
      </c>
      <c r="E1594" s="1">
        <v>1760.2029500000001</v>
      </c>
      <c r="F1594" s="175">
        <v>1882.57</v>
      </c>
    </row>
    <row r="1595" spans="1:6" x14ac:dyDescent="0.25">
      <c r="A1595" s="164" t="s">
        <v>3136</v>
      </c>
      <c r="B1595" s="1" t="s">
        <v>12</v>
      </c>
      <c r="C1595" s="1" t="s">
        <v>126</v>
      </c>
      <c r="D1595" s="1" t="s">
        <v>3137</v>
      </c>
      <c r="E1595" s="1">
        <v>3823.4241999999999</v>
      </c>
      <c r="F1595" s="175">
        <v>6480.38</v>
      </c>
    </row>
    <row r="1596" spans="1:6" x14ac:dyDescent="0.25">
      <c r="A1596" s="164" t="s">
        <v>3138</v>
      </c>
      <c r="B1596" s="1" t="s">
        <v>16</v>
      </c>
      <c r="C1596" s="1" t="s">
        <v>64</v>
      </c>
      <c r="D1596" s="1" t="s">
        <v>3139</v>
      </c>
      <c r="E1596" s="1">
        <v>4413.1559999999999</v>
      </c>
      <c r="F1596" s="175">
        <v>8023.92</v>
      </c>
    </row>
    <row r="1597" spans="1:6" x14ac:dyDescent="0.25">
      <c r="A1597" s="164" t="s">
        <v>3140</v>
      </c>
      <c r="B1597" s="1" t="s">
        <v>29</v>
      </c>
      <c r="C1597" s="1" t="s">
        <v>21</v>
      </c>
      <c r="D1597" s="1" t="s">
        <v>3141</v>
      </c>
      <c r="E1597" s="1">
        <v>2567.0924999999997</v>
      </c>
      <c r="F1597" s="175">
        <v>5704.65</v>
      </c>
    </row>
    <row r="1598" spans="1:6" x14ac:dyDescent="0.25">
      <c r="A1598" s="164" t="s">
        <v>3142</v>
      </c>
      <c r="B1598" s="1" t="s">
        <v>20</v>
      </c>
      <c r="C1598" s="1" t="s">
        <v>61</v>
      </c>
      <c r="D1598" s="1" t="s">
        <v>3143</v>
      </c>
      <c r="E1598" s="1">
        <v>1054.7642000000001</v>
      </c>
      <c r="F1598" s="175">
        <v>2452.94</v>
      </c>
    </row>
    <row r="1599" spans="1:6" x14ac:dyDescent="0.25">
      <c r="A1599" s="164" t="s">
        <v>3144</v>
      </c>
      <c r="B1599" s="1" t="s">
        <v>20</v>
      </c>
      <c r="C1599" s="1" t="s">
        <v>126</v>
      </c>
      <c r="D1599" s="1" t="s">
        <v>271</v>
      </c>
      <c r="E1599" s="1">
        <v>2648.4232000000002</v>
      </c>
      <c r="F1599" s="175">
        <v>3894.74</v>
      </c>
    </row>
    <row r="1600" spans="1:6" x14ac:dyDescent="0.25">
      <c r="A1600" s="164" t="s">
        <v>3145</v>
      </c>
      <c r="B1600" s="1" t="s">
        <v>29</v>
      </c>
      <c r="C1600" s="1" t="s">
        <v>64</v>
      </c>
      <c r="D1600" s="1" t="s">
        <v>3146</v>
      </c>
      <c r="E1600" s="1">
        <v>2809.7498000000001</v>
      </c>
      <c r="F1600" s="175">
        <v>3005.08</v>
      </c>
    </row>
    <row r="1601" spans="1:6" x14ac:dyDescent="0.25">
      <c r="A1601" s="164" t="s">
        <v>3147</v>
      </c>
      <c r="B1601" s="1" t="s">
        <v>16</v>
      </c>
      <c r="C1601" s="1" t="s">
        <v>39</v>
      </c>
      <c r="D1601" s="1" t="s">
        <v>3148</v>
      </c>
      <c r="E1601" s="1">
        <v>96.988399999999999</v>
      </c>
      <c r="F1601" s="175">
        <v>142.63</v>
      </c>
    </row>
    <row r="1602" spans="1:6" x14ac:dyDescent="0.25">
      <c r="A1602" s="164" t="s">
        <v>3149</v>
      </c>
      <c r="B1602" s="1" t="s">
        <v>16</v>
      </c>
      <c r="C1602" s="1" t="s">
        <v>64</v>
      </c>
      <c r="D1602" s="1" t="s">
        <v>3150</v>
      </c>
      <c r="E1602" s="1">
        <v>5488.9764999999998</v>
      </c>
      <c r="F1602" s="175">
        <v>9303.35</v>
      </c>
    </row>
    <row r="1603" spans="1:6" x14ac:dyDescent="0.25">
      <c r="A1603" s="164" t="s">
        <v>3151</v>
      </c>
      <c r="B1603" s="1" t="s">
        <v>8</v>
      </c>
      <c r="C1603" s="1" t="s">
        <v>30</v>
      </c>
      <c r="D1603" s="1" t="s">
        <v>3152</v>
      </c>
      <c r="E1603" s="1">
        <v>6673.348</v>
      </c>
      <c r="F1603" s="175">
        <v>7583.35</v>
      </c>
    </row>
    <row r="1604" spans="1:6" x14ac:dyDescent="0.25">
      <c r="A1604" s="164" t="s">
        <v>3153</v>
      </c>
      <c r="B1604" s="1" t="s">
        <v>16</v>
      </c>
      <c r="C1604" s="1" t="s">
        <v>52</v>
      </c>
      <c r="D1604" s="1" t="s">
        <v>3154</v>
      </c>
      <c r="E1604" s="1">
        <v>4591.3901999999998</v>
      </c>
      <c r="F1604" s="175">
        <v>7916.19</v>
      </c>
    </row>
    <row r="1605" spans="1:6" x14ac:dyDescent="0.25">
      <c r="A1605" s="164" t="s">
        <v>3155</v>
      </c>
      <c r="B1605" s="1" t="s">
        <v>12</v>
      </c>
      <c r="C1605" s="1" t="s">
        <v>13</v>
      </c>
      <c r="D1605" s="1" t="s">
        <v>1595</v>
      </c>
      <c r="E1605" s="1">
        <v>1681.5464999999999</v>
      </c>
      <c r="F1605" s="175">
        <v>3736.77</v>
      </c>
    </row>
    <row r="1606" spans="1:6" x14ac:dyDescent="0.25">
      <c r="A1606" s="164" t="s">
        <v>3156</v>
      </c>
      <c r="B1606" s="1" t="s">
        <v>29</v>
      </c>
      <c r="C1606" s="1" t="s">
        <v>30</v>
      </c>
      <c r="D1606" s="1" t="s">
        <v>3157</v>
      </c>
      <c r="E1606" s="1">
        <v>3961.1655999999998</v>
      </c>
      <c r="F1606" s="175">
        <v>6713.84</v>
      </c>
    </row>
    <row r="1607" spans="1:6" x14ac:dyDescent="0.25">
      <c r="A1607" s="164" t="s">
        <v>3158</v>
      </c>
      <c r="B1607" s="1" t="s">
        <v>29</v>
      </c>
      <c r="C1607" s="1" t="s">
        <v>17</v>
      </c>
      <c r="D1607" s="1" t="s">
        <v>3159</v>
      </c>
      <c r="E1607" s="1">
        <v>5710.9874</v>
      </c>
      <c r="F1607" s="175">
        <v>9846.5300000000007</v>
      </c>
    </row>
    <row r="1608" spans="1:6" x14ac:dyDescent="0.25">
      <c r="A1608" s="164" t="s">
        <v>3160</v>
      </c>
      <c r="B1608" s="1" t="s">
        <v>29</v>
      </c>
      <c r="C1608" s="1" t="s">
        <v>39</v>
      </c>
      <c r="D1608" s="1" t="s">
        <v>3161</v>
      </c>
      <c r="E1608" s="1">
        <v>981.53969999999993</v>
      </c>
      <c r="F1608" s="175">
        <v>2652.81</v>
      </c>
    </row>
    <row r="1609" spans="1:6" x14ac:dyDescent="0.25">
      <c r="A1609" s="164" t="s">
        <v>3162</v>
      </c>
      <c r="B1609" s="1" t="s">
        <v>8</v>
      </c>
      <c r="C1609" s="1" t="s">
        <v>126</v>
      </c>
      <c r="D1609" s="1" t="s">
        <v>3163</v>
      </c>
      <c r="E1609" s="1">
        <v>3727.4616500000002</v>
      </c>
      <c r="F1609" s="175">
        <v>3986.59</v>
      </c>
    </row>
    <row r="1610" spans="1:6" x14ac:dyDescent="0.25">
      <c r="A1610" s="164" t="s">
        <v>3164</v>
      </c>
      <c r="B1610" s="1" t="s">
        <v>8</v>
      </c>
      <c r="C1610" s="1" t="s">
        <v>9</v>
      </c>
      <c r="D1610" s="1" t="s">
        <v>3165</v>
      </c>
      <c r="E1610" s="1">
        <v>5599.6191999999992</v>
      </c>
      <c r="F1610" s="175">
        <v>9490.8799999999992</v>
      </c>
    </row>
    <row r="1611" spans="1:6" x14ac:dyDescent="0.25">
      <c r="A1611" s="164" t="s">
        <v>3166</v>
      </c>
      <c r="B1611" s="1" t="s">
        <v>20</v>
      </c>
      <c r="C1611" s="1" t="s">
        <v>61</v>
      </c>
      <c r="D1611" s="1" t="s">
        <v>3167</v>
      </c>
      <c r="E1611" s="1">
        <v>944.04719999999986</v>
      </c>
      <c r="F1611" s="175">
        <v>1600.08</v>
      </c>
    </row>
    <row r="1612" spans="1:6" x14ac:dyDescent="0.25">
      <c r="A1612" s="164" t="s">
        <v>3168</v>
      </c>
      <c r="B1612" s="1" t="s">
        <v>29</v>
      </c>
      <c r="C1612" s="1" t="s">
        <v>113</v>
      </c>
      <c r="D1612" s="1" t="s">
        <v>3169</v>
      </c>
      <c r="E1612" s="1">
        <v>2736.1545000000001</v>
      </c>
      <c r="F1612" s="175">
        <v>4637.55</v>
      </c>
    </row>
    <row r="1613" spans="1:6" x14ac:dyDescent="0.25">
      <c r="A1613" s="164" t="s">
        <v>3170</v>
      </c>
      <c r="B1613" s="1" t="s">
        <v>12</v>
      </c>
      <c r="C1613" s="1" t="s">
        <v>113</v>
      </c>
      <c r="D1613" s="1" t="s">
        <v>3171</v>
      </c>
      <c r="E1613" s="1">
        <v>4363.1797999999999</v>
      </c>
      <c r="F1613" s="175">
        <v>7395.22</v>
      </c>
    </row>
    <row r="1614" spans="1:6" x14ac:dyDescent="0.25">
      <c r="A1614" s="164" t="s">
        <v>3172</v>
      </c>
      <c r="B1614" s="1" t="s">
        <v>29</v>
      </c>
      <c r="C1614" s="1" t="s">
        <v>42</v>
      </c>
      <c r="D1614" s="1" t="s">
        <v>75</v>
      </c>
      <c r="E1614" s="1">
        <v>5137.5224000000007</v>
      </c>
      <c r="F1614" s="175">
        <v>7555.18</v>
      </c>
    </row>
    <row r="1615" spans="1:6" x14ac:dyDescent="0.25">
      <c r="A1615" s="164" t="s">
        <v>3173</v>
      </c>
      <c r="B1615" s="1" t="s">
        <v>16</v>
      </c>
      <c r="C1615" s="1" t="s">
        <v>61</v>
      </c>
      <c r="D1615" s="1" t="s">
        <v>3174</v>
      </c>
      <c r="E1615" s="1">
        <v>4411.0878000000002</v>
      </c>
      <c r="F1615" s="175">
        <v>7476.42</v>
      </c>
    </row>
    <row r="1616" spans="1:6" x14ac:dyDescent="0.25">
      <c r="A1616" s="164" t="s">
        <v>3175</v>
      </c>
      <c r="B1616" s="1" t="s">
        <v>16</v>
      </c>
      <c r="C1616" s="1" t="s">
        <v>126</v>
      </c>
      <c r="D1616" s="1" t="s">
        <v>3176</v>
      </c>
      <c r="E1616" s="1">
        <v>2437.0160999999998</v>
      </c>
      <c r="F1616" s="175">
        <v>6586.53</v>
      </c>
    </row>
    <row r="1617" spans="1:6" x14ac:dyDescent="0.25">
      <c r="A1617" s="164" t="s">
        <v>3177</v>
      </c>
      <c r="B1617" s="1" t="s">
        <v>12</v>
      </c>
      <c r="C1617" s="1" t="s">
        <v>52</v>
      </c>
      <c r="D1617" s="1" t="s">
        <v>3178</v>
      </c>
      <c r="E1617" s="1">
        <v>5773.1677</v>
      </c>
      <c r="F1617" s="175">
        <v>9785.0300000000007</v>
      </c>
    </row>
    <row r="1618" spans="1:6" x14ac:dyDescent="0.25">
      <c r="A1618" s="164" t="s">
        <v>3179</v>
      </c>
      <c r="B1618" s="1" t="s">
        <v>8</v>
      </c>
      <c r="C1618" s="1" t="s">
        <v>42</v>
      </c>
      <c r="D1618" s="1" t="s">
        <v>3180</v>
      </c>
      <c r="E1618" s="1">
        <v>1332.1132</v>
      </c>
      <c r="F1618" s="175">
        <v>1958.99</v>
      </c>
    </row>
    <row r="1619" spans="1:6" x14ac:dyDescent="0.25">
      <c r="A1619" s="164" t="s">
        <v>3181</v>
      </c>
      <c r="B1619" s="1" t="s">
        <v>8</v>
      </c>
      <c r="C1619" s="1" t="s">
        <v>21</v>
      </c>
      <c r="D1619" s="1" t="s">
        <v>3182</v>
      </c>
      <c r="E1619" s="1">
        <v>3877.4780000000005</v>
      </c>
      <c r="F1619" s="175">
        <v>7049.96</v>
      </c>
    </row>
    <row r="1620" spans="1:6" x14ac:dyDescent="0.25">
      <c r="A1620" s="164" t="s">
        <v>3183</v>
      </c>
      <c r="B1620" s="1" t="s">
        <v>16</v>
      </c>
      <c r="C1620" s="1" t="s">
        <v>21</v>
      </c>
      <c r="D1620" s="1" t="s">
        <v>3184</v>
      </c>
      <c r="E1620" s="1">
        <v>2875.1250000000005</v>
      </c>
      <c r="F1620" s="175">
        <v>5227.5</v>
      </c>
    </row>
    <row r="1621" spans="1:6" x14ac:dyDescent="0.25">
      <c r="A1621" s="164" t="s">
        <v>3185</v>
      </c>
      <c r="B1621" s="1" t="s">
        <v>8</v>
      </c>
      <c r="C1621" s="1" t="s">
        <v>42</v>
      </c>
      <c r="D1621" s="1" t="s">
        <v>3186</v>
      </c>
      <c r="E1621" s="1">
        <v>2360.19</v>
      </c>
      <c r="F1621" s="175">
        <v>3146.92</v>
      </c>
    </row>
    <row r="1622" spans="1:6" x14ac:dyDescent="0.25">
      <c r="A1622" s="164" t="s">
        <v>3187</v>
      </c>
      <c r="B1622" s="1" t="s">
        <v>12</v>
      </c>
      <c r="C1622" s="1" t="s">
        <v>39</v>
      </c>
      <c r="D1622" s="1" t="s">
        <v>3188</v>
      </c>
      <c r="E1622" s="1">
        <v>2585.06</v>
      </c>
      <c r="F1622" s="175">
        <v>4457</v>
      </c>
    </row>
    <row r="1623" spans="1:6" x14ac:dyDescent="0.25">
      <c r="A1623" s="164" t="s">
        <v>3189</v>
      </c>
      <c r="B1623" s="1" t="s">
        <v>29</v>
      </c>
      <c r="C1623" s="1" t="s">
        <v>61</v>
      </c>
      <c r="D1623" s="1" t="s">
        <v>3190</v>
      </c>
      <c r="E1623" s="1">
        <v>1334.4362000000001</v>
      </c>
      <c r="F1623" s="175">
        <v>3103.34</v>
      </c>
    </row>
    <row r="1624" spans="1:6" x14ac:dyDescent="0.25">
      <c r="A1624" s="164" t="s">
        <v>3191</v>
      </c>
      <c r="B1624" s="1" t="s">
        <v>29</v>
      </c>
      <c r="C1624" s="1" t="s">
        <v>126</v>
      </c>
      <c r="D1624" s="1" t="s">
        <v>1330</v>
      </c>
      <c r="E1624" s="1">
        <v>231.82599999999996</v>
      </c>
      <c r="F1624" s="175">
        <v>399.7</v>
      </c>
    </row>
    <row r="1625" spans="1:6" x14ac:dyDescent="0.25">
      <c r="A1625" s="164" t="s">
        <v>3192</v>
      </c>
      <c r="B1625" s="1" t="s">
        <v>29</v>
      </c>
      <c r="C1625" s="1" t="s">
        <v>126</v>
      </c>
      <c r="D1625" s="1" t="s">
        <v>3193</v>
      </c>
      <c r="E1625" s="1">
        <v>2807.01</v>
      </c>
      <c r="F1625" s="175">
        <v>6237.8</v>
      </c>
    </row>
    <row r="1626" spans="1:6" x14ac:dyDescent="0.25">
      <c r="A1626" s="164" t="s">
        <v>3194</v>
      </c>
      <c r="B1626" s="1" t="s">
        <v>29</v>
      </c>
      <c r="C1626" s="1" t="s">
        <v>126</v>
      </c>
      <c r="D1626" s="1" t="s">
        <v>3195</v>
      </c>
      <c r="E1626" s="1">
        <v>387.57099999999997</v>
      </c>
      <c r="F1626" s="175">
        <v>656.9</v>
      </c>
    </row>
    <row r="1627" spans="1:6" x14ac:dyDescent="0.25">
      <c r="A1627" s="164" t="s">
        <v>3196</v>
      </c>
      <c r="B1627" s="1" t="s">
        <v>29</v>
      </c>
      <c r="C1627" s="1" t="s">
        <v>42</v>
      </c>
      <c r="D1627" s="1" t="s">
        <v>3197</v>
      </c>
      <c r="E1627" s="1">
        <v>1908.7650000000001</v>
      </c>
      <c r="F1627" s="175">
        <v>4241.7</v>
      </c>
    </row>
    <row r="1628" spans="1:6" x14ac:dyDescent="0.25">
      <c r="A1628" s="164" t="s">
        <v>3198</v>
      </c>
      <c r="B1628" s="1" t="s">
        <v>20</v>
      </c>
      <c r="C1628" s="1" t="s">
        <v>17</v>
      </c>
      <c r="D1628" s="1" t="s">
        <v>3199</v>
      </c>
      <c r="E1628" s="1">
        <v>4428.5120000000006</v>
      </c>
      <c r="F1628" s="175">
        <v>8051.84</v>
      </c>
    </row>
    <row r="1629" spans="1:6" x14ac:dyDescent="0.25">
      <c r="A1629" s="164" t="s">
        <v>3200</v>
      </c>
      <c r="B1629" s="1" t="s">
        <v>20</v>
      </c>
      <c r="C1629" s="1" t="s">
        <v>13</v>
      </c>
      <c r="D1629" s="1" t="s">
        <v>3201</v>
      </c>
      <c r="E1629" s="1">
        <v>1254.2889</v>
      </c>
      <c r="F1629" s="175">
        <v>3389.97</v>
      </c>
    </row>
    <row r="1630" spans="1:6" x14ac:dyDescent="0.25">
      <c r="A1630" s="164" t="s">
        <v>3202</v>
      </c>
      <c r="B1630" s="1" t="s">
        <v>29</v>
      </c>
      <c r="C1630" s="1" t="s">
        <v>52</v>
      </c>
      <c r="D1630" s="1" t="s">
        <v>3203</v>
      </c>
      <c r="E1630" s="1">
        <v>4252.9369999999999</v>
      </c>
      <c r="F1630" s="175">
        <v>7332.65</v>
      </c>
    </row>
    <row r="1631" spans="1:6" x14ac:dyDescent="0.25">
      <c r="A1631" s="164" t="s">
        <v>3204</v>
      </c>
      <c r="B1631" s="1" t="s">
        <v>29</v>
      </c>
      <c r="C1631" s="1" t="s">
        <v>126</v>
      </c>
      <c r="D1631" s="1" t="s">
        <v>3205</v>
      </c>
      <c r="E1631" s="1">
        <v>540.80939999999998</v>
      </c>
      <c r="F1631" s="175">
        <v>932.43</v>
      </c>
    </row>
    <row r="1632" spans="1:6" x14ac:dyDescent="0.25">
      <c r="A1632" s="164" t="s">
        <v>3206</v>
      </c>
      <c r="B1632" s="1" t="s">
        <v>8</v>
      </c>
      <c r="C1632" s="1" t="s">
        <v>13</v>
      </c>
      <c r="D1632" s="1" t="s">
        <v>3207</v>
      </c>
      <c r="E1632" s="1">
        <v>2423.7455000000004</v>
      </c>
      <c r="F1632" s="175">
        <v>4406.8100000000004</v>
      </c>
    </row>
    <row r="1633" spans="1:6" x14ac:dyDescent="0.25">
      <c r="A1633" s="164" t="s">
        <v>3208</v>
      </c>
      <c r="B1633" s="1" t="s">
        <v>29</v>
      </c>
      <c r="C1633" s="1" t="s">
        <v>61</v>
      </c>
      <c r="D1633" s="1" t="s">
        <v>3209</v>
      </c>
      <c r="E1633" s="1">
        <v>150.73850000000002</v>
      </c>
      <c r="F1633" s="175">
        <v>274.07</v>
      </c>
    </row>
    <row r="1634" spans="1:6" x14ac:dyDescent="0.25">
      <c r="A1634" s="164" t="s">
        <v>3210</v>
      </c>
      <c r="B1634" s="1" t="s">
        <v>8</v>
      </c>
      <c r="C1634" s="1" t="s">
        <v>39</v>
      </c>
      <c r="D1634" s="1" t="s">
        <v>3211</v>
      </c>
      <c r="E1634" s="1">
        <v>268.97250000000003</v>
      </c>
      <c r="F1634" s="175">
        <v>358.63</v>
      </c>
    </row>
    <row r="1635" spans="1:6" x14ac:dyDescent="0.25">
      <c r="A1635" s="164" t="s">
        <v>3212</v>
      </c>
      <c r="B1635" s="1" t="s">
        <v>12</v>
      </c>
      <c r="C1635" s="1" t="s">
        <v>21</v>
      </c>
      <c r="D1635" s="1" t="s">
        <v>3213</v>
      </c>
      <c r="E1635" s="1">
        <v>1451.1935000000001</v>
      </c>
      <c r="F1635" s="175">
        <v>2459.65</v>
      </c>
    </row>
    <row r="1636" spans="1:6" x14ac:dyDescent="0.25">
      <c r="A1636" s="164" t="s">
        <v>3214</v>
      </c>
      <c r="B1636" s="1" t="s">
        <v>29</v>
      </c>
      <c r="C1636" s="1" t="s">
        <v>42</v>
      </c>
      <c r="D1636" s="1" t="s">
        <v>3215</v>
      </c>
      <c r="E1636" s="1">
        <v>4085.2581000000005</v>
      </c>
      <c r="F1636" s="175">
        <v>4369.26</v>
      </c>
    </row>
    <row r="1637" spans="1:6" x14ac:dyDescent="0.25">
      <c r="A1637" s="164" t="s">
        <v>3216</v>
      </c>
      <c r="B1637" s="1" t="s">
        <v>20</v>
      </c>
      <c r="C1637" s="1" t="s">
        <v>39</v>
      </c>
      <c r="D1637" s="1" t="s">
        <v>3217</v>
      </c>
      <c r="E1637" s="1">
        <v>489.07799999999997</v>
      </c>
      <c r="F1637" s="175">
        <v>1086.8399999999999</v>
      </c>
    </row>
    <row r="1638" spans="1:6" x14ac:dyDescent="0.25">
      <c r="A1638" s="164" t="s">
        <v>3218</v>
      </c>
      <c r="B1638" s="1" t="s">
        <v>29</v>
      </c>
      <c r="C1638" s="1" t="s">
        <v>45</v>
      </c>
      <c r="D1638" s="1" t="s">
        <v>3219</v>
      </c>
      <c r="E1638" s="1">
        <v>1373.6816000000001</v>
      </c>
      <c r="F1638" s="175">
        <v>2020.12</v>
      </c>
    </row>
    <row r="1639" spans="1:6" x14ac:dyDescent="0.25">
      <c r="A1639" s="164" t="s">
        <v>3220</v>
      </c>
      <c r="B1639" s="1" t="s">
        <v>16</v>
      </c>
      <c r="C1639" s="1" t="s">
        <v>52</v>
      </c>
      <c r="D1639" s="1" t="s">
        <v>3221</v>
      </c>
      <c r="E1639" s="1">
        <v>3807.9720000000002</v>
      </c>
      <c r="F1639" s="175">
        <v>8462.16</v>
      </c>
    </row>
    <row r="1640" spans="1:6" x14ac:dyDescent="0.25">
      <c r="A1640" s="164" t="s">
        <v>3222</v>
      </c>
      <c r="B1640" s="1" t="s">
        <v>16</v>
      </c>
      <c r="C1640" s="1" t="s">
        <v>64</v>
      </c>
      <c r="D1640" s="1" t="s">
        <v>3223</v>
      </c>
      <c r="E1640" s="1">
        <v>1459.52565</v>
      </c>
      <c r="F1640" s="175">
        <v>1560.99</v>
      </c>
    </row>
    <row r="1641" spans="1:6" x14ac:dyDescent="0.25">
      <c r="A1641" s="164" t="s">
        <v>3224</v>
      </c>
      <c r="B1641" s="1" t="s">
        <v>8</v>
      </c>
      <c r="C1641" s="1" t="s">
        <v>61</v>
      </c>
      <c r="D1641" s="1" t="s">
        <v>3225</v>
      </c>
      <c r="E1641" s="1">
        <v>3799.3032000000003</v>
      </c>
      <c r="F1641" s="175">
        <v>4317.3900000000003</v>
      </c>
    </row>
    <row r="1642" spans="1:6" x14ac:dyDescent="0.25">
      <c r="A1642" s="164" t="s">
        <v>3226</v>
      </c>
      <c r="B1642" s="1" t="s">
        <v>16</v>
      </c>
      <c r="C1642" s="1" t="s">
        <v>45</v>
      </c>
      <c r="D1642" s="1" t="s">
        <v>3227</v>
      </c>
      <c r="E1642" s="1">
        <v>2420.2440000000001</v>
      </c>
      <c r="F1642" s="175">
        <v>5378.32</v>
      </c>
    </row>
    <row r="1643" spans="1:6" x14ac:dyDescent="0.25">
      <c r="A1643" s="164" t="s">
        <v>3228</v>
      </c>
      <c r="B1643" s="1" t="s">
        <v>20</v>
      </c>
      <c r="C1643" s="1" t="s">
        <v>9</v>
      </c>
      <c r="D1643" s="1" t="s">
        <v>3229</v>
      </c>
      <c r="E1643" s="1">
        <v>2929.712</v>
      </c>
      <c r="F1643" s="175">
        <v>4308.3999999999996</v>
      </c>
    </row>
    <row r="1644" spans="1:6" x14ac:dyDescent="0.25">
      <c r="A1644" s="164" t="s">
        <v>3230</v>
      </c>
      <c r="B1644" s="1" t="s">
        <v>16</v>
      </c>
      <c r="C1644" s="1" t="s">
        <v>39</v>
      </c>
      <c r="D1644" s="1" t="s">
        <v>3231</v>
      </c>
      <c r="E1644" s="1">
        <v>2494.6263999999996</v>
      </c>
      <c r="F1644" s="175">
        <v>4301.08</v>
      </c>
    </row>
    <row r="1645" spans="1:6" x14ac:dyDescent="0.25">
      <c r="A1645" s="164" t="s">
        <v>3232</v>
      </c>
      <c r="B1645" s="1" t="s">
        <v>16</v>
      </c>
      <c r="C1645" s="1" t="s">
        <v>30</v>
      </c>
      <c r="D1645" s="1" t="s">
        <v>3233</v>
      </c>
      <c r="E1645" s="1">
        <v>5262.2075000000004</v>
      </c>
      <c r="F1645" s="175">
        <v>9567.65</v>
      </c>
    </row>
    <row r="1646" spans="1:6" x14ac:dyDescent="0.25">
      <c r="A1646" s="164" t="s">
        <v>3234</v>
      </c>
      <c r="B1646" s="1" t="s">
        <v>20</v>
      </c>
      <c r="C1646" s="1" t="s">
        <v>113</v>
      </c>
      <c r="D1646" s="1" t="s">
        <v>3235</v>
      </c>
      <c r="E1646" s="1">
        <v>5375.1455999999998</v>
      </c>
      <c r="F1646" s="175">
        <v>6108.12</v>
      </c>
    </row>
    <row r="1647" spans="1:6" x14ac:dyDescent="0.25">
      <c r="A1647" s="164" t="s">
        <v>3236</v>
      </c>
      <c r="B1647" s="1" t="s">
        <v>29</v>
      </c>
      <c r="C1647" s="1" t="s">
        <v>45</v>
      </c>
      <c r="D1647" s="1" t="s">
        <v>2084</v>
      </c>
      <c r="E1647" s="1">
        <v>429.21749999999997</v>
      </c>
      <c r="F1647" s="175">
        <v>572.29</v>
      </c>
    </row>
    <row r="1648" spans="1:6" x14ac:dyDescent="0.25">
      <c r="A1648" s="164" t="s">
        <v>3237</v>
      </c>
      <c r="B1648" s="1" t="s">
        <v>12</v>
      </c>
      <c r="C1648" s="1" t="s">
        <v>39</v>
      </c>
      <c r="D1648" s="1" t="s">
        <v>2798</v>
      </c>
      <c r="E1648" s="1">
        <v>3081.9657000000002</v>
      </c>
      <c r="F1648" s="175">
        <v>3296.22</v>
      </c>
    </row>
    <row r="1649" spans="1:6" x14ac:dyDescent="0.25">
      <c r="A1649" s="164" t="s">
        <v>3238</v>
      </c>
      <c r="B1649" s="1" t="s">
        <v>16</v>
      </c>
      <c r="C1649" s="1" t="s">
        <v>45</v>
      </c>
      <c r="D1649" s="1" t="s">
        <v>3239</v>
      </c>
      <c r="E1649" s="1">
        <v>2314.6083000000003</v>
      </c>
      <c r="F1649" s="175">
        <v>5382.81</v>
      </c>
    </row>
    <row r="1650" spans="1:6" x14ac:dyDescent="0.25">
      <c r="A1650" s="164" t="s">
        <v>3240</v>
      </c>
      <c r="B1650" s="1" t="s">
        <v>29</v>
      </c>
      <c r="C1650" s="1" t="s">
        <v>113</v>
      </c>
      <c r="D1650" s="1" t="s">
        <v>466</v>
      </c>
      <c r="E1650" s="1">
        <v>1886.9037999999998</v>
      </c>
      <c r="F1650" s="175">
        <v>5099.74</v>
      </c>
    </row>
    <row r="1651" spans="1:6" x14ac:dyDescent="0.25">
      <c r="A1651" s="164" t="s">
        <v>3241</v>
      </c>
      <c r="B1651" s="1" t="s">
        <v>20</v>
      </c>
      <c r="C1651" s="1" t="s">
        <v>64</v>
      </c>
      <c r="D1651" s="1" t="s">
        <v>3242</v>
      </c>
      <c r="E1651" s="1">
        <v>1521.4518</v>
      </c>
      <c r="F1651" s="175">
        <v>3538.26</v>
      </c>
    </row>
    <row r="1652" spans="1:6" x14ac:dyDescent="0.25">
      <c r="A1652" s="164" t="s">
        <v>3243</v>
      </c>
      <c r="B1652" s="1" t="s">
        <v>29</v>
      </c>
      <c r="C1652" s="1" t="s">
        <v>9</v>
      </c>
      <c r="D1652" s="1" t="s">
        <v>1886</v>
      </c>
      <c r="E1652" s="1">
        <v>2648.9624999999996</v>
      </c>
      <c r="F1652" s="175">
        <v>3531.95</v>
      </c>
    </row>
    <row r="1653" spans="1:6" x14ac:dyDescent="0.25">
      <c r="A1653" s="164" t="s">
        <v>3244</v>
      </c>
      <c r="B1653" s="1" t="s">
        <v>8</v>
      </c>
      <c r="C1653" s="1" t="s">
        <v>13</v>
      </c>
      <c r="D1653" s="1" t="s">
        <v>2707</v>
      </c>
      <c r="E1653" s="1">
        <v>1094.3504</v>
      </c>
      <c r="F1653" s="175">
        <v>1243.58</v>
      </c>
    </row>
    <row r="1654" spans="1:6" x14ac:dyDescent="0.25">
      <c r="A1654" s="164" t="s">
        <v>3245</v>
      </c>
      <c r="B1654" s="1" t="s">
        <v>8</v>
      </c>
      <c r="C1654" s="1" t="s">
        <v>30</v>
      </c>
      <c r="D1654" s="1" t="s">
        <v>514</v>
      </c>
      <c r="E1654" s="1">
        <v>5723.3220000000001</v>
      </c>
      <c r="F1654" s="175">
        <v>8416.65</v>
      </c>
    </row>
    <row r="1655" spans="1:6" x14ac:dyDescent="0.25">
      <c r="A1655" s="164" t="s">
        <v>3246</v>
      </c>
      <c r="B1655" s="1" t="s">
        <v>8</v>
      </c>
      <c r="C1655" s="1" t="s">
        <v>21</v>
      </c>
      <c r="D1655" s="1" t="s">
        <v>3247</v>
      </c>
      <c r="E1655" s="1">
        <v>1336.6155000000001</v>
      </c>
      <c r="F1655" s="175">
        <v>2430.21</v>
      </c>
    </row>
    <row r="1656" spans="1:6" x14ac:dyDescent="0.25">
      <c r="A1656" s="164" t="s">
        <v>3248</v>
      </c>
      <c r="B1656" s="1" t="s">
        <v>8</v>
      </c>
      <c r="C1656" s="1" t="s">
        <v>126</v>
      </c>
      <c r="D1656" s="1" t="s">
        <v>3249</v>
      </c>
      <c r="E1656" s="1">
        <v>2553.4272000000001</v>
      </c>
      <c r="F1656" s="175">
        <v>3755.04</v>
      </c>
    </row>
    <row r="1657" spans="1:6" x14ac:dyDescent="0.25">
      <c r="A1657" s="164" t="s">
        <v>3250</v>
      </c>
      <c r="B1657" s="1" t="s">
        <v>20</v>
      </c>
      <c r="C1657" s="1" t="s">
        <v>52</v>
      </c>
      <c r="D1657" s="1" t="s">
        <v>3251</v>
      </c>
      <c r="E1657" s="1">
        <v>8929.9045000000006</v>
      </c>
      <c r="F1657" s="175">
        <v>9550.7000000000007</v>
      </c>
    </row>
    <row r="1658" spans="1:6" x14ac:dyDescent="0.25">
      <c r="A1658" s="164" t="s">
        <v>3252</v>
      </c>
      <c r="B1658" s="1" t="s">
        <v>20</v>
      </c>
      <c r="C1658" s="1" t="s">
        <v>61</v>
      </c>
      <c r="D1658" s="1" t="s">
        <v>163</v>
      </c>
      <c r="E1658" s="1">
        <v>1982.4816000000001</v>
      </c>
      <c r="F1658" s="175">
        <v>2252.8200000000002</v>
      </c>
    </row>
    <row r="1659" spans="1:6" x14ac:dyDescent="0.25">
      <c r="A1659" s="164" t="s">
        <v>3253</v>
      </c>
      <c r="B1659" s="1" t="s">
        <v>12</v>
      </c>
      <c r="C1659" s="1" t="s">
        <v>61</v>
      </c>
      <c r="D1659" s="1" t="s">
        <v>3254</v>
      </c>
      <c r="E1659" s="1">
        <v>3249.6449999999995</v>
      </c>
      <c r="F1659" s="175">
        <v>4332.8599999999997</v>
      </c>
    </row>
    <row r="1660" spans="1:6" x14ac:dyDescent="0.25">
      <c r="A1660" s="164" t="s">
        <v>3255</v>
      </c>
      <c r="B1660" s="1" t="s">
        <v>29</v>
      </c>
      <c r="C1660" s="1" t="s">
        <v>9</v>
      </c>
      <c r="D1660" s="1" t="s">
        <v>3256</v>
      </c>
      <c r="E1660" s="1">
        <v>3592.0060000000003</v>
      </c>
      <c r="F1660" s="175">
        <v>6530.92</v>
      </c>
    </row>
    <row r="1661" spans="1:6" x14ac:dyDescent="0.25">
      <c r="A1661" s="164" t="s">
        <v>3257</v>
      </c>
      <c r="B1661" s="1" t="s">
        <v>8</v>
      </c>
      <c r="C1661" s="1" t="s">
        <v>9</v>
      </c>
      <c r="D1661" s="1" t="s">
        <v>359</v>
      </c>
      <c r="E1661" s="1">
        <v>3963.24</v>
      </c>
      <c r="F1661" s="175">
        <v>8807.2000000000007</v>
      </c>
    </row>
    <row r="1662" spans="1:6" x14ac:dyDescent="0.25">
      <c r="A1662" s="164" t="s">
        <v>3258</v>
      </c>
      <c r="B1662" s="1" t="s">
        <v>12</v>
      </c>
      <c r="C1662" s="1" t="s">
        <v>113</v>
      </c>
      <c r="D1662" s="1" t="s">
        <v>3259</v>
      </c>
      <c r="E1662" s="1">
        <v>4901.4291999999996</v>
      </c>
      <c r="F1662" s="175">
        <v>8450.74</v>
      </c>
    </row>
    <row r="1663" spans="1:6" x14ac:dyDescent="0.25">
      <c r="A1663" s="164" t="s">
        <v>3260</v>
      </c>
      <c r="B1663" s="1" t="s">
        <v>8</v>
      </c>
      <c r="C1663" s="1" t="s">
        <v>24</v>
      </c>
      <c r="D1663" s="1" t="s">
        <v>3261</v>
      </c>
      <c r="E1663" s="1">
        <v>2962.5288</v>
      </c>
      <c r="F1663" s="175">
        <v>4356.66</v>
      </c>
    </row>
    <row r="1664" spans="1:6" x14ac:dyDescent="0.25">
      <c r="A1664" s="164" t="s">
        <v>3262</v>
      </c>
      <c r="B1664" s="1" t="s">
        <v>29</v>
      </c>
      <c r="C1664" s="1" t="s">
        <v>64</v>
      </c>
      <c r="D1664" s="1" t="s">
        <v>3263</v>
      </c>
      <c r="E1664" s="1">
        <v>4901.7081999999991</v>
      </c>
      <c r="F1664" s="175">
        <v>8307.98</v>
      </c>
    </row>
    <row r="1665" spans="1:6" x14ac:dyDescent="0.25">
      <c r="A1665" s="164" t="s">
        <v>3264</v>
      </c>
      <c r="B1665" s="1" t="s">
        <v>16</v>
      </c>
      <c r="C1665" s="1" t="s">
        <v>13</v>
      </c>
      <c r="D1665" s="1" t="s">
        <v>3265</v>
      </c>
      <c r="E1665" s="1">
        <v>1880.0402999999999</v>
      </c>
      <c r="F1665" s="175">
        <v>5081.1899999999996</v>
      </c>
    </row>
    <row r="1666" spans="1:6" x14ac:dyDescent="0.25">
      <c r="A1666" s="164" t="s">
        <v>3266</v>
      </c>
      <c r="B1666" s="1" t="s">
        <v>20</v>
      </c>
      <c r="C1666" s="1" t="s">
        <v>64</v>
      </c>
      <c r="D1666" s="1" t="s">
        <v>3267</v>
      </c>
      <c r="E1666" s="1">
        <v>8333.411900000001</v>
      </c>
      <c r="F1666" s="175">
        <v>8912.74</v>
      </c>
    </row>
    <row r="1667" spans="1:6" x14ac:dyDescent="0.25">
      <c r="A1667" s="164" t="s">
        <v>3268</v>
      </c>
      <c r="B1667" s="1" t="s">
        <v>16</v>
      </c>
      <c r="C1667" s="1" t="s">
        <v>17</v>
      </c>
      <c r="D1667" s="1" t="s">
        <v>3269</v>
      </c>
      <c r="E1667" s="1">
        <v>62.325000000000003</v>
      </c>
      <c r="F1667" s="175">
        <v>83.1</v>
      </c>
    </row>
    <row r="1668" spans="1:6" x14ac:dyDescent="0.25">
      <c r="A1668" s="164" t="s">
        <v>3270</v>
      </c>
      <c r="B1668" s="1" t="s">
        <v>20</v>
      </c>
      <c r="C1668" s="1" t="s">
        <v>17</v>
      </c>
      <c r="D1668" s="1" t="s">
        <v>601</v>
      </c>
      <c r="E1668" s="1">
        <v>5369.4795000000004</v>
      </c>
      <c r="F1668" s="175">
        <v>9762.69</v>
      </c>
    </row>
    <row r="1669" spans="1:6" x14ac:dyDescent="0.25">
      <c r="A1669" s="164" t="s">
        <v>3271</v>
      </c>
      <c r="B1669" s="1" t="s">
        <v>29</v>
      </c>
      <c r="C1669" s="1" t="s">
        <v>24</v>
      </c>
      <c r="D1669" s="1" t="s">
        <v>3272</v>
      </c>
      <c r="E1669" s="1">
        <v>974.26350000000014</v>
      </c>
      <c r="F1669" s="175">
        <v>2165.0300000000002</v>
      </c>
    </row>
    <row r="1670" spans="1:6" x14ac:dyDescent="0.25">
      <c r="A1670" s="164" t="s">
        <v>3273</v>
      </c>
      <c r="B1670" s="1" t="s">
        <v>29</v>
      </c>
      <c r="C1670" s="1" t="s">
        <v>39</v>
      </c>
      <c r="D1670" s="1" t="s">
        <v>3274</v>
      </c>
      <c r="E1670" s="1">
        <v>1693.7860000000001</v>
      </c>
      <c r="F1670" s="175">
        <v>4577.8</v>
      </c>
    </row>
    <row r="1671" spans="1:6" x14ac:dyDescent="0.25">
      <c r="A1671" s="164" t="s">
        <v>3275</v>
      </c>
      <c r="B1671" s="1" t="s">
        <v>12</v>
      </c>
      <c r="C1671" s="1" t="s">
        <v>64</v>
      </c>
      <c r="D1671" s="1" t="s">
        <v>3276</v>
      </c>
      <c r="E1671" s="1">
        <v>1360.41</v>
      </c>
      <c r="F1671" s="175">
        <v>1813.88</v>
      </c>
    </row>
    <row r="1672" spans="1:6" x14ac:dyDescent="0.25">
      <c r="A1672" s="164" t="s">
        <v>3277</v>
      </c>
      <c r="B1672" s="1" t="s">
        <v>8</v>
      </c>
      <c r="C1672" s="1" t="s">
        <v>113</v>
      </c>
      <c r="D1672" s="1" t="s">
        <v>3278</v>
      </c>
      <c r="E1672" s="1">
        <v>285.07710000000003</v>
      </c>
      <c r="F1672" s="175">
        <v>662.97</v>
      </c>
    </row>
    <row r="1673" spans="1:6" x14ac:dyDescent="0.25">
      <c r="A1673" s="164" t="s">
        <v>3279</v>
      </c>
      <c r="B1673" s="1" t="s">
        <v>8</v>
      </c>
      <c r="C1673" s="1" t="s">
        <v>30</v>
      </c>
      <c r="D1673" s="1" t="s">
        <v>697</v>
      </c>
      <c r="E1673" s="1">
        <v>4071.1359999999995</v>
      </c>
      <c r="F1673" s="175">
        <v>7019.2</v>
      </c>
    </row>
    <row r="1674" spans="1:6" x14ac:dyDescent="0.25">
      <c r="A1674" s="164" t="s">
        <v>3280</v>
      </c>
      <c r="B1674" s="1" t="s">
        <v>8</v>
      </c>
      <c r="C1674" s="1" t="s">
        <v>52</v>
      </c>
      <c r="D1674" s="1" t="s">
        <v>3281</v>
      </c>
      <c r="E1674" s="1">
        <v>2381.2470000000003</v>
      </c>
      <c r="F1674" s="175">
        <v>4329.54</v>
      </c>
    </row>
    <row r="1675" spans="1:6" x14ac:dyDescent="0.25">
      <c r="A1675" s="164" t="s">
        <v>3282</v>
      </c>
      <c r="B1675" s="1" t="s">
        <v>20</v>
      </c>
      <c r="C1675" s="1" t="s">
        <v>9</v>
      </c>
      <c r="D1675" s="1" t="s">
        <v>3283</v>
      </c>
      <c r="E1675" s="1">
        <v>3260.0040000000004</v>
      </c>
      <c r="F1675" s="175">
        <v>3704.55</v>
      </c>
    </row>
    <row r="1676" spans="1:6" x14ac:dyDescent="0.25">
      <c r="A1676" s="164" t="s">
        <v>3284</v>
      </c>
      <c r="B1676" s="1" t="s">
        <v>29</v>
      </c>
      <c r="C1676" s="1" t="s">
        <v>39</v>
      </c>
      <c r="D1676" s="1" t="s">
        <v>3285</v>
      </c>
      <c r="E1676" s="1">
        <v>653.47150000000011</v>
      </c>
      <c r="F1676" s="175">
        <v>1188.1300000000001</v>
      </c>
    </row>
    <row r="1677" spans="1:6" x14ac:dyDescent="0.25">
      <c r="A1677" s="164" t="s">
        <v>3286</v>
      </c>
      <c r="B1677" s="1" t="s">
        <v>29</v>
      </c>
      <c r="C1677" s="1" t="s">
        <v>42</v>
      </c>
      <c r="D1677" s="1" t="s">
        <v>3287</v>
      </c>
      <c r="E1677" s="1">
        <v>6567.72</v>
      </c>
      <c r="F1677" s="175">
        <v>8756.9599999999991</v>
      </c>
    </row>
    <row r="1678" spans="1:6" x14ac:dyDescent="0.25">
      <c r="A1678" s="164" t="s">
        <v>3288</v>
      </c>
      <c r="B1678" s="1" t="s">
        <v>29</v>
      </c>
      <c r="C1678" s="1" t="s">
        <v>30</v>
      </c>
      <c r="D1678" s="1" t="s">
        <v>3289</v>
      </c>
      <c r="E1678" s="1">
        <v>2779.3623000000002</v>
      </c>
      <c r="F1678" s="175">
        <v>2972.58</v>
      </c>
    </row>
    <row r="1679" spans="1:6" x14ac:dyDescent="0.25">
      <c r="A1679" s="164" t="s">
        <v>3290</v>
      </c>
      <c r="B1679" s="1" t="s">
        <v>29</v>
      </c>
      <c r="C1679" s="1" t="s">
        <v>39</v>
      </c>
      <c r="D1679" s="1" t="s">
        <v>3291</v>
      </c>
      <c r="E1679" s="1">
        <v>4788.7173000000003</v>
      </c>
      <c r="F1679" s="175">
        <v>8116.47</v>
      </c>
    </row>
    <row r="1680" spans="1:6" x14ac:dyDescent="0.25">
      <c r="A1680" s="164" t="s">
        <v>3292</v>
      </c>
      <c r="B1680" s="1" t="s">
        <v>29</v>
      </c>
      <c r="C1680" s="1" t="s">
        <v>45</v>
      </c>
      <c r="D1680" s="1" t="s">
        <v>3293</v>
      </c>
      <c r="E1680" s="1">
        <v>4315.6025000000009</v>
      </c>
      <c r="F1680" s="175">
        <v>7846.55</v>
      </c>
    </row>
    <row r="1681" spans="1:6" x14ac:dyDescent="0.25">
      <c r="A1681" s="164" t="s">
        <v>3294</v>
      </c>
      <c r="B1681" s="1" t="s">
        <v>8</v>
      </c>
      <c r="C1681" s="1" t="s">
        <v>61</v>
      </c>
      <c r="D1681" s="1" t="s">
        <v>3295</v>
      </c>
      <c r="E1681" s="1">
        <v>3110.4750000000004</v>
      </c>
      <c r="F1681" s="175">
        <v>4147.3</v>
      </c>
    </row>
    <row r="1682" spans="1:6" x14ac:dyDescent="0.25">
      <c r="A1682" s="164" t="s">
        <v>3296</v>
      </c>
      <c r="B1682" s="1" t="s">
        <v>29</v>
      </c>
      <c r="C1682" s="1" t="s">
        <v>24</v>
      </c>
      <c r="D1682" s="1" t="s">
        <v>3297</v>
      </c>
      <c r="E1682" s="1">
        <v>3633.7236000000003</v>
      </c>
      <c r="F1682" s="175">
        <v>8450.52</v>
      </c>
    </row>
    <row r="1683" spans="1:6" x14ac:dyDescent="0.25">
      <c r="A1683" s="164" t="s">
        <v>3298</v>
      </c>
      <c r="B1683" s="1" t="s">
        <v>29</v>
      </c>
      <c r="C1683" s="1" t="s">
        <v>113</v>
      </c>
      <c r="D1683" s="1" t="s">
        <v>3299</v>
      </c>
      <c r="E1683" s="1">
        <v>4509.1616000000004</v>
      </c>
      <c r="F1683" s="175">
        <v>6631.12</v>
      </c>
    </row>
    <row r="1684" spans="1:6" x14ac:dyDescent="0.25">
      <c r="A1684" s="164" t="s">
        <v>3300</v>
      </c>
      <c r="B1684" s="1" t="s">
        <v>16</v>
      </c>
      <c r="C1684" s="1" t="s">
        <v>13</v>
      </c>
      <c r="D1684" s="1" t="s">
        <v>3301</v>
      </c>
      <c r="E1684" s="1">
        <v>2934.8968</v>
      </c>
      <c r="F1684" s="175">
        <v>3335.11</v>
      </c>
    </row>
    <row r="1685" spans="1:6" x14ac:dyDescent="0.25">
      <c r="A1685" s="164" t="s">
        <v>3302</v>
      </c>
      <c r="B1685" s="1" t="s">
        <v>29</v>
      </c>
      <c r="C1685" s="1" t="s">
        <v>113</v>
      </c>
      <c r="D1685" s="1" t="s">
        <v>3097</v>
      </c>
      <c r="E1685" s="1">
        <v>1438.4744000000001</v>
      </c>
      <c r="F1685" s="175">
        <v>1634.63</v>
      </c>
    </row>
    <row r="1686" spans="1:6" x14ac:dyDescent="0.25">
      <c r="A1686" s="164" t="s">
        <v>3303</v>
      </c>
      <c r="B1686" s="1" t="s">
        <v>20</v>
      </c>
      <c r="C1686" s="1" t="s">
        <v>13</v>
      </c>
      <c r="D1686" s="1" t="s">
        <v>2534</v>
      </c>
      <c r="E1686" s="1">
        <v>3576.3728000000001</v>
      </c>
      <c r="F1686" s="175">
        <v>4064.06</v>
      </c>
    </row>
    <row r="1687" spans="1:6" x14ac:dyDescent="0.25">
      <c r="A1687" s="164" t="s">
        <v>3304</v>
      </c>
      <c r="B1687" s="1" t="s">
        <v>16</v>
      </c>
      <c r="C1687" s="1" t="s">
        <v>64</v>
      </c>
      <c r="D1687" s="1" t="s">
        <v>3305</v>
      </c>
      <c r="E1687" s="1">
        <v>2008.8009999999997</v>
      </c>
      <c r="F1687" s="175">
        <v>3463.45</v>
      </c>
    </row>
    <row r="1688" spans="1:6" x14ac:dyDescent="0.25">
      <c r="A1688" s="164" t="s">
        <v>3306</v>
      </c>
      <c r="B1688" s="1" t="s">
        <v>29</v>
      </c>
      <c r="C1688" s="1" t="s">
        <v>17</v>
      </c>
      <c r="D1688" s="1" t="s">
        <v>3307</v>
      </c>
      <c r="E1688" s="1">
        <v>766.89919999999995</v>
      </c>
      <c r="F1688" s="175">
        <v>1322.24</v>
      </c>
    </row>
    <row r="1689" spans="1:6" x14ac:dyDescent="0.25">
      <c r="A1689" s="164" t="s">
        <v>3308</v>
      </c>
      <c r="B1689" s="1" t="s">
        <v>16</v>
      </c>
      <c r="C1689" s="1" t="s">
        <v>21</v>
      </c>
      <c r="D1689" s="1" t="s">
        <v>3309</v>
      </c>
      <c r="E1689" s="1">
        <v>4458.369850000001</v>
      </c>
      <c r="F1689" s="175">
        <v>4768.3100000000004</v>
      </c>
    </row>
    <row r="1690" spans="1:6" x14ac:dyDescent="0.25">
      <c r="A1690" s="164" t="s">
        <v>3310</v>
      </c>
      <c r="B1690" s="1" t="s">
        <v>20</v>
      </c>
      <c r="C1690" s="1" t="s">
        <v>45</v>
      </c>
      <c r="D1690" s="1" t="s">
        <v>3311</v>
      </c>
      <c r="E1690" s="1">
        <v>5290.05</v>
      </c>
      <c r="F1690" s="175">
        <v>7053.4</v>
      </c>
    </row>
    <row r="1691" spans="1:6" x14ac:dyDescent="0.25">
      <c r="A1691" s="164" t="s">
        <v>3312</v>
      </c>
      <c r="B1691" s="1" t="s">
        <v>29</v>
      </c>
      <c r="C1691" s="1" t="s">
        <v>126</v>
      </c>
      <c r="D1691" s="1" t="s">
        <v>3313</v>
      </c>
      <c r="E1691" s="1">
        <v>1421.2145</v>
      </c>
      <c r="F1691" s="175">
        <v>3305.15</v>
      </c>
    </row>
    <row r="1692" spans="1:6" x14ac:dyDescent="0.25">
      <c r="A1692" s="164" t="s">
        <v>3314</v>
      </c>
      <c r="B1692" s="1" t="s">
        <v>29</v>
      </c>
      <c r="C1692" s="1" t="s">
        <v>52</v>
      </c>
      <c r="D1692" s="1" t="s">
        <v>3315</v>
      </c>
      <c r="E1692" s="1">
        <v>2033.1518000000001</v>
      </c>
      <c r="F1692" s="175">
        <v>4728.26</v>
      </c>
    </row>
    <row r="1693" spans="1:6" x14ac:dyDescent="0.25">
      <c r="A1693" s="164" t="s">
        <v>3316</v>
      </c>
      <c r="B1693" s="1" t="s">
        <v>12</v>
      </c>
      <c r="C1693" s="1" t="s">
        <v>126</v>
      </c>
      <c r="D1693" s="1" t="s">
        <v>3317</v>
      </c>
      <c r="E1693" s="1">
        <v>3217.3424999999997</v>
      </c>
      <c r="F1693" s="175">
        <v>7149.65</v>
      </c>
    </row>
    <row r="1694" spans="1:6" x14ac:dyDescent="0.25">
      <c r="A1694" s="164" t="s">
        <v>3318</v>
      </c>
      <c r="B1694" s="1" t="s">
        <v>12</v>
      </c>
      <c r="C1694" s="1" t="s">
        <v>42</v>
      </c>
      <c r="D1694" s="1" t="s">
        <v>3319</v>
      </c>
      <c r="E1694" s="1">
        <v>1804.0170500000002</v>
      </c>
      <c r="F1694" s="175">
        <v>1929.43</v>
      </c>
    </row>
    <row r="1695" spans="1:6" x14ac:dyDescent="0.25">
      <c r="A1695" s="164" t="s">
        <v>3320</v>
      </c>
      <c r="B1695" s="1" t="s">
        <v>12</v>
      </c>
      <c r="C1695" s="1" t="s">
        <v>17</v>
      </c>
      <c r="D1695" s="1" t="s">
        <v>3267</v>
      </c>
      <c r="E1695" s="1">
        <v>748.44079999999997</v>
      </c>
      <c r="F1695" s="175">
        <v>1740.56</v>
      </c>
    </row>
    <row r="1696" spans="1:6" x14ac:dyDescent="0.25">
      <c r="A1696" s="164" t="s">
        <v>3321</v>
      </c>
      <c r="B1696" s="1" t="s">
        <v>29</v>
      </c>
      <c r="C1696" s="1" t="s">
        <v>45</v>
      </c>
      <c r="D1696" s="1" t="s">
        <v>3322</v>
      </c>
      <c r="E1696" s="1">
        <v>346.71840000000003</v>
      </c>
      <c r="F1696" s="175">
        <v>509.88</v>
      </c>
    </row>
    <row r="1697" spans="1:6" x14ac:dyDescent="0.25">
      <c r="A1697" s="164" t="s">
        <v>3323</v>
      </c>
      <c r="B1697" s="1" t="s">
        <v>16</v>
      </c>
      <c r="C1697" s="1" t="s">
        <v>24</v>
      </c>
      <c r="D1697" s="1" t="s">
        <v>3324</v>
      </c>
      <c r="E1697" s="1">
        <v>2808.3587000000002</v>
      </c>
      <c r="F1697" s="175">
        <v>4759.93</v>
      </c>
    </row>
    <row r="1698" spans="1:6" x14ac:dyDescent="0.25">
      <c r="A1698" s="164" t="s">
        <v>3325</v>
      </c>
      <c r="B1698" s="1" t="s">
        <v>8</v>
      </c>
      <c r="C1698" s="1" t="s">
        <v>30</v>
      </c>
      <c r="D1698" s="1" t="s">
        <v>3326</v>
      </c>
      <c r="E1698" s="1">
        <v>4171.4396000000006</v>
      </c>
      <c r="F1698" s="175">
        <v>6134.47</v>
      </c>
    </row>
    <row r="1699" spans="1:6" x14ac:dyDescent="0.25">
      <c r="A1699" s="164" t="s">
        <v>3327</v>
      </c>
      <c r="B1699" s="1" t="s">
        <v>29</v>
      </c>
      <c r="C1699" s="1" t="s">
        <v>45</v>
      </c>
      <c r="D1699" s="1" t="s">
        <v>3328</v>
      </c>
      <c r="E1699" s="1">
        <v>4120.4360999999999</v>
      </c>
      <c r="F1699" s="175">
        <v>6983.79</v>
      </c>
    </row>
    <row r="1700" spans="1:6" x14ac:dyDescent="0.25">
      <c r="A1700" s="164" t="s">
        <v>3329</v>
      </c>
      <c r="B1700" s="1" t="s">
        <v>29</v>
      </c>
      <c r="C1700" s="1" t="s">
        <v>61</v>
      </c>
      <c r="D1700" s="1" t="s">
        <v>3330</v>
      </c>
      <c r="E1700" s="1">
        <v>756.88800000000003</v>
      </c>
      <c r="F1700" s="175">
        <v>860.1</v>
      </c>
    </row>
    <row r="1701" spans="1:6" x14ac:dyDescent="0.25">
      <c r="A1701" s="164" t="s">
        <v>3331</v>
      </c>
      <c r="B1701" s="1" t="s">
        <v>8</v>
      </c>
      <c r="C1701" s="1" t="s">
        <v>24</v>
      </c>
      <c r="D1701" s="1" t="s">
        <v>3332</v>
      </c>
      <c r="E1701" s="1">
        <v>744.48440000000005</v>
      </c>
      <c r="F1701" s="175">
        <v>1094.83</v>
      </c>
    </row>
    <row r="1702" spans="1:6" x14ac:dyDescent="0.25">
      <c r="A1702" s="164" t="s">
        <v>3333</v>
      </c>
      <c r="B1702" s="1" t="s">
        <v>29</v>
      </c>
      <c r="C1702" s="1" t="s">
        <v>42</v>
      </c>
      <c r="D1702" s="1" t="s">
        <v>3334</v>
      </c>
      <c r="E1702" s="1">
        <v>317.27120000000002</v>
      </c>
      <c r="F1702" s="175">
        <v>737.84</v>
      </c>
    </row>
    <row r="1703" spans="1:6" x14ac:dyDescent="0.25">
      <c r="A1703" s="164" t="s">
        <v>3335</v>
      </c>
      <c r="B1703" s="1" t="s">
        <v>29</v>
      </c>
      <c r="C1703" s="1" t="s">
        <v>39</v>
      </c>
      <c r="D1703" s="1" t="s">
        <v>3336</v>
      </c>
      <c r="E1703" s="1">
        <v>2182.1965</v>
      </c>
      <c r="F1703" s="175">
        <v>2333.9</v>
      </c>
    </row>
    <row r="1704" spans="1:6" x14ac:dyDescent="0.25">
      <c r="A1704" s="164" t="s">
        <v>3337</v>
      </c>
      <c r="B1704" s="1" t="s">
        <v>12</v>
      </c>
      <c r="C1704" s="1" t="s">
        <v>9</v>
      </c>
      <c r="D1704" s="1" t="s">
        <v>3338</v>
      </c>
      <c r="E1704" s="1">
        <v>4570.1656000000003</v>
      </c>
      <c r="F1704" s="175">
        <v>5193.37</v>
      </c>
    </row>
    <row r="1705" spans="1:6" x14ac:dyDescent="0.25">
      <c r="A1705" s="164" t="s">
        <v>3339</v>
      </c>
      <c r="B1705" s="1" t="s">
        <v>12</v>
      </c>
      <c r="C1705" s="1" t="s">
        <v>61</v>
      </c>
      <c r="D1705" s="1" t="s">
        <v>3340</v>
      </c>
      <c r="E1705" s="1">
        <v>1628.9804999999999</v>
      </c>
      <c r="F1705" s="175">
        <v>4402.6499999999996</v>
      </c>
    </row>
    <row r="1706" spans="1:6" x14ac:dyDescent="0.25">
      <c r="A1706" s="164" t="s">
        <v>3341</v>
      </c>
      <c r="B1706" s="1" t="s">
        <v>20</v>
      </c>
      <c r="C1706" s="1" t="s">
        <v>45</v>
      </c>
      <c r="D1706" s="1" t="s">
        <v>2863</v>
      </c>
      <c r="E1706" s="1">
        <v>1444.0581999999999</v>
      </c>
      <c r="F1706" s="175">
        <v>3902.86</v>
      </c>
    </row>
    <row r="1707" spans="1:6" x14ac:dyDescent="0.25">
      <c r="A1707" s="164" t="s">
        <v>3342</v>
      </c>
      <c r="B1707" s="1" t="s">
        <v>29</v>
      </c>
      <c r="C1707" s="1" t="s">
        <v>42</v>
      </c>
      <c r="D1707" s="1" t="s">
        <v>3343</v>
      </c>
      <c r="E1707" s="1">
        <v>4688.1921999999995</v>
      </c>
      <c r="F1707" s="175">
        <v>8083.09</v>
      </c>
    </row>
    <row r="1708" spans="1:6" x14ac:dyDescent="0.25">
      <c r="A1708" s="164" t="s">
        <v>3344</v>
      </c>
      <c r="B1708" s="1" t="s">
        <v>12</v>
      </c>
      <c r="C1708" s="1" t="s">
        <v>113</v>
      </c>
      <c r="D1708" s="1" t="s">
        <v>3345</v>
      </c>
      <c r="E1708" s="1">
        <v>6204.5716000000011</v>
      </c>
      <c r="F1708" s="175">
        <v>9124.3700000000008</v>
      </c>
    </row>
    <row r="1709" spans="1:6" x14ac:dyDescent="0.25">
      <c r="A1709" s="164" t="s">
        <v>3346</v>
      </c>
      <c r="B1709" s="1" t="s">
        <v>16</v>
      </c>
      <c r="C1709" s="1" t="s">
        <v>113</v>
      </c>
      <c r="D1709" s="1" t="s">
        <v>3347</v>
      </c>
      <c r="E1709" s="1">
        <v>1950.7224000000001</v>
      </c>
      <c r="F1709" s="175">
        <v>2216.73</v>
      </c>
    </row>
    <row r="1710" spans="1:6" x14ac:dyDescent="0.25">
      <c r="A1710" s="164" t="s">
        <v>3348</v>
      </c>
      <c r="B1710" s="1" t="s">
        <v>29</v>
      </c>
      <c r="C1710" s="1" t="s">
        <v>42</v>
      </c>
      <c r="D1710" s="1" t="s">
        <v>3349</v>
      </c>
      <c r="E1710" s="1">
        <v>3131.6125999999999</v>
      </c>
      <c r="F1710" s="175">
        <v>7282.82</v>
      </c>
    </row>
    <row r="1711" spans="1:6" x14ac:dyDescent="0.25">
      <c r="A1711" s="164" t="s">
        <v>3350</v>
      </c>
      <c r="B1711" s="1" t="s">
        <v>12</v>
      </c>
      <c r="C1711" s="1" t="s">
        <v>9</v>
      </c>
      <c r="D1711" s="1" t="s">
        <v>3351</v>
      </c>
      <c r="E1711" s="1">
        <v>4539.4910000000009</v>
      </c>
      <c r="F1711" s="175">
        <v>8253.6200000000008</v>
      </c>
    </row>
    <row r="1712" spans="1:6" x14ac:dyDescent="0.25">
      <c r="A1712" s="164" t="s">
        <v>3352</v>
      </c>
      <c r="B1712" s="1" t="s">
        <v>16</v>
      </c>
      <c r="C1712" s="1" t="s">
        <v>45</v>
      </c>
      <c r="D1712" s="1" t="s">
        <v>3353</v>
      </c>
      <c r="E1712" s="1">
        <v>2990.2622999999999</v>
      </c>
      <c r="F1712" s="175">
        <v>8081.79</v>
      </c>
    </row>
    <row r="1713" spans="1:6" x14ac:dyDescent="0.25">
      <c r="A1713" s="164" t="s">
        <v>3354</v>
      </c>
      <c r="B1713" s="1" t="s">
        <v>16</v>
      </c>
      <c r="C1713" s="1" t="s">
        <v>42</v>
      </c>
      <c r="D1713" s="1" t="s">
        <v>3355</v>
      </c>
      <c r="E1713" s="1">
        <v>5649.9024000000009</v>
      </c>
      <c r="F1713" s="175">
        <v>8308.68</v>
      </c>
    </row>
    <row r="1714" spans="1:6" x14ac:dyDescent="0.25">
      <c r="A1714" s="164" t="s">
        <v>3356</v>
      </c>
      <c r="B1714" s="1" t="s">
        <v>16</v>
      </c>
      <c r="C1714" s="1" t="s">
        <v>13</v>
      </c>
      <c r="D1714" s="1" t="s">
        <v>3357</v>
      </c>
      <c r="E1714" s="1">
        <v>732.1893</v>
      </c>
      <c r="F1714" s="175">
        <v>1978.89</v>
      </c>
    </row>
    <row r="1715" spans="1:6" x14ac:dyDescent="0.25">
      <c r="A1715" s="164" t="s">
        <v>3358</v>
      </c>
      <c r="B1715" s="1" t="s">
        <v>29</v>
      </c>
      <c r="C1715" s="1" t="s">
        <v>24</v>
      </c>
      <c r="D1715" s="1" t="s">
        <v>3359</v>
      </c>
      <c r="E1715" s="1">
        <v>4777.3332</v>
      </c>
      <c r="F1715" s="175">
        <v>7025.49</v>
      </c>
    </row>
    <row r="1716" spans="1:6" x14ac:dyDescent="0.25">
      <c r="A1716" s="164" t="s">
        <v>3360</v>
      </c>
      <c r="B1716" s="1" t="s">
        <v>29</v>
      </c>
      <c r="C1716" s="1" t="s">
        <v>113</v>
      </c>
      <c r="D1716" s="1" t="s">
        <v>3361</v>
      </c>
      <c r="E1716" s="1">
        <v>2880.6572000000001</v>
      </c>
      <c r="F1716" s="175">
        <v>7785.56</v>
      </c>
    </row>
    <row r="1717" spans="1:6" x14ac:dyDescent="0.25">
      <c r="A1717" s="164" t="s">
        <v>3362</v>
      </c>
      <c r="B1717" s="1" t="s">
        <v>20</v>
      </c>
      <c r="C1717" s="1" t="s">
        <v>24</v>
      </c>
      <c r="D1717" s="1" t="s">
        <v>3363</v>
      </c>
      <c r="E1717" s="1">
        <v>2965.0391999999997</v>
      </c>
      <c r="F1717" s="175">
        <v>6895.44</v>
      </c>
    </row>
    <row r="1718" spans="1:6" x14ac:dyDescent="0.25">
      <c r="A1718" s="164" t="s">
        <v>3364</v>
      </c>
      <c r="B1718" s="1" t="s">
        <v>8</v>
      </c>
      <c r="C1718" s="1" t="s">
        <v>52</v>
      </c>
      <c r="D1718" s="1" t="s">
        <v>3365</v>
      </c>
      <c r="E1718" s="1">
        <v>1265.7510000000002</v>
      </c>
      <c r="F1718" s="175">
        <v>2812.78</v>
      </c>
    </row>
    <row r="1719" spans="1:6" x14ac:dyDescent="0.25">
      <c r="A1719" s="164" t="s">
        <v>3366</v>
      </c>
      <c r="B1719" s="1" t="s">
        <v>20</v>
      </c>
      <c r="C1719" s="1" t="s">
        <v>64</v>
      </c>
      <c r="D1719" s="1" t="s">
        <v>3367</v>
      </c>
      <c r="E1719" s="1">
        <v>403.83879999999999</v>
      </c>
      <c r="F1719" s="175">
        <v>939.16</v>
      </c>
    </row>
    <row r="1720" spans="1:6" x14ac:dyDescent="0.25">
      <c r="A1720" s="164" t="s">
        <v>3368</v>
      </c>
      <c r="B1720" s="1" t="s">
        <v>16</v>
      </c>
      <c r="C1720" s="1" t="s">
        <v>42</v>
      </c>
      <c r="D1720" s="1" t="s">
        <v>3369</v>
      </c>
      <c r="E1720" s="1">
        <v>785.95</v>
      </c>
      <c r="F1720" s="175">
        <v>1429</v>
      </c>
    </row>
    <row r="1721" spans="1:6" x14ac:dyDescent="0.25">
      <c r="A1721" s="164" t="s">
        <v>3370</v>
      </c>
      <c r="B1721" s="1" t="s">
        <v>20</v>
      </c>
      <c r="C1721" s="1" t="s">
        <v>17</v>
      </c>
      <c r="D1721" s="1" t="s">
        <v>3371</v>
      </c>
      <c r="E1721" s="1">
        <v>2673.2411999999999</v>
      </c>
      <c r="F1721" s="175">
        <v>6216.84</v>
      </c>
    </row>
    <row r="1722" spans="1:6" x14ac:dyDescent="0.25">
      <c r="A1722" s="164" t="s">
        <v>3372</v>
      </c>
      <c r="B1722" s="1" t="s">
        <v>29</v>
      </c>
      <c r="C1722" s="1" t="s">
        <v>45</v>
      </c>
      <c r="D1722" s="1" t="s">
        <v>3373</v>
      </c>
      <c r="E1722" s="1">
        <v>6969.4713000000002</v>
      </c>
      <c r="F1722" s="175">
        <v>7453.98</v>
      </c>
    </row>
    <row r="1723" spans="1:6" x14ac:dyDescent="0.25">
      <c r="A1723" s="164" t="s">
        <v>3374</v>
      </c>
      <c r="B1723" s="1" t="s">
        <v>12</v>
      </c>
      <c r="C1723" s="1" t="s">
        <v>21</v>
      </c>
      <c r="D1723" s="1" t="s">
        <v>3375</v>
      </c>
      <c r="E1723" s="1">
        <v>4596.9550000000008</v>
      </c>
      <c r="F1723" s="175">
        <v>8358.1</v>
      </c>
    </row>
    <row r="1724" spans="1:6" x14ac:dyDescent="0.25">
      <c r="A1724" s="164" t="s">
        <v>3376</v>
      </c>
      <c r="B1724" s="1" t="s">
        <v>12</v>
      </c>
      <c r="C1724" s="1" t="s">
        <v>52</v>
      </c>
      <c r="D1724" s="1" t="s">
        <v>3377</v>
      </c>
      <c r="E1724" s="1">
        <v>1850.45</v>
      </c>
      <c r="F1724" s="175">
        <v>2721.25</v>
      </c>
    </row>
    <row r="1725" spans="1:6" x14ac:dyDescent="0.25">
      <c r="A1725" s="164" t="s">
        <v>3378</v>
      </c>
      <c r="B1725" s="1" t="s">
        <v>29</v>
      </c>
      <c r="C1725" s="1" t="s">
        <v>9</v>
      </c>
      <c r="D1725" s="1" t="s">
        <v>3379</v>
      </c>
      <c r="E1725" s="1">
        <v>1350.0629999999999</v>
      </c>
      <c r="F1725" s="175">
        <v>3000.14</v>
      </c>
    </row>
    <row r="1726" spans="1:6" x14ac:dyDescent="0.25">
      <c r="A1726" s="164" t="s">
        <v>3380</v>
      </c>
      <c r="B1726" s="1" t="s">
        <v>12</v>
      </c>
      <c r="C1726" s="1" t="s">
        <v>24</v>
      </c>
      <c r="D1726" s="1" t="s">
        <v>3381</v>
      </c>
      <c r="E1726" s="1">
        <v>2044.5682999999999</v>
      </c>
      <c r="F1726" s="175">
        <v>3465.37</v>
      </c>
    </row>
    <row r="1727" spans="1:6" x14ac:dyDescent="0.25">
      <c r="A1727" s="164" t="s">
        <v>3382</v>
      </c>
      <c r="B1727" s="1" t="s">
        <v>16</v>
      </c>
      <c r="C1727" s="1" t="s">
        <v>126</v>
      </c>
      <c r="D1727" s="1" t="s">
        <v>3383</v>
      </c>
      <c r="E1727" s="1">
        <v>1918.9985999999999</v>
      </c>
      <c r="F1727" s="175">
        <v>3252.54</v>
      </c>
    </row>
    <row r="1728" spans="1:6" x14ac:dyDescent="0.25">
      <c r="A1728" s="164" t="s">
        <v>3384</v>
      </c>
      <c r="B1728" s="1" t="s">
        <v>29</v>
      </c>
      <c r="C1728" s="1" t="s">
        <v>42</v>
      </c>
      <c r="D1728" s="1" t="s">
        <v>2097</v>
      </c>
      <c r="E1728" s="1">
        <v>5389.2784000000001</v>
      </c>
      <c r="F1728" s="175">
        <v>6124.18</v>
      </c>
    </row>
    <row r="1729" spans="1:6" x14ac:dyDescent="0.25">
      <c r="A1729" s="164" t="s">
        <v>3385</v>
      </c>
      <c r="B1729" s="1" t="s">
        <v>16</v>
      </c>
      <c r="C1729" s="1" t="s">
        <v>64</v>
      </c>
      <c r="D1729" s="1" t="s">
        <v>3386</v>
      </c>
      <c r="E1729" s="1">
        <v>4014.9744999999998</v>
      </c>
      <c r="F1729" s="175">
        <v>9337.15</v>
      </c>
    </row>
    <row r="1730" spans="1:6" x14ac:dyDescent="0.25">
      <c r="A1730" s="164" t="s">
        <v>3387</v>
      </c>
      <c r="B1730" s="1" t="s">
        <v>12</v>
      </c>
      <c r="C1730" s="1" t="s">
        <v>113</v>
      </c>
      <c r="D1730" s="1" t="s">
        <v>3388</v>
      </c>
      <c r="E1730" s="1">
        <v>6886.3432000000003</v>
      </c>
      <c r="F1730" s="175">
        <v>7825.39</v>
      </c>
    </row>
    <row r="1731" spans="1:6" x14ac:dyDescent="0.25">
      <c r="A1731" s="164" t="s">
        <v>3389</v>
      </c>
      <c r="B1731" s="1" t="s">
        <v>29</v>
      </c>
      <c r="C1731" s="1" t="s">
        <v>126</v>
      </c>
      <c r="D1731" s="1" t="s">
        <v>3390</v>
      </c>
      <c r="E1731" s="1">
        <v>2996.1374999999998</v>
      </c>
      <c r="F1731" s="175">
        <v>3994.85</v>
      </c>
    </row>
    <row r="1732" spans="1:6" x14ac:dyDescent="0.25">
      <c r="A1732" s="164" t="s">
        <v>3391</v>
      </c>
      <c r="B1732" s="1" t="s">
        <v>20</v>
      </c>
      <c r="C1732" s="1" t="s">
        <v>42</v>
      </c>
      <c r="D1732" s="1" t="s">
        <v>3392</v>
      </c>
      <c r="E1732" s="1">
        <v>4651.7015999999994</v>
      </c>
      <c r="F1732" s="175">
        <v>7884.24</v>
      </c>
    </row>
    <row r="1733" spans="1:6" x14ac:dyDescent="0.25">
      <c r="A1733" s="164" t="s">
        <v>3393</v>
      </c>
      <c r="B1733" s="1" t="s">
        <v>12</v>
      </c>
      <c r="C1733" s="1" t="s">
        <v>9</v>
      </c>
      <c r="D1733" s="1" t="s">
        <v>3394</v>
      </c>
      <c r="E1733" s="1">
        <v>776.84849999999994</v>
      </c>
      <c r="F1733" s="175">
        <v>1726.33</v>
      </c>
    </row>
    <row r="1734" spans="1:6" x14ac:dyDescent="0.25">
      <c r="A1734" s="164" t="s">
        <v>3395</v>
      </c>
      <c r="B1734" s="1" t="s">
        <v>29</v>
      </c>
      <c r="C1734" s="1" t="s">
        <v>61</v>
      </c>
      <c r="D1734" s="1" t="s">
        <v>3396</v>
      </c>
      <c r="E1734" s="1">
        <v>531.59</v>
      </c>
      <c r="F1734" s="175">
        <v>781.75</v>
      </c>
    </row>
    <row r="1735" spans="1:6" x14ac:dyDescent="0.25">
      <c r="A1735" s="164" t="s">
        <v>3397</v>
      </c>
      <c r="B1735" s="1" t="s">
        <v>16</v>
      </c>
      <c r="C1735" s="1" t="s">
        <v>52</v>
      </c>
      <c r="D1735" s="1" t="s">
        <v>607</v>
      </c>
      <c r="E1735" s="1">
        <v>2727.3</v>
      </c>
      <c r="F1735" s="175">
        <v>3636.4</v>
      </c>
    </row>
    <row r="1736" spans="1:6" x14ac:dyDescent="0.25">
      <c r="A1736" s="164" t="s">
        <v>3398</v>
      </c>
      <c r="B1736" s="1" t="s">
        <v>16</v>
      </c>
      <c r="C1736" s="1" t="s">
        <v>64</v>
      </c>
      <c r="D1736" s="1" t="s">
        <v>3399</v>
      </c>
      <c r="E1736" s="1">
        <v>4468.6187</v>
      </c>
      <c r="F1736" s="175">
        <v>7573.93</v>
      </c>
    </row>
    <row r="1737" spans="1:6" x14ac:dyDescent="0.25">
      <c r="A1737" s="164" t="s">
        <v>3400</v>
      </c>
      <c r="B1737" s="1" t="s">
        <v>16</v>
      </c>
      <c r="C1737" s="1" t="s">
        <v>13</v>
      </c>
      <c r="D1737" s="1" t="s">
        <v>3401</v>
      </c>
      <c r="E1737" s="1">
        <v>3553.8092999999999</v>
      </c>
      <c r="F1737" s="175">
        <v>9604.89</v>
      </c>
    </row>
    <row r="1738" spans="1:6" x14ac:dyDescent="0.25">
      <c r="A1738" s="164" t="s">
        <v>3402</v>
      </c>
      <c r="B1738" s="1" t="s">
        <v>16</v>
      </c>
      <c r="C1738" s="1" t="s">
        <v>30</v>
      </c>
      <c r="D1738" s="1" t="s">
        <v>3403</v>
      </c>
      <c r="E1738" s="1">
        <v>447.3485</v>
      </c>
      <c r="F1738" s="175">
        <v>1209.05</v>
      </c>
    </row>
    <row r="1739" spans="1:6" x14ac:dyDescent="0.25">
      <c r="A1739" s="164" t="s">
        <v>3404</v>
      </c>
      <c r="B1739" s="1" t="s">
        <v>29</v>
      </c>
      <c r="C1739" s="1" t="s">
        <v>45</v>
      </c>
      <c r="D1739" s="1" t="s">
        <v>3405</v>
      </c>
      <c r="E1739" s="1">
        <v>3562.1960000000004</v>
      </c>
      <c r="F1739" s="175">
        <v>6476.72</v>
      </c>
    </row>
    <row r="1740" spans="1:6" x14ac:dyDescent="0.25">
      <c r="A1740" s="164" t="s">
        <v>3406</v>
      </c>
      <c r="B1740" s="1" t="s">
        <v>12</v>
      </c>
      <c r="C1740" s="1" t="s">
        <v>9</v>
      </c>
      <c r="D1740" s="1" t="s">
        <v>3407</v>
      </c>
      <c r="E1740" s="1">
        <v>5273.7960000000003</v>
      </c>
      <c r="F1740" s="175">
        <v>5992.95</v>
      </c>
    </row>
    <row r="1741" spans="1:6" x14ac:dyDescent="0.25">
      <c r="A1741" s="164" t="s">
        <v>3408</v>
      </c>
      <c r="B1741" s="1" t="s">
        <v>29</v>
      </c>
      <c r="C1741" s="1" t="s">
        <v>126</v>
      </c>
      <c r="D1741" s="1" t="s">
        <v>3409</v>
      </c>
      <c r="E1741" s="1">
        <v>3750.0773000000004</v>
      </c>
      <c r="F1741" s="175">
        <v>8721.11</v>
      </c>
    </row>
    <row r="1742" spans="1:6" x14ac:dyDescent="0.25">
      <c r="A1742" s="164" t="s">
        <v>3410</v>
      </c>
      <c r="B1742" s="1" t="s">
        <v>16</v>
      </c>
      <c r="C1742" s="1" t="s">
        <v>61</v>
      </c>
      <c r="D1742" s="1" t="s">
        <v>3411</v>
      </c>
      <c r="E1742" s="1">
        <v>1197.6321500000001</v>
      </c>
      <c r="F1742" s="175">
        <v>1280.8900000000001</v>
      </c>
    </row>
    <row r="1743" spans="1:6" x14ac:dyDescent="0.25">
      <c r="A1743" s="164" t="s">
        <v>3412</v>
      </c>
      <c r="B1743" s="1" t="s">
        <v>29</v>
      </c>
      <c r="C1743" s="1" t="s">
        <v>61</v>
      </c>
      <c r="D1743" s="1" t="s">
        <v>3413</v>
      </c>
      <c r="E1743" s="1">
        <v>5628.1751999999997</v>
      </c>
      <c r="F1743" s="175">
        <v>9539.2800000000007</v>
      </c>
    </row>
    <row r="1744" spans="1:6" x14ac:dyDescent="0.25">
      <c r="A1744" s="164" t="s">
        <v>3414</v>
      </c>
      <c r="B1744" s="1" t="s">
        <v>29</v>
      </c>
      <c r="C1744" s="1" t="s">
        <v>17</v>
      </c>
      <c r="D1744" s="1" t="s">
        <v>3415</v>
      </c>
      <c r="E1744" s="1">
        <v>219.00760000000002</v>
      </c>
      <c r="F1744" s="175">
        <v>322.07</v>
      </c>
    </row>
    <row r="1745" spans="1:6" x14ac:dyDescent="0.25">
      <c r="A1745" s="164" t="s">
        <v>3416</v>
      </c>
      <c r="B1745" s="1" t="s">
        <v>16</v>
      </c>
      <c r="C1745" s="1" t="s">
        <v>21</v>
      </c>
      <c r="D1745" s="1" t="s">
        <v>3417</v>
      </c>
      <c r="E1745" s="1">
        <v>3904.1549999999997</v>
      </c>
      <c r="F1745" s="175">
        <v>5205.54</v>
      </c>
    </row>
    <row r="1746" spans="1:6" x14ac:dyDescent="0.25">
      <c r="A1746" s="164" t="s">
        <v>3418</v>
      </c>
      <c r="B1746" s="1" t="s">
        <v>20</v>
      </c>
      <c r="C1746" s="1" t="s">
        <v>64</v>
      </c>
      <c r="D1746" s="1" t="s">
        <v>3419</v>
      </c>
      <c r="E1746" s="1">
        <v>486.17090000000002</v>
      </c>
      <c r="F1746" s="175">
        <v>1130.6300000000001</v>
      </c>
    </row>
    <row r="1747" spans="1:6" x14ac:dyDescent="0.25">
      <c r="A1747" s="164" t="s">
        <v>3420</v>
      </c>
      <c r="B1747" s="1" t="s">
        <v>16</v>
      </c>
      <c r="C1747" s="1" t="s">
        <v>24</v>
      </c>
      <c r="D1747" s="1" t="s">
        <v>3421</v>
      </c>
      <c r="E1747" s="1">
        <v>7176.7327500000001</v>
      </c>
      <c r="F1747" s="175">
        <v>7675.65</v>
      </c>
    </row>
    <row r="1748" spans="1:6" x14ac:dyDescent="0.25">
      <c r="A1748" s="164" t="s">
        <v>3422</v>
      </c>
      <c r="B1748" s="1" t="s">
        <v>29</v>
      </c>
      <c r="C1748" s="1" t="s">
        <v>24</v>
      </c>
      <c r="D1748" s="1" t="s">
        <v>3423</v>
      </c>
      <c r="E1748" s="1">
        <v>2347.59</v>
      </c>
      <c r="F1748" s="175">
        <v>3130.12</v>
      </c>
    </row>
    <row r="1749" spans="1:6" x14ac:dyDescent="0.25">
      <c r="A1749" s="164" t="s">
        <v>3424</v>
      </c>
      <c r="B1749" s="1" t="s">
        <v>29</v>
      </c>
      <c r="C1749" s="1" t="s">
        <v>113</v>
      </c>
      <c r="D1749" s="1" t="s">
        <v>3425</v>
      </c>
      <c r="E1749" s="1">
        <v>3282.3225000000002</v>
      </c>
      <c r="F1749" s="175">
        <v>7294.05</v>
      </c>
    </row>
    <row r="1750" spans="1:6" x14ac:dyDescent="0.25">
      <c r="A1750" s="164" t="s">
        <v>3426</v>
      </c>
      <c r="B1750" s="1" t="s">
        <v>29</v>
      </c>
      <c r="C1750" s="1" t="s">
        <v>113</v>
      </c>
      <c r="D1750" s="1" t="s">
        <v>3427</v>
      </c>
      <c r="E1750" s="1">
        <v>746.29499999999996</v>
      </c>
      <c r="F1750" s="175">
        <v>1356.9</v>
      </c>
    </row>
    <row r="1751" spans="1:6" x14ac:dyDescent="0.25">
      <c r="A1751" s="164" t="s">
        <v>3428</v>
      </c>
      <c r="B1751" s="1" t="s">
        <v>8</v>
      </c>
      <c r="C1751" s="1" t="s">
        <v>45</v>
      </c>
      <c r="D1751" s="1" t="s">
        <v>3429</v>
      </c>
      <c r="E1751" s="1">
        <v>1513.2655999999999</v>
      </c>
      <c r="F1751" s="175">
        <v>1719.62</v>
      </c>
    </row>
    <row r="1752" spans="1:6" x14ac:dyDescent="0.25">
      <c r="A1752" s="164" t="s">
        <v>3430</v>
      </c>
      <c r="B1752" s="1" t="s">
        <v>20</v>
      </c>
      <c r="C1752" s="1" t="s">
        <v>126</v>
      </c>
      <c r="D1752" s="1" t="s">
        <v>3431</v>
      </c>
      <c r="E1752" s="1">
        <v>3166.7708000000002</v>
      </c>
      <c r="F1752" s="175">
        <v>8558.84</v>
      </c>
    </row>
    <row r="1753" spans="1:6" x14ac:dyDescent="0.25">
      <c r="A1753" s="164" t="s">
        <v>3432</v>
      </c>
      <c r="B1753" s="1" t="s">
        <v>16</v>
      </c>
      <c r="C1753" s="1" t="s">
        <v>13</v>
      </c>
      <c r="D1753" s="1" t="s">
        <v>3433</v>
      </c>
      <c r="E1753" s="1">
        <v>2970.6633000000002</v>
      </c>
      <c r="F1753" s="175">
        <v>3177.18</v>
      </c>
    </row>
    <row r="1754" spans="1:6" x14ac:dyDescent="0.25">
      <c r="A1754" s="164" t="s">
        <v>3434</v>
      </c>
      <c r="B1754" s="1" t="s">
        <v>8</v>
      </c>
      <c r="C1754" s="1" t="s">
        <v>64</v>
      </c>
      <c r="D1754" s="1" t="s">
        <v>3435</v>
      </c>
      <c r="E1754" s="1">
        <v>3836.5085000000004</v>
      </c>
      <c r="F1754" s="175">
        <v>6975.47</v>
      </c>
    </row>
    <row r="1755" spans="1:6" x14ac:dyDescent="0.25">
      <c r="A1755" s="164" t="s">
        <v>3436</v>
      </c>
      <c r="B1755" s="1" t="s">
        <v>20</v>
      </c>
      <c r="C1755" s="1" t="s">
        <v>24</v>
      </c>
      <c r="D1755" s="1" t="s">
        <v>3437</v>
      </c>
      <c r="E1755" s="1">
        <v>1901.4449999999999</v>
      </c>
      <c r="F1755" s="175">
        <v>2535.2600000000002</v>
      </c>
    </row>
    <row r="1756" spans="1:6" x14ac:dyDescent="0.25">
      <c r="A1756" s="164" t="s">
        <v>3438</v>
      </c>
      <c r="B1756" s="1" t="s">
        <v>12</v>
      </c>
      <c r="C1756" s="1" t="s">
        <v>21</v>
      </c>
      <c r="D1756" s="1" t="s">
        <v>1829</v>
      </c>
      <c r="E1756" s="1">
        <v>321.40900000000005</v>
      </c>
      <c r="F1756" s="175">
        <v>584.38</v>
      </c>
    </row>
    <row r="1757" spans="1:6" x14ac:dyDescent="0.25">
      <c r="A1757" s="164" t="s">
        <v>3439</v>
      </c>
      <c r="B1757" s="1" t="s">
        <v>8</v>
      </c>
      <c r="C1757" s="1" t="s">
        <v>45</v>
      </c>
      <c r="D1757" s="1" t="s">
        <v>3440</v>
      </c>
      <c r="E1757" s="1">
        <v>4002.6749999999997</v>
      </c>
      <c r="F1757" s="175">
        <v>5336.9</v>
      </c>
    </row>
    <row r="1758" spans="1:6" x14ac:dyDescent="0.25">
      <c r="A1758" s="164" t="s">
        <v>3441</v>
      </c>
      <c r="B1758" s="1" t="s">
        <v>16</v>
      </c>
      <c r="C1758" s="1" t="s">
        <v>113</v>
      </c>
      <c r="D1758" s="1" t="s">
        <v>3442</v>
      </c>
      <c r="E1758" s="1">
        <v>3303.1997999999999</v>
      </c>
      <c r="F1758" s="175">
        <v>7681.86</v>
      </c>
    </row>
    <row r="1759" spans="1:6" x14ac:dyDescent="0.25">
      <c r="A1759" s="164" t="s">
        <v>3443</v>
      </c>
      <c r="B1759" s="1" t="s">
        <v>12</v>
      </c>
      <c r="C1759" s="1" t="s">
        <v>13</v>
      </c>
      <c r="D1759" s="1" t="s">
        <v>3444</v>
      </c>
      <c r="E1759" s="1">
        <v>4577.7273999999998</v>
      </c>
      <c r="F1759" s="175">
        <v>7758.86</v>
      </c>
    </row>
    <row r="1760" spans="1:6" x14ac:dyDescent="0.25">
      <c r="A1760" s="164" t="s">
        <v>3445</v>
      </c>
      <c r="B1760" s="1" t="s">
        <v>8</v>
      </c>
      <c r="C1760" s="1" t="s">
        <v>39</v>
      </c>
      <c r="D1760" s="1" t="s">
        <v>3446</v>
      </c>
      <c r="E1760" s="1">
        <v>2175.6752999999999</v>
      </c>
      <c r="F1760" s="175">
        <v>5059.71</v>
      </c>
    </row>
    <row r="1761" spans="1:6" x14ac:dyDescent="0.25">
      <c r="A1761" s="164" t="s">
        <v>3447</v>
      </c>
      <c r="B1761" s="1" t="s">
        <v>16</v>
      </c>
      <c r="C1761" s="1" t="s">
        <v>64</v>
      </c>
      <c r="D1761" s="1" t="s">
        <v>3448</v>
      </c>
      <c r="E1761" s="1">
        <v>3837.6513999999997</v>
      </c>
      <c r="F1761" s="175">
        <v>4104.4399999999996</v>
      </c>
    </row>
    <row r="1762" spans="1:6" x14ac:dyDescent="0.25">
      <c r="A1762" s="164" t="s">
        <v>3449</v>
      </c>
      <c r="B1762" s="1" t="s">
        <v>20</v>
      </c>
      <c r="C1762" s="1" t="s">
        <v>24</v>
      </c>
      <c r="D1762" s="1" t="s">
        <v>3450</v>
      </c>
      <c r="E1762" s="1">
        <v>3172.0617999999999</v>
      </c>
      <c r="F1762" s="175">
        <v>8573.14</v>
      </c>
    </row>
    <row r="1763" spans="1:6" x14ac:dyDescent="0.25">
      <c r="A1763" s="164" t="s">
        <v>3451</v>
      </c>
      <c r="B1763" s="1" t="s">
        <v>8</v>
      </c>
      <c r="C1763" s="1" t="s">
        <v>9</v>
      </c>
      <c r="D1763" s="1" t="s">
        <v>717</v>
      </c>
      <c r="E1763" s="1">
        <v>5758.3751499999998</v>
      </c>
      <c r="F1763" s="175">
        <v>6158.69</v>
      </c>
    </row>
    <row r="1764" spans="1:6" x14ac:dyDescent="0.25">
      <c r="A1764" s="164" t="s">
        <v>3452</v>
      </c>
      <c r="B1764" s="1" t="s">
        <v>16</v>
      </c>
      <c r="C1764" s="1" t="s">
        <v>113</v>
      </c>
      <c r="D1764" s="1" t="s">
        <v>3453</v>
      </c>
      <c r="E1764" s="1">
        <v>4398.0632000000005</v>
      </c>
      <c r="F1764" s="175">
        <v>6467.74</v>
      </c>
    </row>
    <row r="1765" spans="1:6" x14ac:dyDescent="0.25">
      <c r="A1765" s="164" t="s">
        <v>3454</v>
      </c>
      <c r="B1765" s="1" t="s">
        <v>29</v>
      </c>
      <c r="C1765" s="1" t="s">
        <v>45</v>
      </c>
      <c r="D1765" s="1" t="s">
        <v>3455</v>
      </c>
      <c r="E1765" s="1">
        <v>589.88699999999994</v>
      </c>
      <c r="F1765" s="175">
        <v>1310.86</v>
      </c>
    </row>
    <row r="1766" spans="1:6" x14ac:dyDescent="0.25">
      <c r="A1766" s="164" t="s">
        <v>3456</v>
      </c>
      <c r="B1766" s="1" t="s">
        <v>16</v>
      </c>
      <c r="C1766" s="1" t="s">
        <v>17</v>
      </c>
      <c r="D1766" s="1" t="s">
        <v>3457</v>
      </c>
      <c r="E1766" s="1">
        <v>2605.3515000000002</v>
      </c>
      <c r="F1766" s="175">
        <v>5789.67</v>
      </c>
    </row>
    <row r="1767" spans="1:6" x14ac:dyDescent="0.25">
      <c r="A1767" s="164" t="s">
        <v>3458</v>
      </c>
      <c r="B1767" s="1" t="s">
        <v>8</v>
      </c>
      <c r="C1767" s="1" t="s">
        <v>30</v>
      </c>
      <c r="D1767" s="1" t="s">
        <v>3459</v>
      </c>
      <c r="E1767" s="1">
        <v>3317.4607000000001</v>
      </c>
      <c r="F1767" s="175">
        <v>8966.11</v>
      </c>
    </row>
    <row r="1768" spans="1:6" x14ac:dyDescent="0.25">
      <c r="A1768" s="164" t="s">
        <v>3460</v>
      </c>
      <c r="B1768" s="1" t="s">
        <v>20</v>
      </c>
      <c r="C1768" s="1" t="s">
        <v>21</v>
      </c>
      <c r="D1768" s="1" t="s">
        <v>3461</v>
      </c>
      <c r="E1768" s="1">
        <v>3132.0574999999999</v>
      </c>
      <c r="F1768" s="175">
        <v>5694.65</v>
      </c>
    </row>
    <row r="1769" spans="1:6" x14ac:dyDescent="0.25">
      <c r="A1769" s="164" t="s">
        <v>3462</v>
      </c>
      <c r="B1769" s="1" t="s">
        <v>8</v>
      </c>
      <c r="C1769" s="1" t="s">
        <v>42</v>
      </c>
      <c r="D1769" s="1" t="s">
        <v>3463</v>
      </c>
      <c r="E1769" s="1">
        <v>5772.3440500000006</v>
      </c>
      <c r="F1769" s="175">
        <v>6173.63</v>
      </c>
    </row>
    <row r="1770" spans="1:6" x14ac:dyDescent="0.25">
      <c r="A1770" s="164" t="s">
        <v>3464</v>
      </c>
      <c r="B1770" s="1" t="s">
        <v>12</v>
      </c>
      <c r="C1770" s="1" t="s">
        <v>17</v>
      </c>
      <c r="D1770" s="1" t="s">
        <v>3465</v>
      </c>
      <c r="E1770" s="1">
        <v>5931.3544000000002</v>
      </c>
      <c r="F1770" s="175">
        <v>8722.58</v>
      </c>
    </row>
    <row r="1771" spans="1:6" x14ac:dyDescent="0.25">
      <c r="A1771" s="164" t="s">
        <v>3466</v>
      </c>
      <c r="B1771" s="1" t="s">
        <v>8</v>
      </c>
      <c r="C1771" s="1" t="s">
        <v>21</v>
      </c>
      <c r="D1771" s="1" t="s">
        <v>3467</v>
      </c>
      <c r="E1771" s="1">
        <v>2890.395</v>
      </c>
      <c r="F1771" s="175">
        <v>3853.86</v>
      </c>
    </row>
    <row r="1772" spans="1:6" x14ac:dyDescent="0.25">
      <c r="A1772" s="164" t="s">
        <v>3468</v>
      </c>
      <c r="B1772" s="1" t="s">
        <v>29</v>
      </c>
      <c r="C1772" s="1" t="s">
        <v>13</v>
      </c>
      <c r="D1772" s="1" t="s">
        <v>3469</v>
      </c>
      <c r="E1772" s="1">
        <v>8100.62</v>
      </c>
      <c r="F1772" s="175">
        <v>9205.25</v>
      </c>
    </row>
    <row r="1773" spans="1:6" x14ac:dyDescent="0.25">
      <c r="A1773" s="164" t="s">
        <v>3470</v>
      </c>
      <c r="B1773" s="1" t="s">
        <v>16</v>
      </c>
      <c r="C1773" s="1" t="s">
        <v>39</v>
      </c>
      <c r="D1773" s="1" t="s">
        <v>3471</v>
      </c>
      <c r="E1773" s="1">
        <v>3304.6064999999999</v>
      </c>
      <c r="F1773" s="175">
        <v>7343.57</v>
      </c>
    </row>
    <row r="1774" spans="1:6" x14ac:dyDescent="0.25">
      <c r="A1774" s="164" t="s">
        <v>3472</v>
      </c>
      <c r="B1774" s="1" t="s">
        <v>29</v>
      </c>
      <c r="C1774" s="1" t="s">
        <v>42</v>
      </c>
      <c r="D1774" s="1" t="s">
        <v>3473</v>
      </c>
      <c r="E1774" s="1">
        <v>5365.1730000000007</v>
      </c>
      <c r="F1774" s="175">
        <v>9754.86</v>
      </c>
    </row>
    <row r="1775" spans="1:6" x14ac:dyDescent="0.25">
      <c r="A1775" s="164" t="s">
        <v>3474</v>
      </c>
      <c r="B1775" s="1" t="s">
        <v>29</v>
      </c>
      <c r="C1775" s="1" t="s">
        <v>30</v>
      </c>
      <c r="D1775" s="1" t="s">
        <v>3475</v>
      </c>
      <c r="E1775" s="1">
        <v>2974.3004500000002</v>
      </c>
      <c r="F1775" s="175">
        <v>3181.07</v>
      </c>
    </row>
    <row r="1776" spans="1:6" x14ac:dyDescent="0.25">
      <c r="A1776" s="164" t="s">
        <v>3476</v>
      </c>
      <c r="B1776" s="1" t="s">
        <v>20</v>
      </c>
      <c r="C1776" s="1" t="s">
        <v>9</v>
      </c>
      <c r="D1776" s="1" t="s">
        <v>3477</v>
      </c>
      <c r="E1776" s="1">
        <v>335.06</v>
      </c>
      <c r="F1776" s="175">
        <v>609.20000000000005</v>
      </c>
    </row>
    <row r="1777" spans="1:6" x14ac:dyDescent="0.25">
      <c r="A1777" s="164" t="s">
        <v>3478</v>
      </c>
      <c r="B1777" s="1" t="s">
        <v>29</v>
      </c>
      <c r="C1777" s="1" t="s">
        <v>21</v>
      </c>
      <c r="D1777" s="1" t="s">
        <v>3479</v>
      </c>
      <c r="E1777" s="1">
        <v>6162.9149999999991</v>
      </c>
      <c r="F1777" s="175">
        <v>8217.2199999999993</v>
      </c>
    </row>
    <row r="1778" spans="1:6" x14ac:dyDescent="0.25">
      <c r="A1778" s="164" t="s">
        <v>3480</v>
      </c>
      <c r="B1778" s="1" t="s">
        <v>20</v>
      </c>
      <c r="C1778" s="1" t="s">
        <v>30</v>
      </c>
      <c r="D1778" s="1" t="s">
        <v>3481</v>
      </c>
      <c r="E1778" s="1">
        <v>505.125</v>
      </c>
      <c r="F1778" s="175">
        <v>673.5</v>
      </c>
    </row>
    <row r="1779" spans="1:6" x14ac:dyDescent="0.25">
      <c r="A1779" s="164" t="s">
        <v>3482</v>
      </c>
      <c r="B1779" s="1" t="s">
        <v>8</v>
      </c>
      <c r="C1779" s="1" t="s">
        <v>113</v>
      </c>
      <c r="D1779" s="1" t="s">
        <v>3483</v>
      </c>
      <c r="E1779" s="1">
        <v>1857.4970000000001</v>
      </c>
      <c r="F1779" s="175">
        <v>3148.3</v>
      </c>
    </row>
    <row r="1780" spans="1:6" x14ac:dyDescent="0.25">
      <c r="A1780" s="164" t="s">
        <v>3484</v>
      </c>
      <c r="B1780" s="1" t="s">
        <v>29</v>
      </c>
      <c r="C1780" s="1" t="s">
        <v>61</v>
      </c>
      <c r="D1780" s="1" t="s">
        <v>3485</v>
      </c>
      <c r="E1780" s="1">
        <v>1017.9251500000001</v>
      </c>
      <c r="F1780" s="175">
        <v>1088.69</v>
      </c>
    </row>
    <row r="1781" spans="1:6" x14ac:dyDescent="0.25">
      <c r="A1781" s="164" t="s">
        <v>3486</v>
      </c>
      <c r="B1781" s="1" t="s">
        <v>8</v>
      </c>
      <c r="C1781" s="1" t="s">
        <v>21</v>
      </c>
      <c r="D1781" s="1" t="s">
        <v>3487</v>
      </c>
      <c r="E1781" s="1">
        <v>3017.9487999999997</v>
      </c>
      <c r="F1781" s="175">
        <v>5203.3599999999997</v>
      </c>
    </row>
    <row r="1782" spans="1:6" x14ac:dyDescent="0.25">
      <c r="A1782" s="164" t="s">
        <v>3488</v>
      </c>
      <c r="B1782" s="1" t="s">
        <v>29</v>
      </c>
      <c r="C1782" s="1" t="s">
        <v>42</v>
      </c>
      <c r="D1782" s="1" t="s">
        <v>3489</v>
      </c>
      <c r="E1782" s="1">
        <v>1801.0616</v>
      </c>
      <c r="F1782" s="175">
        <v>2648.62</v>
      </c>
    </row>
    <row r="1783" spans="1:6" x14ac:dyDescent="0.25">
      <c r="A1783" s="164" t="s">
        <v>3490</v>
      </c>
      <c r="B1783" s="1" t="s">
        <v>29</v>
      </c>
      <c r="C1783" s="1" t="s">
        <v>45</v>
      </c>
      <c r="D1783" s="1" t="s">
        <v>3491</v>
      </c>
      <c r="E1783" s="1">
        <v>5842.0823999999993</v>
      </c>
      <c r="F1783" s="175">
        <v>6638.73</v>
      </c>
    </row>
    <row r="1784" spans="1:6" x14ac:dyDescent="0.25">
      <c r="A1784" s="164" t="s">
        <v>3492</v>
      </c>
      <c r="B1784" s="1" t="s">
        <v>29</v>
      </c>
      <c r="C1784" s="1" t="s">
        <v>64</v>
      </c>
      <c r="D1784" s="1" t="s">
        <v>3493</v>
      </c>
      <c r="E1784" s="1">
        <v>1467.4357500000001</v>
      </c>
      <c r="F1784" s="175">
        <v>1569.45</v>
      </c>
    </row>
    <row r="1785" spans="1:6" x14ac:dyDescent="0.25">
      <c r="A1785" s="164" t="s">
        <v>3494</v>
      </c>
      <c r="B1785" s="1" t="s">
        <v>8</v>
      </c>
      <c r="C1785" s="1" t="s">
        <v>126</v>
      </c>
      <c r="D1785" s="1" t="s">
        <v>3495</v>
      </c>
      <c r="E1785" s="1">
        <v>1609.9559999999999</v>
      </c>
      <c r="F1785" s="175">
        <v>3577.68</v>
      </c>
    </row>
    <row r="1786" spans="1:6" x14ac:dyDescent="0.25">
      <c r="A1786" s="164" t="s">
        <v>3496</v>
      </c>
      <c r="B1786" s="1" t="s">
        <v>20</v>
      </c>
      <c r="C1786" s="1" t="s">
        <v>21</v>
      </c>
      <c r="D1786" s="1" t="s">
        <v>3497</v>
      </c>
      <c r="E1786" s="1">
        <v>3305.3670000000002</v>
      </c>
      <c r="F1786" s="175">
        <v>7345.26</v>
      </c>
    </row>
    <row r="1787" spans="1:6" x14ac:dyDescent="0.25">
      <c r="A1787" s="164" t="s">
        <v>3498</v>
      </c>
      <c r="B1787" s="1" t="s">
        <v>29</v>
      </c>
      <c r="C1787" s="1" t="s">
        <v>17</v>
      </c>
      <c r="D1787" s="1" t="s">
        <v>3499</v>
      </c>
      <c r="E1787" s="1">
        <v>5543.0019999999995</v>
      </c>
      <c r="F1787" s="175">
        <v>9556.9</v>
      </c>
    </row>
    <row r="1788" spans="1:6" x14ac:dyDescent="0.25">
      <c r="A1788" s="164" t="s">
        <v>3500</v>
      </c>
      <c r="B1788" s="1" t="s">
        <v>12</v>
      </c>
      <c r="C1788" s="1" t="s">
        <v>64</v>
      </c>
      <c r="D1788" s="1" t="s">
        <v>3501</v>
      </c>
      <c r="E1788" s="1">
        <v>3234.7872000000002</v>
      </c>
      <c r="F1788" s="175">
        <v>4757.04</v>
      </c>
    </row>
    <row r="1789" spans="1:6" x14ac:dyDescent="0.25">
      <c r="A1789" s="164" t="s">
        <v>3502</v>
      </c>
      <c r="B1789" s="1" t="s">
        <v>8</v>
      </c>
      <c r="C1789" s="1" t="s">
        <v>9</v>
      </c>
      <c r="D1789" s="1" t="s">
        <v>3503</v>
      </c>
      <c r="E1789" s="1">
        <v>4710.7251999999999</v>
      </c>
      <c r="F1789" s="175">
        <v>7984.28</v>
      </c>
    </row>
    <row r="1790" spans="1:6" x14ac:dyDescent="0.25">
      <c r="A1790" s="164" t="s">
        <v>3504</v>
      </c>
      <c r="B1790" s="1" t="s">
        <v>29</v>
      </c>
      <c r="C1790" s="1" t="s">
        <v>21</v>
      </c>
      <c r="D1790" s="1" t="s">
        <v>3505</v>
      </c>
      <c r="E1790" s="1">
        <v>6416.8395500000006</v>
      </c>
      <c r="F1790" s="175">
        <v>6862.93</v>
      </c>
    </row>
    <row r="1791" spans="1:6" x14ac:dyDescent="0.25">
      <c r="A1791" s="164" t="s">
        <v>3506</v>
      </c>
      <c r="B1791" s="1" t="s">
        <v>29</v>
      </c>
      <c r="C1791" s="1" t="s">
        <v>126</v>
      </c>
      <c r="D1791" s="1" t="s">
        <v>3507</v>
      </c>
      <c r="E1791" s="1">
        <v>343.21950000000004</v>
      </c>
      <c r="F1791" s="175">
        <v>762.71</v>
      </c>
    </row>
    <row r="1792" spans="1:6" x14ac:dyDescent="0.25">
      <c r="A1792" s="164" t="s">
        <v>3508</v>
      </c>
      <c r="B1792" s="1" t="s">
        <v>29</v>
      </c>
      <c r="C1792" s="1" t="s">
        <v>113</v>
      </c>
      <c r="D1792" s="1" t="s">
        <v>3509</v>
      </c>
      <c r="E1792" s="1">
        <v>2812.1368000000002</v>
      </c>
      <c r="F1792" s="175">
        <v>3195.61</v>
      </c>
    </row>
    <row r="1793" spans="1:6" x14ac:dyDescent="0.25">
      <c r="A1793" s="164" t="s">
        <v>3510</v>
      </c>
      <c r="B1793" s="1" t="s">
        <v>29</v>
      </c>
      <c r="C1793" s="1" t="s">
        <v>52</v>
      </c>
      <c r="D1793" s="1" t="s">
        <v>3511</v>
      </c>
      <c r="E1793" s="1">
        <v>4003.0485000000008</v>
      </c>
      <c r="F1793" s="175">
        <v>7278.27</v>
      </c>
    </row>
    <row r="1794" spans="1:6" x14ac:dyDescent="0.25">
      <c r="A1794" s="164" t="s">
        <v>3512</v>
      </c>
      <c r="B1794" s="1" t="s">
        <v>29</v>
      </c>
      <c r="C1794" s="1" t="s">
        <v>113</v>
      </c>
      <c r="D1794" s="1" t="s">
        <v>2588</v>
      </c>
      <c r="E1794" s="1">
        <v>1879.0781999999999</v>
      </c>
      <c r="F1794" s="175">
        <v>3239.79</v>
      </c>
    </row>
    <row r="1795" spans="1:6" x14ac:dyDescent="0.25">
      <c r="A1795" s="164" t="s">
        <v>3513</v>
      </c>
      <c r="B1795" s="1" t="s">
        <v>29</v>
      </c>
      <c r="C1795" s="1" t="s">
        <v>61</v>
      </c>
      <c r="D1795" s="1" t="s">
        <v>3514</v>
      </c>
      <c r="E1795" s="1">
        <v>3072.9336000000003</v>
      </c>
      <c r="F1795" s="175">
        <v>3286.56</v>
      </c>
    </row>
    <row r="1796" spans="1:6" x14ac:dyDescent="0.25">
      <c r="A1796" s="164" t="s">
        <v>3515</v>
      </c>
      <c r="B1796" s="1" t="s">
        <v>12</v>
      </c>
      <c r="C1796" s="1" t="s">
        <v>30</v>
      </c>
      <c r="D1796" s="1" t="s">
        <v>3516</v>
      </c>
      <c r="E1796" s="1">
        <v>2844.6118000000001</v>
      </c>
      <c r="F1796" s="175">
        <v>7688.14</v>
      </c>
    </row>
    <row r="1797" spans="1:6" x14ac:dyDescent="0.25">
      <c r="A1797" s="164" t="s">
        <v>3517</v>
      </c>
      <c r="B1797" s="1" t="s">
        <v>8</v>
      </c>
      <c r="C1797" s="1" t="s">
        <v>13</v>
      </c>
      <c r="D1797" s="1" t="s">
        <v>3518</v>
      </c>
      <c r="E1797" s="1">
        <v>421.61680000000001</v>
      </c>
      <c r="F1797" s="175">
        <v>479.11</v>
      </c>
    </row>
    <row r="1798" spans="1:6" x14ac:dyDescent="0.25">
      <c r="A1798" s="164" t="s">
        <v>3519</v>
      </c>
      <c r="B1798" s="1" t="s">
        <v>12</v>
      </c>
      <c r="C1798" s="1" t="s">
        <v>13</v>
      </c>
      <c r="D1798" s="1" t="s">
        <v>3520</v>
      </c>
      <c r="E1798" s="1">
        <v>1242.0676000000001</v>
      </c>
      <c r="F1798" s="175">
        <v>1826.57</v>
      </c>
    </row>
    <row r="1799" spans="1:6" x14ac:dyDescent="0.25">
      <c r="A1799" s="164" t="s">
        <v>3521</v>
      </c>
      <c r="B1799" s="1" t="s">
        <v>16</v>
      </c>
      <c r="C1799" s="1" t="s">
        <v>21</v>
      </c>
      <c r="D1799" s="1" t="s">
        <v>3522</v>
      </c>
      <c r="E1799" s="1">
        <v>3401.7208000000001</v>
      </c>
      <c r="F1799" s="175">
        <v>9193.84</v>
      </c>
    </row>
    <row r="1800" spans="1:6" x14ac:dyDescent="0.25">
      <c r="A1800" s="164" t="s">
        <v>3523</v>
      </c>
      <c r="B1800" s="1" t="s">
        <v>12</v>
      </c>
      <c r="C1800" s="1" t="s">
        <v>61</v>
      </c>
      <c r="D1800" s="1" t="s">
        <v>3524</v>
      </c>
      <c r="E1800" s="1">
        <v>6353.3624000000009</v>
      </c>
      <c r="F1800" s="175">
        <v>9343.18</v>
      </c>
    </row>
    <row r="1801" spans="1:6" x14ac:dyDescent="0.25">
      <c r="A1801" s="164" t="s">
        <v>3525</v>
      </c>
      <c r="B1801" s="1" t="s">
        <v>12</v>
      </c>
      <c r="C1801" s="1" t="s">
        <v>21</v>
      </c>
      <c r="D1801" s="1" t="s">
        <v>3526</v>
      </c>
      <c r="E1801" s="1">
        <v>4561.1984000000002</v>
      </c>
      <c r="F1801" s="175">
        <v>5183.18</v>
      </c>
    </row>
    <row r="1802" spans="1:6" x14ac:dyDescent="0.25">
      <c r="A1802" s="164" t="s">
        <v>3527</v>
      </c>
      <c r="B1802" s="1" t="s">
        <v>20</v>
      </c>
      <c r="C1802" s="1" t="s">
        <v>21</v>
      </c>
      <c r="D1802" s="1" t="s">
        <v>3528</v>
      </c>
      <c r="E1802" s="1">
        <v>3580.6875</v>
      </c>
      <c r="F1802" s="175">
        <v>4774.25</v>
      </c>
    </row>
    <row r="1803" spans="1:6" x14ac:dyDescent="0.25">
      <c r="A1803" s="164" t="s">
        <v>3529</v>
      </c>
      <c r="B1803" s="1" t="s">
        <v>20</v>
      </c>
      <c r="C1803" s="1" t="s">
        <v>52</v>
      </c>
      <c r="D1803" s="1" t="s">
        <v>3530</v>
      </c>
      <c r="E1803" s="1">
        <v>4128.8250000000007</v>
      </c>
      <c r="F1803" s="175">
        <v>5505.1</v>
      </c>
    </row>
    <row r="1804" spans="1:6" x14ac:dyDescent="0.25">
      <c r="A1804" s="164" t="s">
        <v>3531</v>
      </c>
      <c r="B1804" s="1" t="s">
        <v>29</v>
      </c>
      <c r="C1804" s="1" t="s">
        <v>21</v>
      </c>
      <c r="D1804" s="1" t="s">
        <v>3532</v>
      </c>
      <c r="E1804" s="1">
        <v>660.75750000000005</v>
      </c>
      <c r="F1804" s="175">
        <v>881.01</v>
      </c>
    </row>
    <row r="1805" spans="1:6" x14ac:dyDescent="0.25">
      <c r="A1805" s="164" t="s">
        <v>3533</v>
      </c>
      <c r="B1805" s="1" t="s">
        <v>16</v>
      </c>
      <c r="C1805" s="1" t="s">
        <v>24</v>
      </c>
      <c r="D1805" s="1" t="s">
        <v>3534</v>
      </c>
      <c r="E1805" s="1">
        <v>5237.0174999999999</v>
      </c>
      <c r="F1805" s="175">
        <v>6982.69</v>
      </c>
    </row>
    <row r="1806" spans="1:6" x14ac:dyDescent="0.25">
      <c r="A1806" s="164" t="s">
        <v>3535</v>
      </c>
      <c r="B1806" s="1" t="s">
        <v>29</v>
      </c>
      <c r="C1806" s="1" t="s">
        <v>9</v>
      </c>
      <c r="D1806" s="1" t="s">
        <v>3536</v>
      </c>
      <c r="E1806" s="1">
        <v>5363.0444000000007</v>
      </c>
      <c r="F1806" s="175">
        <v>7886.83</v>
      </c>
    </row>
    <row r="1807" spans="1:6" x14ac:dyDescent="0.25">
      <c r="A1807" s="164" t="s">
        <v>3537</v>
      </c>
      <c r="B1807" s="1" t="s">
        <v>16</v>
      </c>
      <c r="C1807" s="1" t="s">
        <v>64</v>
      </c>
      <c r="D1807" s="1" t="s">
        <v>3538</v>
      </c>
      <c r="E1807" s="1">
        <v>4048.5840000000003</v>
      </c>
      <c r="F1807" s="175">
        <v>5953.8</v>
      </c>
    </row>
    <row r="1808" spans="1:6" x14ac:dyDescent="0.25">
      <c r="A1808" s="164" t="s">
        <v>3539</v>
      </c>
      <c r="B1808" s="1" t="s">
        <v>29</v>
      </c>
      <c r="C1808" s="1" t="s">
        <v>126</v>
      </c>
      <c r="D1808" s="1" t="s">
        <v>3540</v>
      </c>
      <c r="E1808" s="1">
        <v>169.1525</v>
      </c>
      <c r="F1808" s="175">
        <v>307.55</v>
      </c>
    </row>
    <row r="1809" spans="1:6" x14ac:dyDescent="0.25">
      <c r="A1809" s="164" t="s">
        <v>3541</v>
      </c>
      <c r="B1809" s="1" t="s">
        <v>29</v>
      </c>
      <c r="C1809" s="1" t="s">
        <v>9</v>
      </c>
      <c r="D1809" s="1" t="s">
        <v>3542</v>
      </c>
      <c r="E1809" s="1">
        <v>6395.6774999999998</v>
      </c>
      <c r="F1809" s="175">
        <v>8527.57</v>
      </c>
    </row>
    <row r="1810" spans="1:6" x14ac:dyDescent="0.25">
      <c r="A1810" s="164" t="s">
        <v>3543</v>
      </c>
      <c r="B1810" s="1" t="s">
        <v>29</v>
      </c>
      <c r="C1810" s="1" t="s">
        <v>9</v>
      </c>
      <c r="D1810" s="1" t="s">
        <v>3544</v>
      </c>
      <c r="E1810" s="1">
        <v>2969.99</v>
      </c>
      <c r="F1810" s="175">
        <v>8027</v>
      </c>
    </row>
    <row r="1811" spans="1:6" x14ac:dyDescent="0.25">
      <c r="A1811" s="164" t="s">
        <v>3545</v>
      </c>
      <c r="B1811" s="1" t="s">
        <v>16</v>
      </c>
      <c r="C1811" s="1" t="s">
        <v>39</v>
      </c>
      <c r="D1811" s="1" t="s">
        <v>3546</v>
      </c>
      <c r="E1811" s="1">
        <v>4993.1915000000008</v>
      </c>
      <c r="F1811" s="175">
        <v>9078.5300000000007</v>
      </c>
    </row>
    <row r="1812" spans="1:6" x14ac:dyDescent="0.25">
      <c r="A1812" s="164" t="s">
        <v>3547</v>
      </c>
      <c r="B1812" s="1" t="s">
        <v>8</v>
      </c>
      <c r="C1812" s="1" t="s">
        <v>24</v>
      </c>
      <c r="D1812" s="1" t="s">
        <v>3548</v>
      </c>
      <c r="E1812" s="1">
        <v>4240.0967000000001</v>
      </c>
      <c r="F1812" s="175">
        <v>9860.69</v>
      </c>
    </row>
    <row r="1813" spans="1:6" x14ac:dyDescent="0.25">
      <c r="A1813" s="164" t="s">
        <v>3549</v>
      </c>
      <c r="B1813" s="1" t="s">
        <v>16</v>
      </c>
      <c r="C1813" s="1" t="s">
        <v>42</v>
      </c>
      <c r="D1813" s="1" t="s">
        <v>2578</v>
      </c>
      <c r="E1813" s="1">
        <v>5422.665</v>
      </c>
      <c r="F1813" s="175">
        <v>7230.22</v>
      </c>
    </row>
    <row r="1814" spans="1:6" x14ac:dyDescent="0.25">
      <c r="A1814" s="164" t="s">
        <v>3550</v>
      </c>
      <c r="B1814" s="1" t="s">
        <v>29</v>
      </c>
      <c r="C1814" s="1" t="s">
        <v>52</v>
      </c>
      <c r="D1814" s="1" t="s">
        <v>3551</v>
      </c>
      <c r="E1814" s="1">
        <v>5808.6212000000005</v>
      </c>
      <c r="F1814" s="175">
        <v>8542.09</v>
      </c>
    </row>
    <row r="1815" spans="1:6" x14ac:dyDescent="0.25">
      <c r="A1815" s="164" t="s">
        <v>3552</v>
      </c>
      <c r="B1815" s="1" t="s">
        <v>16</v>
      </c>
      <c r="C1815" s="1" t="s">
        <v>113</v>
      </c>
      <c r="D1815" s="1" t="s">
        <v>2999</v>
      </c>
      <c r="E1815" s="1">
        <v>2623.2334000000001</v>
      </c>
      <c r="F1815" s="175">
        <v>7089.82</v>
      </c>
    </row>
    <row r="1816" spans="1:6" x14ac:dyDescent="0.25">
      <c r="A1816" s="164" t="s">
        <v>3553</v>
      </c>
      <c r="B1816" s="1" t="s">
        <v>29</v>
      </c>
      <c r="C1816" s="1" t="s">
        <v>64</v>
      </c>
      <c r="D1816" s="1" t="s">
        <v>1426</v>
      </c>
      <c r="E1816" s="1">
        <v>5231.1224999999995</v>
      </c>
      <c r="F1816" s="175">
        <v>6974.83</v>
      </c>
    </row>
    <row r="1817" spans="1:6" x14ac:dyDescent="0.25">
      <c r="A1817" s="164" t="s">
        <v>3554</v>
      </c>
      <c r="B1817" s="1" t="s">
        <v>20</v>
      </c>
      <c r="C1817" s="1" t="s">
        <v>24</v>
      </c>
      <c r="D1817" s="1" t="s">
        <v>3555</v>
      </c>
      <c r="E1817" s="1">
        <v>4847.2629999999999</v>
      </c>
      <c r="F1817" s="175">
        <v>8215.7000000000007</v>
      </c>
    </row>
    <row r="1818" spans="1:6" x14ac:dyDescent="0.25">
      <c r="A1818" s="164" t="s">
        <v>3556</v>
      </c>
      <c r="B1818" s="1" t="s">
        <v>16</v>
      </c>
      <c r="C1818" s="1" t="s">
        <v>45</v>
      </c>
      <c r="D1818" s="1" t="s">
        <v>3557</v>
      </c>
      <c r="E1818" s="1">
        <v>4448.6904000000004</v>
      </c>
      <c r="F1818" s="175">
        <v>5055.33</v>
      </c>
    </row>
    <row r="1819" spans="1:6" x14ac:dyDescent="0.25">
      <c r="A1819" s="164" t="s">
        <v>3558</v>
      </c>
      <c r="B1819" s="1" t="s">
        <v>16</v>
      </c>
      <c r="C1819" s="1" t="s">
        <v>52</v>
      </c>
      <c r="D1819" s="1" t="s">
        <v>3559</v>
      </c>
      <c r="E1819" s="1">
        <v>3065.0762999999997</v>
      </c>
      <c r="F1819" s="175">
        <v>8283.99</v>
      </c>
    </row>
    <row r="1820" spans="1:6" x14ac:dyDescent="0.25">
      <c r="A1820" s="164" t="s">
        <v>3560</v>
      </c>
      <c r="B1820" s="1" t="s">
        <v>12</v>
      </c>
      <c r="C1820" s="1" t="s">
        <v>9</v>
      </c>
      <c r="D1820" s="1" t="s">
        <v>3561</v>
      </c>
      <c r="E1820" s="1">
        <v>1068.597</v>
      </c>
      <c r="F1820" s="175">
        <v>2888.1</v>
      </c>
    </row>
    <row r="1821" spans="1:6" x14ac:dyDescent="0.25">
      <c r="A1821" s="164" t="s">
        <v>3562</v>
      </c>
      <c r="B1821" s="1" t="s">
        <v>20</v>
      </c>
      <c r="C1821" s="1" t="s">
        <v>126</v>
      </c>
      <c r="D1821" s="1" t="s">
        <v>3563</v>
      </c>
      <c r="E1821" s="1">
        <v>4823.6870000000008</v>
      </c>
      <c r="F1821" s="175">
        <v>8770.34</v>
      </c>
    </row>
    <row r="1822" spans="1:6" x14ac:dyDescent="0.25">
      <c r="A1822" s="164" t="s">
        <v>3564</v>
      </c>
      <c r="B1822" s="1" t="s">
        <v>8</v>
      </c>
      <c r="C1822" s="1" t="s">
        <v>45</v>
      </c>
      <c r="D1822" s="1" t="s">
        <v>3565</v>
      </c>
      <c r="E1822" s="1">
        <v>5463.8778999999995</v>
      </c>
      <c r="F1822" s="175">
        <v>9260.81</v>
      </c>
    </row>
    <row r="1823" spans="1:6" x14ac:dyDescent="0.25">
      <c r="A1823" s="164" t="s">
        <v>3566</v>
      </c>
      <c r="B1823" s="1" t="s">
        <v>12</v>
      </c>
      <c r="C1823" s="1" t="s">
        <v>113</v>
      </c>
      <c r="D1823" s="1" t="s">
        <v>3567</v>
      </c>
      <c r="E1823" s="1">
        <v>5670.6552000000001</v>
      </c>
      <c r="F1823" s="175">
        <v>9611.2800000000007</v>
      </c>
    </row>
    <row r="1824" spans="1:6" x14ac:dyDescent="0.25">
      <c r="A1824" s="164" t="s">
        <v>3568</v>
      </c>
      <c r="B1824" s="1" t="s">
        <v>16</v>
      </c>
      <c r="C1824" s="1" t="s">
        <v>17</v>
      </c>
      <c r="D1824" s="1" t="s">
        <v>3569</v>
      </c>
      <c r="E1824" s="1">
        <v>2916.7138</v>
      </c>
      <c r="F1824" s="175">
        <v>3119.48</v>
      </c>
    </row>
    <row r="1825" spans="1:6" x14ac:dyDescent="0.25">
      <c r="A1825" s="164" t="s">
        <v>3570</v>
      </c>
      <c r="B1825" s="1" t="s">
        <v>16</v>
      </c>
      <c r="C1825" s="1" t="s">
        <v>64</v>
      </c>
      <c r="D1825" s="1" t="s">
        <v>3571</v>
      </c>
      <c r="E1825" s="1">
        <v>4235.8008</v>
      </c>
      <c r="F1825" s="175">
        <v>4813.41</v>
      </c>
    </row>
    <row r="1826" spans="1:6" x14ac:dyDescent="0.25">
      <c r="A1826" s="164" t="s">
        <v>3572</v>
      </c>
      <c r="B1826" s="1" t="s">
        <v>29</v>
      </c>
      <c r="C1826" s="1" t="s">
        <v>126</v>
      </c>
      <c r="D1826" s="1" t="s">
        <v>3573</v>
      </c>
      <c r="E1826" s="1">
        <v>5256.0640000000003</v>
      </c>
      <c r="F1826" s="175">
        <v>9556.48</v>
      </c>
    </row>
    <row r="1827" spans="1:6" x14ac:dyDescent="0.25">
      <c r="A1827" s="164" t="s">
        <v>3574</v>
      </c>
      <c r="B1827" s="1" t="s">
        <v>12</v>
      </c>
      <c r="C1827" s="1" t="s">
        <v>17</v>
      </c>
      <c r="D1827" s="1" t="s">
        <v>3575</v>
      </c>
      <c r="E1827" s="1">
        <v>131.8767</v>
      </c>
      <c r="F1827" s="175">
        <v>306.69</v>
      </c>
    </row>
    <row r="1828" spans="1:6" x14ac:dyDescent="0.25">
      <c r="A1828" s="164" t="s">
        <v>3576</v>
      </c>
      <c r="B1828" s="1" t="s">
        <v>16</v>
      </c>
      <c r="C1828" s="1" t="s">
        <v>17</v>
      </c>
      <c r="D1828" s="1" t="s">
        <v>3577</v>
      </c>
      <c r="E1828" s="1">
        <v>4235.5335000000005</v>
      </c>
      <c r="F1828" s="175">
        <v>7700.97</v>
      </c>
    </row>
    <row r="1829" spans="1:6" x14ac:dyDescent="0.25">
      <c r="A1829" s="164" t="s">
        <v>3578</v>
      </c>
      <c r="B1829" s="1" t="s">
        <v>29</v>
      </c>
      <c r="C1829" s="1" t="s">
        <v>39</v>
      </c>
      <c r="D1829" s="1" t="s">
        <v>3579</v>
      </c>
      <c r="E1829" s="1">
        <v>1054.8079</v>
      </c>
      <c r="F1829" s="175">
        <v>1787.81</v>
      </c>
    </row>
    <row r="1830" spans="1:6" x14ac:dyDescent="0.25">
      <c r="A1830" s="164" t="s">
        <v>3580</v>
      </c>
      <c r="B1830" s="1" t="s">
        <v>16</v>
      </c>
      <c r="C1830" s="1" t="s">
        <v>42</v>
      </c>
      <c r="D1830" s="1" t="s">
        <v>3581</v>
      </c>
      <c r="E1830" s="1">
        <v>510.95249999999999</v>
      </c>
      <c r="F1830" s="175">
        <v>681.27</v>
      </c>
    </row>
    <row r="1831" spans="1:6" x14ac:dyDescent="0.25">
      <c r="A1831" s="164" t="s">
        <v>3582</v>
      </c>
      <c r="B1831" s="1" t="s">
        <v>20</v>
      </c>
      <c r="C1831" s="1" t="s">
        <v>52</v>
      </c>
      <c r="D1831" s="1" t="s">
        <v>3583</v>
      </c>
      <c r="E1831" s="1">
        <v>2580.172</v>
      </c>
      <c r="F1831" s="175">
        <v>6000.4</v>
      </c>
    </row>
    <row r="1832" spans="1:6" x14ac:dyDescent="0.25">
      <c r="A1832" s="164" t="s">
        <v>3584</v>
      </c>
      <c r="B1832" s="1" t="s">
        <v>29</v>
      </c>
      <c r="C1832" s="1" t="s">
        <v>9</v>
      </c>
      <c r="D1832" s="1" t="s">
        <v>3585</v>
      </c>
      <c r="E1832" s="1">
        <v>1384.1959999999999</v>
      </c>
      <c r="F1832" s="175">
        <v>2516.7199999999998</v>
      </c>
    </row>
    <row r="1833" spans="1:6" x14ac:dyDescent="0.25">
      <c r="A1833" s="164" t="s">
        <v>3586</v>
      </c>
      <c r="B1833" s="1" t="s">
        <v>20</v>
      </c>
      <c r="C1833" s="1" t="s">
        <v>42</v>
      </c>
      <c r="D1833" s="1" t="s">
        <v>3587</v>
      </c>
      <c r="E1833" s="1">
        <v>4349.0474999999997</v>
      </c>
      <c r="F1833" s="175">
        <v>9664.5499999999993</v>
      </c>
    </row>
    <row r="1834" spans="1:6" x14ac:dyDescent="0.25">
      <c r="A1834" s="164" t="s">
        <v>3588</v>
      </c>
      <c r="B1834" s="1" t="s">
        <v>29</v>
      </c>
      <c r="C1834" s="1" t="s">
        <v>13</v>
      </c>
      <c r="D1834" s="1" t="s">
        <v>3217</v>
      </c>
      <c r="E1834" s="1">
        <v>2986.6552000000006</v>
      </c>
      <c r="F1834" s="175">
        <v>4392.1400000000003</v>
      </c>
    </row>
    <row r="1835" spans="1:6" x14ac:dyDescent="0.25">
      <c r="A1835" s="164" t="s">
        <v>3589</v>
      </c>
      <c r="B1835" s="1" t="s">
        <v>12</v>
      </c>
      <c r="C1835" s="1" t="s">
        <v>64</v>
      </c>
      <c r="D1835" s="1" t="s">
        <v>3590</v>
      </c>
      <c r="E1835" s="1">
        <v>3987.0540000000005</v>
      </c>
      <c r="F1835" s="175">
        <v>8860.1200000000008</v>
      </c>
    </row>
    <row r="1836" spans="1:6" x14ac:dyDescent="0.25">
      <c r="A1836" s="164" t="s">
        <v>3591</v>
      </c>
      <c r="B1836" s="1" t="s">
        <v>29</v>
      </c>
      <c r="C1836" s="1" t="s">
        <v>30</v>
      </c>
      <c r="D1836" s="1" t="s">
        <v>3592</v>
      </c>
      <c r="E1836" s="1">
        <v>2393.1864</v>
      </c>
      <c r="F1836" s="175">
        <v>2719.53</v>
      </c>
    </row>
    <row r="1837" spans="1:6" x14ac:dyDescent="0.25">
      <c r="A1837" s="164" t="s">
        <v>3593</v>
      </c>
      <c r="B1837" s="1" t="s">
        <v>29</v>
      </c>
      <c r="C1837" s="1" t="s">
        <v>24</v>
      </c>
      <c r="D1837" s="1" t="s">
        <v>3594</v>
      </c>
      <c r="E1837" s="1">
        <v>3654.4376000000002</v>
      </c>
      <c r="F1837" s="175">
        <v>4152.7700000000004</v>
      </c>
    </row>
    <row r="1838" spans="1:6" x14ac:dyDescent="0.25">
      <c r="A1838" s="164" t="s">
        <v>3595</v>
      </c>
      <c r="B1838" s="1" t="s">
        <v>29</v>
      </c>
      <c r="C1838" s="1" t="s">
        <v>24</v>
      </c>
      <c r="D1838" s="1" t="s">
        <v>3596</v>
      </c>
      <c r="E1838" s="1">
        <v>687.20850000000007</v>
      </c>
      <c r="F1838" s="175">
        <v>1249.47</v>
      </c>
    </row>
    <row r="1839" spans="1:6" x14ac:dyDescent="0.25">
      <c r="A1839" s="169" t="s">
        <v>3597</v>
      </c>
      <c r="B1839" s="170" t="s">
        <v>29</v>
      </c>
      <c r="C1839" s="170" t="s">
        <v>52</v>
      </c>
      <c r="D1839" s="170" t="s">
        <v>3598</v>
      </c>
      <c r="E1839" s="170">
        <v>435.40079999999995</v>
      </c>
      <c r="F1839" s="179">
        <v>1012.56</v>
      </c>
    </row>
  </sheetData>
  <sheetProtection selectLockedCells="1"/>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5"/>
  </sheetPr>
  <dimension ref="A1:L12"/>
  <sheetViews>
    <sheetView zoomScale="130" zoomScaleNormal="130" workbookViewId="0">
      <selection activeCell="F4" sqref="F4:G7"/>
    </sheetView>
  </sheetViews>
  <sheetFormatPr defaultRowHeight="15" x14ac:dyDescent="0.25"/>
  <cols>
    <col min="1" max="1" width="14.85546875" customWidth="1"/>
    <col min="2" max="2" width="20.5703125" customWidth="1"/>
  </cols>
  <sheetData>
    <row r="1" spans="1:12" x14ac:dyDescent="0.25">
      <c r="A1" s="42" t="s">
        <v>1</v>
      </c>
      <c r="B1" s="42" t="s">
        <v>3</v>
      </c>
      <c r="C1" s="42" t="s">
        <v>4</v>
      </c>
      <c r="D1" s="42" t="s">
        <v>6</v>
      </c>
    </row>
    <row r="2" spans="1:12" x14ac:dyDescent="0.25">
      <c r="A2" s="24" t="s">
        <v>28</v>
      </c>
      <c r="B2" s="1" t="str">
        <f>VLOOKUP(A2,vlook[],3,FALSE)</f>
        <v>Nature Company</v>
      </c>
      <c r="C2" s="1">
        <f>VLOOKUP(A2,vlook[],5,0)</f>
        <v>2790.6525999999999</v>
      </c>
      <c r="D2" s="1">
        <f>VLOOKUP(A2,vlook[],6,0)</f>
        <v>4811.47</v>
      </c>
    </row>
    <row r="3" spans="1:12" x14ac:dyDescent="0.25">
      <c r="A3" s="24" t="s">
        <v>36</v>
      </c>
      <c r="B3" s="1" t="str">
        <f>VLOOKUP(A3,vlook[],3,FALSE)</f>
        <v>Costco</v>
      </c>
      <c r="C3" s="1">
        <f>VLOOKUP(A3,vlook[],5,0)</f>
        <v>4647.2855000000009</v>
      </c>
      <c r="D3" s="1">
        <f>VLOOKUP(A3,vlook[],6,0)</f>
        <v>8449.61</v>
      </c>
    </row>
    <row r="4" spans="1:12" x14ac:dyDescent="0.25">
      <c r="A4" s="24" t="s">
        <v>49</v>
      </c>
      <c r="B4" s="1" t="str">
        <f>VLOOKUP(A4,vlook[],3,FALSE)</f>
        <v>McLendon's Hardware</v>
      </c>
      <c r="C4" s="1">
        <f>VLOOKUP(A4,vlook[],5,0)</f>
        <v>9189.7783999999992</v>
      </c>
      <c r="D4" s="1">
        <f>VLOOKUP(A4,vlook[],6,0)</f>
        <v>9828.64</v>
      </c>
    </row>
    <row r="5" spans="1:12" x14ac:dyDescent="0.25">
      <c r="A5" s="24" t="s">
        <v>84</v>
      </c>
      <c r="B5" s="1" t="str">
        <f>VLOOKUP(A5,vlook[],3,FALSE)</f>
        <v>ExcelIsVeryFun.com</v>
      </c>
      <c r="C5" s="1">
        <f>VLOOKUP(A5,vlook[],5,0)</f>
        <v>5245.7053000000005</v>
      </c>
      <c r="D5" s="1">
        <f>VLOOKUP(A5,vlook[],6,0)</f>
        <v>5610.38</v>
      </c>
      <c r="K5" t="str">
        <f ca="1">_xlfn.FORMULATEXT(L8)</f>
        <v>=VLOOKUP('Vlookup - Exer'!J17,vlook[#All],MATCH('Vlookup - Exer'!K16,vlook[Customer],0),0)</v>
      </c>
    </row>
    <row r="6" spans="1:12" x14ac:dyDescent="0.25">
      <c r="A6" s="24" t="s">
        <v>76</v>
      </c>
      <c r="B6" s="1" t="str">
        <f>VLOOKUP(A6,vlook[],3,FALSE)</f>
        <v>Home Depot</v>
      </c>
      <c r="C6" s="1">
        <f>VLOOKUP(A6,vlook[],5,0)</f>
        <v>3140.5781999999999</v>
      </c>
      <c r="D6" s="1">
        <f>VLOOKUP(A6,vlook[],6,0)</f>
        <v>5414.79</v>
      </c>
    </row>
    <row r="7" spans="1:12" x14ac:dyDescent="0.25">
      <c r="A7" s="24" t="s">
        <v>3595</v>
      </c>
      <c r="B7" s="1" t="str">
        <f>VLOOKUP(A7,vlook[],3,FALSE)</f>
        <v>McLendon's Hardware</v>
      </c>
      <c r="C7" s="1">
        <f>VLOOKUP(A7,vlook[],5,0)</f>
        <v>687.20850000000007</v>
      </c>
      <c r="D7" s="1">
        <f>VLOOKUP(A7,vlook[],6,0)</f>
        <v>1249.47</v>
      </c>
    </row>
    <row r="8" spans="1:12" x14ac:dyDescent="0.25">
      <c r="A8" s="24" t="s">
        <v>3597</v>
      </c>
      <c r="B8" s="1" t="str">
        <f>VLOOKUP(A8,vlook[],3,FALSE)</f>
        <v>The Economist</v>
      </c>
      <c r="C8" s="1">
        <f>VLOOKUP(A8,vlook[],5,0)</f>
        <v>435.40079999999995</v>
      </c>
      <c r="D8" s="1">
        <f>VLOOKUP(A8,vlook[],6,0)</f>
        <v>1012.56</v>
      </c>
      <c r="L8" t="e">
        <f>VLOOKUP('Vlookup - Exer'!J17,vlook[#All],MATCH('Vlookup - Exer'!K16,vlook[Customer],0),0)</f>
        <v>#N/A</v>
      </c>
    </row>
    <row r="9" spans="1:12" x14ac:dyDescent="0.25">
      <c r="A9" s="24" t="s">
        <v>80</v>
      </c>
      <c r="B9" s="1" t="str">
        <f>VLOOKUP(A9,vlook[],3,FALSE)</f>
        <v>Home Depot</v>
      </c>
      <c r="C9" s="1">
        <f>VLOOKUP(A9,vlook[],5,0)</f>
        <v>730.53800000000001</v>
      </c>
      <c r="D9" s="1">
        <f>VLOOKUP(A9,vlook[],6,0)</f>
        <v>1238.2</v>
      </c>
    </row>
    <row r="10" spans="1:12" x14ac:dyDescent="0.25">
      <c r="A10" s="24" t="s">
        <v>82</v>
      </c>
      <c r="B10" s="1" t="str">
        <f>VLOOKUP(A10,vlook[],3,FALSE)</f>
        <v>Nature Company</v>
      </c>
      <c r="C10" s="1">
        <f>VLOOKUP(A10,vlook[],5,0)</f>
        <v>4007.9863999999998</v>
      </c>
      <c r="D10" s="1">
        <f>VLOOKUP(A10,vlook[],6,0)</f>
        <v>4554.53</v>
      </c>
    </row>
    <row r="11" spans="1:12" x14ac:dyDescent="0.25">
      <c r="A11" s="24" t="s">
        <v>84</v>
      </c>
      <c r="B11" s="1" t="str">
        <f>VLOOKUP(A11,vlook[],3,FALSE)</f>
        <v>ExcelIsVeryFun.com</v>
      </c>
      <c r="C11" s="1">
        <f>VLOOKUP(A11,vlook[],5,0)</f>
        <v>5245.7053000000005</v>
      </c>
      <c r="D11" s="1">
        <f>VLOOKUP(A11,vlook[],6,0)</f>
        <v>5610.38</v>
      </c>
    </row>
    <row r="12" spans="1:12" x14ac:dyDescent="0.25">
      <c r="A12" s="24" t="s">
        <v>86</v>
      </c>
      <c r="B12" s="1" t="str">
        <f>VLOOKUP(A12,vlook[],3,FALSE)</f>
        <v>Nature Company</v>
      </c>
      <c r="C12" s="1">
        <f>VLOOKUP(A12,vlook[],5,0)</f>
        <v>1854.6071999999999</v>
      </c>
      <c r="D12" s="1">
        <f>VLOOKUP(A12,vlook[],6,0)</f>
        <v>4313.04</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4">
    <tabColor theme="5"/>
  </sheetPr>
  <dimension ref="A1:J13"/>
  <sheetViews>
    <sheetView zoomScale="115" zoomScaleNormal="115" workbookViewId="0">
      <selection activeCell="C13" sqref="C13"/>
    </sheetView>
  </sheetViews>
  <sheetFormatPr defaultRowHeight="15" x14ac:dyDescent="0.25"/>
  <cols>
    <col min="1" max="1" width="12.5703125" customWidth="1"/>
    <col min="2" max="2" width="16.7109375" bestFit="1" customWidth="1"/>
    <col min="3" max="3" width="21.140625" customWidth="1"/>
    <col min="4" max="4" width="17.7109375" bestFit="1" customWidth="1"/>
    <col min="5" max="5" width="16.7109375" bestFit="1" customWidth="1"/>
    <col min="6" max="6" width="16.5703125" customWidth="1"/>
    <col min="7" max="7" width="27.42578125" customWidth="1"/>
    <col min="8" max="10" width="10.140625" customWidth="1"/>
  </cols>
  <sheetData>
    <row r="1" spans="1:10" ht="18.75" x14ac:dyDescent="0.3">
      <c r="A1" s="45" t="s">
        <v>3838</v>
      </c>
    </row>
    <row r="2" spans="1:10" x14ac:dyDescent="0.25">
      <c r="A2" s="182" t="s">
        <v>4</v>
      </c>
      <c r="B2" s="183" t="s">
        <v>3922</v>
      </c>
      <c r="C2" s="183" t="s">
        <v>3924</v>
      </c>
      <c r="D2" s="183" t="s">
        <v>3926</v>
      </c>
      <c r="E2" s="183" t="s">
        <v>3928</v>
      </c>
      <c r="F2" s="183" t="s">
        <v>3930</v>
      </c>
      <c r="G2" s="183" t="s">
        <v>3932</v>
      </c>
      <c r="H2" s="183" t="s">
        <v>3934</v>
      </c>
      <c r="I2" s="183" t="s">
        <v>3936</v>
      </c>
      <c r="J2" s="184" t="s">
        <v>3938</v>
      </c>
    </row>
    <row r="3" spans="1:10" x14ac:dyDescent="0.25">
      <c r="A3" s="47" t="s">
        <v>3915</v>
      </c>
      <c r="B3" s="9">
        <v>15</v>
      </c>
      <c r="C3" s="9">
        <v>110</v>
      </c>
      <c r="D3" s="9">
        <v>165</v>
      </c>
      <c r="E3" s="9">
        <v>30</v>
      </c>
      <c r="F3" s="9">
        <v>40</v>
      </c>
      <c r="G3" s="9">
        <v>45</v>
      </c>
      <c r="H3" s="9">
        <v>65</v>
      </c>
      <c r="I3" s="9">
        <v>69</v>
      </c>
      <c r="J3" s="181">
        <v>100</v>
      </c>
    </row>
    <row r="4" spans="1:10" x14ac:dyDescent="0.25">
      <c r="A4" s="180" t="s">
        <v>3852</v>
      </c>
      <c r="B4" s="170" t="s">
        <v>3923</v>
      </c>
      <c r="C4" s="170" t="s">
        <v>3925</v>
      </c>
      <c r="D4" s="170" t="s">
        <v>3927</v>
      </c>
      <c r="E4" s="170" t="s">
        <v>3929</v>
      </c>
      <c r="F4" s="170" t="s">
        <v>3931</v>
      </c>
      <c r="G4" s="170" t="s">
        <v>3933</v>
      </c>
      <c r="H4" s="170" t="s">
        <v>3935</v>
      </c>
      <c r="I4" s="170" t="s">
        <v>3937</v>
      </c>
      <c r="J4" s="179" t="s">
        <v>3939</v>
      </c>
    </row>
    <row r="6" spans="1:10" x14ac:dyDescent="0.25">
      <c r="A6" s="47" t="s">
        <v>4</v>
      </c>
      <c r="B6" s="1" t="s">
        <v>3926</v>
      </c>
    </row>
    <row r="7" spans="1:10" x14ac:dyDescent="0.25">
      <c r="A7" s="47" t="s">
        <v>3915</v>
      </c>
      <c r="B7" s="48">
        <f>HLOOKUP(B6,A2:J4,2,0)</f>
        <v>165</v>
      </c>
    </row>
    <row r="11" spans="1:10" ht="18.75" x14ac:dyDescent="0.3">
      <c r="A11" s="45" t="s">
        <v>3840</v>
      </c>
      <c r="G11" t="str">
        <f ca="1">_xlfn.FORMULATEXT(C13)</f>
        <v>=VLOOKUP(A13,t[#All],MATCH(B12,A4:J4,0),0)</v>
      </c>
    </row>
    <row r="12" spans="1:10" x14ac:dyDescent="0.25">
      <c r="A12" s="47" t="s">
        <v>3852</v>
      </c>
      <c r="B12" s="1" t="s">
        <v>3929</v>
      </c>
      <c r="G12" t="str">
        <f ca="1">_xlfn.FORMULATEXT(B13)</f>
        <v>=VLOOKUP(A13,t[#All],MATCH(B12,A4:J4,0),FALSE)</v>
      </c>
    </row>
    <row r="13" spans="1:10" x14ac:dyDescent="0.25">
      <c r="A13" s="47" t="s">
        <v>4</v>
      </c>
      <c r="B13" s="48" t="str">
        <f>VLOOKUP(A13,t[#All],MATCH(B12,A4:J4,0),FALSE)</f>
        <v>Boom02</v>
      </c>
      <c r="C13" t="str">
        <f>VLOOKUP(A13,t[#All],MATCH(B12,A4:J4,0),0)</f>
        <v>Boom02</v>
      </c>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5">
    <tabColor theme="4"/>
  </sheetPr>
  <dimension ref="A1:J3"/>
  <sheetViews>
    <sheetView topLeftCell="A2" zoomScale="85" zoomScaleNormal="85" workbookViewId="0">
      <selection activeCell="B9" sqref="B9"/>
    </sheetView>
  </sheetViews>
  <sheetFormatPr defaultRowHeight="15" x14ac:dyDescent="0.25"/>
  <sheetData>
    <row r="1" spans="1:10" ht="295.5" customHeight="1" x14ac:dyDescent="0.25">
      <c r="A1" s="185" t="s">
        <v>3940</v>
      </c>
      <c r="B1" s="185"/>
      <c r="C1" s="185"/>
      <c r="D1" s="185"/>
      <c r="E1" s="185"/>
      <c r="F1" s="185"/>
      <c r="G1" s="185"/>
      <c r="H1" s="185"/>
      <c r="I1" s="185"/>
      <c r="J1" s="185"/>
    </row>
    <row r="2" spans="1:10" x14ac:dyDescent="0.25">
      <c r="A2" s="185"/>
      <c r="B2" s="185"/>
      <c r="C2" s="185"/>
      <c r="D2" s="185"/>
      <c r="E2" s="185"/>
      <c r="F2" s="185"/>
      <c r="G2" s="185"/>
      <c r="H2" s="185"/>
      <c r="I2" s="185"/>
      <c r="J2" s="185"/>
    </row>
    <row r="3" spans="1:10" ht="195.75" customHeight="1" x14ac:dyDescent="0.25">
      <c r="A3" s="185"/>
      <c r="B3" s="185"/>
      <c r="C3" s="185"/>
      <c r="D3" s="185"/>
      <c r="E3" s="185"/>
      <c r="F3" s="185"/>
      <c r="G3" s="185"/>
      <c r="H3" s="185"/>
      <c r="I3" s="185"/>
      <c r="J3" s="185"/>
    </row>
  </sheetData>
  <mergeCells count="1">
    <mergeCell ref="A1:J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1</vt:i4>
      </vt:variant>
    </vt:vector>
  </HeadingPairs>
  <TitlesOfParts>
    <vt:vector size="44" baseType="lpstr">
      <vt:lpstr>Pivot Table - Notes</vt:lpstr>
      <vt:lpstr>Sheet1</vt:lpstr>
      <vt:lpstr>CD</vt:lpstr>
      <vt:lpstr>Checking</vt:lpstr>
      <vt:lpstr>IRA</vt:lpstr>
      <vt:lpstr>Savings</vt:lpstr>
      <vt:lpstr>Sheet3</vt:lpstr>
      <vt:lpstr>Pivot Table - Exer</vt:lpstr>
      <vt:lpstr>Date Fn</vt:lpstr>
      <vt:lpstr>Nested IF - Exer</vt:lpstr>
      <vt:lpstr>IF Function - Exer</vt:lpstr>
      <vt:lpstr>Logical Op &amp; Fns - Notes</vt:lpstr>
      <vt:lpstr>Logical Op Exer</vt:lpstr>
      <vt:lpstr>Errors in Excel</vt:lpstr>
      <vt:lpstr>Named Ranges - Notes</vt:lpstr>
      <vt:lpstr>Named Range - Exer</vt:lpstr>
      <vt:lpstr>Paste Special -Notes</vt:lpstr>
      <vt:lpstr>Paste Special - Exer</vt:lpstr>
      <vt:lpstr>Referencing - Notes</vt:lpstr>
      <vt:lpstr>Referencing - Exer</vt:lpstr>
      <vt:lpstr>Functions - Notes</vt:lpstr>
      <vt:lpstr>Functions - Exer</vt:lpstr>
      <vt:lpstr>Database Notes</vt:lpstr>
      <vt:lpstr>Database Functions</vt:lpstr>
      <vt:lpstr>Formatting - Notes</vt:lpstr>
      <vt:lpstr>Custom Format - Notes</vt:lpstr>
      <vt:lpstr> Custom Format - Exer</vt:lpstr>
      <vt:lpstr>Sorting - Notes</vt:lpstr>
      <vt:lpstr>Sorting - Exer</vt:lpstr>
      <vt:lpstr>Auto-Filter - Notes</vt:lpstr>
      <vt:lpstr>Auto-Filter - Exer</vt:lpstr>
      <vt:lpstr>Advance Filter</vt:lpstr>
      <vt:lpstr>Duplicate Value </vt:lpstr>
      <vt:lpstr>Text Fn - Notes</vt:lpstr>
      <vt:lpstr>Text Fn - Exer</vt:lpstr>
      <vt:lpstr>Solver</vt:lpstr>
      <vt:lpstr>Conditional Formatting</vt:lpstr>
      <vt:lpstr>VLookup&amp;HLookup - Notes</vt:lpstr>
      <vt:lpstr>VLookUp Basics</vt:lpstr>
      <vt:lpstr>Vlookup - Exer</vt:lpstr>
      <vt:lpstr>Vlookup-Solution</vt:lpstr>
      <vt:lpstr>HLookup - Exer</vt:lpstr>
      <vt:lpstr>Linking - Notes</vt:lpstr>
      <vt:lpstr>'Advance Filter'!Criteria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Eeshani</dc:creator>
  <cp:lastModifiedBy>ritesh singh</cp:lastModifiedBy>
  <cp:lastPrinted>2020-04-18T06:22:37Z</cp:lastPrinted>
  <dcterms:created xsi:type="dcterms:W3CDTF">2013-12-10T11:02:03Z</dcterms:created>
  <dcterms:modified xsi:type="dcterms:W3CDTF">2025-08-27T11:00:03Z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078b28e1-91a3-4553-bf7f-a415e9950ea5</vt:lpwstr>
  </property>
</Properties>
</file>