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5FF6C116-80A6-41EB-8CCE-DC97E2C695D3}" xr6:coauthVersionLast="47" xr6:coauthVersionMax="47" xr10:uidLastSave="{00000000-0000-0000-0000-000000000000}"/>
  <bookViews>
    <workbookView xWindow="-120" yWindow="-120" windowWidth="20730" windowHeight="11040" firstSheet="12" activeTab="13"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Insights &amp; Recommendations" sheetId="21" r:id="rId15"/>
    <sheet name="Data_Profiling" sheetId="7" r:id="rId16"/>
  </sheets>
  <definedNames>
    <definedName name="_xlnm._FilterDatabase" localSheetId="2" hidden="1">Customers!$A$1:$L$851</definedName>
    <definedName name="_xlnm._FilterDatabase" localSheetId="15"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Product.Category1">#N/A</definedName>
    <definedName name="Slicer_Sales_Channel1">#N/A</definedName>
    <definedName name="Slicer_Store.Region1">#N/A</definedName>
  </definedNames>
  <calcPr calcId="191029"/>
  <pivotCaches>
    <pivotCache cacheId="0" r:id="rId17"/>
    <pivotCache cacheId="1" r:id="rId18"/>
    <pivotCache cacheId="2" r:id="rId19"/>
    <pivotCache cacheId="3" r:id="rId20"/>
    <pivotCache cacheId="4" r:id="rId21"/>
    <pivotCache cacheId="5" r:id="rId22"/>
    <pivotCache cacheId="6" r:id="rId23"/>
    <pivotCache cacheId="7" r:id="rId24"/>
  </pivotCaches>
  <extLs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<sst xmlns="http://schemas.openxmlformats.org/spreadsheetml/2006/main" count="139641" uniqueCount="9292">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</sst>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 borderId="0" xfId="0" applyFill="1"/>
    <xf numFmtId="0" fontId="0" fillId="0" borderId="0" xfId="0" applyNumberFormat="1"/>
  </cellXfs>
  <cellStyles count="1">
    <cellStyle name="Normal" xfId="0" builtinId="0"/>
  </cellStyles>
  <dxfs count="1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186"/>
      <tableStyleElement type="headerRow" dxfId="185"/>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4.xml"/><Relationship Id="rId41" Type="http://schemas.openxmlformats.org/officeDocument/2006/relationships/customXml" Target="../customXml/item6.xml"/><Relationship Id="rId54"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6960512" y="11620500"/>
              <a:ext cx="4914900" cy="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749467</xdr:colOff>
      <xdr:row>33</xdr:row>
      <xdr:rowOff>187492</xdr:rowOff>
    </xdr:to>
    <mc:AlternateContent xmlns:mc="http://schemas.openxmlformats.org/markup-compatibility/2006" xmlns:a14="http://schemas.microsoft.com/office/drawing/2010/main">
      <mc:Choice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xmlns:a14="http://schemas.microsoft.com/office/drawing/2010/main">
      <mc:Choice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xmlns:a14="http://schemas.microsoft.com/office/drawing/2010/main">
      <mc:Choice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17</xdr:col>
      <xdr:colOff>727911</xdr:colOff>
      <xdr:row>31</xdr:row>
      <xdr:rowOff>64670</xdr:rowOff>
    </xdr:from>
    <xdr:to>
      <xdr:col>19</xdr:col>
      <xdr:colOff>651711</xdr:colOff>
      <xdr:row>55</xdr:row>
      <xdr:rowOff>100264</xdr:rowOff>
    </xdr:to>
    <mc:AlternateContent xmlns:mc="http://schemas.openxmlformats.org/markup-compatibility/2006" xmlns:a14="http://schemas.microsoft.com/office/drawing/2010/main">
      <mc:Choice Requires="a14">
        <xdr:graphicFrame macro="">
          <xdr:nvGraphicFramePr>
            <xdr:cNvPr id="3" name="Product.Category">
              <a:extLst>
                <a:ext uri="{FF2B5EF4-FFF2-40B4-BE49-F238E27FC236}">
                  <a16:creationId xmlns:a16="http://schemas.microsoft.com/office/drawing/2014/main" id="{C522450B-93CF-23CB-4597-60C826A1284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792450" y="5892466"/>
              <a:ext cx="1828800" cy="4547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48845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xmlns:a14="http://schemas.microsoft.com/office/drawing/2010/main">
      <mc:Choice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mlns="">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xmlns:a14="http://schemas.microsoft.com/office/drawing/2010/main">
      <mc:Choice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xmlns:a14="http://schemas.microsoft.com/office/drawing/2010/main">
      <mc:Choice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9524</xdr:rowOff>
    </xdr:from>
    <xdr:to>
      <xdr:col>21</xdr:col>
      <xdr:colOff>28575</xdr:colOff>
      <xdr:row>55</xdr:row>
      <xdr:rowOff>95249</xdr:rowOff>
    </xdr:to>
    <xdr:sp macro="" textlink="">
      <xdr:nvSpPr>
        <xdr:cNvPr id="2" name="Rectangle 1">
          <a:extLst>
            <a:ext uri="{FF2B5EF4-FFF2-40B4-BE49-F238E27FC236}">
              <a16:creationId xmlns:a16="http://schemas.microsoft.com/office/drawing/2014/main" id="{F9C1E433-1EC3-2575-F978-AA7780FA5A6F}"/>
            </a:ext>
          </a:extLst>
        </xdr:cNvPr>
        <xdr:cNvSpPr/>
      </xdr:nvSpPr>
      <xdr:spPr>
        <a:xfrm>
          <a:off x="9525" y="9524"/>
          <a:ext cx="12820650" cy="10563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xdr:colOff>
      <xdr:row>0</xdr:row>
      <xdr:rowOff>0</xdr:rowOff>
    </xdr:from>
    <xdr:to>
      <xdr:col>20</xdr:col>
      <xdr:colOff>590550</xdr:colOff>
      <xdr:row>62</xdr:row>
      <xdr:rowOff>161924</xdr:rowOff>
    </xdr:to>
    <xdr:sp macro="" textlink="">
      <xdr:nvSpPr>
        <xdr:cNvPr id="3" name="TextBox 2">
          <a:extLst>
            <a:ext uri="{FF2B5EF4-FFF2-40B4-BE49-F238E27FC236}">
              <a16:creationId xmlns:a16="http://schemas.microsoft.com/office/drawing/2014/main" id="{399765D3-ED67-A339-479E-C4E12ECCA3FF}"/>
            </a:ext>
          </a:extLst>
        </xdr:cNvPr>
        <xdr:cNvSpPr txBox="1"/>
      </xdr:nvSpPr>
      <xdr:spPr>
        <a:xfrm>
          <a:off x="38100" y="0"/>
          <a:ext cx="12744450" cy="11972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November sales declined significantly after the October peak</a:t>
          </a:r>
        </a:p>
        <a:p>
          <a:r>
            <a:rPr lang="en-IN" sz="1100" b="0" i="0">
              <a:solidFill>
                <a:schemeClr val="dk1"/>
              </a:solidFill>
              <a:effectLst/>
              <a:latin typeface="+mn-lt"/>
              <a:ea typeface="+mn-ea"/>
              <a:cs typeface="+mn-cs"/>
            </a:rPr>
            <a:t>October 2024 generated approximately </a:t>
          </a:r>
          <a:r>
            <a:rPr lang="en-IN" sz="1100" b="1" i="0">
              <a:solidFill>
                <a:schemeClr val="dk1"/>
              </a:solidFill>
              <a:effectLst/>
              <a:latin typeface="+mn-lt"/>
              <a:ea typeface="+mn-ea"/>
              <a:cs typeface="+mn-cs"/>
            </a:rPr>
            <a:t>₹15.19 lakh in sales</a:t>
          </a:r>
          <a:r>
            <a:rPr lang="en-IN" sz="1100" b="0" i="0">
              <a:solidFill>
                <a:schemeClr val="dk1"/>
              </a:solidFill>
              <a:effectLst/>
              <a:latin typeface="+mn-lt"/>
              <a:ea typeface="+mn-ea"/>
              <a:cs typeface="+mn-cs"/>
            </a:rPr>
            <a:t>, while November generated approximately </a:t>
          </a:r>
          <a:r>
            <a:rPr lang="en-IN" sz="1100" b="1" i="0">
              <a:solidFill>
                <a:schemeClr val="dk1"/>
              </a:solidFill>
              <a:effectLst/>
              <a:latin typeface="+mn-lt"/>
              <a:ea typeface="+mn-ea"/>
              <a:cs typeface="+mn-cs"/>
            </a:rPr>
            <a:t>₹10.54 lakh</a:t>
          </a:r>
          <a:r>
            <a:rPr lang="en-IN" sz="1100" b="0" i="0">
              <a:solidFill>
                <a:schemeClr val="dk1"/>
              </a:solidFill>
              <a:effectLst/>
              <a:latin typeface="+mn-lt"/>
              <a:ea typeface="+mn-ea"/>
              <a:cs typeface="+mn-cs"/>
            </a:rPr>
            <a:t>, representing a </a:t>
          </a:r>
          <a:r>
            <a:rPr lang="en-IN" sz="1100" b="1" i="0">
              <a:solidFill>
                <a:schemeClr val="dk1"/>
              </a:solidFill>
              <a:effectLst/>
              <a:latin typeface="+mn-lt"/>
              <a:ea typeface="+mn-ea"/>
              <a:cs typeface="+mn-cs"/>
            </a:rPr>
            <a:t>30.6% decline</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The decline was primarily a transaction-volume problem</a:t>
          </a:r>
        </a:p>
        <a:p>
          <a:r>
            <a:rPr lang="en-IN" sz="1100" b="0" i="0">
              <a:solidFill>
                <a:schemeClr val="dk1"/>
              </a:solidFill>
              <a:effectLst/>
              <a:latin typeface="+mn-lt"/>
              <a:ea typeface="+mn-ea"/>
              <a:cs typeface="+mn-cs"/>
            </a:rPr>
            <a:t>Orders fell from </a:t>
          </a:r>
          <a:r>
            <a:rPr lang="en-IN" sz="1100" b="1" i="0">
              <a:solidFill>
                <a:schemeClr val="dk1"/>
              </a:solidFill>
              <a:effectLst/>
              <a:latin typeface="+mn-lt"/>
              <a:ea typeface="+mn-ea"/>
              <a:cs typeface="+mn-cs"/>
            </a:rPr>
            <a:t>512 to 351</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31.4%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Quantity sold also declined from </a:t>
          </a:r>
          <a:r>
            <a:rPr lang="en-IN" sz="1100" b="1" i="0">
              <a:solidFill>
                <a:schemeClr val="dk1"/>
              </a:solidFill>
              <a:effectLst/>
              <a:latin typeface="+mn-lt"/>
              <a:ea typeface="+mn-ea"/>
              <a:cs typeface="+mn-cs"/>
            </a:rPr>
            <a:t>1,046 to 712</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31.9%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However, average order value increased slightly from approximately </a:t>
          </a:r>
          <a:r>
            <a:rPr lang="en-IN" sz="1100" b="1" i="0">
              <a:solidFill>
                <a:schemeClr val="dk1"/>
              </a:solidFill>
              <a:effectLst/>
              <a:latin typeface="+mn-lt"/>
              <a:ea typeface="+mn-ea"/>
              <a:cs typeface="+mn-cs"/>
            </a:rPr>
            <a:t>₹2,967 to ₹3,004</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TrendKart's main issue was </a:t>
          </a:r>
          <a:r>
            <a:rPr lang="en-IN" sz="1100" b="1" i="0">
              <a:solidFill>
                <a:schemeClr val="dk1"/>
              </a:solidFill>
              <a:effectLst/>
              <a:latin typeface="+mn-lt"/>
              <a:ea typeface="+mn-ea"/>
              <a:cs typeface="+mn-cs"/>
            </a:rPr>
            <a:t>fewer transactions rather than lower spending per order</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3. Offline was the largest channel contributor to the decline</a:t>
          </a:r>
        </a:p>
        <a:p>
          <a:r>
            <a:rPr lang="en-IN" sz="1100" b="0" i="0">
              <a:solidFill>
                <a:schemeClr val="dk1"/>
              </a:solidFill>
              <a:effectLst/>
              <a:latin typeface="+mn-lt"/>
              <a:ea typeface="+mn-ea"/>
              <a:cs typeface="+mn-cs"/>
            </a:rPr>
            <a:t>Offline sales fell by approximately </a:t>
          </a:r>
          <a:r>
            <a:rPr lang="en-IN" sz="1100" b="1" i="0">
              <a:solidFill>
                <a:schemeClr val="dk1"/>
              </a:solidFill>
              <a:effectLst/>
              <a:latin typeface="+mn-lt"/>
              <a:ea typeface="+mn-ea"/>
              <a:cs typeface="+mn-cs"/>
            </a:rPr>
            <a:t>₹3.47 lakh (34.1%)</a:t>
          </a:r>
          <a:r>
            <a:rPr lang="en-IN" sz="1100" b="0" i="0">
              <a:solidFill>
                <a:schemeClr val="dk1"/>
              </a:solidFill>
              <a:effectLst/>
              <a:latin typeface="+mn-lt"/>
              <a:ea typeface="+mn-ea"/>
              <a:cs typeface="+mn-cs"/>
            </a:rPr>
            <a:t>, while Online sales fell by approximately </a:t>
          </a:r>
          <a:r>
            <a:rPr lang="en-IN" sz="1100" b="1" i="0">
              <a:solidFill>
                <a:schemeClr val="dk1"/>
              </a:solidFill>
              <a:effectLst/>
              <a:latin typeface="+mn-lt"/>
              <a:ea typeface="+mn-ea"/>
              <a:cs typeface="+mn-cs"/>
            </a:rPr>
            <a:t>₹1.18 lakh (23.5%)</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makes Offline the most important channel to investigate for recovery.</a:t>
          </a:r>
        </a:p>
        <a:p>
          <a:r>
            <a:rPr lang="en-IN" sz="1100" b="1" i="0">
              <a:solidFill>
                <a:schemeClr val="dk1"/>
              </a:solidFill>
              <a:effectLst/>
              <a:latin typeface="+mn-lt"/>
              <a:ea typeface="+mn-ea"/>
              <a:cs typeface="+mn-cs"/>
            </a:rPr>
            <a:t>4. Several major categories experienced substantial declines</a:t>
          </a:r>
        </a:p>
        <a:p>
          <a:r>
            <a:rPr lang="en-IN" sz="1100" b="0" i="0">
              <a:solidFill>
                <a:schemeClr val="dk1"/>
              </a:solidFill>
              <a:effectLst/>
              <a:latin typeface="+mn-lt"/>
              <a:ea typeface="+mn-ea"/>
              <a:cs typeface="+mn-cs"/>
            </a:rPr>
            <a:t>Handbags declined by approximately </a:t>
          </a:r>
          <a:r>
            <a:rPr lang="en-IN" sz="1100" b="1" i="0">
              <a:solidFill>
                <a:schemeClr val="dk1"/>
              </a:solidFill>
              <a:effectLst/>
              <a:latin typeface="+mn-lt"/>
              <a:ea typeface="+mn-ea"/>
              <a:cs typeface="+mn-cs"/>
            </a:rPr>
            <a:t>46.9%</a:t>
          </a:r>
          <a:r>
            <a:rPr lang="en-IN" sz="1100" b="0" i="0">
              <a:solidFill>
                <a:schemeClr val="dk1"/>
              </a:solidFill>
              <a:effectLst/>
              <a:latin typeface="+mn-lt"/>
              <a:ea typeface="+mn-ea"/>
              <a:cs typeface="+mn-cs"/>
            </a:rPr>
            <a:t>, Women Sarees by </a:t>
          </a:r>
          <a:r>
            <a:rPr lang="en-IN" sz="1100" b="1" i="0">
              <a:solidFill>
                <a:schemeClr val="dk1"/>
              </a:solidFill>
              <a:effectLst/>
              <a:latin typeface="+mn-lt"/>
              <a:ea typeface="+mn-ea"/>
              <a:cs typeface="+mn-cs"/>
            </a:rPr>
            <a:t>43.7%</a:t>
          </a:r>
          <a:r>
            <a:rPr lang="en-IN" sz="1100" b="0" i="0">
              <a:solidFill>
                <a:schemeClr val="dk1"/>
              </a:solidFill>
              <a:effectLst/>
              <a:latin typeface="+mn-lt"/>
              <a:ea typeface="+mn-ea"/>
              <a:cs typeface="+mn-cs"/>
            </a:rPr>
            <a:t>, and Footwear by </a:t>
          </a:r>
          <a:r>
            <a:rPr lang="en-IN" sz="1100" b="1" i="0">
              <a:solidFill>
                <a:schemeClr val="dk1"/>
              </a:solidFill>
              <a:effectLst/>
              <a:latin typeface="+mn-lt"/>
              <a:ea typeface="+mn-ea"/>
              <a:cs typeface="+mn-cs"/>
            </a:rPr>
            <a:t>42.9%</a:t>
          </a:r>
          <a:r>
            <a:rPr lang="en-IN" sz="1100" b="0" i="0">
              <a:solidFill>
                <a:schemeClr val="dk1"/>
              </a:solidFill>
              <a:effectLst/>
              <a:latin typeface="+mn-lt"/>
              <a:ea typeface="+mn-ea"/>
              <a:cs typeface="+mn-cs"/>
            </a:rPr>
            <a:t> from October to November.</a:t>
          </a:r>
        </a:p>
        <a:p>
          <a:r>
            <a:rPr lang="en-IN" sz="1100" b="0" i="0">
              <a:solidFill>
                <a:schemeClr val="dk1"/>
              </a:solidFill>
              <a:effectLst/>
              <a:latin typeface="+mn-lt"/>
              <a:ea typeface="+mn-ea"/>
              <a:cs typeface="+mn-cs"/>
            </a:rPr>
            <a:t>These categories should be prioritized for further investigation.</a:t>
          </a:r>
        </a:p>
        <a:p>
          <a:r>
            <a:rPr lang="en-IN" sz="1100" b="1" i="0">
              <a:solidFill>
                <a:schemeClr val="dk1"/>
              </a:solidFill>
              <a:effectLst/>
              <a:latin typeface="+mn-lt"/>
              <a:ea typeface="+mn-ea"/>
              <a:cs typeface="+mn-cs"/>
            </a:rPr>
            <a:t>5. Regional performance also weakened</a:t>
          </a:r>
        </a:p>
        <a:p>
          <a:r>
            <a:rPr lang="en-IN" sz="1100" b="0" i="0">
              <a:solidFill>
                <a:schemeClr val="dk1"/>
              </a:solidFill>
              <a:effectLst/>
              <a:latin typeface="+mn-lt"/>
              <a:ea typeface="+mn-ea"/>
              <a:cs typeface="+mn-cs"/>
            </a:rPr>
            <a:t>South Zone 1 declined by approximately </a:t>
          </a:r>
          <a:r>
            <a:rPr lang="en-IN" sz="1100" b="1" i="0">
              <a:solidFill>
                <a:schemeClr val="dk1"/>
              </a:solidFill>
              <a:effectLst/>
              <a:latin typeface="+mn-lt"/>
              <a:ea typeface="+mn-ea"/>
              <a:cs typeface="+mn-cs"/>
            </a:rPr>
            <a:t>32.7%</a:t>
          </a:r>
          <a:r>
            <a:rPr lang="en-IN" sz="1100" b="0" i="0">
              <a:solidFill>
                <a:schemeClr val="dk1"/>
              </a:solidFill>
              <a:effectLst/>
              <a:latin typeface="+mn-lt"/>
              <a:ea typeface="+mn-ea"/>
              <a:cs typeface="+mn-cs"/>
            </a:rPr>
            <a:t> and recorded the largest absolute regional sales decline.</a:t>
          </a:r>
        </a:p>
        <a:p>
          <a:r>
            <a:rPr lang="en-IN" sz="1100" b="0" i="0">
              <a:solidFill>
                <a:schemeClr val="dk1"/>
              </a:solidFill>
              <a:effectLst/>
              <a:latin typeface="+mn-lt"/>
              <a:ea typeface="+mn-ea"/>
              <a:cs typeface="+mn-cs"/>
            </a:rPr>
            <a:t>South Zone 2 declined by approximately </a:t>
          </a:r>
          <a:r>
            <a:rPr lang="en-IN" sz="1100" b="1" i="0">
              <a:solidFill>
                <a:schemeClr val="dk1"/>
              </a:solidFill>
              <a:effectLst/>
              <a:latin typeface="+mn-lt"/>
              <a:ea typeface="+mn-ea"/>
              <a:cs typeface="+mn-cs"/>
            </a:rPr>
            <a:t>38.0%</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suggests that store-level investigation in these regions could help identify the source of lost sales.</a:t>
          </a:r>
        </a:p>
        <a:p>
          <a:r>
            <a:rPr lang="en-IN" sz="1100" b="1" i="0">
              <a:solidFill>
                <a:schemeClr val="dk1"/>
              </a:solidFill>
              <a:effectLst/>
              <a:latin typeface="+mn-lt"/>
              <a:ea typeface="+mn-ea"/>
              <a:cs typeface="+mn-cs"/>
            </a:rPr>
            <a:t>6. Profit declined faster than sales</a:t>
          </a:r>
        </a:p>
        <a:p>
          <a:r>
            <a:rPr lang="en-IN" sz="1100" b="0" i="0">
              <a:solidFill>
                <a:schemeClr val="dk1"/>
              </a:solidFill>
              <a:effectLst/>
              <a:latin typeface="+mn-lt"/>
              <a:ea typeface="+mn-ea"/>
              <a:cs typeface="+mn-cs"/>
            </a:rPr>
            <a:t>Profit decreased from approximately </a:t>
          </a:r>
          <a:r>
            <a:rPr lang="en-IN" sz="1100" b="1" i="0">
              <a:solidFill>
                <a:schemeClr val="dk1"/>
              </a:solidFill>
              <a:effectLst/>
              <a:latin typeface="+mn-lt"/>
              <a:ea typeface="+mn-ea"/>
              <a:cs typeface="+mn-cs"/>
            </a:rPr>
            <a:t>₹3.01 lakh in October to ₹1.95 lakh in November</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35.4% decline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reinforces the need to recover sales volume while protecting profitability.</a:t>
          </a:r>
        </a:p>
        <a:p>
          <a:r>
            <a:rPr lang="en-IN" sz="1100" b="1" i="0">
              <a:solidFill>
                <a:schemeClr val="dk1"/>
              </a:solidFill>
              <a:effectLst/>
              <a:latin typeface="+mn-lt"/>
              <a:ea typeface="+mn-ea"/>
              <a:cs typeface="+mn-cs"/>
            </a:rPr>
            <a:t>7. Overall business performance remains substantial</a:t>
          </a:r>
        </a:p>
        <a:p>
          <a:r>
            <a:rPr lang="en-IN" sz="1100" b="0" i="0">
              <a:solidFill>
                <a:schemeClr val="dk1"/>
              </a:solidFill>
              <a:effectLst/>
              <a:latin typeface="+mn-lt"/>
              <a:ea typeface="+mn-ea"/>
              <a:cs typeface="+mn-cs"/>
            </a:rPr>
            <a:t>Across the full analyzed dataset, TrendKart generated approximately </a:t>
          </a:r>
          <a:r>
            <a:rPr lang="en-IN" sz="1100" b="1" i="0">
              <a:solidFill>
                <a:schemeClr val="dk1"/>
              </a:solidFill>
              <a:effectLst/>
              <a:latin typeface="+mn-lt"/>
              <a:ea typeface="+mn-ea"/>
              <a:cs typeface="+mn-cs"/>
            </a:rPr>
            <a:t>₹92.27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₹18.01 lakh in profit</a:t>
          </a:r>
          <a:r>
            <a:rPr lang="en-IN" sz="1100" b="0" i="0">
              <a:solidFill>
                <a:schemeClr val="dk1"/>
              </a:solidFill>
              <a:effectLst/>
              <a:latin typeface="+mn-lt"/>
              <a:ea typeface="+mn-ea"/>
              <a:cs typeface="+mn-cs"/>
            </a:rPr>
            <a:t> from </a:t>
          </a:r>
          <a:r>
            <a:rPr lang="en-IN" sz="1100" b="1" i="0">
              <a:solidFill>
                <a:schemeClr val="dk1"/>
              </a:solidFill>
              <a:effectLst/>
              <a:latin typeface="+mn-lt"/>
              <a:ea typeface="+mn-ea"/>
              <a:cs typeface="+mn-cs"/>
            </a:rPr>
            <a:t>3,000 transactions</a:t>
          </a:r>
          <a:r>
            <a:rPr lang="en-IN" sz="1100" b="0" i="0">
              <a:solidFill>
                <a:schemeClr val="dk1"/>
              </a:solidFill>
              <a:effectLst/>
              <a:latin typeface="+mn-lt"/>
              <a:ea typeface="+mn-ea"/>
              <a:cs typeface="+mn-cs"/>
            </a:rPr>
            <a:t>, with an overall profit margin of approximately </a:t>
          </a:r>
          <a:r>
            <a:rPr lang="en-IN" sz="1100" b="1" i="0">
              <a:solidFill>
                <a:schemeClr val="dk1"/>
              </a:solidFill>
              <a:effectLst/>
              <a:latin typeface="+mn-lt"/>
              <a:ea typeface="+mn-ea"/>
              <a:cs typeface="+mn-cs"/>
            </a:rPr>
            <a:t>19.52%</a:t>
          </a:r>
          <a:r>
            <a:rPr lang="en-IN" sz="1100" b="0" i="0">
              <a:solidFill>
                <a:schemeClr val="dk1"/>
              </a:solidFill>
              <a:effectLst/>
              <a:latin typeface="+mn-lt"/>
              <a:ea typeface="+mn-ea"/>
              <a:cs typeface="+mn-cs"/>
            </a:rPr>
            <a:t>.</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business problem and dashboard analysis, TrendKart should:</a:t>
          </a:r>
        </a:p>
        <a:p>
          <a:pPr lvl="0"/>
          <a:r>
            <a:rPr lang="en-IN" sz="1100" b="0" i="0">
              <a:solidFill>
                <a:schemeClr val="dk1"/>
              </a:solidFill>
              <a:effectLst/>
              <a:latin typeface="+mn-lt"/>
              <a:ea typeface="+mn-ea"/>
              <a:cs typeface="+mn-cs"/>
            </a:rPr>
            <a:t>Focus on </a:t>
          </a:r>
          <a:r>
            <a:rPr lang="en-IN" sz="1100" b="1" i="0">
              <a:solidFill>
                <a:schemeClr val="dk1"/>
              </a:solidFill>
              <a:effectLst/>
              <a:latin typeface="+mn-lt"/>
              <a:ea typeface="+mn-ea"/>
              <a:cs typeface="+mn-cs"/>
            </a:rPr>
            <a:t>recovering order/customer volume</a:t>
          </a:r>
          <a:r>
            <a:rPr lang="en-IN" sz="1100" b="0" i="0">
              <a:solidFill>
                <a:schemeClr val="dk1"/>
              </a:solidFill>
              <a:effectLst/>
              <a:latin typeface="+mn-lt"/>
              <a:ea typeface="+mn-ea"/>
              <a:cs typeface="+mn-cs"/>
            </a:rPr>
            <a:t>, since the fall in orders was the main driver of the November decline.</a:t>
          </a:r>
        </a:p>
        <a:p>
          <a:pPr lvl="0"/>
          <a:r>
            <a:rPr lang="en-IN" sz="1100" b="0" i="0">
              <a:solidFill>
                <a:schemeClr val="dk1"/>
              </a:solidFill>
              <a:effectLst/>
              <a:latin typeface="+mn-lt"/>
              <a:ea typeface="+mn-ea"/>
              <a:cs typeface="+mn-cs"/>
            </a:rPr>
            <a:t>Use </a:t>
          </a:r>
          <a:r>
            <a:rPr lang="en-IN" sz="1100" b="1" i="0">
              <a:solidFill>
                <a:schemeClr val="dk1"/>
              </a:solidFill>
              <a:effectLst/>
              <a:latin typeface="+mn-lt"/>
              <a:ea typeface="+mn-ea"/>
              <a:cs typeface="+mn-cs"/>
            </a:rPr>
            <a:t>post-purchase campaigns</a:t>
          </a:r>
          <a:r>
            <a:rPr lang="en-IN" sz="1100" b="0" i="0">
              <a:solidFill>
                <a:schemeClr val="dk1"/>
              </a:solidFill>
              <a:effectLst/>
              <a:latin typeface="+mn-lt"/>
              <a:ea typeface="+mn-ea"/>
              <a:cs typeface="+mn-cs"/>
            </a:rPr>
            <a:t> to encourage October customers to return.</a:t>
          </a:r>
        </a:p>
        <a:p>
          <a:pPr lvl="0"/>
          <a:r>
            <a:rPr lang="en-IN" sz="1100" b="0" i="0">
              <a:solidFill>
                <a:schemeClr val="dk1"/>
              </a:solidFill>
              <a:effectLst/>
              <a:latin typeface="+mn-lt"/>
              <a:ea typeface="+mn-ea"/>
              <a:cs typeface="+mn-cs"/>
            </a:rPr>
            <a:t>Strengthen the </a:t>
          </a:r>
          <a:r>
            <a:rPr lang="en-IN" sz="1100" b="1" i="0">
              <a:solidFill>
                <a:schemeClr val="dk1"/>
              </a:solidFill>
              <a:effectLst/>
              <a:latin typeface="+mn-lt"/>
              <a:ea typeface="+mn-ea"/>
              <a:cs typeface="+mn-cs"/>
            </a:rPr>
            <a:t>Offline channel</a:t>
          </a:r>
          <a:r>
            <a:rPr lang="en-IN" sz="1100" b="0" i="0">
              <a:solidFill>
                <a:schemeClr val="dk1"/>
              </a:solidFill>
              <a:effectLst/>
              <a:latin typeface="+mn-lt"/>
              <a:ea typeface="+mn-ea"/>
              <a:cs typeface="+mn-cs"/>
            </a:rPr>
            <a:t>, which recorded the largest absolute sales decline.</a:t>
          </a:r>
        </a:p>
        <a:p>
          <a:pPr lvl="0"/>
          <a:r>
            <a:rPr lang="en-IN" sz="1100" b="0" i="0">
              <a:solidFill>
                <a:schemeClr val="dk1"/>
              </a:solidFill>
              <a:effectLst/>
              <a:latin typeface="+mn-lt"/>
              <a:ea typeface="+mn-ea"/>
              <a:cs typeface="+mn-cs"/>
            </a:rPr>
            <a:t>Prioritize </a:t>
          </a:r>
          <a:r>
            <a:rPr lang="en-IN" sz="1100" b="1" i="0">
              <a:solidFill>
                <a:schemeClr val="dk1"/>
              </a:solidFill>
              <a:effectLst/>
              <a:latin typeface="+mn-lt"/>
              <a:ea typeface="+mn-ea"/>
              <a:cs typeface="+mn-cs"/>
            </a:rPr>
            <a:t>Handbags, Women Sarees and Footwear</a:t>
          </a:r>
          <a:r>
            <a:rPr lang="en-IN" sz="1100" b="0" i="0">
              <a:solidFill>
                <a:schemeClr val="dk1"/>
              </a:solidFill>
              <a:effectLst/>
              <a:latin typeface="+mn-lt"/>
              <a:ea typeface="+mn-ea"/>
              <a:cs typeface="+mn-cs"/>
            </a:rPr>
            <a:t> for inventory checks and targeted promotions.</a:t>
          </a:r>
        </a:p>
        <a:p>
          <a:pPr lvl="0"/>
          <a:r>
            <a:rPr lang="en-IN" sz="1100" b="0" i="0">
              <a:solidFill>
                <a:schemeClr val="dk1"/>
              </a:solidFill>
              <a:effectLst/>
              <a:latin typeface="+mn-lt"/>
              <a:ea typeface="+mn-ea"/>
              <a:cs typeface="+mn-cs"/>
            </a:rPr>
            <a:t>Investigate </a:t>
          </a:r>
          <a:r>
            <a:rPr lang="en-IN" sz="1100" b="1" i="0">
              <a:solidFill>
                <a:schemeClr val="dk1"/>
              </a:solidFill>
              <a:effectLst/>
              <a:latin typeface="+mn-lt"/>
              <a:ea typeface="+mn-ea"/>
              <a:cs typeface="+mn-cs"/>
            </a:rPr>
            <a:t>South Zone 1 and South Zone 2</a:t>
          </a:r>
          <a:r>
            <a:rPr lang="en-IN" sz="1100" b="0" i="0">
              <a:solidFill>
                <a:schemeClr val="dk1"/>
              </a:solidFill>
              <a:effectLst/>
              <a:latin typeface="+mn-lt"/>
              <a:ea typeface="+mn-ea"/>
              <a:cs typeface="+mn-cs"/>
            </a:rPr>
            <a:t> at store level.</a:t>
          </a:r>
        </a:p>
        <a:p>
          <a:pPr lvl="0"/>
          <a:r>
            <a:rPr lang="en-IN" sz="1100" b="0" i="0">
              <a:solidFill>
                <a:schemeClr val="dk1"/>
              </a:solidFill>
              <a:effectLst/>
              <a:latin typeface="+mn-lt"/>
              <a:ea typeface="+mn-ea"/>
              <a:cs typeface="+mn-cs"/>
            </a:rPr>
            <a:t>Identify products with the </a:t>
          </a:r>
          <a:r>
            <a:rPr lang="en-IN" sz="1100" b="1" i="0">
              <a:solidFill>
                <a:schemeClr val="dk1"/>
              </a:solidFill>
              <a:effectLst/>
              <a:latin typeface="+mn-lt"/>
              <a:ea typeface="+mn-ea"/>
              <a:cs typeface="+mn-cs"/>
            </a:rPr>
            <a:t>largest October-to-November sales decline</a:t>
          </a:r>
          <a:r>
            <a:rPr lang="en-IN" sz="1100" b="0" i="0">
              <a:solidFill>
                <a:schemeClr val="dk1"/>
              </a:solidFill>
              <a:effectLst/>
              <a:latin typeface="+mn-lt"/>
              <a:ea typeface="+mn-ea"/>
              <a:cs typeface="+mn-cs"/>
            </a:rPr>
            <a:t> and review their availability and demand.</a:t>
          </a:r>
        </a:p>
        <a:p>
          <a:pPr lvl="0"/>
          <a:r>
            <a:rPr lang="en-IN" sz="1100" b="0" i="0">
              <a:solidFill>
                <a:schemeClr val="dk1"/>
              </a:solidFill>
              <a:effectLst/>
              <a:latin typeface="+mn-lt"/>
              <a:ea typeface="+mn-ea"/>
              <a:cs typeface="+mn-cs"/>
            </a:rPr>
            <a:t>Use targeted campaigns to recover weaker periods without unnecessarily reducing average order value.</a:t>
          </a:r>
        </a:p>
        <a:p>
          <a:pPr lvl="0"/>
          <a:r>
            <a:rPr lang="en-IN" sz="1100" b="0" i="0">
              <a:solidFill>
                <a:schemeClr val="dk1"/>
              </a:solidFill>
              <a:effectLst/>
              <a:latin typeface="+mn-lt"/>
              <a:ea typeface="+mn-ea"/>
              <a:cs typeface="+mn-cs"/>
            </a:rPr>
            <a:t>Compare monthly performance against both the previous month and the longer-term trend so that a strong seasonal peak is not treated as the normal baseline.</a:t>
          </a:r>
        </a:p>
        <a:p>
          <a:endParaRPr lang="en-IN" sz="1400" b="1"/>
        </a:p>
        <a:p>
          <a:endParaRPr lang="en-IN" sz="1400" b="1"/>
        </a:p>
        <a:p>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1"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5"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6"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3"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2"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2">
        <i x="15" s="1"/>
        <i x="13" s="1"/>
        <i x="11" s="1"/>
        <i x="10" s="1"/>
        <i x="20" s="1"/>
        <i x="19" s="1"/>
        <i x="17" s="1"/>
        <i x="4" s="1"/>
        <i x="6" s="1"/>
        <i x="16" s="1"/>
        <i x="18" s="1"/>
        <i x="0" s="1"/>
        <i x="3" s="1"/>
        <i x="7" s="1"/>
        <i x="12" s="1"/>
        <i x="14" s="1"/>
        <i x="1" s="1"/>
        <i x="8" s="1"/>
        <i x="9" s="1"/>
        <i x="2" s="1"/>
        <i x="5" s="1"/>
        <i x="21"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DB93F60-9947-4AA8-93C3-0106D9F19626}" sourceName="Product.Category">
  <data>
    <tabular pivotCacheId="346085247">
      <items count="22">
        <i x="15" s="1"/>
        <i x="13" s="1"/>
        <i x="11" s="1"/>
        <i x="10" s="1"/>
        <i x="20" s="1"/>
        <i x="19" s="1"/>
        <i x="17" s="1"/>
        <i x="4" s="1"/>
        <i x="6" s="1"/>
        <i x="16" s="1"/>
        <i x="18" s="1"/>
        <i x="0" s="1"/>
        <i x="3" s="1"/>
        <i x="7" s="1"/>
        <i x="12" s="1"/>
        <i x="14" s="1"/>
        <i x="1" s="1"/>
        <i x="8" s="1"/>
        <i x="9" s="1"/>
        <i x="2" s="1"/>
        <i x="5"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3" style="Slicer Style 1" rowHeight="241300"/>
  <slicer name="Store.Region 1" xr10:uid="{B0B6677E-7105-481E-8C5A-A556C3764F6A}" cache="Slicer_Store.Region1" caption="Store.Region" style="Slicer Style 1" rowHeight="241300"/>
  <slicer name="Product.Category" xr10:uid="{DE6C73A1-524F-4176-BEE4-3E04BED244CA}" cache="Slicer_Product.Category" caption="Product.Category" startItem="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4" dataDxfId="182" headerRowBorderDxfId="183" tableBorderDxfId="181" totalsRowBorderDxfId="180">
  <autoFilter ref="A1:T3001" xr:uid="{00000000-0009-0000-0000-000000000000}"/>
  <tableColumns count="20">
    <tableColumn id="1" xr3:uid="{1950C6A5-719E-410C-9DB0-1CECC679D554}" name="Invoice No" dataDxfId="179"/>
    <tableColumn id="2" xr3:uid="{FE90F6CA-7E5D-495D-B0A7-0A7BBCF6385C}" name="Invoice Date" dataDxfId="178"/>
    <tableColumn id="3" xr3:uid="{45F3AF32-1370-40BB-A08A-4821F1BFB85A}" name="Customer_ID" dataDxfId="177"/>
    <tableColumn id="4" xr3:uid="{5EF624D2-B10A-4B72-A51B-47ED6C346A03}" name="Product_ID" dataDxfId="176"/>
    <tableColumn id="5" xr3:uid="{08103A75-25BA-45B0-B86B-068C3502AC36}" name="Store_ID" dataDxfId="175"/>
    <tableColumn id="6" xr3:uid="{82C73E91-9E21-4FE0-B8E7-4F0135802918}" name="Employee_ID" dataDxfId="174"/>
    <tableColumn id="7" xr3:uid="{0E4CBC29-36EA-4CEE-8896-A528A7CB54F2}" name="Quantity" dataDxfId="173"/>
    <tableColumn id="8" xr3:uid="{A186600A-1383-4910-BEC4-35561A276658}" name="Unit Price" dataDxfId="172"/>
    <tableColumn id="9" xr3:uid="{562DD44C-214E-43D8-BCE1-864DAC7A9702}" name="Discount %" dataDxfId="171"/>
    <tableColumn id="10" xr3:uid="{DF62E39E-6F0D-4AE2-BBBF-A0777CF10131}" name="Discount Amount" dataDxfId="170"/>
    <tableColumn id="11" xr3:uid="{93592438-1376-4AB9-A19B-7606B08B04E9}" name="GST %" dataDxfId="169"/>
    <tableColumn id="12" xr3:uid="{73774AA7-F4D8-4EE9-8188-352CCCC26852}" name="GST Amount" dataDxfId="168"/>
    <tableColumn id="13" xr3:uid="{BE826E16-DD68-4DC0-8C98-D4C3985F380A}" name="Sales Amount" dataDxfId="167"/>
    <tableColumn id="14" xr3:uid="{E16F5167-2838-4C20-8BF7-31F0B71BB41A}" name="Cost Amount" dataDxfId="166"/>
    <tableColumn id="15" xr3:uid="{E2CD579D-8487-4FE8-9829-AB77856A33C1}" name="Profit" dataDxfId="165"/>
    <tableColumn id="16" xr3:uid="{CC9F7586-3D8E-43D6-A8D1-D8A5A2EABC25}" name="Payment Mode" dataDxfId="164"/>
    <tableColumn id="17" xr3:uid="{3CA26B06-110C-448E-B9BA-10F8F1AEC41E}" name="Sales Channel" dataDxfId="163"/>
    <tableColumn id="18" xr3:uid="{0121A939-9B60-4917-ADBE-0DE92E83AA03}" name="Return Status" dataDxfId="162"/>
    <tableColumn id="19" xr3:uid="{ADB6397C-A9EE-4EF4-8344-AB4F57EA4D0F}" name="Order Time" dataDxfId="161"/>
    <tableColumn id="20" xr3:uid="{CF3E5751-0DD7-47C7-B9FA-26AB8F14C0EC}" name="Day Type" dataDxfId="1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59"/>
    <tableColumn id="2" xr3:uid="{517AC0D3-170C-4818-BE59-050DECF98BC3}" uniqueName="2" name="Invoice Date" queryTableFieldId="2" dataDxfId="158" totalsRowDxfId="157"/>
    <tableColumn id="3" xr3:uid="{41A5D303-25E0-4A3C-9195-7334E4D2A581}" uniqueName="3" name="Customer_ID" queryTableFieldId="3" dataDxfId="156"/>
    <tableColumn id="4" xr3:uid="{B1A164CA-A18E-41B3-84F3-C702E4A6056C}" uniqueName="4" name="Product_ID" queryTableFieldId="4" dataDxfId="155"/>
    <tableColumn id="5" xr3:uid="{0FF67887-CD63-434F-906C-B8FE43C99B5B}" uniqueName="5" name="Store_ID" queryTableFieldId="5" dataDxfId="154"/>
    <tableColumn id="6" xr3:uid="{265C1DC6-F24D-4714-AFE5-FCF42EEC842E}" uniqueName="6" name="Employee_ID" queryTableFieldId="6" dataDxfId="153"/>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2"/>
    <tableColumn id="17" xr3:uid="{8D1C98D6-F273-43C0-A1E2-D1E88A577FB8}" uniqueName="17" name="Sales Channel" queryTableFieldId="17" dataDxfId="151"/>
    <tableColumn id="18" xr3:uid="{BB0F98D3-D73F-468D-B21B-4AE580737CF6}" uniqueName="18" name="Return Status" queryTableFieldId="18" dataDxfId="150"/>
    <tableColumn id="19" xr3:uid="{FE439EA0-877E-4AFE-9B14-7866887AB3B6}" uniqueName="19" name="Order Time" queryTableFieldId="19" dataDxfId="149" totalsRowDxfId="148"/>
    <tableColumn id="20" xr3:uid="{81F9F21B-EE4F-40B6-BF9F-024F4DAC8C82}" uniqueName="20" name="Day Type" queryTableFieldId="20" dataDxfId="147"/>
    <tableColumn id="21" xr3:uid="{0D486BF5-F65E-4089-99F1-E20BC3B8D3DA}" uniqueName="21" name="Customer.Customer Name" queryTableFieldId="21" dataDxfId="146"/>
    <tableColumn id="22" xr3:uid="{F73B5F49-A9D5-40E9-840D-52537CA7ACB6}" uniqueName="22" name="Customer.Gender" queryTableFieldId="22" dataDxfId="145"/>
    <tableColumn id="23" xr3:uid="{4E8EDA4F-8C3D-4D3F-A14A-38A5CF15CD06}" uniqueName="23" name="Customer.Region" queryTableFieldId="23" dataDxfId="144"/>
    <tableColumn id="24" xr3:uid="{333510E0-B730-4FD8-BC21-9762F47A66C4}" uniqueName="24" name="Customer.Membership" queryTableFieldId="24" dataDxfId="143"/>
    <tableColumn id="25" xr3:uid="{F5D212E3-23C0-4573-A2C1-4FFDC574F766}" uniqueName="25" name="Product.Product_Name" queryTableFieldId="25" dataDxfId="142"/>
    <tableColumn id="26" xr3:uid="{C821A038-B23F-4899-A84B-32409F59DCED}" uniqueName="26" name="Product.Category" totalsRowFunction="custom" queryTableFieldId="26" dataDxfId="141">
      <totalsRowFormula array="1">_xlfn.LET(_xlpm.r,_xlfn._xlws.FILTER(Z2:Z3001,Z2:Z3001&lt;&gt;""),INDEX(_xlpm.r,MODE(MATCH(_xlpm.r,_xlpm.r,0))))</totalsRowFormula>
    </tableColumn>
    <tableColumn id="27" xr3:uid="{8F0D1581-38BA-4AD5-90A5-60D98227EA3A}" uniqueName="27" name="Product.Subcategory" queryTableFieldId="27" dataDxfId="140"/>
    <tableColumn id="28" xr3:uid="{954E47EF-C805-490B-9811-EA8A7F49B505}" uniqueName="28" name="Product.Brand" queryTableFieldId="28" dataDxfId="139"/>
    <tableColumn id="29" xr3:uid="{5E02028C-3BAC-4B0E-B9A2-8E623C84B9FE}" uniqueName="29" name="Product.Size" queryTableFieldId="29" dataDxfId="138"/>
    <tableColumn id="30" xr3:uid="{B02F569A-DEBA-42D6-96DB-6382D1180DE0}" uniqueName="30" name="Product.Color" queryTableFieldId="30" dataDxfId="137"/>
    <tableColumn id="31" xr3:uid="{F82FF739-49C3-43F2-A75C-A5FD329D819B}" uniqueName="31" name="Store.Store Name" queryTableFieldId="31" dataDxfId="136"/>
    <tableColumn id="32" xr3:uid="{9986CE19-4DF5-4492-9D03-622AD7C7B0C2}" uniqueName="32" name="Store.City" queryTableFieldId="32" dataDxfId="135"/>
    <tableColumn id="33" xr3:uid="{EE2A7580-0F83-4BAE-BC8E-1993736F1B1C}" uniqueName="33" name="Store.State" queryTableFieldId="33" dataDxfId="134"/>
    <tableColumn id="34" xr3:uid="{6E534D31-7801-4605-A1CE-5D279D84149A}" uniqueName="34" name="Store.Region" queryTableFieldId="34" dataDxfId="133"/>
    <tableColumn id="35" xr3:uid="{1E27A945-010E-4E2B-AAAA-D261B69042A4}" uniqueName="35" name="Store.Store Type" queryTableFieldId="35" dataDxfId="132"/>
    <tableColumn id="36" xr3:uid="{B5417EEF-0CB0-4466-8D17-84CE70E4CE08}" uniqueName="36" name="Employee.Employee Name" queryTableFieldId="36" dataDxfId="131"/>
    <tableColumn id="37" xr3:uid="{E7E62ECC-7163-45E1-B155-DA604AF2016E}" uniqueName="37" name="Employee.Department" queryTableFieldId="37" dataDxfId="130"/>
    <tableColumn id="38" xr3:uid="{BDC882DA-00A0-41F3-B6C7-825582A07783}" uniqueName="38" name="Employee.Designation" queryTableFieldId="38" dataDxfId="129"/>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8">
      <calculatedColumnFormula>YEAR(Sales_2[[#This Row],[Invoice Date]])</calculatedColumnFormula>
    </tableColumn>
    <tableColumn id="43" xr3:uid="{ABE296C2-339A-482B-97DE-9F127D572878}" uniqueName="43" name="Month" queryTableFieldId="43" dataDxfId="127">
      <calculatedColumnFormula>TEXT(Sales_2[[#This Row],[Invoice Date]],"mmm")</calculatedColumnFormula>
    </tableColumn>
    <tableColumn id="44" xr3:uid="{3F2B1196-BB9F-4BD8-86A8-B4C5FA24F437}" uniqueName="44" name="Month-year" queryTableFieldId="44" dataDxfId="126" totalsRowDxfId="125">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4" dataDxfId="122" headerRowBorderDxfId="123" tableBorderDxfId="121" totalsRowBorderDxfId="120">
  <autoFilter ref="A1:L851" xr:uid="{00000000-0009-0000-0000-000001000000}"/>
  <tableColumns count="12">
    <tableColumn id="1" xr3:uid="{610EEE9D-D6F1-4268-8E6D-20DFEB02DABF}" name="Customer_ID" dataDxfId="119"/>
    <tableColumn id="2" xr3:uid="{49E7190E-CD4D-4C91-A608-FC5F681959EF}" name="Customer Name" dataDxfId="118"/>
    <tableColumn id="3" xr3:uid="{49124FCB-E36E-4F0E-9B63-ABFA580E0BDE}" name="Gender" dataDxfId="117"/>
    <tableColumn id="4" xr3:uid="{FF54F993-BDD2-4C16-95FF-1E4B9D262392}" name="DOB" dataDxfId="116"/>
    <tableColumn id="5" xr3:uid="{66C9901C-691E-483F-B682-D6CF67CC2C25}" name="Phone" dataDxfId="115"/>
    <tableColumn id="6" xr3:uid="{2FFE53F3-9EDE-48CC-9709-881D35351ED6}" name="Email" dataDxfId="114"/>
    <tableColumn id="7" xr3:uid="{ECB85FB8-0442-47BD-A74A-6A62C401B582}" name="City" dataDxfId="113"/>
    <tableColumn id="8" xr3:uid="{A68DEAA0-68DD-46A6-BDBC-C41076722714}" name="State" dataDxfId="112"/>
    <tableColumn id="9" xr3:uid="{78B32DFF-4F4F-4E45-87AE-D695E692FFB1}" name="Region" dataDxfId="111"/>
    <tableColumn id="10" xr3:uid="{C49CADE3-1402-46D4-B1AD-C76976A3CC62}" name="Membership" dataDxfId="110"/>
    <tableColumn id="11" xr3:uid="{9692A398-BA26-4810-A35D-C778DE740718}" name="Registration Date" dataDxfId="109"/>
    <tableColumn id="12" xr3:uid="{FCF02AFE-E03F-427C-8A26-F574087D46A5}" name="Occupation" dataDxfId="10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7"/>
    <tableColumn id="2" xr3:uid="{EC088A06-4FAB-44E9-BC67-9F70A4E1F716}" uniqueName="2" name="Customer Name" queryTableFieldId="2" dataDxfId="106"/>
    <tableColumn id="3" xr3:uid="{F4EE83DC-07F8-414A-8FEB-A83A1C6B14A0}" uniqueName="3" name="Gender" queryTableFieldId="3" dataDxfId="105"/>
    <tableColumn id="4" xr3:uid="{6C5DDE55-883E-4B82-B4D1-D49F8CB5126C}" uniqueName="4" name="DOB" queryTableFieldId="4" dataDxfId="104"/>
    <tableColumn id="5" xr3:uid="{5C5AD91B-5C2F-47F7-83AE-6FE9ACD5B463}" uniqueName="5" name="Phone" queryTableFieldId="5"/>
    <tableColumn id="6" xr3:uid="{B081D0CB-5F9A-4684-9FC1-71EFBCD58BE2}" uniqueName="6" name="Email" queryTableFieldId="6" dataDxfId="103"/>
    <tableColumn id="7" xr3:uid="{B422BAEA-C55F-4646-B1AC-3B6A3596B368}" uniqueName="7" name="City" queryTableFieldId="7" dataDxfId="102"/>
    <tableColumn id="8" xr3:uid="{2474C7F3-835A-4276-B5AF-DB707921FFC2}" uniqueName="8" name="State" queryTableFieldId="8" dataDxfId="101"/>
    <tableColumn id="9" xr3:uid="{BF56C586-73B9-40B0-B7E4-2D2AF5C65489}" uniqueName="9" name="Region" queryTableFieldId="9" dataDxfId="100"/>
    <tableColumn id="10" xr3:uid="{ED458AFA-314D-49D0-84B6-A6432A21F761}" uniqueName="10" name="Membership" queryTableFieldId="10" dataDxfId="99"/>
    <tableColumn id="11" xr3:uid="{4A4AC734-1D40-4E25-AA5B-4CB0B0F17ABF}" uniqueName="11" name="Registration Date" queryTableFieldId="11" dataDxfId="98"/>
    <tableColumn id="12" xr3:uid="{2CB7666C-75C8-44DA-82FF-BD01120EF8F1}" uniqueName="12" name="Occupation" queryTableFieldId="12" dataDxfId="9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6" dataDxfId="94" headerRowBorderDxfId="95" tableBorderDxfId="93" totalsRowBorderDxfId="92">
  <autoFilter ref="A1:N251" xr:uid="{00000000-0009-0000-0000-000002000000}"/>
  <tableColumns count="14">
    <tableColumn id="1" xr3:uid="{DD1BC307-D93D-4DF4-B8C7-DACF9F600FCF}" name="Product_ID" dataDxfId="91"/>
    <tableColumn id="2" xr3:uid="{38FFDF9D-EF0A-4378-95D5-705221015068}" name="Product_Name" dataDxfId="90"/>
    <tableColumn id="3" xr3:uid="{5DAC5A21-455B-4D8E-B133-EC59B5C74ABE}" name="Category" dataDxfId="89"/>
    <tableColumn id="4" xr3:uid="{CF1824E2-E6CE-4EBC-8639-4D64FC90258D}" name="Subcategory" dataDxfId="88"/>
    <tableColumn id="5" xr3:uid="{DA59C315-FB8E-48E2-BB2C-30157934B17C}" name="Brand" dataDxfId="87"/>
    <tableColumn id="6" xr3:uid="{321DB4BE-E269-4B38-9B9B-50E1811C1FA6}" name="Size" dataDxfId="86"/>
    <tableColumn id="7" xr3:uid="{9A2CA268-889C-42B1-B04F-8F1742EDEED6}" name="Color" dataDxfId="85"/>
    <tableColumn id="8" xr3:uid="{3B1A9A79-FFF6-4C2A-B946-6D7C80CA6562}" name="Material" dataDxfId="84"/>
    <tableColumn id="9" xr3:uid="{26F81FD3-C600-42B2-BA44-003E5AB01AB5}" name="Supplier_ID" dataDxfId="83"/>
    <tableColumn id="10" xr3:uid="{AD97206A-DD87-436F-8B8F-147C48FE41AC}" name="Cost Price" dataDxfId="82"/>
    <tableColumn id="11" xr3:uid="{81155436-37F3-4E58-AFD4-06715473453D}" name="Selling Price" dataDxfId="81"/>
    <tableColumn id="12" xr3:uid="{050FCC0D-A1C4-47EE-97B2-1C6AA98CF346}" name="MRP" dataDxfId="80"/>
    <tableColumn id="13" xr3:uid="{0411079C-3F9C-4534-B480-DB54EE77D423}" name="Launch Date" dataDxfId="79"/>
    <tableColumn id="14" xr3:uid="{2C61AB3A-02D5-466F-BD4F-85F905CA1A9B}" name="Status" dataDxfId="7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7"/>
    <tableColumn id="2" xr3:uid="{B430B8F9-D05E-4062-828A-82732634CDB7}" uniqueName="2" name="Product_Name" queryTableFieldId="2" dataDxfId="76"/>
    <tableColumn id="3" xr3:uid="{8AF00A3C-87F6-4AE7-8BC8-E7E800326EFC}" uniqueName="3" name="Category" queryTableFieldId="3" dataDxfId="75"/>
    <tableColumn id="4" xr3:uid="{F27970E7-1229-4DAC-8605-907F5C075461}" uniqueName="4" name="Subcategory" queryTableFieldId="4" dataDxfId="74"/>
    <tableColumn id="5" xr3:uid="{29C2D2AF-4C13-45FB-9583-06DD8EAB11F6}" uniqueName="5" name="Brand" queryTableFieldId="5" dataDxfId="73"/>
    <tableColumn id="6" xr3:uid="{502379E3-6191-4153-B344-DB4166C93970}" uniqueName="6" name="Size" queryTableFieldId="6" dataDxfId="72"/>
    <tableColumn id="7" xr3:uid="{FD26A095-477A-4F64-9AF6-656E63CAE416}" uniqueName="7" name="Color" queryTableFieldId="7" dataDxfId="71"/>
    <tableColumn id="8" xr3:uid="{D5B9DA4F-82EA-4FA7-99FA-62166451B934}" uniqueName="8" name="Material" queryTableFieldId="8" dataDxfId="70"/>
    <tableColumn id="9" xr3:uid="{AB3F6F23-91EC-43A9-886A-45B6C769F671}" uniqueName="9" name="Supplier_ID" queryTableFieldId="9" dataDxfId="69"/>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68"/>
    <tableColumn id="14" xr3:uid="{454AC056-B218-43CB-88F8-FF1350637335}" uniqueName="14" name="Status" queryTableFieldId="14" dataDxfId="6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6" dataDxfId="64" headerRowBorderDxfId="65" tableBorderDxfId="63" totalsRowBorderDxfId="62">
  <autoFilter ref="A1:J121" xr:uid="{00000000-0009-0000-0000-000003000000}"/>
  <tableColumns count="10">
    <tableColumn id="1" xr3:uid="{2A32FCB0-2474-45D1-B09B-7518F2D922BA}" name="Store_ID" dataDxfId="61"/>
    <tableColumn id="2" xr3:uid="{E4CE3FB2-2524-4E3F-8137-5B0BA0B12A30}" name="Store Name" dataDxfId="60"/>
    <tableColumn id="3" xr3:uid="{714A40DF-BC49-4756-97C4-69FE3BFD9EFD}" name="City" dataDxfId="59"/>
    <tableColumn id="4" xr3:uid="{B2EDCD89-45B1-4532-9CD7-63A7B8C32183}" name="State" dataDxfId="58"/>
    <tableColumn id="5" xr3:uid="{55BA9FC3-16F0-4830-9BA3-B3FAADA2472E}" name="Region" dataDxfId="57"/>
    <tableColumn id="6" xr3:uid="{AEDCA02A-AA19-498F-A73C-AB80452708F8}" name="Store Type" dataDxfId="56"/>
    <tableColumn id="7" xr3:uid="{279F238A-E86C-4FCB-A9C1-A75C7F65A849}" name="Opening Date" dataDxfId="55"/>
    <tableColumn id="8" xr3:uid="{F1DE5D92-C1E7-4D8D-B429-99FB72B594FE}" name="Monthly Target" dataDxfId="54"/>
    <tableColumn id="9" xr3:uid="{3D6715E8-1E35-4361-8BCF-E2287A949BD5}" name="Manager" dataDxfId="53"/>
    <tableColumn id="10" xr3:uid="{0C3FC716-6BD1-4C96-BBD6-441F2BA6EE48}" name="Status" dataDxfId="5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1"/>
    <tableColumn id="2" xr3:uid="{57AFB518-C468-4700-A9A2-AD2A058E3F96}" uniqueName="2" name="Store Name" queryTableFieldId="2" dataDxfId="50"/>
    <tableColumn id="3" xr3:uid="{5309F45D-897A-4E6B-8BD9-3A4CC0668D26}" uniqueName="3" name="City" queryTableFieldId="3" dataDxfId="49"/>
    <tableColumn id="4" xr3:uid="{917BBB8B-5436-480D-9FD1-F6F1ED4469F4}" uniqueName="4" name="State" queryTableFieldId="4" dataDxfId="48"/>
    <tableColumn id="5" xr3:uid="{FBEDD944-2A6C-47CA-B74D-AD4751297BC7}" uniqueName="5" name="Region" queryTableFieldId="5" dataDxfId="47"/>
    <tableColumn id="6" xr3:uid="{EA420AB1-5960-419E-A750-E70D6BB2F591}" uniqueName="6" name="Store Type" queryTableFieldId="6" dataDxfId="46"/>
    <tableColumn id="7" xr3:uid="{62C920E1-AE93-4EFB-80D0-05D98BE6F951}" uniqueName="7" name="Opening Date" queryTableFieldId="7" dataDxfId="45"/>
    <tableColumn id="8" xr3:uid="{A06BCC9E-4B7F-46B4-B5C5-C423992D7DF0}" uniqueName="8" name="Monthly Target" queryTableFieldId="8"/>
    <tableColumn id="9" xr3:uid="{C09630BC-5DD3-4130-AB86-989E26D8EE70}" uniqueName="9" name="Manager" queryTableFieldId="9" dataDxfId="44"/>
    <tableColumn id="10" xr3:uid="{2FE75E96-75A7-40DD-88C2-3266561C812C}" uniqueName="10" name="Status" queryTableFieldId="10" dataDxfId="4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2" dataDxfId="40" headerRowBorderDxfId="41" tableBorderDxfId="39" totalsRowBorderDxfId="38">
  <autoFilter ref="A1:I301" xr:uid="{00000000-0009-0000-0000-000004000000}"/>
  <tableColumns count="9">
    <tableColumn id="1" xr3:uid="{E055CAA6-A243-4DBE-A004-45734FCA0774}" name="Employee_ID" dataDxfId="37"/>
    <tableColumn id="2" xr3:uid="{1F0F935C-DFF5-43F0-91B6-4490A065BEF8}" name="Employee Name" dataDxfId="36"/>
    <tableColumn id="3" xr3:uid="{8EE313BD-9B89-4162-8D2C-D075628F673A}" name="Department" dataDxfId="35"/>
    <tableColumn id="4" xr3:uid="{5A7FFFE3-BD55-42AF-999A-3DBA0A8DA1E5}" name="Designation" dataDxfId="34"/>
    <tableColumn id="5" xr3:uid="{66C8DF3C-8531-4861-A2B9-327BD01BCF35}" name="Salary" dataDxfId="33"/>
    <tableColumn id="6" xr3:uid="{ACE22772-0A57-49ED-901C-2059AF443FE1}" name="Joining Date" dataDxfId="32"/>
    <tableColumn id="7" xr3:uid="{2B7BAEEA-D8FC-4138-9609-439E72D5E269}" name="Store_ID" dataDxfId="31"/>
    <tableColumn id="8" xr3:uid="{7593B688-CB78-433B-81D6-0C40A9502EB6}" name="Performance Rating" dataDxfId="30"/>
    <tableColumn id="9" xr3:uid="{A88CF529-A4DD-4E54-A270-D03F05F2271E}" name="Employment Status" dataDxfId="2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28"/>
    <tableColumn id="2" xr3:uid="{BB9416D2-F9FA-441B-8DD5-B450F8A43D3D}" uniqueName="2" name="Employee Name" queryTableFieldId="2" dataDxfId="27"/>
    <tableColumn id="3" xr3:uid="{1546E36F-DBF6-41BD-B600-F96DCC8AC027}" uniqueName="3" name="Department" queryTableFieldId="3" dataDxfId="26"/>
    <tableColumn id="4" xr3:uid="{46B31C66-F3F6-4732-9056-5EB3A61C6E81}" uniqueName="4" name="Designation" queryTableFieldId="4" dataDxfId="25"/>
    <tableColumn id="5" xr3:uid="{07026CCC-1A02-4299-8385-C1642DEE5D09}" uniqueName="5" name="Salary" queryTableFieldId="5"/>
    <tableColumn id="6" xr3:uid="{88895196-4696-4FC3-92F0-540FAAFA972B}" uniqueName="6" name="Joining Date" queryTableFieldId="6" dataDxfId="24"/>
    <tableColumn id="7" xr3:uid="{C2B44E6B-538F-4E86-A1BD-BC185A80DC45}" uniqueName="7" name="Store_ID" queryTableFieldId="7" dataDxfId="23"/>
    <tableColumn id="8" xr3:uid="{3A649D0E-9512-4F08-A139-482F6B686F46}" uniqueName="8" name="Performance Rating" queryTableFieldId="8"/>
    <tableColumn id="9" xr3:uid="{D7FE441E-650D-4E92-9DF4-0EEC8EF46EAD}" uniqueName="9" name="Employment Status" queryTableFieldId="9" dataDxfId="2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1" dataDxfId="19" headerRowBorderDxfId="20" tableBorderDxfId="18" totalsRowBorderDxfId="17">
  <autoFilter ref="A1:J91" xr:uid="{00000000-0009-0000-0000-000005000000}"/>
  <tableColumns count="10">
    <tableColumn id="1" xr3:uid="{DC8DDF8E-2B1B-4938-AD6D-3BB8181E5582}" name="Supplier_ID" dataDxfId="16"/>
    <tableColumn id="2" xr3:uid="{C82E4423-8A82-48EE-85DD-F17AD933A464}" name="Supplier Name" dataDxfId="15"/>
    <tableColumn id="3" xr3:uid="{8127B026-E2FE-413C-AD1D-54EC4B6D6E03}" name="Contact Person" dataDxfId="14"/>
    <tableColumn id="4" xr3:uid="{9B8046AD-195A-400A-86D3-454BAF7A65A6}" name="Phone" dataDxfId="13"/>
    <tableColumn id="5" xr3:uid="{33EE0D9F-897D-43FD-AB2D-4F25011A6080}" name="Email" dataDxfId="12"/>
    <tableColumn id="6" xr3:uid="{9BC372C9-CF60-432A-8DEA-B3742DED7D59}" name="City" dataDxfId="11"/>
    <tableColumn id="7" xr3:uid="{AF1E517F-C960-4EDD-B921-350BFC02B9E5}" name="State" dataDxfId="10"/>
    <tableColumn id="8" xr3:uid="{C1B39AF7-25DB-483A-84BE-49F5A6EC6170}" name="Lead Time" dataDxfId="9"/>
    <tableColumn id="9" xr3:uid="{8090C8D3-05CF-4472-858E-5731B6E3597B}" name="Supplier Rating" dataDxfId="8"/>
    <tableColumn id="10" xr3:uid="{FBDC1007-E85B-4EC8-B8D7-EE1448B0E914}" name="Status" dataDxfId="7"/>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6"/>
    <tableColumn id="2" xr3:uid="{8CCD331F-351C-4CCD-9890-FE137B04A797}" uniqueName="2" name="Supplier Name" queryTableFieldId="2" dataDxfId="5"/>
    <tableColumn id="3" xr3:uid="{25222F7B-F07B-47D7-8955-8C6D393B28AE}" uniqueName="3" name="Contact Person" queryTableFieldId="3" dataDxfId="4"/>
    <tableColumn id="4" xr3:uid="{535165FC-C89D-4C58-911F-2913BD5787AE}" uniqueName="4" name="Phone" queryTableFieldId="4"/>
    <tableColumn id="5" xr3:uid="{0579EE81-D454-4BBC-9656-DF7ECACFA458}" uniqueName="5" name="Email" queryTableFieldId="5" dataDxfId="3"/>
    <tableColumn id="6" xr3:uid="{63D03814-D890-4E04-8875-9860CBB72C3F}" uniqueName="6" name="City" queryTableFieldId="6" dataDxfId="2"/>
    <tableColumn id="7" xr3:uid="{FCA264EB-E8A7-410A-96B2-29553135BBEB}" uniqueName="7" name="State" queryTableFieldId="7" dataDxfId="1"/>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A1441" workbookViewId="0">
      <selection activeCell="E1452" sqref="E1452"/>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8"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8"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8"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t="str">
        <f>TEXT(Sales_2[[#This Row],[Invoice Date]],"mmm")</f>
        <v>Mar</v>
      </c>
      <c r="AR1450" s="13" t="str">
        <f>TEXT(Sales_2[[#This Row],[Invoice Date]],"mmm yyyy")</f>
        <v>Mar 2025</v>
      </c>
    </row>
    <row r="1451" spans="1:44" x14ac:dyDescent="0.25">
      <c r="A1451" t="s">
        <v>3412</v>
      </c>
      <c r="B1451" s="13">
        <v>45644</v>
      </c>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2024</v>
      </c>
      <c r="AQ1451" t="str">
        <f>TEXT(Sales_2[[#This Row],[Invoice Date]],"mmm")</f>
        <v>Dec</v>
      </c>
      <c r="AR1451" s="13" t="str">
        <f>TEXT(Sales_2[[#This Row],[Invoice Date]],"mmm yyyy")</f>
        <v>Dec 2024</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8"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8"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t="str">
        <f>TEXT(Sales_2[[#This Row],[Invoice Date]],"mmm")</f>
        <v>Nov</v>
      </c>
      <c r="AR3001" s="13" t="str">
        <f>TEXT(Sales_2[[#This Row],[Invoice Date]],"mmm yyyy")</f>
        <v>Nov 2024</v>
      </c>
    </row>
    <row r="3002" spans="1:44" x14ac:dyDescent="0.25">
      <c r="B3002" s="13"/>
      <c r="S3002" s="14"/>
      <c r="Z3002" t="str" cm="1">
        <f t="array" ref="Z3002">_xlfn.LET(_xlpm.r,_xlfn._xlws.FILTER(Z2:Z3001,Z2:Z3001&lt;&gt;""),INDEX(_xlpm.r,MODE(MATCH(_xlpm.r,_xlpm.r,0))))</f>
        <v>Women Dresses</v>
      </c>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C7" sqref="C7"/>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21" zoomScale="76" workbookViewId="0">
      <selection activeCell="B38" sqref="B38"/>
    </sheetView>
  </sheetViews>
  <sheetFormatPr defaultRowHeight="15" x14ac:dyDescent="0.25"/>
  <cols>
    <col min="1" max="1" width="20" bestFit="1" customWidth="1"/>
    <col min="2" max="2" width="16.85546875"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5" width="14.28515625" bestFit="1" customWidth="1"/>
    <col min="16" max="16" width="16" bestFit="1" customWidth="1"/>
    <col min="17"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s="19">
        <v>305785.71000000008</v>
      </c>
      <c r="C9" s="19">
        <v>54939.069999999971</v>
      </c>
      <c r="AE9" s="16" t="s">
        <v>7736</v>
      </c>
      <c r="AF9">
        <v>452052.35</v>
      </c>
      <c r="AG9">
        <v>94595.74</v>
      </c>
    </row>
    <row r="10" spans="1:33" x14ac:dyDescent="0.25">
      <c r="A10" s="16" t="s">
        <v>9276</v>
      </c>
      <c r="B10" s="19">
        <v>655012.41999999981</v>
      </c>
      <c r="C10" s="19">
        <v>118923.48999999999</v>
      </c>
      <c r="AE10" s="16" t="s">
        <v>7801</v>
      </c>
      <c r="AF10">
        <v>550505.30000000005</v>
      </c>
      <c r="AG10">
        <v>128132.78</v>
      </c>
    </row>
    <row r="11" spans="1:33" x14ac:dyDescent="0.25">
      <c r="A11" s="16" t="s">
        <v>9277</v>
      </c>
      <c r="B11" s="19">
        <v>653554.06999999972</v>
      </c>
      <c r="C11" s="19">
        <v>140182.0800000001</v>
      </c>
      <c r="AE11" s="16" t="s">
        <v>7713</v>
      </c>
      <c r="AF11">
        <v>434134.43</v>
      </c>
      <c r="AG11">
        <v>86063.96</v>
      </c>
    </row>
    <row r="12" spans="1:33" x14ac:dyDescent="0.25">
      <c r="A12" s="16" t="s">
        <v>9278</v>
      </c>
      <c r="B12" s="19">
        <v>683356.93000000017</v>
      </c>
      <c r="C12" s="19">
        <v>131910.18000000002</v>
      </c>
      <c r="AE12" s="16" t="s">
        <v>7658</v>
      </c>
      <c r="AF12">
        <v>477313.21</v>
      </c>
      <c r="AG12">
        <v>72324.22</v>
      </c>
    </row>
    <row r="13" spans="1:33" x14ac:dyDescent="0.25">
      <c r="A13" s="16" t="s">
        <v>9279</v>
      </c>
      <c r="B13" s="19">
        <v>716615.74000000011</v>
      </c>
      <c r="C13" s="19">
        <v>143626.60999999996</v>
      </c>
      <c r="AE13" s="16" t="s">
        <v>9249</v>
      </c>
      <c r="AF13">
        <v>3890157.61</v>
      </c>
      <c r="AG13">
        <v>785580.98</v>
      </c>
    </row>
    <row r="14" spans="1:33" x14ac:dyDescent="0.25">
      <c r="A14" s="16" t="s">
        <v>9280</v>
      </c>
      <c r="B14" s="19">
        <v>705197.66999999981</v>
      </c>
      <c r="C14" s="19">
        <v>125032.18999999996</v>
      </c>
    </row>
    <row r="15" spans="1:33" x14ac:dyDescent="0.25">
      <c r="A15" s="16" t="s">
        <v>9281</v>
      </c>
      <c r="B15" s="19">
        <v>575940.08999999962</v>
      </c>
      <c r="C15" s="19">
        <v>110065.95</v>
      </c>
      <c r="AE15" s="15" t="s">
        <v>9248</v>
      </c>
      <c r="AF15" t="s">
        <v>9246</v>
      </c>
      <c r="AG15" t="s">
        <v>9247</v>
      </c>
    </row>
    <row r="16" spans="1:33" x14ac:dyDescent="0.25">
      <c r="A16" s="16" t="s">
        <v>9282</v>
      </c>
      <c r="B16" s="19">
        <v>624765.63999999978</v>
      </c>
      <c r="C16" s="19">
        <v>122773.23</v>
      </c>
      <c r="AE16" s="16" t="s">
        <v>5020</v>
      </c>
      <c r="AF16">
        <v>4463451.9400000004</v>
      </c>
      <c r="AG16">
        <v>864717.97</v>
      </c>
    </row>
    <row r="17" spans="1:33" x14ac:dyDescent="0.25">
      <c r="A17" s="16" t="s">
        <v>9283</v>
      </c>
      <c r="B17" s="19">
        <v>842808.66</v>
      </c>
      <c r="C17" s="19">
        <v>177387.37000000008</v>
      </c>
      <c r="AE17" s="16" t="s">
        <v>9249</v>
      </c>
      <c r="AF17">
        <v>4463451.9400000004</v>
      </c>
      <c r="AG17">
        <v>864717.97</v>
      </c>
    </row>
    <row r="18" spans="1:33" x14ac:dyDescent="0.25">
      <c r="A18" s="16" t="s">
        <v>9284</v>
      </c>
      <c r="B18" s="19">
        <v>1519147.0600000003</v>
      </c>
      <c r="C18" s="19">
        <v>301165.34000000008</v>
      </c>
    </row>
    <row r="19" spans="1:33" x14ac:dyDescent="0.25">
      <c r="A19" s="16" t="s">
        <v>9285</v>
      </c>
      <c r="B19" s="19">
        <v>1054251.3599999999</v>
      </c>
      <c r="C19" s="19">
        <v>194655.84000000005</v>
      </c>
    </row>
    <row r="20" spans="1:33" x14ac:dyDescent="0.25">
      <c r="A20" s="16" t="s">
        <v>9286</v>
      </c>
      <c r="B20" s="19">
        <v>890744.61000000045</v>
      </c>
      <c r="C20" s="19">
        <v>180775.76999999996</v>
      </c>
      <c r="AE20" s="15" t="s">
        <v>9248</v>
      </c>
      <c r="AF20" t="s">
        <v>9246</v>
      </c>
      <c r="AG20" t="s">
        <v>9247</v>
      </c>
    </row>
    <row r="21" spans="1:33" x14ac:dyDescent="0.25">
      <c r="A21" s="16" t="s">
        <v>9249</v>
      </c>
      <c r="B21" s="19">
        <v>9227179.9600000009</v>
      </c>
      <c r="C21" s="19">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s="19">
        <v>166486.51999999999</v>
      </c>
      <c r="C25" s="19">
        <v>54885.24</v>
      </c>
      <c r="AE25" s="15" t="s">
        <v>9248</v>
      </c>
      <c r="AF25" t="s">
        <v>9246</v>
      </c>
      <c r="AG25" t="s">
        <v>9247</v>
      </c>
    </row>
    <row r="26" spans="1:33" x14ac:dyDescent="0.25">
      <c r="A26" s="16" t="s">
        <v>7643</v>
      </c>
      <c r="B26" s="19">
        <v>179789.98999999993</v>
      </c>
      <c r="C26" s="19">
        <v>36539.93</v>
      </c>
      <c r="AE26" s="16" t="s">
        <v>8019</v>
      </c>
      <c r="AF26">
        <v>121803.88</v>
      </c>
      <c r="AG26">
        <v>32689.22</v>
      </c>
    </row>
    <row r="27" spans="1:33" x14ac:dyDescent="0.25">
      <c r="A27" s="16" t="s">
        <v>7846</v>
      </c>
      <c r="B27" s="19">
        <v>521388.96999999986</v>
      </c>
      <c r="C27" s="19">
        <v>89384.640000000058</v>
      </c>
      <c r="AE27" s="16" t="s">
        <v>7619</v>
      </c>
      <c r="AF27">
        <v>147220.91</v>
      </c>
      <c r="AG27">
        <v>35120.92</v>
      </c>
    </row>
    <row r="28" spans="1:33" x14ac:dyDescent="0.25">
      <c r="A28" s="16" t="s">
        <v>7701</v>
      </c>
      <c r="B28" s="19">
        <v>994021.97999999986</v>
      </c>
      <c r="C28" s="19">
        <v>213659.00000000012</v>
      </c>
      <c r="AE28" s="16" t="s">
        <v>8013</v>
      </c>
      <c r="AF28">
        <v>173911.74</v>
      </c>
      <c r="AG28">
        <v>32108.45</v>
      </c>
    </row>
    <row r="29" spans="1:33" x14ac:dyDescent="0.25">
      <c r="A29" s="16" t="s">
        <v>7826</v>
      </c>
      <c r="B29" s="19">
        <v>850930.2000000003</v>
      </c>
      <c r="C29" s="19">
        <v>150422.21000000005</v>
      </c>
      <c r="AE29" s="16" t="s">
        <v>8099</v>
      </c>
      <c r="AF29">
        <v>197082.8</v>
      </c>
      <c r="AG29">
        <v>44505.57</v>
      </c>
    </row>
    <row r="30" spans="1:33" x14ac:dyDescent="0.25">
      <c r="A30" s="16" t="s">
        <v>7706</v>
      </c>
      <c r="B30" s="19">
        <v>184043.75999999992</v>
      </c>
      <c r="C30" s="19">
        <v>33376.6</v>
      </c>
      <c r="AE30" s="16" t="s">
        <v>8079</v>
      </c>
      <c r="AF30">
        <v>138420.26</v>
      </c>
      <c r="AG30">
        <v>26849.360000000001</v>
      </c>
    </row>
    <row r="31" spans="1:33" x14ac:dyDescent="0.25">
      <c r="A31" s="16" t="s">
        <v>7690</v>
      </c>
      <c r="B31" s="19">
        <v>508021.06</v>
      </c>
      <c r="C31" s="19">
        <v>96328.010000000024</v>
      </c>
      <c r="AE31" s="16" t="s">
        <v>7800</v>
      </c>
      <c r="AF31">
        <v>483225.47</v>
      </c>
      <c r="AG31">
        <v>114878.08</v>
      </c>
    </row>
    <row r="32" spans="1:33" x14ac:dyDescent="0.25">
      <c r="A32" s="16" t="s">
        <v>7620</v>
      </c>
      <c r="B32" s="19">
        <v>277306.93000000005</v>
      </c>
      <c r="C32" s="19">
        <v>41174.839999999997</v>
      </c>
      <c r="AE32" s="16" t="s">
        <v>8086</v>
      </c>
      <c r="AF32">
        <v>207013.85</v>
      </c>
      <c r="AG32">
        <v>40366.379999999997</v>
      </c>
    </row>
    <row r="33" spans="1:34" x14ac:dyDescent="0.25">
      <c r="A33" s="16" t="s">
        <v>7789</v>
      </c>
      <c r="B33" s="19">
        <v>184667.23000000007</v>
      </c>
      <c r="C33" s="19">
        <v>35427.940000000017</v>
      </c>
      <c r="AE33" s="16" t="s">
        <v>7930</v>
      </c>
      <c r="AF33">
        <v>133863.46</v>
      </c>
      <c r="AG33">
        <v>24220.3</v>
      </c>
    </row>
    <row r="34" spans="1:34" x14ac:dyDescent="0.25">
      <c r="A34" s="16" t="s">
        <v>7680</v>
      </c>
      <c r="B34" s="19">
        <v>206033.29</v>
      </c>
      <c r="C34" s="19">
        <v>42136.119999999995</v>
      </c>
      <c r="AE34" s="16" t="s">
        <v>7896</v>
      </c>
      <c r="AF34">
        <v>243671.75</v>
      </c>
      <c r="AG34">
        <v>31775.83</v>
      </c>
    </row>
    <row r="35" spans="1:34" x14ac:dyDescent="0.25">
      <c r="A35" s="16" t="s">
        <v>7813</v>
      </c>
      <c r="B35" s="19">
        <v>312534.7200000002</v>
      </c>
      <c r="C35" s="19">
        <v>94494.790000000023</v>
      </c>
      <c r="AE35" s="16" t="s">
        <v>7969</v>
      </c>
      <c r="AF35">
        <v>111670.81</v>
      </c>
      <c r="AG35">
        <v>18835.72</v>
      </c>
    </row>
    <row r="36" spans="1:34" x14ac:dyDescent="0.25">
      <c r="A36" s="16" t="s">
        <v>7734</v>
      </c>
      <c r="B36" s="19">
        <v>259644.52000000008</v>
      </c>
      <c r="C36" s="19">
        <v>49595.820000000029</v>
      </c>
      <c r="AE36" s="16" t="s">
        <v>9249</v>
      </c>
      <c r="AF36">
        <v>1957884.93</v>
      </c>
      <c r="AG36">
        <v>401349.83</v>
      </c>
    </row>
    <row r="37" spans="1:34" x14ac:dyDescent="0.25">
      <c r="A37" s="16" t="s">
        <v>7656</v>
      </c>
      <c r="B37" s="19">
        <v>258906.39</v>
      </c>
      <c r="C37" s="19">
        <v>45490.940000000031</v>
      </c>
    </row>
    <row r="38" spans="1:34" x14ac:dyDescent="0.25">
      <c r="A38" s="16" t="s">
        <v>7635</v>
      </c>
      <c r="B38" s="19">
        <v>937502.1799999997</v>
      </c>
      <c r="C38" s="19">
        <v>181304.56</v>
      </c>
    </row>
    <row r="39" spans="1:34" x14ac:dyDescent="0.25">
      <c r="A39" s="16" t="s">
        <v>7604</v>
      </c>
      <c r="B39" s="19">
        <v>367296.99999999994</v>
      </c>
      <c r="C39" s="19">
        <v>78331.699999999983</v>
      </c>
      <c r="AE39" s="15" t="s">
        <v>9248</v>
      </c>
      <c r="AF39" t="s">
        <v>9246</v>
      </c>
      <c r="AG39" t="s">
        <v>9247</v>
      </c>
      <c r="AH39" t="s">
        <v>9272</v>
      </c>
    </row>
    <row r="40" spans="1:34" x14ac:dyDescent="0.25">
      <c r="A40" s="16" t="s">
        <v>7838</v>
      </c>
      <c r="B40" s="19">
        <v>23448.409999999996</v>
      </c>
      <c r="C40" s="19">
        <v>3668.84</v>
      </c>
      <c r="AE40" s="16" t="s">
        <v>9270</v>
      </c>
      <c r="AF40">
        <v>24537.73</v>
      </c>
      <c r="AG40">
        <v>4626.1000000000004</v>
      </c>
      <c r="AH40">
        <v>17970</v>
      </c>
    </row>
    <row r="41" spans="1:34" x14ac:dyDescent="0.25">
      <c r="A41" s="16" t="s">
        <v>7628</v>
      </c>
      <c r="B41" s="19">
        <v>665552.00999999966</v>
      </c>
      <c r="C41" s="19">
        <v>113408.84000000008</v>
      </c>
      <c r="AE41" s="16" t="s">
        <v>5005</v>
      </c>
      <c r="AF41">
        <v>2558088.34</v>
      </c>
      <c r="AG41">
        <v>504419.27</v>
      </c>
      <c r="AH41">
        <v>2051575</v>
      </c>
    </row>
    <row r="42" spans="1:34" x14ac:dyDescent="0.25">
      <c r="A42" s="16" t="s">
        <v>7730</v>
      </c>
      <c r="B42" s="19">
        <v>504452.20999999985</v>
      </c>
      <c r="C42" s="19">
        <v>92155.450000000055</v>
      </c>
      <c r="AE42" s="16" t="s">
        <v>5128</v>
      </c>
      <c r="AF42">
        <v>806954.82</v>
      </c>
      <c r="AG42">
        <v>159235.5</v>
      </c>
      <c r="AH42">
        <v>883525</v>
      </c>
    </row>
    <row r="43" spans="1:34" x14ac:dyDescent="0.25">
      <c r="A43" s="16" t="s">
        <v>7776</v>
      </c>
      <c r="B43" s="19">
        <v>408431.14000000019</v>
      </c>
      <c r="C43" s="19">
        <v>82676.469999999958</v>
      </c>
      <c r="AE43" s="16" t="s">
        <v>5021</v>
      </c>
      <c r="AF43">
        <v>2973904.02</v>
      </c>
      <c r="AG43">
        <v>582921.71</v>
      </c>
      <c r="AH43">
        <v>3123785</v>
      </c>
    </row>
    <row r="44" spans="1:34" x14ac:dyDescent="0.25">
      <c r="A44" s="16" t="s">
        <v>7650</v>
      </c>
      <c r="B44" s="19">
        <v>1103017.8200000005</v>
      </c>
      <c r="C44" s="19">
        <v>202347.56999999986</v>
      </c>
      <c r="AE44" s="16" t="s">
        <v>5013</v>
      </c>
      <c r="AF44">
        <v>2863695.05</v>
      </c>
      <c r="AG44">
        <v>550234.54</v>
      </c>
      <c r="AH44">
        <v>2908145</v>
      </c>
    </row>
    <row r="45" spans="1:34" x14ac:dyDescent="0.25">
      <c r="A45" s="16" t="s">
        <v>7757</v>
      </c>
      <c r="B45" s="19">
        <v>313703.63000000018</v>
      </c>
      <c r="C45" s="19">
        <v>64627.61000000003</v>
      </c>
      <c r="AE45" s="16" t="s">
        <v>9249</v>
      </c>
      <c r="AF45">
        <v>9227179.9600000009</v>
      </c>
      <c r="AG45">
        <v>1801437.12</v>
      </c>
      <c r="AH45">
        <v>8985000</v>
      </c>
    </row>
    <row r="46" spans="1:34" x14ac:dyDescent="0.25">
      <c r="A46" s="16" t="s">
        <v>9249</v>
      </c>
      <c r="B46" s="19">
        <v>9227179.9600000028</v>
      </c>
      <c r="C46" s="19">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v>24191.279999999999</v>
      </c>
      <c r="I52">
        <v>6451.98</v>
      </c>
      <c r="J52">
        <v>17739.3</v>
      </c>
      <c r="AE52" s="16" t="s">
        <v>8704</v>
      </c>
      <c r="AF52">
        <v>280260.42</v>
      </c>
      <c r="AG52">
        <v>57938.49</v>
      </c>
    </row>
    <row r="53" spans="1:33" x14ac:dyDescent="0.25">
      <c r="A53" s="16" t="s">
        <v>8034</v>
      </c>
      <c r="B53" s="19"/>
      <c r="C53" s="19">
        <v>11508.380000000001</v>
      </c>
      <c r="D53" s="19">
        <v>11508.380000000001</v>
      </c>
      <c r="E53">
        <f>B53-C53</f>
        <v>-11508.380000000001</v>
      </c>
      <c r="G53" s="16" t="s">
        <v>7662</v>
      </c>
      <c r="H53">
        <v>21053.360000000001</v>
      </c>
      <c r="I53">
        <v>2638.63</v>
      </c>
      <c r="J53">
        <v>18414.73</v>
      </c>
      <c r="AE53" s="16" t="s">
        <v>8523</v>
      </c>
      <c r="AF53">
        <v>253892.82</v>
      </c>
      <c r="AG53">
        <v>46986.47</v>
      </c>
    </row>
    <row r="54" spans="1:33" x14ac:dyDescent="0.25">
      <c r="A54" s="16" t="s">
        <v>7850</v>
      </c>
      <c r="B54" s="19">
        <v>4500.68</v>
      </c>
      <c r="C54" s="19">
        <v>8152.85</v>
      </c>
      <c r="D54" s="19">
        <v>12653.53</v>
      </c>
      <c r="E54">
        <f t="shared" ref="E54" si="0">B54-C54</f>
        <v>-3652.17</v>
      </c>
      <c r="G54" s="16" t="s">
        <v>7649</v>
      </c>
      <c r="H54">
        <v>18433.419999999998</v>
      </c>
      <c r="J54">
        <v>18433.419999999998</v>
      </c>
      <c r="AE54" s="16" t="s">
        <v>8690</v>
      </c>
      <c r="AF54">
        <v>267933.95</v>
      </c>
      <c r="AG54">
        <v>59529.24</v>
      </c>
    </row>
    <row r="55" spans="1:33" x14ac:dyDescent="0.25">
      <c r="A55" s="16" t="s">
        <v>8025</v>
      </c>
      <c r="B55" s="19">
        <v>5665</v>
      </c>
      <c r="C55" s="19">
        <v>2165.21</v>
      </c>
      <c r="D55" s="19">
        <v>7830.21</v>
      </c>
      <c r="E55">
        <f t="shared" ref="E55:E118" si="1">B55-C55</f>
        <v>3499.79</v>
      </c>
      <c r="G55" s="16" t="s">
        <v>8085</v>
      </c>
      <c r="H55">
        <v>22404.35</v>
      </c>
      <c r="I55">
        <v>2601</v>
      </c>
      <c r="J55">
        <v>19803.349999999999</v>
      </c>
      <c r="AE55" s="16" t="s">
        <v>8649</v>
      </c>
      <c r="AF55">
        <v>255854.51</v>
      </c>
      <c r="AG55">
        <v>47626.87</v>
      </c>
    </row>
    <row r="56" spans="1:33" x14ac:dyDescent="0.25">
      <c r="A56" s="16" t="s">
        <v>8118</v>
      </c>
      <c r="B56" s="19">
        <v>4844.1400000000003</v>
      </c>
      <c r="C56" s="19">
        <v>15705.74</v>
      </c>
      <c r="D56" s="19">
        <v>20549.88</v>
      </c>
      <c r="E56">
        <f t="shared" si="1"/>
        <v>-10861.599999999999</v>
      </c>
      <c r="G56" s="16" t="s">
        <v>7807</v>
      </c>
      <c r="H56">
        <v>23289.39</v>
      </c>
      <c r="J56">
        <v>23289.39</v>
      </c>
      <c r="AE56" s="16" t="s">
        <v>8645</v>
      </c>
      <c r="AF56">
        <v>251274.64</v>
      </c>
      <c r="AG56">
        <v>50598.59</v>
      </c>
    </row>
    <row r="57" spans="1:33" x14ac:dyDescent="0.25">
      <c r="A57" s="16" t="s">
        <v>8102</v>
      </c>
      <c r="B57" s="19">
        <v>1333.71</v>
      </c>
      <c r="C57" s="19">
        <v>1814.9</v>
      </c>
      <c r="D57" s="19">
        <v>3148.61</v>
      </c>
      <c r="E57">
        <f t="shared" si="1"/>
        <v>-481.19000000000005</v>
      </c>
      <c r="G57" s="16" t="s">
        <v>7919</v>
      </c>
      <c r="H57">
        <v>25096.510000000002</v>
      </c>
      <c r="J57">
        <v>25096.510000000002</v>
      </c>
      <c r="AE57" s="16" t="s">
        <v>8706</v>
      </c>
      <c r="AF57">
        <v>719095.15</v>
      </c>
      <c r="AG57">
        <v>138669.94</v>
      </c>
    </row>
    <row r="58" spans="1:33" x14ac:dyDescent="0.25">
      <c r="A58" s="16" t="s">
        <v>7788</v>
      </c>
      <c r="B58" s="19">
        <v>13039.43</v>
      </c>
      <c r="C58" s="19">
        <v>3029.5</v>
      </c>
      <c r="D58" s="19">
        <v>16068.93</v>
      </c>
      <c r="E58">
        <f t="shared" si="1"/>
        <v>10009.93</v>
      </c>
      <c r="G58" s="16" t="s">
        <v>7969</v>
      </c>
      <c r="H58">
        <v>25387.47</v>
      </c>
      <c r="J58">
        <v>25387.47</v>
      </c>
      <c r="AE58" s="16" t="s">
        <v>8319</v>
      </c>
      <c r="AF58">
        <v>253168.97</v>
      </c>
      <c r="AG58">
        <v>52280.93</v>
      </c>
    </row>
    <row r="59" spans="1:33" x14ac:dyDescent="0.25">
      <c r="A59" s="16" t="s">
        <v>8065</v>
      </c>
      <c r="B59" s="19"/>
      <c r="C59" s="19">
        <v>1461.31</v>
      </c>
      <c r="D59" s="19">
        <v>1461.31</v>
      </c>
      <c r="E59">
        <f t="shared" si="1"/>
        <v>-1461.31</v>
      </c>
      <c r="G59" s="16" t="s">
        <v>8115</v>
      </c>
      <c r="H59">
        <v>30368.02</v>
      </c>
      <c r="J59">
        <v>30368.02</v>
      </c>
      <c r="AE59" s="16" t="s">
        <v>9249</v>
      </c>
      <c r="AF59">
        <v>3129901.15</v>
      </c>
      <c r="AG59">
        <v>614554.06000000006</v>
      </c>
    </row>
    <row r="60" spans="1:33" x14ac:dyDescent="0.25">
      <c r="A60" s="16" t="s">
        <v>8066</v>
      </c>
      <c r="B60" s="19">
        <v>2178.29</v>
      </c>
      <c r="C60" s="19">
        <v>2264.62</v>
      </c>
      <c r="D60" s="19">
        <v>4442.91</v>
      </c>
      <c r="E60">
        <f t="shared" si="1"/>
        <v>-86.329999999999927</v>
      </c>
      <c r="G60" s="16" t="s">
        <v>7619</v>
      </c>
      <c r="H60">
        <v>44949.279999999999</v>
      </c>
      <c r="I60">
        <v>11954.58</v>
      </c>
      <c r="J60">
        <v>32994.699999999997</v>
      </c>
    </row>
    <row r="61" spans="1:33" x14ac:dyDescent="0.25">
      <c r="A61" s="16" t="s">
        <v>7887</v>
      </c>
      <c r="B61" s="19">
        <v>10769.72</v>
      </c>
      <c r="C61" s="19"/>
      <c r="D61" s="19">
        <v>10769.72</v>
      </c>
      <c r="E61">
        <f t="shared" si="1"/>
        <v>10769.72</v>
      </c>
      <c r="G61" s="16" t="s">
        <v>7976</v>
      </c>
      <c r="H61">
        <v>34262.800000000003</v>
      </c>
      <c r="J61">
        <v>34262.800000000003</v>
      </c>
    </row>
    <row r="62" spans="1:33" hidden="1" x14ac:dyDescent="0.25">
      <c r="A62" s="16" t="s">
        <v>7807</v>
      </c>
      <c r="B62" s="19">
        <v>23289.39</v>
      </c>
      <c r="C62" s="19"/>
      <c r="D62" s="19">
        <v>23289.39</v>
      </c>
      <c r="E62">
        <f t="shared" si="1"/>
        <v>23289.39</v>
      </c>
      <c r="G62" s="16" t="s">
        <v>7729</v>
      </c>
      <c r="H62">
        <v>15188.400000000001</v>
      </c>
      <c r="I62">
        <v>942.88</v>
      </c>
      <c r="J62">
        <v>14245.520000000002</v>
      </c>
    </row>
    <row r="63" spans="1:33" hidden="1" x14ac:dyDescent="0.25">
      <c r="A63" s="16" t="s">
        <v>7960</v>
      </c>
      <c r="B63" s="19">
        <v>4284.59</v>
      </c>
      <c r="C63" s="19">
        <v>5201.2000000000007</v>
      </c>
      <c r="D63" s="19">
        <v>9485.7900000000009</v>
      </c>
      <c r="E63">
        <f t="shared" si="1"/>
        <v>-916.61000000000058</v>
      </c>
      <c r="G63" s="16" t="s">
        <v>7899</v>
      </c>
      <c r="H63">
        <v>17442.650000000001</v>
      </c>
      <c r="I63">
        <v>3789.5</v>
      </c>
      <c r="J63">
        <v>13653.150000000001</v>
      </c>
    </row>
    <row r="64" spans="1:33" hidden="1" x14ac:dyDescent="0.25">
      <c r="A64" s="16" t="s">
        <v>7969</v>
      </c>
      <c r="B64" s="19">
        <v>25387.47</v>
      </c>
      <c r="C64" s="19"/>
      <c r="D64" s="19">
        <v>25387.47</v>
      </c>
      <c r="E64">
        <f t="shared" si="1"/>
        <v>25387.47</v>
      </c>
      <c r="G64" s="16" t="s">
        <v>7761</v>
      </c>
      <c r="H64">
        <v>13192.92</v>
      </c>
      <c r="J64">
        <v>13192.92</v>
      </c>
    </row>
    <row r="65" spans="1:33" hidden="1" x14ac:dyDescent="0.25">
      <c r="A65" s="16" t="s">
        <v>7932</v>
      </c>
      <c r="B65" s="19">
        <v>1810.91</v>
      </c>
      <c r="C65" s="19">
        <v>1940.28</v>
      </c>
      <c r="D65" s="19">
        <v>3751.19</v>
      </c>
      <c r="E65">
        <f t="shared" si="1"/>
        <v>-129.36999999999989</v>
      </c>
      <c r="G65" s="16" t="s">
        <v>8128</v>
      </c>
      <c r="H65">
        <v>13187.19</v>
      </c>
      <c r="J65">
        <v>13187.19</v>
      </c>
      <c r="AF65" s="16" t="s">
        <v>7622</v>
      </c>
      <c r="AG65">
        <v>64567.05</v>
      </c>
    </row>
    <row r="66" spans="1:33" hidden="1" x14ac:dyDescent="0.25">
      <c r="A66" s="16" t="s">
        <v>7896</v>
      </c>
      <c r="B66" s="19">
        <v>40165.620000000003</v>
      </c>
      <c r="C66" s="19">
        <v>43234.99</v>
      </c>
      <c r="D66" s="19">
        <v>83400.61</v>
      </c>
      <c r="E66">
        <f t="shared" si="1"/>
        <v>-3069.3699999999953</v>
      </c>
      <c r="G66" s="16" t="s">
        <v>7821</v>
      </c>
      <c r="H66">
        <v>14487.19</v>
      </c>
      <c r="I66">
        <v>1370.43</v>
      </c>
      <c r="J66">
        <v>13116.76</v>
      </c>
      <c r="AF66" s="16" t="s">
        <v>7697</v>
      </c>
      <c r="AG66">
        <v>93336.85</v>
      </c>
    </row>
    <row r="67" spans="1:33" hidden="1" x14ac:dyDescent="0.25">
      <c r="A67" s="16" t="s">
        <v>8021</v>
      </c>
      <c r="B67" s="19">
        <v>3236.3500000000004</v>
      </c>
      <c r="C67" s="19"/>
      <c r="D67" s="19">
        <v>3236.3500000000004</v>
      </c>
      <c r="E67">
        <f t="shared" si="1"/>
        <v>3236.3500000000004</v>
      </c>
      <c r="G67" s="16" t="s">
        <v>8079</v>
      </c>
      <c r="H67">
        <v>20195.550000000003</v>
      </c>
      <c r="I67">
        <v>7748.5</v>
      </c>
      <c r="J67">
        <v>12447.050000000003</v>
      </c>
      <c r="AF67" s="16" t="s">
        <v>7652</v>
      </c>
      <c r="AG67">
        <v>57824.58</v>
      </c>
    </row>
    <row r="68" spans="1:33" hidden="1" x14ac:dyDescent="0.25">
      <c r="A68" s="16" t="s">
        <v>7832</v>
      </c>
      <c r="B68" s="19">
        <v>5131.1900000000005</v>
      </c>
      <c r="C68" s="19">
        <v>822.46</v>
      </c>
      <c r="D68" s="19">
        <v>5953.6500000000005</v>
      </c>
      <c r="E68">
        <f t="shared" si="1"/>
        <v>4308.7300000000005</v>
      </c>
      <c r="G68" s="16" t="s">
        <v>8091</v>
      </c>
      <c r="H68">
        <v>13205.44</v>
      </c>
      <c r="I68">
        <v>1008.18</v>
      </c>
      <c r="J68">
        <v>12197.26</v>
      </c>
      <c r="AF68" s="16" t="s">
        <v>7767</v>
      </c>
      <c r="AG68">
        <v>63645.75</v>
      </c>
    </row>
    <row r="69" spans="1:33" hidden="1" x14ac:dyDescent="0.25">
      <c r="A69" s="16" t="s">
        <v>7970</v>
      </c>
      <c r="B69" s="19">
        <v>4393.58</v>
      </c>
      <c r="C69" s="19">
        <v>2168.6999999999998</v>
      </c>
      <c r="D69" s="19">
        <v>6562.28</v>
      </c>
      <c r="E69">
        <f t="shared" si="1"/>
        <v>2224.88</v>
      </c>
      <c r="G69" s="16" t="s">
        <v>7991</v>
      </c>
      <c r="H69">
        <v>11533.32</v>
      </c>
      <c r="J69">
        <v>11533.32</v>
      </c>
      <c r="AF69" s="16" t="s">
        <v>7687</v>
      </c>
      <c r="AG69">
        <v>68441.94</v>
      </c>
    </row>
    <row r="70" spans="1:33" hidden="1" x14ac:dyDescent="0.25">
      <c r="A70" s="16" t="s">
        <v>7885</v>
      </c>
      <c r="B70" s="19">
        <v>7007.5700000000006</v>
      </c>
      <c r="C70" s="19">
        <v>1532.81</v>
      </c>
      <c r="D70" s="19">
        <v>8540.380000000001</v>
      </c>
      <c r="E70">
        <f t="shared" si="1"/>
        <v>5474.76</v>
      </c>
      <c r="G70" s="16" t="s">
        <v>8058</v>
      </c>
      <c r="H70">
        <v>13952.06</v>
      </c>
      <c r="I70">
        <v>2610.5300000000002</v>
      </c>
      <c r="J70">
        <v>11341.529999999999</v>
      </c>
      <c r="AF70" s="16" t="s">
        <v>7763</v>
      </c>
      <c r="AG70">
        <v>56648.11</v>
      </c>
    </row>
    <row r="71" spans="1:33" hidden="1" x14ac:dyDescent="0.25">
      <c r="A71" s="16" t="s">
        <v>7655</v>
      </c>
      <c r="B71" s="19">
        <v>2997.86</v>
      </c>
      <c r="C71" s="19"/>
      <c r="D71" s="19">
        <v>2997.86</v>
      </c>
      <c r="E71">
        <f t="shared" si="1"/>
        <v>2997.86</v>
      </c>
      <c r="G71" s="16" t="s">
        <v>7844</v>
      </c>
      <c r="H71">
        <v>13744.75</v>
      </c>
      <c r="I71">
        <v>2963.04</v>
      </c>
      <c r="J71">
        <v>10781.71</v>
      </c>
      <c r="AF71" s="16" t="s">
        <v>7736</v>
      </c>
      <c r="AG71">
        <v>94595.74</v>
      </c>
    </row>
    <row r="72" spans="1:33" hidden="1" x14ac:dyDescent="0.25">
      <c r="A72" s="16" t="s">
        <v>8047</v>
      </c>
      <c r="B72" s="19">
        <v>2615.6999999999998</v>
      </c>
      <c r="C72" s="19">
        <v>2237.48</v>
      </c>
      <c r="D72" s="19">
        <v>4853.18</v>
      </c>
      <c r="E72">
        <f t="shared" si="1"/>
        <v>378.2199999999998</v>
      </c>
      <c r="G72" s="16" t="s">
        <v>7887</v>
      </c>
      <c r="H72">
        <v>10769.72</v>
      </c>
      <c r="J72">
        <v>10769.72</v>
      </c>
      <c r="AF72" s="16" t="s">
        <v>7801</v>
      </c>
      <c r="AG72">
        <v>128132.78</v>
      </c>
    </row>
    <row r="73" spans="1:33" hidden="1" x14ac:dyDescent="0.25">
      <c r="A73" s="16" t="s">
        <v>7904</v>
      </c>
      <c r="B73" s="19">
        <v>2973.5</v>
      </c>
      <c r="C73" s="19"/>
      <c r="D73" s="19">
        <v>2973.5</v>
      </c>
      <c r="E73">
        <f t="shared" si="1"/>
        <v>2973.5</v>
      </c>
      <c r="G73" s="16" t="s">
        <v>8113</v>
      </c>
      <c r="H73">
        <v>10725.130000000001</v>
      </c>
      <c r="J73">
        <v>10725.130000000001</v>
      </c>
      <c r="AF73" s="16" t="s">
        <v>7713</v>
      </c>
      <c r="AG73">
        <v>86063.96</v>
      </c>
    </row>
    <row r="74" spans="1:33" hidden="1" x14ac:dyDescent="0.25">
      <c r="A74" s="16" t="s">
        <v>7770</v>
      </c>
      <c r="B74" s="19">
        <v>0</v>
      </c>
      <c r="C74" s="19">
        <v>3577.64</v>
      </c>
      <c r="D74" s="19">
        <v>3577.64</v>
      </c>
      <c r="E74">
        <f t="shared" si="1"/>
        <v>-3577.64</v>
      </c>
      <c r="G74" s="16" t="s">
        <v>7627</v>
      </c>
      <c r="H74">
        <v>13762.71</v>
      </c>
      <c r="I74">
        <v>3716.83</v>
      </c>
      <c r="J74">
        <v>10045.879999999999</v>
      </c>
      <c r="AF74" s="16" t="s">
        <v>7658</v>
      </c>
      <c r="AG74">
        <v>72324.22</v>
      </c>
    </row>
    <row r="75" spans="1:33" hidden="1" x14ac:dyDescent="0.25">
      <c r="A75" s="16" t="s">
        <v>7778</v>
      </c>
      <c r="B75" s="19">
        <v>13840.55</v>
      </c>
      <c r="C75" s="19">
        <v>5080.03</v>
      </c>
      <c r="D75" s="19">
        <v>18920.579999999998</v>
      </c>
      <c r="E75">
        <f t="shared" si="1"/>
        <v>8760.52</v>
      </c>
      <c r="G75" s="16" t="s">
        <v>8035</v>
      </c>
      <c r="H75">
        <v>14929.05</v>
      </c>
      <c r="I75">
        <v>4905.7700000000004</v>
      </c>
      <c r="J75">
        <v>10023.279999999999</v>
      </c>
    </row>
    <row r="76" spans="1:33" hidden="1" x14ac:dyDescent="0.25">
      <c r="A76" s="16" t="s">
        <v>7965</v>
      </c>
      <c r="B76" s="19">
        <v>2853.05</v>
      </c>
      <c r="C76" s="19"/>
      <c r="D76" s="19">
        <v>2853.05</v>
      </c>
      <c r="E76">
        <f t="shared" si="1"/>
        <v>2853.05</v>
      </c>
      <c r="G76" s="16" t="s">
        <v>7788</v>
      </c>
      <c r="H76">
        <v>13039.43</v>
      </c>
      <c r="I76">
        <v>3029.5</v>
      </c>
      <c r="J76">
        <v>10009.93</v>
      </c>
    </row>
    <row r="77" spans="1:33" hidden="1" x14ac:dyDescent="0.25">
      <c r="A77" s="16" t="s">
        <v>8002</v>
      </c>
      <c r="B77" s="19"/>
      <c r="C77" s="19">
        <v>6134.58</v>
      </c>
      <c r="D77" s="19">
        <v>6134.58</v>
      </c>
      <c r="E77">
        <f t="shared" si="1"/>
        <v>-6134.58</v>
      </c>
      <c r="G77" s="16" t="s">
        <v>8040</v>
      </c>
      <c r="H77">
        <v>9953.130000000001</v>
      </c>
      <c r="J77">
        <v>9953.130000000001</v>
      </c>
    </row>
    <row r="78" spans="1:33" hidden="1" x14ac:dyDescent="0.25">
      <c r="A78" s="16" t="s">
        <v>7946</v>
      </c>
      <c r="B78" s="19">
        <v>4844.29</v>
      </c>
      <c r="C78" s="19"/>
      <c r="D78" s="19">
        <v>4844.29</v>
      </c>
      <c r="E78">
        <f t="shared" si="1"/>
        <v>4844.29</v>
      </c>
      <c r="G78" s="16" t="s">
        <v>8039</v>
      </c>
      <c r="H78">
        <v>17595.23</v>
      </c>
      <c r="I78">
        <v>7707.03</v>
      </c>
      <c r="J78">
        <v>9888.2000000000007</v>
      </c>
    </row>
    <row r="79" spans="1:33" hidden="1" x14ac:dyDescent="0.25">
      <c r="A79" s="16" t="s">
        <v>8107</v>
      </c>
      <c r="B79" s="19">
        <v>1112.45</v>
      </c>
      <c r="C79" s="19">
        <v>1418.85</v>
      </c>
      <c r="D79" s="19">
        <v>2531.3000000000002</v>
      </c>
      <c r="E79">
        <f t="shared" si="1"/>
        <v>-306.39999999999986</v>
      </c>
      <c r="G79" s="16" t="s">
        <v>8048</v>
      </c>
      <c r="H79">
        <v>14747.5</v>
      </c>
      <c r="I79">
        <v>5069.38</v>
      </c>
      <c r="J79">
        <v>9678.119999999999</v>
      </c>
    </row>
    <row r="80" spans="1:33" hidden="1" x14ac:dyDescent="0.25">
      <c r="A80" s="16" t="s">
        <v>7854</v>
      </c>
      <c r="B80" s="19">
        <v>11799.5</v>
      </c>
      <c r="C80" s="19">
        <v>5528.3</v>
      </c>
      <c r="D80" s="19">
        <v>17327.8</v>
      </c>
      <c r="E80">
        <f t="shared" si="1"/>
        <v>6271.2</v>
      </c>
      <c r="G80" s="16" t="s">
        <v>8103</v>
      </c>
      <c r="H80">
        <v>9283.619999999999</v>
      </c>
      <c r="J80">
        <v>9283.619999999999</v>
      </c>
    </row>
    <row r="81" spans="1:10" hidden="1" x14ac:dyDescent="0.25">
      <c r="A81" s="16" t="s">
        <v>7729</v>
      </c>
      <c r="B81" s="19">
        <v>15188.400000000001</v>
      </c>
      <c r="C81" s="19">
        <v>942.88</v>
      </c>
      <c r="D81" s="19">
        <v>16131.28</v>
      </c>
      <c r="E81">
        <f t="shared" si="1"/>
        <v>14245.520000000002</v>
      </c>
      <c r="G81" s="16" t="s">
        <v>7754</v>
      </c>
      <c r="H81">
        <v>9041.99</v>
      </c>
      <c r="J81">
        <v>9041.99</v>
      </c>
    </row>
    <row r="82" spans="1:10" hidden="1" x14ac:dyDescent="0.25">
      <c r="A82" s="16" t="s">
        <v>8101</v>
      </c>
      <c r="B82" s="19">
        <v>2802.4</v>
      </c>
      <c r="C82" s="19">
        <v>3747.34</v>
      </c>
      <c r="D82" s="19">
        <v>6549.74</v>
      </c>
      <c r="E82">
        <f t="shared" si="1"/>
        <v>-944.94</v>
      </c>
      <c r="G82" s="16" t="s">
        <v>8097</v>
      </c>
      <c r="H82">
        <v>9029.7100000000009</v>
      </c>
      <c r="J82">
        <v>9029.7100000000009</v>
      </c>
    </row>
    <row r="83" spans="1:10" hidden="1" x14ac:dyDescent="0.25">
      <c r="A83" s="16" t="s">
        <v>7903</v>
      </c>
      <c r="B83" s="19"/>
      <c r="C83" s="19">
        <v>2493</v>
      </c>
      <c r="D83" s="19">
        <v>2493</v>
      </c>
      <c r="E83">
        <f t="shared" si="1"/>
        <v>-2493</v>
      </c>
      <c r="G83" s="16" t="s">
        <v>8061</v>
      </c>
      <c r="H83">
        <v>12299.43</v>
      </c>
      <c r="I83">
        <v>3305.45</v>
      </c>
      <c r="J83">
        <v>8993.98</v>
      </c>
    </row>
    <row r="84" spans="1:10" hidden="1" x14ac:dyDescent="0.25">
      <c r="A84" s="16" t="s">
        <v>8117</v>
      </c>
      <c r="B84" s="19"/>
      <c r="C84" s="19">
        <v>838.6</v>
      </c>
      <c r="D84" s="19">
        <v>838.6</v>
      </c>
      <c r="E84">
        <f t="shared" si="1"/>
        <v>-838.6</v>
      </c>
      <c r="G84" s="16" t="s">
        <v>7778</v>
      </c>
      <c r="H84">
        <v>13840.55</v>
      </c>
      <c r="I84">
        <v>5080.03</v>
      </c>
      <c r="J84">
        <v>8760.52</v>
      </c>
    </row>
    <row r="85" spans="1:10" hidden="1" x14ac:dyDescent="0.25">
      <c r="A85" s="16" t="s">
        <v>7845</v>
      </c>
      <c r="B85" s="19">
        <v>12064.560000000001</v>
      </c>
      <c r="C85" s="19">
        <v>3651.1</v>
      </c>
      <c r="D85" s="19">
        <v>15715.660000000002</v>
      </c>
      <c r="E85">
        <f t="shared" si="1"/>
        <v>8413.4600000000009</v>
      </c>
      <c r="G85" s="16" t="s">
        <v>7924</v>
      </c>
      <c r="H85">
        <v>17767.52</v>
      </c>
      <c r="I85">
        <v>9115.86</v>
      </c>
      <c r="J85">
        <v>8651.66</v>
      </c>
    </row>
    <row r="86" spans="1:10" hidden="1" x14ac:dyDescent="0.25">
      <c r="A86" s="16" t="s">
        <v>7795</v>
      </c>
      <c r="B86" s="19">
        <v>2941.86</v>
      </c>
      <c r="C86" s="19">
        <v>792.93</v>
      </c>
      <c r="D86" s="19">
        <v>3734.79</v>
      </c>
      <c r="E86">
        <f t="shared" si="1"/>
        <v>2148.9300000000003</v>
      </c>
      <c r="G86" s="16" t="s">
        <v>7845</v>
      </c>
      <c r="H86">
        <v>12064.560000000001</v>
      </c>
      <c r="I86">
        <v>3651.1</v>
      </c>
      <c r="J86">
        <v>8413.4600000000009</v>
      </c>
    </row>
    <row r="87" spans="1:10" hidden="1" x14ac:dyDescent="0.25">
      <c r="A87" s="16" t="s">
        <v>8080</v>
      </c>
      <c r="B87" s="19">
        <v>2844.5699999999997</v>
      </c>
      <c r="C87" s="19">
        <v>1627.04</v>
      </c>
      <c r="D87" s="19">
        <v>4471.6099999999997</v>
      </c>
      <c r="E87">
        <f t="shared" si="1"/>
        <v>1217.5299999999997</v>
      </c>
      <c r="G87" s="16" t="s">
        <v>7746</v>
      </c>
      <c r="H87">
        <v>11651.28</v>
      </c>
      <c r="I87">
        <v>3452.42</v>
      </c>
      <c r="J87">
        <v>8198.86</v>
      </c>
    </row>
    <row r="88" spans="1:10" hidden="1" x14ac:dyDescent="0.25">
      <c r="A88" s="16" t="s">
        <v>7909</v>
      </c>
      <c r="B88" s="19">
        <v>4985.8500000000004</v>
      </c>
      <c r="C88" s="19">
        <v>8979.27</v>
      </c>
      <c r="D88" s="19">
        <v>13965.12</v>
      </c>
      <c r="E88">
        <f t="shared" si="1"/>
        <v>-3993.42</v>
      </c>
      <c r="G88" s="16" t="s">
        <v>8051</v>
      </c>
      <c r="H88">
        <v>14359.310000000001</v>
      </c>
      <c r="I88">
        <v>6248.68</v>
      </c>
      <c r="J88">
        <v>8110.630000000001</v>
      </c>
    </row>
    <row r="89" spans="1:10" hidden="1" x14ac:dyDescent="0.25">
      <c r="A89" s="16" t="s">
        <v>7863</v>
      </c>
      <c r="B89" s="19">
        <v>7819.26</v>
      </c>
      <c r="C89" s="19">
        <v>8498.1</v>
      </c>
      <c r="D89" s="19">
        <v>16317.36</v>
      </c>
      <c r="E89">
        <f t="shared" si="1"/>
        <v>-678.84000000000015</v>
      </c>
      <c r="G89" s="16" t="s">
        <v>8009</v>
      </c>
      <c r="H89">
        <v>13528.150000000001</v>
      </c>
      <c r="I89">
        <v>5422.49</v>
      </c>
      <c r="J89">
        <v>8105.6600000000017</v>
      </c>
    </row>
    <row r="90" spans="1:10" hidden="1" x14ac:dyDescent="0.25">
      <c r="A90" s="16" t="s">
        <v>7984</v>
      </c>
      <c r="B90" s="19">
        <v>2360.7399999999998</v>
      </c>
      <c r="C90" s="19"/>
      <c r="D90" s="19">
        <v>2360.7399999999998</v>
      </c>
      <c r="E90">
        <f t="shared" si="1"/>
        <v>2360.7399999999998</v>
      </c>
      <c r="G90" s="16" t="s">
        <v>8010</v>
      </c>
      <c r="H90">
        <v>9828.65</v>
      </c>
      <c r="I90">
        <v>1812.83</v>
      </c>
      <c r="J90">
        <v>8015.82</v>
      </c>
    </row>
    <row r="91" spans="1:10" hidden="1" x14ac:dyDescent="0.25">
      <c r="A91" s="16" t="s">
        <v>8033</v>
      </c>
      <c r="B91" s="19">
        <v>5232.18</v>
      </c>
      <c r="C91" s="19">
        <v>21789.96</v>
      </c>
      <c r="D91" s="19">
        <v>27022.14</v>
      </c>
      <c r="E91">
        <f t="shared" si="1"/>
        <v>-16557.78</v>
      </c>
      <c r="G91" s="16" t="s">
        <v>7816</v>
      </c>
      <c r="H91">
        <v>15313.279999999997</v>
      </c>
      <c r="I91">
        <v>7882.57</v>
      </c>
      <c r="J91">
        <v>7430.7099999999973</v>
      </c>
    </row>
    <row r="92" spans="1:10" hidden="1" x14ac:dyDescent="0.25">
      <c r="A92" s="16" t="s">
        <v>8113</v>
      </c>
      <c r="B92" s="19">
        <v>10725.130000000001</v>
      </c>
      <c r="C92" s="19"/>
      <c r="D92" s="19">
        <v>10725.130000000001</v>
      </c>
      <c r="E92">
        <f t="shared" si="1"/>
        <v>10725.130000000001</v>
      </c>
      <c r="G92" s="16" t="s">
        <v>8042</v>
      </c>
      <c r="H92">
        <v>7339.42</v>
      </c>
      <c r="J92">
        <v>7339.42</v>
      </c>
    </row>
    <row r="93" spans="1:10" hidden="1" x14ac:dyDescent="0.25">
      <c r="A93" s="16" t="s">
        <v>8044</v>
      </c>
      <c r="B93" s="19">
        <v>3962.21</v>
      </c>
      <c r="C93" s="19">
        <v>2448.84</v>
      </c>
      <c r="D93" s="19">
        <v>6411.05</v>
      </c>
      <c r="E93">
        <f t="shared" si="1"/>
        <v>1513.37</v>
      </c>
      <c r="G93" s="16" t="s">
        <v>7811</v>
      </c>
      <c r="H93">
        <v>10716.710000000001</v>
      </c>
      <c r="I93">
        <v>3570.96</v>
      </c>
      <c r="J93">
        <v>7145.7500000000009</v>
      </c>
    </row>
    <row r="94" spans="1:10" hidden="1" x14ac:dyDescent="0.25">
      <c r="A94" s="16" t="s">
        <v>8121</v>
      </c>
      <c r="B94" s="19"/>
      <c r="C94" s="19">
        <v>6381.83</v>
      </c>
      <c r="D94" s="19">
        <v>6381.83</v>
      </c>
      <c r="E94">
        <f t="shared" si="1"/>
        <v>-6381.83</v>
      </c>
      <c r="G94" s="16" t="s">
        <v>7943</v>
      </c>
      <c r="H94">
        <v>14464.82</v>
      </c>
      <c r="I94">
        <v>7459.26</v>
      </c>
      <c r="J94">
        <v>7005.5599999999995</v>
      </c>
    </row>
    <row r="95" spans="1:10" hidden="1" x14ac:dyDescent="0.25">
      <c r="A95" s="16" t="s">
        <v>7830</v>
      </c>
      <c r="B95" s="19">
        <v>1548.03</v>
      </c>
      <c r="C95" s="19"/>
      <c r="D95" s="19">
        <v>1548.03</v>
      </c>
      <c r="E95">
        <f t="shared" si="1"/>
        <v>1548.03</v>
      </c>
      <c r="G95" s="16" t="s">
        <v>7871</v>
      </c>
      <c r="H95">
        <v>7783.78</v>
      </c>
      <c r="I95">
        <v>818.35</v>
      </c>
      <c r="J95">
        <v>6965.4299999999994</v>
      </c>
    </row>
    <row r="96" spans="1:10" hidden="1" x14ac:dyDescent="0.25">
      <c r="A96" s="16" t="s">
        <v>8007</v>
      </c>
      <c r="B96" s="19">
        <v>3692.47</v>
      </c>
      <c r="C96" s="19">
        <v>1006.68</v>
      </c>
      <c r="D96" s="19">
        <v>4699.1499999999996</v>
      </c>
      <c r="E96">
        <f t="shared" si="1"/>
        <v>2685.79</v>
      </c>
      <c r="G96" s="16" t="s">
        <v>8096</v>
      </c>
      <c r="H96">
        <v>6866.619999999999</v>
      </c>
      <c r="J96">
        <v>6866.619999999999</v>
      </c>
    </row>
    <row r="97" spans="1:10" hidden="1" x14ac:dyDescent="0.25">
      <c r="A97" s="16" t="s">
        <v>8042</v>
      </c>
      <c r="B97" s="19">
        <v>7339.42</v>
      </c>
      <c r="C97" s="19"/>
      <c r="D97" s="19">
        <v>7339.42</v>
      </c>
      <c r="E97">
        <f t="shared" si="1"/>
        <v>7339.42</v>
      </c>
      <c r="G97" s="16" t="s">
        <v>8004</v>
      </c>
      <c r="H97">
        <v>13826.210000000001</v>
      </c>
      <c r="I97">
        <v>7459.87</v>
      </c>
      <c r="J97">
        <v>6366.3400000000011</v>
      </c>
    </row>
    <row r="98" spans="1:10" hidden="1" x14ac:dyDescent="0.25">
      <c r="A98" s="16" t="s">
        <v>7952</v>
      </c>
      <c r="B98" s="19">
        <v>4720.41</v>
      </c>
      <c r="C98" s="19"/>
      <c r="D98" s="19">
        <v>4720.41</v>
      </c>
      <c r="E98">
        <f t="shared" si="1"/>
        <v>4720.41</v>
      </c>
      <c r="G98" s="16" t="s">
        <v>7854</v>
      </c>
      <c r="H98">
        <v>11799.5</v>
      </c>
      <c r="I98">
        <v>5528.3</v>
      </c>
      <c r="J98">
        <v>6271.2</v>
      </c>
    </row>
    <row r="99" spans="1:10" hidden="1" x14ac:dyDescent="0.25">
      <c r="A99" s="16" t="s">
        <v>7612</v>
      </c>
      <c r="B99" s="19">
        <v>869.7</v>
      </c>
      <c r="C99" s="19">
        <v>4783.72</v>
      </c>
      <c r="D99" s="19">
        <v>5653.42</v>
      </c>
      <c r="E99">
        <f t="shared" si="1"/>
        <v>-3914.0200000000004</v>
      </c>
      <c r="G99" s="16" t="s">
        <v>7961</v>
      </c>
      <c r="H99">
        <v>14641.61</v>
      </c>
      <c r="I99">
        <v>8479.99</v>
      </c>
      <c r="J99">
        <v>6161.6200000000008</v>
      </c>
    </row>
    <row r="100" spans="1:10" hidden="1" x14ac:dyDescent="0.25">
      <c r="A100" s="16" t="s">
        <v>8064</v>
      </c>
      <c r="B100" s="19">
        <v>8266.32</v>
      </c>
      <c r="C100" s="19">
        <v>12505.68</v>
      </c>
      <c r="D100" s="19">
        <v>20772</v>
      </c>
      <c r="E100">
        <f t="shared" si="1"/>
        <v>-4239.3600000000006</v>
      </c>
      <c r="G100" s="16" t="s">
        <v>7782</v>
      </c>
      <c r="H100">
        <v>6112.26</v>
      </c>
      <c r="J100">
        <v>6112.26</v>
      </c>
    </row>
    <row r="101" spans="1:10" hidden="1" x14ac:dyDescent="0.25">
      <c r="A101" s="16" t="s">
        <v>7844</v>
      </c>
      <c r="B101" s="19">
        <v>13744.75</v>
      </c>
      <c r="C101" s="19">
        <v>2963.04</v>
      </c>
      <c r="D101" s="19">
        <v>16707.79</v>
      </c>
      <c r="E101">
        <f t="shared" si="1"/>
        <v>10781.71</v>
      </c>
      <c r="G101" s="16" t="s">
        <v>7867</v>
      </c>
      <c r="H101">
        <v>5868.74</v>
      </c>
      <c r="J101">
        <v>5868.74</v>
      </c>
    </row>
    <row r="102" spans="1:10" hidden="1" x14ac:dyDescent="0.25">
      <c r="A102" s="16" t="s">
        <v>7992</v>
      </c>
      <c r="B102" s="19">
        <v>6946.8600000000006</v>
      </c>
      <c r="C102" s="19">
        <v>6172.4699999999993</v>
      </c>
      <c r="D102" s="19">
        <v>13119.33</v>
      </c>
      <c r="E102">
        <f t="shared" si="1"/>
        <v>774.39000000000124</v>
      </c>
      <c r="G102" s="16" t="s">
        <v>7996</v>
      </c>
      <c r="H102">
        <v>7550.94</v>
      </c>
      <c r="I102">
        <v>1803.67</v>
      </c>
      <c r="J102">
        <v>5747.2699999999995</v>
      </c>
    </row>
    <row r="103" spans="1:10" hidden="1" x14ac:dyDescent="0.25">
      <c r="A103" s="16" t="s">
        <v>8126</v>
      </c>
      <c r="B103" s="19">
        <v>3503.3599999999997</v>
      </c>
      <c r="C103" s="19">
        <v>2459.48</v>
      </c>
      <c r="D103" s="19">
        <v>5962.84</v>
      </c>
      <c r="E103">
        <f t="shared" si="1"/>
        <v>1043.8799999999997</v>
      </c>
      <c r="G103" s="16" t="s">
        <v>7885</v>
      </c>
      <c r="H103">
        <v>7007.5700000000006</v>
      </c>
      <c r="I103">
        <v>1532.81</v>
      </c>
      <c r="J103">
        <v>5474.76</v>
      </c>
    </row>
    <row r="104" spans="1:10" hidden="1" x14ac:dyDescent="0.25">
      <c r="A104" s="16" t="s">
        <v>7720</v>
      </c>
      <c r="B104" s="19">
        <v>4128.24</v>
      </c>
      <c r="C104" s="19"/>
      <c r="D104" s="19">
        <v>4128.24</v>
      </c>
      <c r="E104">
        <f t="shared" si="1"/>
        <v>4128.24</v>
      </c>
      <c r="G104" s="16" t="s">
        <v>8014</v>
      </c>
      <c r="H104">
        <v>6010.36</v>
      </c>
      <c r="I104">
        <v>830.72</v>
      </c>
      <c r="J104">
        <v>5179.6399999999994</v>
      </c>
    </row>
    <row r="105" spans="1:10" hidden="1" x14ac:dyDescent="0.25">
      <c r="A105" s="16" t="s">
        <v>7900</v>
      </c>
      <c r="B105" s="19">
        <v>5054.3899999999994</v>
      </c>
      <c r="C105" s="19"/>
      <c r="D105" s="19">
        <v>5054.3899999999994</v>
      </c>
      <c r="E105">
        <f t="shared" si="1"/>
        <v>5054.3899999999994</v>
      </c>
      <c r="G105" s="16" t="s">
        <v>7900</v>
      </c>
      <c r="H105">
        <v>5054.3899999999994</v>
      </c>
      <c r="J105">
        <v>5054.3899999999994</v>
      </c>
    </row>
    <row r="106" spans="1:10" hidden="1" x14ac:dyDescent="0.25">
      <c r="A106" s="16" t="s">
        <v>8085</v>
      </c>
      <c r="B106" s="19">
        <v>22404.35</v>
      </c>
      <c r="C106" s="19">
        <v>2601</v>
      </c>
      <c r="D106" s="19">
        <v>25005.35</v>
      </c>
      <c r="E106">
        <f t="shared" si="1"/>
        <v>19803.349999999999</v>
      </c>
      <c r="G106" s="16" t="s">
        <v>7958</v>
      </c>
      <c r="H106">
        <v>4992.22</v>
      </c>
      <c r="J106">
        <v>4992.22</v>
      </c>
    </row>
    <row r="107" spans="1:10" hidden="1" x14ac:dyDescent="0.25">
      <c r="A107" s="16" t="s">
        <v>7746</v>
      </c>
      <c r="B107" s="19">
        <v>11651.28</v>
      </c>
      <c r="C107" s="19">
        <v>3452.42</v>
      </c>
      <c r="D107" s="19">
        <v>15103.7</v>
      </c>
      <c r="E107">
        <f t="shared" si="1"/>
        <v>8198.86</v>
      </c>
      <c r="G107" s="16" t="s">
        <v>8082</v>
      </c>
      <c r="H107">
        <v>8970.77</v>
      </c>
      <c r="I107">
        <v>4081.6800000000003</v>
      </c>
      <c r="J107">
        <v>4889.09</v>
      </c>
    </row>
    <row r="108" spans="1:10" hidden="1" x14ac:dyDescent="0.25">
      <c r="A108" s="16" t="s">
        <v>7819</v>
      </c>
      <c r="B108" s="19">
        <v>3188.75</v>
      </c>
      <c r="C108" s="19"/>
      <c r="D108" s="19">
        <v>3188.75</v>
      </c>
      <c r="E108">
        <f t="shared" si="1"/>
        <v>3188.75</v>
      </c>
      <c r="G108" s="16" t="s">
        <v>7946</v>
      </c>
      <c r="H108">
        <v>4844.29</v>
      </c>
      <c r="J108">
        <v>4844.29</v>
      </c>
    </row>
    <row r="109" spans="1:10" hidden="1" x14ac:dyDescent="0.25">
      <c r="A109" s="16" t="s">
        <v>7930</v>
      </c>
      <c r="B109" s="19">
        <v>11078.5</v>
      </c>
      <c r="C109" s="19">
        <v>51531.42</v>
      </c>
      <c r="D109" s="19">
        <v>62609.919999999998</v>
      </c>
      <c r="E109">
        <f t="shared" si="1"/>
        <v>-40452.92</v>
      </c>
      <c r="G109" s="16" t="s">
        <v>9270</v>
      </c>
      <c r="H109">
        <v>4802.8500000000004</v>
      </c>
      <c r="J109">
        <v>4802.8500000000004</v>
      </c>
    </row>
    <row r="110" spans="1:10" hidden="1" x14ac:dyDescent="0.25">
      <c r="A110" s="16" t="s">
        <v>7711</v>
      </c>
      <c r="B110" s="19">
        <v>623.28</v>
      </c>
      <c r="C110" s="19"/>
      <c r="D110" s="19">
        <v>623.28</v>
      </c>
      <c r="E110">
        <f t="shared" si="1"/>
        <v>623.28</v>
      </c>
      <c r="G110" s="16" t="s">
        <v>7987</v>
      </c>
      <c r="H110">
        <v>4784.99</v>
      </c>
      <c r="J110">
        <v>4784.99</v>
      </c>
    </row>
    <row r="111" spans="1:10" hidden="1" x14ac:dyDescent="0.25">
      <c r="A111" s="16" t="s">
        <v>7968</v>
      </c>
      <c r="B111" s="19">
        <v>2612.79</v>
      </c>
      <c r="C111" s="19">
        <v>1302.47</v>
      </c>
      <c r="D111" s="19">
        <v>3915.26</v>
      </c>
      <c r="E111">
        <f t="shared" si="1"/>
        <v>1310.32</v>
      </c>
      <c r="G111" s="16" t="s">
        <v>7972</v>
      </c>
      <c r="H111">
        <v>5725.25</v>
      </c>
      <c r="I111">
        <v>972.8</v>
      </c>
      <c r="J111">
        <v>4752.45</v>
      </c>
    </row>
    <row r="112" spans="1:10" hidden="1" x14ac:dyDescent="0.25">
      <c r="A112" s="16" t="s">
        <v>8086</v>
      </c>
      <c r="B112" s="19">
        <v>5887.52</v>
      </c>
      <c r="C112" s="19">
        <v>19632.52</v>
      </c>
      <c r="D112" s="19">
        <v>25520.04</v>
      </c>
      <c r="E112">
        <f t="shared" si="1"/>
        <v>-13745</v>
      </c>
      <c r="G112" s="16" t="s">
        <v>7952</v>
      </c>
      <c r="H112">
        <v>4720.41</v>
      </c>
      <c r="J112">
        <v>4720.41</v>
      </c>
    </row>
    <row r="113" spans="1:10" hidden="1" x14ac:dyDescent="0.25">
      <c r="A113" s="16" t="s">
        <v>8031</v>
      </c>
      <c r="B113" s="19">
        <v>1668.89</v>
      </c>
      <c r="C113" s="19">
        <v>2979.49</v>
      </c>
      <c r="D113" s="19">
        <v>4648.38</v>
      </c>
      <c r="E113">
        <f t="shared" si="1"/>
        <v>-1310.5999999999997</v>
      </c>
      <c r="G113" s="16" t="s">
        <v>8100</v>
      </c>
      <c r="H113">
        <v>7758.3899999999994</v>
      </c>
      <c r="I113">
        <v>3131.98</v>
      </c>
      <c r="J113">
        <v>4626.41</v>
      </c>
    </row>
    <row r="114" spans="1:10" hidden="1" x14ac:dyDescent="0.25">
      <c r="A114" s="16" t="s">
        <v>7975</v>
      </c>
      <c r="B114" s="19">
        <v>6709.53</v>
      </c>
      <c r="C114" s="19">
        <v>6924.2899999999991</v>
      </c>
      <c r="D114" s="19">
        <v>13633.82</v>
      </c>
      <c r="E114">
        <f t="shared" si="1"/>
        <v>-214.75999999999931</v>
      </c>
      <c r="G114" s="16" t="s">
        <v>8089</v>
      </c>
      <c r="H114">
        <v>5520.56</v>
      </c>
      <c r="I114">
        <v>906.53</v>
      </c>
      <c r="J114">
        <v>4614.0300000000007</v>
      </c>
    </row>
    <row r="115" spans="1:10" hidden="1" x14ac:dyDescent="0.25">
      <c r="A115" s="16" t="s">
        <v>8001</v>
      </c>
      <c r="B115" s="19">
        <v>5515.95</v>
      </c>
      <c r="C115" s="19">
        <v>3193.6000000000004</v>
      </c>
      <c r="D115" s="19">
        <v>8709.5499999999993</v>
      </c>
      <c r="E115">
        <f t="shared" si="1"/>
        <v>2322.3499999999995</v>
      </c>
      <c r="G115" s="16" t="s">
        <v>7750</v>
      </c>
      <c r="H115">
        <v>4549.78</v>
      </c>
      <c r="J115">
        <v>4549.78</v>
      </c>
    </row>
    <row r="116" spans="1:10" hidden="1" x14ac:dyDescent="0.25">
      <c r="A116" s="16" t="s">
        <v>7929</v>
      </c>
      <c r="B116" s="19">
        <v>2065.6799999999998</v>
      </c>
      <c r="C116" s="19">
        <v>3664.09</v>
      </c>
      <c r="D116" s="19">
        <v>5729.77</v>
      </c>
      <c r="E116">
        <f t="shared" si="1"/>
        <v>-1598.4100000000003</v>
      </c>
      <c r="G116" s="16" t="s">
        <v>8060</v>
      </c>
      <c r="H116">
        <v>4546.1400000000003</v>
      </c>
      <c r="J116">
        <v>4546.1400000000003</v>
      </c>
    </row>
    <row r="117" spans="1:10" hidden="1" x14ac:dyDescent="0.25">
      <c r="A117" s="16" t="s">
        <v>8037</v>
      </c>
      <c r="B117" s="19">
        <v>5224.8999999999996</v>
      </c>
      <c r="C117" s="19">
        <v>2674.93</v>
      </c>
      <c r="D117" s="19">
        <v>7899.83</v>
      </c>
      <c r="E117">
        <f t="shared" si="1"/>
        <v>2549.9699999999998</v>
      </c>
      <c r="G117" s="16" t="s">
        <v>7705</v>
      </c>
      <c r="H117">
        <v>5755.16</v>
      </c>
      <c r="I117">
        <v>1402.73</v>
      </c>
      <c r="J117">
        <v>4352.43</v>
      </c>
    </row>
    <row r="118" spans="1:10" hidden="1" x14ac:dyDescent="0.25">
      <c r="A118" s="16" t="s">
        <v>7800</v>
      </c>
      <c r="B118" s="19">
        <v>43918.099999999991</v>
      </c>
      <c r="C118" s="19">
        <v>52255.759999999995</v>
      </c>
      <c r="D118" s="19">
        <v>96173.859999999986</v>
      </c>
      <c r="E118">
        <f t="shared" si="1"/>
        <v>-8337.6600000000035</v>
      </c>
      <c r="G118" s="16" t="s">
        <v>7832</v>
      </c>
      <c r="H118">
        <v>5131.1900000000005</v>
      </c>
      <c r="I118">
        <v>822.46</v>
      </c>
      <c r="J118">
        <v>4308.7300000000005</v>
      </c>
    </row>
    <row r="119" spans="1:10" hidden="1" x14ac:dyDescent="0.25">
      <c r="A119" s="16" t="s">
        <v>7835</v>
      </c>
      <c r="B119" s="19"/>
      <c r="C119" s="19">
        <v>4461.9500000000007</v>
      </c>
      <c r="D119" s="19">
        <v>4461.9500000000007</v>
      </c>
      <c r="E119">
        <f t="shared" ref="E119:E182" si="2">B119-C119</f>
        <v>-4461.9500000000007</v>
      </c>
      <c r="G119" s="16" t="s">
        <v>8098</v>
      </c>
      <c r="H119">
        <v>8683.34</v>
      </c>
      <c r="I119">
        <v>4512.8</v>
      </c>
      <c r="J119">
        <v>4170.54</v>
      </c>
    </row>
    <row r="120" spans="1:10" hidden="1" x14ac:dyDescent="0.25">
      <c r="A120" s="16" t="s">
        <v>8017</v>
      </c>
      <c r="B120" s="19">
        <v>5122.2299999999996</v>
      </c>
      <c r="C120" s="19">
        <v>5082.4699999999993</v>
      </c>
      <c r="D120" s="19">
        <v>10204.699999999999</v>
      </c>
      <c r="E120">
        <f t="shared" si="2"/>
        <v>39.760000000000218</v>
      </c>
      <c r="G120" s="16" t="s">
        <v>7720</v>
      </c>
      <c r="H120">
        <v>4128.24</v>
      </c>
      <c r="J120">
        <v>4128.24</v>
      </c>
    </row>
    <row r="121" spans="1:10" hidden="1" x14ac:dyDescent="0.25">
      <c r="A121" s="16" t="s">
        <v>7816</v>
      </c>
      <c r="B121" s="19">
        <v>15313.279999999997</v>
      </c>
      <c r="C121" s="19">
        <v>7882.57</v>
      </c>
      <c r="D121" s="19">
        <v>23195.85</v>
      </c>
      <c r="E121">
        <f t="shared" si="2"/>
        <v>7430.7099999999973</v>
      </c>
      <c r="G121" s="16" t="s">
        <v>7684</v>
      </c>
      <c r="H121">
        <v>9315.6200000000008</v>
      </c>
      <c r="I121">
        <v>5201.49</v>
      </c>
      <c r="J121">
        <v>4114.130000000001</v>
      </c>
    </row>
    <row r="122" spans="1:10" hidden="1" x14ac:dyDescent="0.25">
      <c r="A122" s="16" t="s">
        <v>7999</v>
      </c>
      <c r="B122" s="19">
        <v>5326.0199999999995</v>
      </c>
      <c r="C122" s="19">
        <v>1262.29</v>
      </c>
      <c r="D122" s="19">
        <v>6588.3099999999995</v>
      </c>
      <c r="E122">
        <f t="shared" si="2"/>
        <v>4063.7299999999996</v>
      </c>
      <c r="G122" s="16" t="s">
        <v>7803</v>
      </c>
      <c r="H122">
        <v>4091.49</v>
      </c>
      <c r="J122">
        <v>4091.49</v>
      </c>
    </row>
    <row r="123" spans="1:10" hidden="1" x14ac:dyDescent="0.25">
      <c r="A123" s="16" t="s">
        <v>8015</v>
      </c>
      <c r="B123" s="19">
        <v>2612.8200000000002</v>
      </c>
      <c r="C123" s="19">
        <v>7471.29</v>
      </c>
      <c r="D123" s="19">
        <v>10084.11</v>
      </c>
      <c r="E123">
        <f t="shared" si="2"/>
        <v>-4858.4699999999993</v>
      </c>
      <c r="G123" s="16" t="s">
        <v>8019</v>
      </c>
      <c r="H123">
        <v>17326.84</v>
      </c>
      <c r="I123">
        <v>13248.41</v>
      </c>
      <c r="J123">
        <v>4078.4300000000003</v>
      </c>
    </row>
    <row r="124" spans="1:10" hidden="1" x14ac:dyDescent="0.25">
      <c r="A124" s="16" t="s">
        <v>7991</v>
      </c>
      <c r="B124" s="19">
        <v>11533.32</v>
      </c>
      <c r="C124" s="19"/>
      <c r="D124" s="19">
        <v>11533.32</v>
      </c>
      <c r="E124">
        <f t="shared" si="2"/>
        <v>11533.32</v>
      </c>
      <c r="G124" s="16" t="s">
        <v>7999</v>
      </c>
      <c r="H124">
        <v>5326.0199999999995</v>
      </c>
      <c r="I124">
        <v>1262.29</v>
      </c>
      <c r="J124">
        <v>4063.7299999999996</v>
      </c>
    </row>
    <row r="125" spans="1:10" hidden="1" x14ac:dyDescent="0.25">
      <c r="A125" s="16" t="s">
        <v>8120</v>
      </c>
      <c r="B125" s="19">
        <v>7030.71</v>
      </c>
      <c r="C125" s="19">
        <v>4013.17</v>
      </c>
      <c r="D125" s="19">
        <v>11043.880000000001</v>
      </c>
      <c r="E125">
        <f t="shared" si="2"/>
        <v>3017.54</v>
      </c>
      <c r="G125" s="16" t="s">
        <v>7733</v>
      </c>
      <c r="H125">
        <v>4045.09</v>
      </c>
      <c r="J125">
        <v>4045.09</v>
      </c>
    </row>
    <row r="126" spans="1:10" hidden="1" x14ac:dyDescent="0.25">
      <c r="A126" s="16" t="s">
        <v>8082</v>
      </c>
      <c r="B126" s="19">
        <v>8970.77</v>
      </c>
      <c r="C126" s="19">
        <v>4081.6800000000003</v>
      </c>
      <c r="D126" s="19">
        <v>13052.45</v>
      </c>
      <c r="E126">
        <f t="shared" si="2"/>
        <v>4889.09</v>
      </c>
      <c r="G126" s="16" t="s">
        <v>7716</v>
      </c>
      <c r="H126">
        <v>11778.58</v>
      </c>
      <c r="I126">
        <v>7749</v>
      </c>
      <c r="J126">
        <v>4029.58</v>
      </c>
    </row>
    <row r="127" spans="1:10" hidden="1" x14ac:dyDescent="0.25">
      <c r="A127" s="16" t="s">
        <v>7989</v>
      </c>
      <c r="B127" s="19">
        <v>3463.44</v>
      </c>
      <c r="C127" s="19">
        <v>6976.09</v>
      </c>
      <c r="D127" s="19">
        <v>10439.530000000001</v>
      </c>
      <c r="E127">
        <f t="shared" si="2"/>
        <v>-3512.65</v>
      </c>
      <c r="G127" s="16" t="s">
        <v>7994</v>
      </c>
      <c r="H127">
        <v>4026.65</v>
      </c>
      <c r="J127">
        <v>4026.65</v>
      </c>
    </row>
    <row r="128" spans="1:10" hidden="1" x14ac:dyDescent="0.25">
      <c r="A128" s="16" t="s">
        <v>8030</v>
      </c>
      <c r="B128" s="19">
        <v>3978.31</v>
      </c>
      <c r="C128" s="19">
        <v>2019.94</v>
      </c>
      <c r="D128" s="19">
        <v>5998.25</v>
      </c>
      <c r="E128">
        <f t="shared" si="2"/>
        <v>1958.37</v>
      </c>
      <c r="G128" s="16" t="s">
        <v>8119</v>
      </c>
      <c r="H128">
        <v>3980.33</v>
      </c>
      <c r="J128">
        <v>3980.33</v>
      </c>
    </row>
    <row r="129" spans="1:10" hidden="1" x14ac:dyDescent="0.25">
      <c r="A129" s="16" t="s">
        <v>7756</v>
      </c>
      <c r="B129" s="19">
        <v>2636.8999999999996</v>
      </c>
      <c r="C129" s="19">
        <v>1756.44</v>
      </c>
      <c r="D129" s="19">
        <v>4393.34</v>
      </c>
      <c r="E129">
        <f t="shared" si="2"/>
        <v>880.45999999999958</v>
      </c>
      <c r="G129" s="16" t="s">
        <v>8046</v>
      </c>
      <c r="H129">
        <v>6095.75</v>
      </c>
      <c r="I129">
        <v>2262.7799999999997</v>
      </c>
      <c r="J129">
        <v>3832.9700000000003</v>
      </c>
    </row>
    <row r="130" spans="1:10" hidden="1" x14ac:dyDescent="0.25">
      <c r="A130" s="16" t="s">
        <v>8094</v>
      </c>
      <c r="B130" s="19"/>
      <c r="C130" s="19">
        <v>2127.2199999999998</v>
      </c>
      <c r="D130" s="19">
        <v>2127.2199999999998</v>
      </c>
      <c r="E130">
        <f t="shared" si="2"/>
        <v>-2127.2199999999998</v>
      </c>
      <c r="G130" s="16" t="s">
        <v>7939</v>
      </c>
      <c r="H130">
        <v>10042.1</v>
      </c>
      <c r="I130">
        <v>6224.79</v>
      </c>
      <c r="J130">
        <v>3817.3100000000004</v>
      </c>
    </row>
    <row r="131" spans="1:10" hidden="1" x14ac:dyDescent="0.25">
      <c r="A131" s="16" t="s">
        <v>7939</v>
      </c>
      <c r="B131" s="19">
        <v>10042.1</v>
      </c>
      <c r="C131" s="19">
        <v>6224.79</v>
      </c>
      <c r="D131" s="19">
        <v>16266.89</v>
      </c>
      <c r="E131">
        <f t="shared" si="2"/>
        <v>3817.3100000000004</v>
      </c>
      <c r="G131" s="16" t="s">
        <v>8025</v>
      </c>
      <c r="H131">
        <v>5665</v>
      </c>
      <c r="I131">
        <v>2165.21</v>
      </c>
      <c r="J131">
        <v>3499.79</v>
      </c>
    </row>
    <row r="132" spans="1:10" hidden="1" x14ac:dyDescent="0.25">
      <c r="A132" s="16" t="s">
        <v>7943</v>
      </c>
      <c r="B132" s="19">
        <v>14464.82</v>
      </c>
      <c r="C132" s="19">
        <v>7459.26</v>
      </c>
      <c r="D132" s="19">
        <v>21924.080000000002</v>
      </c>
      <c r="E132">
        <f t="shared" si="2"/>
        <v>7005.5599999999995</v>
      </c>
      <c r="G132" s="16" t="s">
        <v>8108</v>
      </c>
      <c r="H132">
        <v>3451.22</v>
      </c>
      <c r="J132">
        <v>3451.22</v>
      </c>
    </row>
    <row r="133" spans="1:10" hidden="1" x14ac:dyDescent="0.25">
      <c r="A133" s="16" t="s">
        <v>8083</v>
      </c>
      <c r="B133" s="19">
        <v>1587.43</v>
      </c>
      <c r="C133" s="19">
        <v>608.54999999999995</v>
      </c>
      <c r="D133" s="19">
        <v>2195.98</v>
      </c>
      <c r="E133">
        <f t="shared" si="2"/>
        <v>978.88000000000011</v>
      </c>
      <c r="G133" s="16" t="s">
        <v>7695</v>
      </c>
      <c r="H133">
        <v>3415.53</v>
      </c>
      <c r="J133">
        <v>3415.53</v>
      </c>
    </row>
    <row r="134" spans="1:10" hidden="1" x14ac:dyDescent="0.25">
      <c r="A134" s="16" t="s">
        <v>7967</v>
      </c>
      <c r="B134" s="19">
        <v>3252.13</v>
      </c>
      <c r="C134" s="19"/>
      <c r="D134" s="19">
        <v>3252.13</v>
      </c>
      <c r="E134">
        <f t="shared" si="2"/>
        <v>3252.13</v>
      </c>
      <c r="G134" s="16" t="s">
        <v>7860</v>
      </c>
      <c r="H134">
        <v>18981.64</v>
      </c>
      <c r="I134">
        <v>15676.310000000001</v>
      </c>
      <c r="J134">
        <v>3305.3299999999981</v>
      </c>
    </row>
    <row r="135" spans="1:10" hidden="1" x14ac:dyDescent="0.25">
      <c r="A135" s="16" t="s">
        <v>7867</v>
      </c>
      <c r="B135" s="19">
        <v>5868.74</v>
      </c>
      <c r="C135" s="19"/>
      <c r="D135" s="19">
        <v>5868.74</v>
      </c>
      <c r="E135">
        <f t="shared" si="2"/>
        <v>5868.74</v>
      </c>
      <c r="G135" s="16" t="s">
        <v>7967</v>
      </c>
      <c r="H135">
        <v>3252.13</v>
      </c>
      <c r="J135">
        <v>3252.13</v>
      </c>
    </row>
    <row r="136" spans="1:10" hidden="1" x14ac:dyDescent="0.25">
      <c r="A136" s="16" t="s">
        <v>7811</v>
      </c>
      <c r="B136" s="19">
        <v>10716.710000000001</v>
      </c>
      <c r="C136" s="19">
        <v>3570.96</v>
      </c>
      <c r="D136" s="19">
        <v>14287.670000000002</v>
      </c>
      <c r="E136">
        <f t="shared" si="2"/>
        <v>7145.7500000000009</v>
      </c>
      <c r="G136" s="16" t="s">
        <v>8021</v>
      </c>
      <c r="H136">
        <v>3236.3500000000004</v>
      </c>
      <c r="J136">
        <v>3236.3500000000004</v>
      </c>
    </row>
    <row r="137" spans="1:10" hidden="1" x14ac:dyDescent="0.25">
      <c r="A137" s="16" t="s">
        <v>7865</v>
      </c>
      <c r="B137" s="19">
        <v>2513.0100000000002</v>
      </c>
      <c r="C137" s="19">
        <v>12386.529999999999</v>
      </c>
      <c r="D137" s="19">
        <v>14899.539999999999</v>
      </c>
      <c r="E137">
        <f t="shared" si="2"/>
        <v>-9873.5199999999986</v>
      </c>
      <c r="G137" s="16" t="s">
        <v>7819</v>
      </c>
      <c r="H137">
        <v>3188.75</v>
      </c>
      <c r="J137">
        <v>3188.75</v>
      </c>
    </row>
    <row r="138" spans="1:10" hidden="1" x14ac:dyDescent="0.25">
      <c r="A138" s="16" t="s">
        <v>8110</v>
      </c>
      <c r="B138" s="19"/>
      <c r="C138" s="19">
        <v>1161.28</v>
      </c>
      <c r="D138" s="19">
        <v>1161.28</v>
      </c>
      <c r="E138">
        <f t="shared" si="2"/>
        <v>-1161.28</v>
      </c>
      <c r="G138" s="16" t="s">
        <v>7922</v>
      </c>
      <c r="H138">
        <v>4215.59</v>
      </c>
      <c r="I138">
        <v>1143.17</v>
      </c>
      <c r="J138">
        <v>3072.42</v>
      </c>
    </row>
    <row r="139" spans="1:10" hidden="1" x14ac:dyDescent="0.25">
      <c r="A139" s="16" t="s">
        <v>8028</v>
      </c>
      <c r="B139" s="19">
        <v>4615.7299999999996</v>
      </c>
      <c r="C139" s="19">
        <v>14498.12</v>
      </c>
      <c r="D139" s="19">
        <v>19113.849999999999</v>
      </c>
      <c r="E139">
        <f t="shared" si="2"/>
        <v>-9882.3900000000012</v>
      </c>
      <c r="G139" s="16" t="s">
        <v>7857</v>
      </c>
      <c r="H139">
        <v>3065.18</v>
      </c>
      <c r="J139">
        <v>3065.18</v>
      </c>
    </row>
    <row r="140" spans="1:10" hidden="1" x14ac:dyDescent="0.25">
      <c r="A140" s="16" t="s">
        <v>7705</v>
      </c>
      <c r="B140" s="19">
        <v>5755.16</v>
      </c>
      <c r="C140" s="19">
        <v>1402.73</v>
      </c>
      <c r="D140" s="19">
        <v>7157.8899999999994</v>
      </c>
      <c r="E140">
        <f t="shared" si="2"/>
        <v>4352.43</v>
      </c>
      <c r="G140" s="16" t="s">
        <v>7906</v>
      </c>
      <c r="H140">
        <v>3057.38</v>
      </c>
      <c r="J140">
        <v>3057.38</v>
      </c>
    </row>
    <row r="141" spans="1:10" hidden="1" x14ac:dyDescent="0.25">
      <c r="A141" s="16" t="s">
        <v>7980</v>
      </c>
      <c r="B141" s="19"/>
      <c r="C141" s="19">
        <v>1528.9</v>
      </c>
      <c r="D141" s="19">
        <v>1528.9</v>
      </c>
      <c r="E141">
        <f t="shared" si="2"/>
        <v>-1528.9</v>
      </c>
      <c r="G141" s="16" t="s">
        <v>8120</v>
      </c>
      <c r="H141">
        <v>7030.71</v>
      </c>
      <c r="I141">
        <v>4013.17</v>
      </c>
      <c r="J141">
        <v>3017.54</v>
      </c>
    </row>
    <row r="142" spans="1:10" hidden="1" x14ac:dyDescent="0.25">
      <c r="A142" s="16" t="s">
        <v>8097</v>
      </c>
      <c r="B142" s="19">
        <v>9029.7100000000009</v>
      </c>
      <c r="C142" s="19"/>
      <c r="D142" s="19">
        <v>9029.7100000000009</v>
      </c>
      <c r="E142">
        <f t="shared" si="2"/>
        <v>9029.7100000000009</v>
      </c>
      <c r="G142" s="16" t="s">
        <v>7655</v>
      </c>
      <c r="H142">
        <v>2997.86</v>
      </c>
      <c r="J142">
        <v>2997.86</v>
      </c>
    </row>
    <row r="143" spans="1:10" hidden="1" x14ac:dyDescent="0.25">
      <c r="A143" s="16" t="s">
        <v>7899</v>
      </c>
      <c r="B143" s="19">
        <v>17442.650000000001</v>
      </c>
      <c r="C143" s="19">
        <v>3789.5</v>
      </c>
      <c r="D143" s="19">
        <v>21232.15</v>
      </c>
      <c r="E143">
        <f t="shared" si="2"/>
        <v>13653.150000000001</v>
      </c>
      <c r="G143" s="16" t="s">
        <v>8050</v>
      </c>
      <c r="H143">
        <v>2990.0099999999998</v>
      </c>
      <c r="J143">
        <v>2990.0099999999998</v>
      </c>
    </row>
    <row r="144" spans="1:10" hidden="1" x14ac:dyDescent="0.25">
      <c r="A144" s="16" t="s">
        <v>8114</v>
      </c>
      <c r="B144" s="19">
        <v>4163.99</v>
      </c>
      <c r="C144" s="19">
        <v>5271.02</v>
      </c>
      <c r="D144" s="19">
        <v>9435.01</v>
      </c>
      <c r="E144">
        <f t="shared" si="2"/>
        <v>-1107.0300000000007</v>
      </c>
      <c r="G144" s="16" t="s">
        <v>7904</v>
      </c>
      <c r="H144">
        <v>2973.5</v>
      </c>
      <c r="J144">
        <v>2973.5</v>
      </c>
    </row>
    <row r="145" spans="1:10" hidden="1" x14ac:dyDescent="0.25">
      <c r="A145" s="16" t="s">
        <v>8018</v>
      </c>
      <c r="B145" s="19">
        <v>4698.33</v>
      </c>
      <c r="C145" s="19">
        <v>3840.9300000000003</v>
      </c>
      <c r="D145" s="19">
        <v>8539.26</v>
      </c>
      <c r="E145">
        <f t="shared" si="2"/>
        <v>857.39999999999964</v>
      </c>
      <c r="G145" s="16" t="s">
        <v>8071</v>
      </c>
      <c r="H145">
        <v>5355.7800000000007</v>
      </c>
      <c r="I145">
        <v>2401.9299999999998</v>
      </c>
      <c r="J145">
        <v>2953.8500000000008</v>
      </c>
    </row>
    <row r="146" spans="1:10" hidden="1" x14ac:dyDescent="0.25">
      <c r="A146" s="16" t="s">
        <v>8106</v>
      </c>
      <c r="B146" s="19"/>
      <c r="C146" s="19">
        <v>3820.25</v>
      </c>
      <c r="D146" s="19">
        <v>3820.25</v>
      </c>
      <c r="E146">
        <f t="shared" si="2"/>
        <v>-3820.25</v>
      </c>
      <c r="G146" s="16" t="s">
        <v>7965</v>
      </c>
      <c r="H146">
        <v>2853.05</v>
      </c>
      <c r="J146">
        <v>2853.05</v>
      </c>
    </row>
    <row r="147" spans="1:10" hidden="1" x14ac:dyDescent="0.25">
      <c r="A147" s="16" t="s">
        <v>7916</v>
      </c>
      <c r="B147" s="19">
        <v>2042.01</v>
      </c>
      <c r="C147" s="19">
        <v>5363.95</v>
      </c>
      <c r="D147" s="19">
        <v>7405.96</v>
      </c>
      <c r="E147">
        <f t="shared" si="2"/>
        <v>-3321.9399999999996</v>
      </c>
      <c r="G147" s="16" t="s">
        <v>7825</v>
      </c>
      <c r="H147">
        <v>6688.54</v>
      </c>
      <c r="I147">
        <v>3998.71</v>
      </c>
      <c r="J147">
        <v>2689.83</v>
      </c>
    </row>
    <row r="148" spans="1:10" hidden="1" x14ac:dyDescent="0.25">
      <c r="A148" s="16" t="s">
        <v>7642</v>
      </c>
      <c r="B148" s="19">
        <v>1281.83</v>
      </c>
      <c r="C148" s="19">
        <v>2988.98</v>
      </c>
      <c r="D148" s="19">
        <v>4270.8099999999995</v>
      </c>
      <c r="E148">
        <f t="shared" si="2"/>
        <v>-1707.15</v>
      </c>
      <c r="G148" s="16" t="s">
        <v>8007</v>
      </c>
      <c r="H148">
        <v>3692.47</v>
      </c>
      <c r="I148">
        <v>1006.68</v>
      </c>
      <c r="J148">
        <v>2685.79</v>
      </c>
    </row>
    <row r="149" spans="1:10" hidden="1" x14ac:dyDescent="0.25">
      <c r="A149" s="16" t="s">
        <v>7837</v>
      </c>
      <c r="B149" s="19">
        <v>2943.27</v>
      </c>
      <c r="C149" s="19">
        <v>4560.3999999999996</v>
      </c>
      <c r="D149" s="19">
        <v>7503.67</v>
      </c>
      <c r="E149">
        <f t="shared" si="2"/>
        <v>-1617.1299999999997</v>
      </c>
      <c r="G149" s="16" t="s">
        <v>7927</v>
      </c>
      <c r="H149">
        <v>2596.83</v>
      </c>
      <c r="J149">
        <v>2596.83</v>
      </c>
    </row>
    <row r="150" spans="1:10" hidden="1" x14ac:dyDescent="0.25">
      <c r="A150" s="16" t="s">
        <v>7754</v>
      </c>
      <c r="B150" s="19">
        <v>9041.99</v>
      </c>
      <c r="C150" s="19"/>
      <c r="D150" s="19">
        <v>9041.99</v>
      </c>
      <c r="E150">
        <f t="shared" si="2"/>
        <v>9041.99</v>
      </c>
      <c r="G150" s="16" t="s">
        <v>8075</v>
      </c>
      <c r="H150">
        <v>2577.54</v>
      </c>
      <c r="J150">
        <v>2577.54</v>
      </c>
    </row>
    <row r="151" spans="1:10" hidden="1" x14ac:dyDescent="0.25">
      <c r="A151" s="16" t="s">
        <v>8074</v>
      </c>
      <c r="B151" s="19">
        <v>5146.09</v>
      </c>
      <c r="C151" s="19">
        <v>7432.73</v>
      </c>
      <c r="D151" s="19">
        <v>12578.82</v>
      </c>
      <c r="E151">
        <f t="shared" si="2"/>
        <v>-2286.6399999999994</v>
      </c>
      <c r="G151" s="16" t="s">
        <v>8037</v>
      </c>
      <c r="H151">
        <v>5224.8999999999996</v>
      </c>
      <c r="I151">
        <v>2674.93</v>
      </c>
      <c r="J151">
        <v>2549.9699999999998</v>
      </c>
    </row>
    <row r="152" spans="1:10" hidden="1" x14ac:dyDescent="0.25">
      <c r="A152" s="16" t="s">
        <v>8009</v>
      </c>
      <c r="B152" s="19">
        <v>13528.150000000001</v>
      </c>
      <c r="C152" s="19">
        <v>5422.49</v>
      </c>
      <c r="D152" s="19">
        <v>18950.64</v>
      </c>
      <c r="E152">
        <f t="shared" si="2"/>
        <v>8105.6600000000017</v>
      </c>
      <c r="G152" s="16" t="s">
        <v>8073</v>
      </c>
      <c r="H152">
        <v>5537.11</v>
      </c>
      <c r="I152">
        <v>3028.87</v>
      </c>
      <c r="J152">
        <v>2508.2399999999998</v>
      </c>
    </row>
    <row r="153" spans="1:10" hidden="1" x14ac:dyDescent="0.25">
      <c r="A153" s="16" t="s">
        <v>7840</v>
      </c>
      <c r="B153" s="19">
        <v>1369.35</v>
      </c>
      <c r="C153" s="19"/>
      <c r="D153" s="19">
        <v>1369.35</v>
      </c>
      <c r="E153">
        <f t="shared" si="2"/>
        <v>1369.35</v>
      </c>
      <c r="G153" s="16" t="s">
        <v>7673</v>
      </c>
      <c r="H153">
        <v>2464.34</v>
      </c>
      <c r="J153">
        <v>2464.34</v>
      </c>
    </row>
    <row r="154" spans="1:10" hidden="1" x14ac:dyDescent="0.25">
      <c r="A154" s="16" t="s">
        <v>7994</v>
      </c>
      <c r="B154" s="19">
        <v>4026.65</v>
      </c>
      <c r="C154" s="19"/>
      <c r="D154" s="19">
        <v>4026.65</v>
      </c>
      <c r="E154">
        <f t="shared" si="2"/>
        <v>4026.65</v>
      </c>
      <c r="G154" s="16" t="s">
        <v>7984</v>
      </c>
      <c r="H154">
        <v>2360.7399999999998</v>
      </c>
      <c r="J154">
        <v>2360.7399999999998</v>
      </c>
    </row>
    <row r="155" spans="1:10" hidden="1" x14ac:dyDescent="0.25">
      <c r="A155" s="16" t="s">
        <v>7834</v>
      </c>
      <c r="B155" s="19"/>
      <c r="C155" s="19">
        <v>6427.34</v>
      </c>
      <c r="D155" s="19">
        <v>6427.34</v>
      </c>
      <c r="E155">
        <f t="shared" si="2"/>
        <v>-6427.34</v>
      </c>
      <c r="G155" s="16" t="s">
        <v>8059</v>
      </c>
      <c r="H155">
        <v>3650.0400000000004</v>
      </c>
      <c r="I155">
        <v>1303.33</v>
      </c>
      <c r="J155">
        <v>2346.7100000000005</v>
      </c>
    </row>
    <row r="156" spans="1:10" hidden="1" x14ac:dyDescent="0.25">
      <c r="A156" s="16" t="s">
        <v>7803</v>
      </c>
      <c r="B156" s="19">
        <v>4091.49</v>
      </c>
      <c r="C156" s="19"/>
      <c r="D156" s="19">
        <v>4091.49</v>
      </c>
      <c r="E156">
        <f t="shared" si="2"/>
        <v>4091.49</v>
      </c>
      <c r="G156" s="16" t="s">
        <v>8001</v>
      </c>
      <c r="H156">
        <v>5515.95</v>
      </c>
      <c r="I156">
        <v>3193.6000000000004</v>
      </c>
      <c r="J156">
        <v>2322.3499999999995</v>
      </c>
    </row>
    <row r="157" spans="1:10" hidden="1" x14ac:dyDescent="0.25">
      <c r="A157" s="16" t="s">
        <v>7913</v>
      </c>
      <c r="B157" s="19">
        <v>1965.91</v>
      </c>
      <c r="C157" s="19"/>
      <c r="D157" s="19">
        <v>1965.91</v>
      </c>
      <c r="E157">
        <f t="shared" si="2"/>
        <v>1965.91</v>
      </c>
      <c r="G157" s="16" t="s">
        <v>7970</v>
      </c>
      <c r="H157">
        <v>4393.58</v>
      </c>
      <c r="I157">
        <v>2168.6999999999998</v>
      </c>
      <c r="J157">
        <v>2224.88</v>
      </c>
    </row>
    <row r="158" spans="1:10" hidden="1" x14ac:dyDescent="0.25">
      <c r="A158" s="16" t="s">
        <v>8079</v>
      </c>
      <c r="B158" s="19">
        <v>20195.550000000003</v>
      </c>
      <c r="C158" s="19">
        <v>7748.5</v>
      </c>
      <c r="D158" s="19">
        <v>27944.050000000003</v>
      </c>
      <c r="E158">
        <f t="shared" si="2"/>
        <v>12447.050000000003</v>
      </c>
      <c r="G158" s="16" t="s">
        <v>7795</v>
      </c>
      <c r="H158">
        <v>2941.86</v>
      </c>
      <c r="I158">
        <v>792.93</v>
      </c>
      <c r="J158">
        <v>2148.9300000000003</v>
      </c>
    </row>
    <row r="159" spans="1:10" hidden="1" x14ac:dyDescent="0.25">
      <c r="A159" s="16" t="s">
        <v>8061</v>
      </c>
      <c r="B159" s="19">
        <v>12299.43</v>
      </c>
      <c r="C159" s="19">
        <v>3305.45</v>
      </c>
      <c r="D159" s="19">
        <v>15604.880000000001</v>
      </c>
      <c r="E159">
        <f t="shared" si="2"/>
        <v>8993.98</v>
      </c>
      <c r="G159" s="16" t="s">
        <v>8090</v>
      </c>
      <c r="H159">
        <v>2031.9299999999998</v>
      </c>
      <c r="J159">
        <v>2031.9299999999998</v>
      </c>
    </row>
    <row r="160" spans="1:10" hidden="1" x14ac:dyDescent="0.25">
      <c r="A160" s="16" t="s">
        <v>7733</v>
      </c>
      <c r="B160" s="19">
        <v>4045.09</v>
      </c>
      <c r="C160" s="19"/>
      <c r="D160" s="19">
        <v>4045.09</v>
      </c>
      <c r="E160">
        <f t="shared" si="2"/>
        <v>4045.09</v>
      </c>
      <c r="G160" s="16" t="s">
        <v>7913</v>
      </c>
      <c r="H160">
        <v>1965.91</v>
      </c>
      <c r="J160">
        <v>1965.91</v>
      </c>
    </row>
    <row r="161" spans="1:10" hidden="1" x14ac:dyDescent="0.25">
      <c r="A161" s="16" t="s">
        <v>8099</v>
      </c>
      <c r="B161" s="19"/>
      <c r="C161" s="19">
        <v>20754.68</v>
      </c>
      <c r="D161" s="19">
        <v>20754.68</v>
      </c>
      <c r="E161">
        <f t="shared" si="2"/>
        <v>-20754.68</v>
      </c>
      <c r="G161" s="16" t="s">
        <v>8112</v>
      </c>
      <c r="H161">
        <v>5591.1399999999994</v>
      </c>
      <c r="I161">
        <v>3627.96</v>
      </c>
      <c r="J161">
        <v>1963.1799999999994</v>
      </c>
    </row>
    <row r="162" spans="1:10" hidden="1" x14ac:dyDescent="0.25">
      <c r="A162" s="16" t="s">
        <v>7949</v>
      </c>
      <c r="B162" s="19">
        <v>3815.75</v>
      </c>
      <c r="C162" s="19">
        <v>5868.15</v>
      </c>
      <c r="D162" s="19">
        <v>9683.9</v>
      </c>
      <c r="E162">
        <f t="shared" si="2"/>
        <v>-2052.3999999999996</v>
      </c>
      <c r="G162" s="16" t="s">
        <v>8030</v>
      </c>
      <c r="H162">
        <v>3978.31</v>
      </c>
      <c r="I162">
        <v>2019.94</v>
      </c>
      <c r="J162">
        <v>1958.37</v>
      </c>
    </row>
    <row r="163" spans="1:10" hidden="1" x14ac:dyDescent="0.25">
      <c r="A163" s="16" t="s">
        <v>8005</v>
      </c>
      <c r="B163" s="19">
        <v>14649.2</v>
      </c>
      <c r="C163" s="19">
        <v>25066.94</v>
      </c>
      <c r="D163" s="19">
        <v>39716.14</v>
      </c>
      <c r="E163">
        <f t="shared" si="2"/>
        <v>-10417.739999999998</v>
      </c>
      <c r="G163" s="16" t="s">
        <v>7855</v>
      </c>
      <c r="H163">
        <v>5521.82</v>
      </c>
      <c r="I163">
        <v>3620.54</v>
      </c>
      <c r="J163">
        <v>1901.2799999999997</v>
      </c>
    </row>
    <row r="164" spans="1:10" hidden="1" x14ac:dyDescent="0.25">
      <c r="A164" s="16" t="s">
        <v>8027</v>
      </c>
      <c r="B164" s="19">
        <v>4896.1399999999994</v>
      </c>
      <c r="C164" s="19">
        <v>6029.37</v>
      </c>
      <c r="D164" s="19">
        <v>10925.509999999998</v>
      </c>
      <c r="E164">
        <f t="shared" si="2"/>
        <v>-1133.2300000000005</v>
      </c>
      <c r="G164" s="16" t="s">
        <v>8070</v>
      </c>
      <c r="H164">
        <v>11287.62</v>
      </c>
      <c r="I164">
        <v>9677.07</v>
      </c>
      <c r="J164">
        <v>1610.5500000000011</v>
      </c>
    </row>
    <row r="165" spans="1:10" hidden="1" x14ac:dyDescent="0.25">
      <c r="A165" s="16" t="s">
        <v>7998</v>
      </c>
      <c r="B165" s="19">
        <v>5528.37</v>
      </c>
      <c r="C165" s="19">
        <v>4357.93</v>
      </c>
      <c r="D165" s="19">
        <v>9886.2999999999993</v>
      </c>
      <c r="E165">
        <f t="shared" si="2"/>
        <v>1170.4399999999996</v>
      </c>
      <c r="G165" s="16" t="s">
        <v>7830</v>
      </c>
      <c r="H165">
        <v>1548.03</v>
      </c>
      <c r="J165">
        <v>1548.03</v>
      </c>
    </row>
    <row r="166" spans="1:10" hidden="1" x14ac:dyDescent="0.25">
      <c r="A166" s="16" t="s">
        <v>7890</v>
      </c>
      <c r="B166" s="19">
        <v>2109.3200000000002</v>
      </c>
      <c r="C166" s="19">
        <v>4502.09</v>
      </c>
      <c r="D166" s="19">
        <v>6611.41</v>
      </c>
      <c r="E166">
        <f t="shared" si="2"/>
        <v>-2392.77</v>
      </c>
      <c r="G166" s="16" t="s">
        <v>7775</v>
      </c>
      <c r="H166">
        <v>2539.5500000000002</v>
      </c>
      <c r="I166">
        <v>1000.24</v>
      </c>
      <c r="J166">
        <v>1539.3100000000002</v>
      </c>
    </row>
    <row r="167" spans="1:10" hidden="1" x14ac:dyDescent="0.25">
      <c r="A167" s="16" t="s">
        <v>8067</v>
      </c>
      <c r="B167" s="19"/>
      <c r="C167" s="19">
        <v>4301.17</v>
      </c>
      <c r="D167" s="19">
        <v>4301.17</v>
      </c>
      <c r="E167">
        <f t="shared" si="2"/>
        <v>-4301.17</v>
      </c>
      <c r="G167" s="16" t="s">
        <v>8057</v>
      </c>
      <c r="H167">
        <v>1516.37</v>
      </c>
      <c r="J167">
        <v>1516.37</v>
      </c>
    </row>
    <row r="168" spans="1:10" hidden="1" x14ac:dyDescent="0.25">
      <c r="A168" s="16" t="s">
        <v>7873</v>
      </c>
      <c r="B168" s="19">
        <v>4313.09</v>
      </c>
      <c r="C168" s="19">
        <v>7692.5</v>
      </c>
      <c r="D168" s="19">
        <v>12005.59</v>
      </c>
      <c r="E168">
        <f t="shared" si="2"/>
        <v>-3379.41</v>
      </c>
      <c r="G168" s="16" t="s">
        <v>8044</v>
      </c>
      <c r="H168">
        <v>3962.21</v>
      </c>
      <c r="I168">
        <v>2448.84</v>
      </c>
      <c r="J168">
        <v>1513.37</v>
      </c>
    </row>
    <row r="169" spans="1:10" hidden="1" x14ac:dyDescent="0.25">
      <c r="A169" s="16" t="s">
        <v>8076</v>
      </c>
      <c r="B169" s="19"/>
      <c r="C169" s="19">
        <v>869.34</v>
      </c>
      <c r="D169" s="19">
        <v>869.34</v>
      </c>
      <c r="E169">
        <f t="shared" si="2"/>
        <v>-869.34</v>
      </c>
      <c r="G169" s="16" t="s">
        <v>7840</v>
      </c>
      <c r="H169">
        <v>1369.35</v>
      </c>
      <c r="J169">
        <v>1369.35</v>
      </c>
    </row>
    <row r="170" spans="1:10" hidden="1" x14ac:dyDescent="0.25">
      <c r="A170" s="16" t="s">
        <v>7924</v>
      </c>
      <c r="B170" s="19">
        <v>17767.52</v>
      </c>
      <c r="C170" s="19">
        <v>9115.86</v>
      </c>
      <c r="D170" s="19">
        <v>26883.38</v>
      </c>
      <c r="E170">
        <f t="shared" si="2"/>
        <v>8651.66</v>
      </c>
      <c r="G170" s="16" t="s">
        <v>7968</v>
      </c>
      <c r="H170">
        <v>2612.79</v>
      </c>
      <c r="I170">
        <v>1302.47</v>
      </c>
      <c r="J170">
        <v>1310.32</v>
      </c>
    </row>
    <row r="171" spans="1:10" hidden="1" x14ac:dyDescent="0.25">
      <c r="A171" s="16" t="s">
        <v>7877</v>
      </c>
      <c r="B171" s="19">
        <v>4914.1399999999994</v>
      </c>
      <c r="C171" s="19">
        <v>3869.0899999999997</v>
      </c>
      <c r="D171" s="19">
        <v>8783.23</v>
      </c>
      <c r="E171">
        <f t="shared" si="2"/>
        <v>1045.0499999999997</v>
      </c>
      <c r="G171" s="16" t="s">
        <v>8080</v>
      </c>
      <c r="H171">
        <v>2844.5699999999997</v>
      </c>
      <c r="I171">
        <v>1627.04</v>
      </c>
      <c r="J171">
        <v>1217.5299999999997</v>
      </c>
    </row>
    <row r="172" spans="1:10" hidden="1" x14ac:dyDescent="0.25">
      <c r="A172" s="16" t="s">
        <v>7987</v>
      </c>
      <c r="B172" s="19">
        <v>4784.99</v>
      </c>
      <c r="C172" s="19"/>
      <c r="D172" s="19">
        <v>4784.99</v>
      </c>
      <c r="E172">
        <f t="shared" si="2"/>
        <v>4784.99</v>
      </c>
      <c r="G172" s="16" t="s">
        <v>7993</v>
      </c>
      <c r="H172">
        <v>6876.8399999999992</v>
      </c>
      <c r="I172">
        <v>5705.1</v>
      </c>
      <c r="J172">
        <v>1171.7399999999989</v>
      </c>
    </row>
    <row r="173" spans="1:10" hidden="1" x14ac:dyDescent="0.25">
      <c r="A173" s="16" t="s">
        <v>7603</v>
      </c>
      <c r="B173" s="19">
        <v>7507.02</v>
      </c>
      <c r="C173" s="19">
        <v>11834.710000000001</v>
      </c>
      <c r="D173" s="19">
        <v>19341.730000000003</v>
      </c>
      <c r="E173">
        <f t="shared" si="2"/>
        <v>-4327.6900000000005</v>
      </c>
      <c r="G173" s="16" t="s">
        <v>7998</v>
      </c>
      <c r="H173">
        <v>5528.37</v>
      </c>
      <c r="I173">
        <v>4357.93</v>
      </c>
      <c r="J173">
        <v>1170.4399999999996</v>
      </c>
    </row>
    <row r="174" spans="1:10" hidden="1" x14ac:dyDescent="0.25">
      <c r="A174" s="16" t="s">
        <v>8096</v>
      </c>
      <c r="B174" s="19">
        <v>6866.619999999999</v>
      </c>
      <c r="C174" s="19"/>
      <c r="D174" s="19">
        <v>6866.619999999999</v>
      </c>
      <c r="E174">
        <f t="shared" si="2"/>
        <v>6866.619999999999</v>
      </c>
      <c r="G174" s="16" t="s">
        <v>8078</v>
      </c>
      <c r="H174">
        <v>1137.18</v>
      </c>
      <c r="J174">
        <v>1137.18</v>
      </c>
    </row>
    <row r="175" spans="1:10" hidden="1" x14ac:dyDescent="0.25">
      <c r="A175" s="16" t="s">
        <v>7843</v>
      </c>
      <c r="B175" s="19">
        <v>2970.2200000000003</v>
      </c>
      <c r="C175" s="19">
        <v>4470.67</v>
      </c>
      <c r="D175" s="19">
        <v>7440.89</v>
      </c>
      <c r="E175">
        <f t="shared" si="2"/>
        <v>-1500.4499999999998</v>
      </c>
      <c r="G175" s="16" t="s">
        <v>7877</v>
      </c>
      <c r="H175">
        <v>4914.1399999999994</v>
      </c>
      <c r="I175">
        <v>3869.0899999999997</v>
      </c>
      <c r="J175">
        <v>1045.0499999999997</v>
      </c>
    </row>
    <row r="176" spans="1:10" hidden="1" x14ac:dyDescent="0.25">
      <c r="A176" s="16" t="s">
        <v>7955</v>
      </c>
      <c r="B176" s="19">
        <v>1625.59</v>
      </c>
      <c r="C176" s="19">
        <v>4314.22</v>
      </c>
      <c r="D176" s="19">
        <v>5939.81</v>
      </c>
      <c r="E176">
        <f t="shared" si="2"/>
        <v>-2688.63</v>
      </c>
      <c r="G176" s="16" t="s">
        <v>8126</v>
      </c>
      <c r="H176">
        <v>3503.3599999999997</v>
      </c>
      <c r="I176">
        <v>2459.48</v>
      </c>
      <c r="J176">
        <v>1043.8799999999997</v>
      </c>
    </row>
    <row r="177" spans="1:10" hidden="1" x14ac:dyDescent="0.25">
      <c r="A177" s="16" t="s">
        <v>8003</v>
      </c>
      <c r="B177" s="19">
        <v>2334.17</v>
      </c>
      <c r="C177" s="19">
        <v>11372.15</v>
      </c>
      <c r="D177" s="19">
        <v>13706.32</v>
      </c>
      <c r="E177">
        <f t="shared" si="2"/>
        <v>-9037.98</v>
      </c>
      <c r="G177" s="16" t="s">
        <v>8083</v>
      </c>
      <c r="H177">
        <v>1587.43</v>
      </c>
      <c r="I177">
        <v>608.54999999999995</v>
      </c>
      <c r="J177">
        <v>978.88000000000011</v>
      </c>
    </row>
    <row r="178" spans="1:10" hidden="1" x14ac:dyDescent="0.25">
      <c r="A178" s="16" t="s">
        <v>7761</v>
      </c>
      <c r="B178" s="19">
        <v>13192.92</v>
      </c>
      <c r="C178" s="19"/>
      <c r="D178" s="19">
        <v>13192.92</v>
      </c>
      <c r="E178">
        <f t="shared" si="2"/>
        <v>13192.92</v>
      </c>
      <c r="G178" s="16" t="s">
        <v>7812</v>
      </c>
      <c r="H178">
        <v>973.12</v>
      </c>
      <c r="J178">
        <v>973.12</v>
      </c>
    </row>
    <row r="179" spans="1:10" hidden="1" x14ac:dyDescent="0.25">
      <c r="A179" s="16" t="s">
        <v>8115</v>
      </c>
      <c r="B179" s="19">
        <v>30368.02</v>
      </c>
      <c r="C179" s="19"/>
      <c r="D179" s="19">
        <v>30368.02</v>
      </c>
      <c r="E179">
        <f t="shared" si="2"/>
        <v>30368.02</v>
      </c>
      <c r="G179" s="16" t="s">
        <v>8023</v>
      </c>
      <c r="H179">
        <v>6267.9400000000005</v>
      </c>
      <c r="I179">
        <v>5296.97</v>
      </c>
      <c r="J179">
        <v>970.97000000000025</v>
      </c>
    </row>
    <row r="180" spans="1:10" hidden="1" x14ac:dyDescent="0.25">
      <c r="A180" s="16" t="s">
        <v>8023</v>
      </c>
      <c r="B180" s="19">
        <v>6267.9400000000005</v>
      </c>
      <c r="C180" s="19">
        <v>5296.97</v>
      </c>
      <c r="D180" s="19">
        <v>11564.91</v>
      </c>
      <c r="E180">
        <f t="shared" si="2"/>
        <v>970.97000000000025</v>
      </c>
      <c r="G180" s="16" t="s">
        <v>8105</v>
      </c>
      <c r="H180">
        <v>925.6</v>
      </c>
      <c r="J180">
        <v>925.6</v>
      </c>
    </row>
    <row r="181" spans="1:10" hidden="1" x14ac:dyDescent="0.25">
      <c r="A181" s="16" t="s">
        <v>7812</v>
      </c>
      <c r="B181" s="19">
        <v>973.12</v>
      </c>
      <c r="C181" s="19"/>
      <c r="D181" s="19">
        <v>973.12</v>
      </c>
      <c r="E181">
        <f t="shared" si="2"/>
        <v>973.12</v>
      </c>
      <c r="G181" s="16" t="s">
        <v>7756</v>
      </c>
      <c r="H181">
        <v>2636.8999999999996</v>
      </c>
      <c r="I181">
        <v>1756.44</v>
      </c>
      <c r="J181">
        <v>880.45999999999958</v>
      </c>
    </row>
    <row r="182" spans="1:10" hidden="1" x14ac:dyDescent="0.25">
      <c r="A182" s="16" t="s">
        <v>8057</v>
      </c>
      <c r="B182" s="19">
        <v>1516.37</v>
      </c>
      <c r="C182" s="19"/>
      <c r="D182" s="19">
        <v>1516.37</v>
      </c>
      <c r="E182">
        <f t="shared" si="2"/>
        <v>1516.37</v>
      </c>
      <c r="G182" s="16" t="s">
        <v>7765</v>
      </c>
      <c r="H182">
        <v>1592.92</v>
      </c>
      <c r="I182">
        <v>735.3</v>
      </c>
      <c r="J182">
        <v>857.62000000000012</v>
      </c>
    </row>
    <row r="183" spans="1:10" hidden="1" x14ac:dyDescent="0.25">
      <c r="A183" s="16" t="s">
        <v>8103</v>
      </c>
      <c r="B183" s="19">
        <v>9283.619999999999</v>
      </c>
      <c r="C183" s="19"/>
      <c r="D183" s="19">
        <v>9283.619999999999</v>
      </c>
      <c r="E183">
        <f t="shared" ref="E183:E246" si="3">B183-C183</f>
        <v>9283.619999999999</v>
      </c>
      <c r="G183" s="16" t="s">
        <v>8018</v>
      </c>
      <c r="H183">
        <v>4698.33</v>
      </c>
      <c r="I183">
        <v>3840.9300000000003</v>
      </c>
      <c r="J183">
        <v>857.39999999999964</v>
      </c>
    </row>
    <row r="184" spans="1:10" hidden="1" x14ac:dyDescent="0.25">
      <c r="A184" s="16" t="s">
        <v>7773</v>
      </c>
      <c r="B184" s="19">
        <v>1556.77</v>
      </c>
      <c r="C184" s="19">
        <v>791.41000000000008</v>
      </c>
      <c r="D184" s="19">
        <v>2348.1800000000003</v>
      </c>
      <c r="E184">
        <f t="shared" si="3"/>
        <v>765.3599999999999</v>
      </c>
      <c r="G184" s="16" t="s">
        <v>7992</v>
      </c>
      <c r="H184">
        <v>6946.8600000000006</v>
      </c>
      <c r="I184">
        <v>6172.4699999999993</v>
      </c>
      <c r="J184">
        <v>774.39000000000124</v>
      </c>
    </row>
    <row r="185" spans="1:10" hidden="1" x14ac:dyDescent="0.25">
      <c r="A185" s="16" t="s">
        <v>7684</v>
      </c>
      <c r="B185" s="19">
        <v>9315.6200000000008</v>
      </c>
      <c r="C185" s="19">
        <v>5201.49</v>
      </c>
      <c r="D185" s="19">
        <v>14517.11</v>
      </c>
      <c r="E185">
        <f t="shared" si="3"/>
        <v>4114.130000000001</v>
      </c>
      <c r="G185" s="16" t="s">
        <v>7773</v>
      </c>
      <c r="H185">
        <v>1556.77</v>
      </c>
      <c r="I185">
        <v>791.41000000000008</v>
      </c>
      <c r="J185">
        <v>765.3599999999999</v>
      </c>
    </row>
    <row r="186" spans="1:10" hidden="1" x14ac:dyDescent="0.25">
      <c r="A186" s="16" t="s">
        <v>8013</v>
      </c>
      <c r="B186" s="19">
        <v>24191.279999999999</v>
      </c>
      <c r="C186" s="19">
        <v>6451.98</v>
      </c>
      <c r="D186" s="19">
        <v>30643.26</v>
      </c>
      <c r="E186">
        <f t="shared" si="3"/>
        <v>17739.3</v>
      </c>
      <c r="G186" s="16" t="s">
        <v>7915</v>
      </c>
      <c r="H186">
        <v>3983.29</v>
      </c>
      <c r="I186">
        <v>3339.4700000000003</v>
      </c>
      <c r="J186">
        <v>643.81999999999971</v>
      </c>
    </row>
    <row r="187" spans="1:10" hidden="1" x14ac:dyDescent="0.25">
      <c r="A187" s="16" t="s">
        <v>8058</v>
      </c>
      <c r="B187" s="19">
        <v>13952.06</v>
      </c>
      <c r="C187" s="19">
        <v>2610.5300000000002</v>
      </c>
      <c r="D187" s="19">
        <v>16562.59</v>
      </c>
      <c r="E187">
        <f t="shared" si="3"/>
        <v>11341.529999999999</v>
      </c>
      <c r="G187" s="16" t="s">
        <v>7711</v>
      </c>
      <c r="H187">
        <v>623.28</v>
      </c>
      <c r="J187">
        <v>623.28</v>
      </c>
    </row>
    <row r="188" spans="1:10" hidden="1" x14ac:dyDescent="0.25">
      <c r="A188" s="16" t="s">
        <v>7964</v>
      </c>
      <c r="B188" s="19">
        <v>5722.4</v>
      </c>
      <c r="C188" s="19">
        <v>17288.59</v>
      </c>
      <c r="D188" s="19">
        <v>23010.989999999998</v>
      </c>
      <c r="E188">
        <f t="shared" si="3"/>
        <v>-11566.19</v>
      </c>
      <c r="G188" s="16" t="s">
        <v>8109</v>
      </c>
      <c r="H188">
        <v>5365.49</v>
      </c>
      <c r="I188">
        <v>4776.2700000000004</v>
      </c>
      <c r="J188">
        <v>589.21999999999935</v>
      </c>
    </row>
    <row r="189" spans="1:10" hidden="1" x14ac:dyDescent="0.25">
      <c r="A189" s="16" t="s">
        <v>7893</v>
      </c>
      <c r="B189" s="19">
        <v>3288.84</v>
      </c>
      <c r="C189" s="19">
        <v>3389.53</v>
      </c>
      <c r="D189" s="19">
        <v>6678.3700000000008</v>
      </c>
      <c r="E189">
        <f t="shared" si="3"/>
        <v>-100.69000000000005</v>
      </c>
      <c r="G189" s="16" t="s">
        <v>8011</v>
      </c>
      <c r="H189">
        <v>2041.82</v>
      </c>
      <c r="I189">
        <v>1486.25</v>
      </c>
      <c r="J189">
        <v>555.56999999999994</v>
      </c>
    </row>
    <row r="190" spans="1:10" hidden="1" x14ac:dyDescent="0.25">
      <c r="A190" s="16" t="s">
        <v>7927</v>
      </c>
      <c r="B190" s="19">
        <v>2596.83</v>
      </c>
      <c r="C190" s="19"/>
      <c r="D190" s="19">
        <v>2596.83</v>
      </c>
      <c r="E190">
        <f t="shared" si="3"/>
        <v>2596.83</v>
      </c>
      <c r="G190" s="16" t="s">
        <v>7963</v>
      </c>
      <c r="H190">
        <v>5024.1399999999994</v>
      </c>
      <c r="I190">
        <v>4510.91</v>
      </c>
      <c r="J190">
        <v>513.22999999999956</v>
      </c>
    </row>
    <row r="191" spans="1:10" hidden="1" x14ac:dyDescent="0.25">
      <c r="A191" s="16" t="s">
        <v>8093</v>
      </c>
      <c r="B191" s="19"/>
      <c r="C191" s="19">
        <v>400.6</v>
      </c>
      <c r="D191" s="19">
        <v>400.6</v>
      </c>
      <c r="E191">
        <f t="shared" si="3"/>
        <v>-400.6</v>
      </c>
      <c r="G191" s="16" t="s">
        <v>8047</v>
      </c>
      <c r="H191">
        <v>2615.6999999999998</v>
      </c>
      <c r="I191">
        <v>2237.48</v>
      </c>
      <c r="J191">
        <v>378.2199999999998</v>
      </c>
    </row>
    <row r="192" spans="1:10" hidden="1" x14ac:dyDescent="0.25">
      <c r="A192" s="16" t="s">
        <v>8078</v>
      </c>
      <c r="B192" s="19">
        <v>1137.18</v>
      </c>
      <c r="C192" s="19"/>
      <c r="D192" s="19">
        <v>1137.18</v>
      </c>
      <c r="E192">
        <f t="shared" si="3"/>
        <v>1137.18</v>
      </c>
      <c r="G192" s="16" t="s">
        <v>8036</v>
      </c>
      <c r="H192">
        <v>1217.72</v>
      </c>
      <c r="I192">
        <v>1177.53</v>
      </c>
      <c r="J192">
        <v>40.190000000000055</v>
      </c>
    </row>
    <row r="193" spans="1:10" hidden="1" x14ac:dyDescent="0.25">
      <c r="A193" s="16" t="s">
        <v>8124</v>
      </c>
      <c r="B193" s="19">
        <v>2529.9499999999998</v>
      </c>
      <c r="C193" s="19">
        <v>2529.79</v>
      </c>
      <c r="D193" s="19">
        <v>5059.74</v>
      </c>
      <c r="E193">
        <f t="shared" si="3"/>
        <v>0.15999999999985448</v>
      </c>
      <c r="G193" s="16" t="s">
        <v>8017</v>
      </c>
      <c r="H193">
        <v>5122.2299999999996</v>
      </c>
      <c r="I193">
        <v>5082.4699999999993</v>
      </c>
      <c r="J193">
        <v>39.760000000000218</v>
      </c>
    </row>
    <row r="194" spans="1:10" hidden="1" x14ac:dyDescent="0.25">
      <c r="A194" s="16" t="s">
        <v>8004</v>
      </c>
      <c r="B194" s="19">
        <v>13826.210000000001</v>
      </c>
      <c r="C194" s="19">
        <v>7459.87</v>
      </c>
      <c r="D194" s="19">
        <v>21286.080000000002</v>
      </c>
      <c r="E194">
        <f t="shared" si="3"/>
        <v>6366.3400000000011</v>
      </c>
      <c r="G194" s="16" t="s">
        <v>8124</v>
      </c>
      <c r="H194">
        <v>2529.9499999999998</v>
      </c>
      <c r="I194">
        <v>2529.79</v>
      </c>
      <c r="J194">
        <v>0.15999999999985448</v>
      </c>
    </row>
    <row r="195" spans="1:10" x14ac:dyDescent="0.25">
      <c r="A195" s="16" t="s">
        <v>7765</v>
      </c>
      <c r="B195" s="19">
        <v>1592.92</v>
      </c>
      <c r="C195" s="19">
        <v>735.3</v>
      </c>
      <c r="D195" s="19">
        <v>2328.2200000000003</v>
      </c>
      <c r="E195">
        <f t="shared" si="3"/>
        <v>857.62000000000012</v>
      </c>
    </row>
    <row r="196" spans="1:10" x14ac:dyDescent="0.25">
      <c r="A196" s="16" t="s">
        <v>7922</v>
      </c>
      <c r="B196" s="19">
        <v>4215.59</v>
      </c>
      <c r="C196" s="19">
        <v>1143.17</v>
      </c>
      <c r="D196" s="19">
        <v>5358.76</v>
      </c>
      <c r="E196">
        <f t="shared" si="3"/>
        <v>3072.42</v>
      </c>
    </row>
    <row r="197" spans="1:10" x14ac:dyDescent="0.25">
      <c r="A197" s="16" t="s">
        <v>8071</v>
      </c>
      <c r="B197" s="19">
        <v>5355.7800000000007</v>
      </c>
      <c r="C197" s="19">
        <v>2401.9299999999998</v>
      </c>
      <c r="D197" s="19">
        <v>7757.7100000000009</v>
      </c>
      <c r="E197">
        <f t="shared" si="3"/>
        <v>2953.8500000000008</v>
      </c>
    </row>
    <row r="198" spans="1:10" x14ac:dyDescent="0.25">
      <c r="A198" s="16" t="s">
        <v>7895</v>
      </c>
      <c r="B198" s="19">
        <v>1928.64</v>
      </c>
      <c r="C198" s="19">
        <v>4651.18</v>
      </c>
      <c r="D198" s="19">
        <v>6579.8200000000006</v>
      </c>
      <c r="E198">
        <f t="shared" si="3"/>
        <v>-2722.54</v>
      </c>
    </row>
    <row r="199" spans="1:10" x14ac:dyDescent="0.25">
      <c r="A199" s="16" t="s">
        <v>8036</v>
      </c>
      <c r="B199" s="19">
        <v>1217.72</v>
      </c>
      <c r="C199" s="19">
        <v>1177.53</v>
      </c>
      <c r="D199" s="19">
        <v>2395.25</v>
      </c>
      <c r="E199">
        <f t="shared" si="3"/>
        <v>40.190000000000055</v>
      </c>
    </row>
    <row r="200" spans="1:10" x14ac:dyDescent="0.25">
      <c r="A200" s="16" t="s">
        <v>8128</v>
      </c>
      <c r="B200" s="19">
        <v>13187.19</v>
      </c>
      <c r="C200" s="19"/>
      <c r="D200" s="19">
        <v>13187.19</v>
      </c>
      <c r="E200">
        <f t="shared" si="3"/>
        <v>13187.19</v>
      </c>
    </row>
    <row r="201" spans="1:10" x14ac:dyDescent="0.25">
      <c r="A201" s="16" t="s">
        <v>7785</v>
      </c>
      <c r="B201" s="19"/>
      <c r="C201" s="19">
        <v>2964.35</v>
      </c>
      <c r="D201" s="19">
        <v>2964.35</v>
      </c>
      <c r="E201">
        <f t="shared" si="3"/>
        <v>-2964.35</v>
      </c>
    </row>
    <row r="202" spans="1:10" x14ac:dyDescent="0.25">
      <c r="A202" s="16" t="s">
        <v>7673</v>
      </c>
      <c r="B202" s="19">
        <v>2464.34</v>
      </c>
      <c r="C202" s="19"/>
      <c r="D202" s="19">
        <v>2464.34</v>
      </c>
      <c r="E202">
        <f t="shared" si="3"/>
        <v>2464.34</v>
      </c>
    </row>
    <row r="203" spans="1:10" x14ac:dyDescent="0.25">
      <c r="A203" s="16" t="s">
        <v>7649</v>
      </c>
      <c r="B203" s="19">
        <v>18433.419999999998</v>
      </c>
      <c r="C203" s="19"/>
      <c r="D203" s="19">
        <v>18433.419999999998</v>
      </c>
      <c r="E203">
        <f t="shared" si="3"/>
        <v>18433.419999999998</v>
      </c>
    </row>
    <row r="204" spans="1:10" x14ac:dyDescent="0.25">
      <c r="A204" s="16" t="s">
        <v>8119</v>
      </c>
      <c r="B204" s="19">
        <v>3980.33</v>
      </c>
      <c r="C204" s="19"/>
      <c r="D204" s="19">
        <v>3980.33</v>
      </c>
      <c r="E204">
        <f t="shared" si="3"/>
        <v>3980.33</v>
      </c>
    </row>
    <row r="205" spans="1:10" x14ac:dyDescent="0.25">
      <c r="A205" s="16" t="s">
        <v>7725</v>
      </c>
      <c r="B205" s="19">
        <v>2717.21</v>
      </c>
      <c r="C205" s="19">
        <v>9179.4000000000015</v>
      </c>
      <c r="D205" s="19">
        <v>11896.61</v>
      </c>
      <c r="E205">
        <f t="shared" si="3"/>
        <v>-6462.1900000000014</v>
      </c>
    </row>
    <row r="206" spans="1:10" x14ac:dyDescent="0.25">
      <c r="A206" s="16" t="s">
        <v>7752</v>
      </c>
      <c r="B206" s="19"/>
      <c r="C206" s="19">
        <v>2099.48</v>
      </c>
      <c r="D206" s="19">
        <v>2099.48</v>
      </c>
      <c r="E206">
        <f t="shared" si="3"/>
        <v>-2099.48</v>
      </c>
    </row>
    <row r="207" spans="1:10" x14ac:dyDescent="0.25">
      <c r="A207" s="16" t="s">
        <v>7993</v>
      </c>
      <c r="B207" s="19">
        <v>6876.8399999999992</v>
      </c>
      <c r="C207" s="19">
        <v>5705.1</v>
      </c>
      <c r="D207" s="19">
        <v>12581.939999999999</v>
      </c>
      <c r="E207">
        <f t="shared" si="3"/>
        <v>1171.7399999999989</v>
      </c>
    </row>
    <row r="208" spans="1:10" x14ac:dyDescent="0.25">
      <c r="A208" s="16" t="s">
        <v>8059</v>
      </c>
      <c r="B208" s="19">
        <v>3650.0400000000004</v>
      </c>
      <c r="C208" s="19">
        <v>1303.33</v>
      </c>
      <c r="D208" s="19">
        <v>4953.3700000000008</v>
      </c>
      <c r="E208">
        <f t="shared" si="3"/>
        <v>2346.7100000000005</v>
      </c>
    </row>
    <row r="209" spans="1:5" x14ac:dyDescent="0.25">
      <c r="A209" s="16" t="s">
        <v>7915</v>
      </c>
      <c r="B209" s="19">
        <v>3983.29</v>
      </c>
      <c r="C209" s="19">
        <v>3339.4700000000003</v>
      </c>
      <c r="D209" s="19">
        <v>7322.76</v>
      </c>
      <c r="E209">
        <f t="shared" si="3"/>
        <v>643.81999999999971</v>
      </c>
    </row>
    <row r="210" spans="1:5" x14ac:dyDescent="0.25">
      <c r="A210" s="16" t="s">
        <v>8040</v>
      </c>
      <c r="B210" s="19">
        <v>9953.130000000001</v>
      </c>
      <c r="C210" s="19"/>
      <c r="D210" s="19">
        <v>9953.130000000001</v>
      </c>
      <c r="E210">
        <f t="shared" si="3"/>
        <v>9953.130000000001</v>
      </c>
    </row>
    <row r="211" spans="1:5" x14ac:dyDescent="0.25">
      <c r="A211" s="16" t="s">
        <v>7743</v>
      </c>
      <c r="B211" s="19">
        <v>3922.06</v>
      </c>
      <c r="C211" s="19">
        <v>8958.23</v>
      </c>
      <c r="D211" s="19">
        <v>12880.289999999999</v>
      </c>
      <c r="E211">
        <f t="shared" si="3"/>
        <v>-5036.17</v>
      </c>
    </row>
    <row r="212" spans="1:5" x14ac:dyDescent="0.25">
      <c r="A212" s="16" t="s">
        <v>7936</v>
      </c>
      <c r="B212" s="19">
        <v>9390.42</v>
      </c>
      <c r="C212" s="19">
        <v>10505.51</v>
      </c>
      <c r="D212" s="19">
        <v>19895.93</v>
      </c>
      <c r="E212">
        <f t="shared" si="3"/>
        <v>-1115.0900000000001</v>
      </c>
    </row>
    <row r="213" spans="1:5" x14ac:dyDescent="0.25">
      <c r="A213" s="16" t="s">
        <v>7821</v>
      </c>
      <c r="B213" s="19">
        <v>14487.19</v>
      </c>
      <c r="C213" s="19">
        <v>1370.43</v>
      </c>
      <c r="D213" s="19">
        <v>15857.62</v>
      </c>
      <c r="E213">
        <f t="shared" si="3"/>
        <v>13116.76</v>
      </c>
    </row>
    <row r="214" spans="1:5" x14ac:dyDescent="0.25">
      <c r="A214" s="16" t="s">
        <v>8046</v>
      </c>
      <c r="B214" s="19">
        <v>6095.75</v>
      </c>
      <c r="C214" s="19">
        <v>2262.7799999999997</v>
      </c>
      <c r="D214" s="19">
        <v>8358.5299999999988</v>
      </c>
      <c r="E214">
        <f t="shared" si="3"/>
        <v>3832.9700000000003</v>
      </c>
    </row>
    <row r="215" spans="1:5" x14ac:dyDescent="0.25">
      <c r="A215" s="16" t="s">
        <v>8068</v>
      </c>
      <c r="B215" s="19">
        <v>1712.09</v>
      </c>
      <c r="C215" s="19">
        <v>8586.66</v>
      </c>
      <c r="D215" s="19">
        <v>10298.75</v>
      </c>
      <c r="E215">
        <f t="shared" si="3"/>
        <v>-6874.57</v>
      </c>
    </row>
    <row r="216" spans="1:5" x14ac:dyDescent="0.25">
      <c r="A216" s="16" t="s">
        <v>7857</v>
      </c>
      <c r="B216" s="19">
        <v>3065.18</v>
      </c>
      <c r="C216" s="19"/>
      <c r="D216" s="19">
        <v>3065.18</v>
      </c>
      <c r="E216">
        <f t="shared" si="3"/>
        <v>3065.18</v>
      </c>
    </row>
    <row r="217" spans="1:5" x14ac:dyDescent="0.25">
      <c r="A217" s="16" t="s">
        <v>7957</v>
      </c>
      <c r="B217" s="19"/>
      <c r="C217" s="19">
        <v>8044.83</v>
      </c>
      <c r="D217" s="19">
        <v>8044.83</v>
      </c>
      <c r="E217">
        <f t="shared" si="3"/>
        <v>-8044.83</v>
      </c>
    </row>
    <row r="218" spans="1:5" x14ac:dyDescent="0.25">
      <c r="A218" s="16" t="s">
        <v>7996</v>
      </c>
      <c r="B218" s="19">
        <v>7550.94</v>
      </c>
      <c r="C218" s="19">
        <v>1803.67</v>
      </c>
      <c r="D218" s="19">
        <v>9354.61</v>
      </c>
      <c r="E218">
        <f t="shared" si="3"/>
        <v>5747.2699999999995</v>
      </c>
    </row>
    <row r="219" spans="1:5" x14ac:dyDescent="0.25">
      <c r="A219" s="16" t="s">
        <v>7961</v>
      </c>
      <c r="B219" s="19">
        <v>14641.61</v>
      </c>
      <c r="C219" s="19">
        <v>8479.99</v>
      </c>
      <c r="D219" s="19">
        <v>23121.599999999999</v>
      </c>
      <c r="E219">
        <f t="shared" si="3"/>
        <v>6161.6200000000008</v>
      </c>
    </row>
    <row r="220" spans="1:5" x14ac:dyDescent="0.25">
      <c r="A220" s="16" t="s">
        <v>8111</v>
      </c>
      <c r="B220" s="19">
        <v>6383.93</v>
      </c>
      <c r="C220" s="19">
        <v>8276.32</v>
      </c>
      <c r="D220" s="19">
        <v>14660.25</v>
      </c>
      <c r="E220">
        <f t="shared" si="3"/>
        <v>-1892.3899999999994</v>
      </c>
    </row>
    <row r="221" spans="1:5" x14ac:dyDescent="0.25">
      <c r="A221" s="16" t="s">
        <v>8112</v>
      </c>
      <c r="B221" s="19">
        <v>5591.1399999999994</v>
      </c>
      <c r="C221" s="19">
        <v>3627.96</v>
      </c>
      <c r="D221" s="19">
        <v>9219.0999999999985</v>
      </c>
      <c r="E221">
        <f t="shared" si="3"/>
        <v>1963.1799999999994</v>
      </c>
    </row>
    <row r="222" spans="1:5" x14ac:dyDescent="0.25">
      <c r="A222" s="16" t="s">
        <v>8049</v>
      </c>
      <c r="B222" s="19">
        <v>5747.75</v>
      </c>
      <c r="C222" s="19">
        <v>8158.43</v>
      </c>
      <c r="D222" s="19">
        <v>13906.18</v>
      </c>
      <c r="E222">
        <f t="shared" si="3"/>
        <v>-2410.6800000000003</v>
      </c>
    </row>
    <row r="223" spans="1:5" x14ac:dyDescent="0.25">
      <c r="A223" s="16" t="s">
        <v>8105</v>
      </c>
      <c r="B223" s="19">
        <v>925.6</v>
      </c>
      <c r="C223" s="19"/>
      <c r="D223" s="19">
        <v>925.6</v>
      </c>
      <c r="E223">
        <f t="shared" si="3"/>
        <v>925.6</v>
      </c>
    </row>
    <row r="224" spans="1:5" x14ac:dyDescent="0.25">
      <c r="A224" s="16" t="s">
        <v>8123</v>
      </c>
      <c r="B224" s="19"/>
      <c r="C224" s="19">
        <v>5537.0300000000007</v>
      </c>
      <c r="D224" s="19">
        <v>5537.0300000000007</v>
      </c>
      <c r="E224">
        <f t="shared" si="3"/>
        <v>-5537.0300000000007</v>
      </c>
    </row>
    <row r="225" spans="1:5" x14ac:dyDescent="0.25">
      <c r="A225" s="16" t="s">
        <v>7775</v>
      </c>
      <c r="B225" s="19">
        <v>2539.5500000000002</v>
      </c>
      <c r="C225" s="19">
        <v>1000.24</v>
      </c>
      <c r="D225" s="19">
        <v>3539.79</v>
      </c>
      <c r="E225">
        <f t="shared" si="3"/>
        <v>1539.3100000000002</v>
      </c>
    </row>
    <row r="226" spans="1:5" x14ac:dyDescent="0.25">
      <c r="A226" s="16" t="s">
        <v>8122</v>
      </c>
      <c r="B226" s="19">
        <v>1432.55</v>
      </c>
      <c r="C226" s="19">
        <v>3319.22</v>
      </c>
      <c r="D226" s="19">
        <v>4751.7699999999995</v>
      </c>
      <c r="E226">
        <f t="shared" si="3"/>
        <v>-1886.6699999999998</v>
      </c>
    </row>
    <row r="227" spans="1:5" x14ac:dyDescent="0.25">
      <c r="A227" s="16" t="s">
        <v>7906</v>
      </c>
      <c r="B227" s="19">
        <v>3057.38</v>
      </c>
      <c r="C227" s="19"/>
      <c r="D227" s="19">
        <v>3057.38</v>
      </c>
      <c r="E227">
        <f t="shared" si="3"/>
        <v>3057.38</v>
      </c>
    </row>
    <row r="228" spans="1:5" x14ac:dyDescent="0.25">
      <c r="A228" s="16" t="s">
        <v>7695</v>
      </c>
      <c r="B228" s="19">
        <v>3415.53</v>
      </c>
      <c r="C228" s="19"/>
      <c r="D228" s="19">
        <v>3415.53</v>
      </c>
      <c r="E228">
        <f t="shared" si="3"/>
        <v>3415.53</v>
      </c>
    </row>
    <row r="229" spans="1:5" x14ac:dyDescent="0.25">
      <c r="A229" s="16" t="s">
        <v>8073</v>
      </c>
      <c r="B229" s="19">
        <v>5537.11</v>
      </c>
      <c r="C229" s="19">
        <v>3028.87</v>
      </c>
      <c r="D229" s="19">
        <v>8565.98</v>
      </c>
      <c r="E229">
        <f t="shared" si="3"/>
        <v>2508.2399999999998</v>
      </c>
    </row>
    <row r="230" spans="1:5" x14ac:dyDescent="0.25">
      <c r="A230" s="16" t="s">
        <v>8100</v>
      </c>
      <c r="B230" s="19">
        <v>7758.3899999999994</v>
      </c>
      <c r="C230" s="19">
        <v>3131.98</v>
      </c>
      <c r="D230" s="19">
        <v>10890.369999999999</v>
      </c>
      <c r="E230">
        <f t="shared" si="3"/>
        <v>4626.41</v>
      </c>
    </row>
    <row r="231" spans="1:5" x14ac:dyDescent="0.25">
      <c r="A231" s="16" t="s">
        <v>8026</v>
      </c>
      <c r="B231" s="19"/>
      <c r="C231" s="19">
        <v>2393.2799999999997</v>
      </c>
      <c r="D231" s="19">
        <v>2393.2799999999997</v>
      </c>
      <c r="E231">
        <f t="shared" si="3"/>
        <v>-2393.2799999999997</v>
      </c>
    </row>
    <row r="232" spans="1:5" x14ac:dyDescent="0.25">
      <c r="A232" s="16" t="s">
        <v>8050</v>
      </c>
      <c r="B232" s="19">
        <v>2990.0099999999998</v>
      </c>
      <c r="C232" s="19"/>
      <c r="D232" s="19">
        <v>2990.0099999999998</v>
      </c>
      <c r="E232">
        <f t="shared" si="3"/>
        <v>2990.0099999999998</v>
      </c>
    </row>
    <row r="233" spans="1:5" x14ac:dyDescent="0.25">
      <c r="A233" s="16" t="s">
        <v>7689</v>
      </c>
      <c r="B233" s="19"/>
      <c r="C233" s="19">
        <v>5470.27</v>
      </c>
      <c r="D233" s="19">
        <v>5470.27</v>
      </c>
      <c r="E233">
        <f t="shared" si="3"/>
        <v>-5470.27</v>
      </c>
    </row>
    <row r="234" spans="1:5" x14ac:dyDescent="0.25">
      <c r="A234" s="16" t="s">
        <v>8063</v>
      </c>
      <c r="B234" s="19">
        <v>1814.57</v>
      </c>
      <c r="C234" s="19">
        <v>2567.3200000000002</v>
      </c>
      <c r="D234" s="19">
        <v>4381.8900000000003</v>
      </c>
      <c r="E234">
        <f t="shared" si="3"/>
        <v>-752.75000000000023</v>
      </c>
    </row>
    <row r="235" spans="1:5" x14ac:dyDescent="0.25">
      <c r="A235" s="16" t="s">
        <v>7954</v>
      </c>
      <c r="B235" s="19"/>
      <c r="C235" s="19">
        <v>6328.4599999999991</v>
      </c>
      <c r="D235" s="19">
        <v>6328.4599999999991</v>
      </c>
      <c r="E235">
        <f t="shared" si="3"/>
        <v>-6328.4599999999991</v>
      </c>
    </row>
    <row r="236" spans="1:5" x14ac:dyDescent="0.25">
      <c r="A236" s="16" t="s">
        <v>8022</v>
      </c>
      <c r="B236" s="19"/>
      <c r="C236" s="19">
        <v>1949.74</v>
      </c>
      <c r="D236" s="19">
        <v>1949.74</v>
      </c>
      <c r="E236">
        <f t="shared" si="3"/>
        <v>-1949.74</v>
      </c>
    </row>
    <row r="237" spans="1:5" x14ac:dyDescent="0.25">
      <c r="A237" s="16" t="s">
        <v>8014</v>
      </c>
      <c r="B237" s="19">
        <v>6010.36</v>
      </c>
      <c r="C237" s="19">
        <v>830.72</v>
      </c>
      <c r="D237" s="19">
        <v>6841.08</v>
      </c>
      <c r="E237">
        <f t="shared" si="3"/>
        <v>5179.6399999999994</v>
      </c>
    </row>
    <row r="238" spans="1:5" x14ac:dyDescent="0.25">
      <c r="A238" s="16" t="s">
        <v>8089</v>
      </c>
      <c r="B238" s="19">
        <v>5520.56</v>
      </c>
      <c r="C238" s="19">
        <v>906.53</v>
      </c>
      <c r="D238" s="19">
        <v>6427.09</v>
      </c>
      <c r="E238">
        <f t="shared" si="3"/>
        <v>4614.0300000000007</v>
      </c>
    </row>
    <row r="239" spans="1:5" x14ac:dyDescent="0.25">
      <c r="A239" s="16" t="s">
        <v>7881</v>
      </c>
      <c r="B239" s="19">
        <v>1166.0899999999999</v>
      </c>
      <c r="C239" s="19">
        <v>2484.84</v>
      </c>
      <c r="D239" s="19">
        <v>3650.9300000000003</v>
      </c>
      <c r="E239">
        <f t="shared" si="3"/>
        <v>-1318.7500000000002</v>
      </c>
    </row>
    <row r="240" spans="1:5" x14ac:dyDescent="0.25">
      <c r="A240" s="16" t="s">
        <v>7716</v>
      </c>
      <c r="B240" s="19">
        <v>11778.58</v>
      </c>
      <c r="C240" s="19">
        <v>7749</v>
      </c>
      <c r="D240" s="19">
        <v>19527.580000000002</v>
      </c>
      <c r="E240">
        <f t="shared" si="3"/>
        <v>4029.58</v>
      </c>
    </row>
    <row r="241" spans="1:5" x14ac:dyDescent="0.25">
      <c r="A241" s="16" t="s">
        <v>7933</v>
      </c>
      <c r="B241" s="19"/>
      <c r="C241" s="19">
        <v>5749.11</v>
      </c>
      <c r="D241" s="19">
        <v>5749.11</v>
      </c>
      <c r="E241">
        <f t="shared" si="3"/>
        <v>-5749.11</v>
      </c>
    </row>
    <row r="242" spans="1:5" x14ac:dyDescent="0.25">
      <c r="A242" s="16" t="s">
        <v>8087</v>
      </c>
      <c r="B242" s="19">
        <v>5315.6399999999994</v>
      </c>
      <c r="C242" s="19">
        <v>11235.78</v>
      </c>
      <c r="D242" s="19">
        <v>16551.419999999998</v>
      </c>
      <c r="E242">
        <f t="shared" si="3"/>
        <v>-5920.1400000000012</v>
      </c>
    </row>
    <row r="243" spans="1:5" x14ac:dyDescent="0.25">
      <c r="A243" s="16" t="s">
        <v>7919</v>
      </c>
      <c r="B243" s="19">
        <v>25096.510000000002</v>
      </c>
      <c r="C243" s="19"/>
      <c r="D243" s="19">
        <v>25096.510000000002</v>
      </c>
      <c r="E243">
        <f t="shared" si="3"/>
        <v>25096.510000000002</v>
      </c>
    </row>
    <row r="244" spans="1:5" x14ac:dyDescent="0.25">
      <c r="A244" s="16" t="s">
        <v>8062</v>
      </c>
      <c r="B244" s="19">
        <v>11010.220000000001</v>
      </c>
      <c r="C244" s="19">
        <v>14808.22</v>
      </c>
      <c r="D244" s="19">
        <v>25818.440000000002</v>
      </c>
      <c r="E244">
        <f t="shared" si="3"/>
        <v>-3797.9999999999982</v>
      </c>
    </row>
    <row r="245" spans="1:5" x14ac:dyDescent="0.25">
      <c r="A245" s="16" t="s">
        <v>8010</v>
      </c>
      <c r="B245" s="19">
        <v>9828.65</v>
      </c>
      <c r="C245" s="19">
        <v>1812.83</v>
      </c>
      <c r="D245" s="19">
        <v>11641.48</v>
      </c>
      <c r="E245">
        <f t="shared" si="3"/>
        <v>8015.82</v>
      </c>
    </row>
    <row r="246" spans="1:5" x14ac:dyDescent="0.25">
      <c r="A246" s="16" t="s">
        <v>7738</v>
      </c>
      <c r="B246" s="19"/>
      <c r="C246" s="19">
        <v>2306.67</v>
      </c>
      <c r="D246" s="19">
        <v>2306.67</v>
      </c>
      <c r="E246">
        <f t="shared" si="3"/>
        <v>-2306.67</v>
      </c>
    </row>
    <row r="247" spans="1:5" x14ac:dyDescent="0.25">
      <c r="A247" s="16" t="s">
        <v>8048</v>
      </c>
      <c r="B247" s="19">
        <v>14747.5</v>
      </c>
      <c r="C247" s="19">
        <v>5069.38</v>
      </c>
      <c r="D247" s="19">
        <v>19816.88</v>
      </c>
      <c r="E247">
        <f t="shared" ref="E247:E287" si="4">B247-C247</f>
        <v>9678.119999999999</v>
      </c>
    </row>
    <row r="248" spans="1:5" x14ac:dyDescent="0.25">
      <c r="A248" s="16" t="s">
        <v>7983</v>
      </c>
      <c r="B248" s="19">
        <v>2527.69</v>
      </c>
      <c r="C248" s="19">
        <v>4487.4400000000005</v>
      </c>
      <c r="D248" s="19">
        <v>7015.130000000001</v>
      </c>
      <c r="E248">
        <f t="shared" si="4"/>
        <v>-1959.7500000000005</v>
      </c>
    </row>
    <row r="249" spans="1:5" x14ac:dyDescent="0.25">
      <c r="A249" s="16" t="s">
        <v>8091</v>
      </c>
      <c r="B249" s="19">
        <v>13205.44</v>
      </c>
      <c r="C249" s="19">
        <v>1008.18</v>
      </c>
      <c r="D249" s="19">
        <v>14213.62</v>
      </c>
      <c r="E249">
        <f t="shared" si="4"/>
        <v>12197.26</v>
      </c>
    </row>
    <row r="250" spans="1:5" x14ac:dyDescent="0.25">
      <c r="A250" s="16" t="s">
        <v>8109</v>
      </c>
      <c r="B250" s="19">
        <v>5365.49</v>
      </c>
      <c r="C250" s="19">
        <v>4776.2700000000004</v>
      </c>
      <c r="D250" s="19">
        <v>10141.76</v>
      </c>
      <c r="E250">
        <f t="shared" si="4"/>
        <v>589.21999999999935</v>
      </c>
    </row>
    <row r="251" spans="1:5" x14ac:dyDescent="0.25">
      <c r="A251" s="16" t="s">
        <v>8092</v>
      </c>
      <c r="B251" s="19">
        <v>1424</v>
      </c>
      <c r="C251" s="19">
        <v>1443.5</v>
      </c>
      <c r="D251" s="19">
        <v>2867.5</v>
      </c>
      <c r="E251">
        <f t="shared" si="4"/>
        <v>-19.5</v>
      </c>
    </row>
    <row r="252" spans="1:5" x14ac:dyDescent="0.25">
      <c r="A252" s="16" t="s">
        <v>8035</v>
      </c>
      <c r="B252" s="19">
        <v>14929.05</v>
      </c>
      <c r="C252" s="19">
        <v>4905.7700000000004</v>
      </c>
      <c r="D252" s="19">
        <v>19834.82</v>
      </c>
      <c r="E252">
        <f t="shared" si="4"/>
        <v>10023.279999999999</v>
      </c>
    </row>
    <row r="253" spans="1:5" x14ac:dyDescent="0.25">
      <c r="A253" s="16" t="s">
        <v>8052</v>
      </c>
      <c r="B253" s="19"/>
      <c r="C253" s="19">
        <v>3518.93</v>
      </c>
      <c r="D253" s="19">
        <v>3518.93</v>
      </c>
      <c r="E253">
        <f t="shared" si="4"/>
        <v>-3518.93</v>
      </c>
    </row>
    <row r="254" spans="1:5" x14ac:dyDescent="0.25">
      <c r="A254" s="16" t="s">
        <v>8051</v>
      </c>
      <c r="B254" s="19">
        <v>14359.310000000001</v>
      </c>
      <c r="C254" s="19">
        <v>6248.68</v>
      </c>
      <c r="D254" s="19">
        <v>20607.990000000002</v>
      </c>
      <c r="E254">
        <f t="shared" si="4"/>
        <v>8110.630000000001</v>
      </c>
    </row>
    <row r="255" spans="1:5" x14ac:dyDescent="0.25">
      <c r="A255" s="16" t="s">
        <v>7782</v>
      </c>
      <c r="B255" s="19">
        <v>6112.26</v>
      </c>
      <c r="C255" s="19"/>
      <c r="D255" s="19">
        <v>6112.26</v>
      </c>
      <c r="E255">
        <f t="shared" si="4"/>
        <v>6112.26</v>
      </c>
    </row>
    <row r="256" spans="1:5" x14ac:dyDescent="0.25">
      <c r="A256" s="16" t="s">
        <v>8108</v>
      </c>
      <c r="B256" s="19">
        <v>3451.22</v>
      </c>
      <c r="C256" s="19"/>
      <c r="D256" s="19">
        <v>3451.22</v>
      </c>
      <c r="E256">
        <f t="shared" si="4"/>
        <v>3451.22</v>
      </c>
    </row>
    <row r="257" spans="1:5" x14ac:dyDescent="0.25">
      <c r="A257" s="16" t="s">
        <v>8072</v>
      </c>
      <c r="B257" s="19"/>
      <c r="C257" s="19">
        <v>4605.6100000000006</v>
      </c>
      <c r="D257" s="19">
        <v>4605.6100000000006</v>
      </c>
      <c r="E257">
        <f t="shared" si="4"/>
        <v>-4605.6100000000006</v>
      </c>
    </row>
    <row r="258" spans="1:5" x14ac:dyDescent="0.25">
      <c r="A258" s="16" t="s">
        <v>8011</v>
      </c>
      <c r="B258" s="19">
        <v>2041.82</v>
      </c>
      <c r="C258" s="19">
        <v>1486.25</v>
      </c>
      <c r="D258" s="19">
        <v>3528.0699999999997</v>
      </c>
      <c r="E258">
        <f t="shared" si="4"/>
        <v>555.56999999999994</v>
      </c>
    </row>
    <row r="259" spans="1:5" x14ac:dyDescent="0.25">
      <c r="A259" s="16" t="s">
        <v>7926</v>
      </c>
      <c r="B259" s="19"/>
      <c r="C259" s="19">
        <v>5890.17</v>
      </c>
      <c r="D259" s="19">
        <v>5890.17</v>
      </c>
      <c r="E259">
        <f t="shared" si="4"/>
        <v>-5890.17</v>
      </c>
    </row>
    <row r="260" spans="1:5" x14ac:dyDescent="0.25">
      <c r="A260" s="16" t="s">
        <v>8098</v>
      </c>
      <c r="B260" s="19">
        <v>8683.34</v>
      </c>
      <c r="C260" s="19">
        <v>4512.8</v>
      </c>
      <c r="D260" s="19">
        <v>13196.14</v>
      </c>
      <c r="E260">
        <f t="shared" si="4"/>
        <v>4170.54</v>
      </c>
    </row>
    <row r="261" spans="1:5" x14ac:dyDescent="0.25">
      <c r="A261" s="16" t="s">
        <v>7871</v>
      </c>
      <c r="B261" s="19">
        <v>7783.78</v>
      </c>
      <c r="C261" s="19">
        <v>818.35</v>
      </c>
      <c r="D261" s="19">
        <v>8602.1299999999992</v>
      </c>
      <c r="E261">
        <f t="shared" si="4"/>
        <v>6965.4299999999994</v>
      </c>
    </row>
    <row r="262" spans="1:5" x14ac:dyDescent="0.25">
      <c r="A262" s="16" t="s">
        <v>8070</v>
      </c>
      <c r="B262" s="19">
        <v>11287.62</v>
      </c>
      <c r="C262" s="19">
        <v>9677.07</v>
      </c>
      <c r="D262" s="19">
        <v>20964.690000000002</v>
      </c>
      <c r="E262">
        <f t="shared" si="4"/>
        <v>1610.5500000000011</v>
      </c>
    </row>
    <row r="263" spans="1:5" x14ac:dyDescent="0.25">
      <c r="A263" s="16" t="s">
        <v>8039</v>
      </c>
      <c r="B263" s="19">
        <v>17595.23</v>
      </c>
      <c r="C263" s="19">
        <v>7707.03</v>
      </c>
      <c r="D263" s="19">
        <v>25302.26</v>
      </c>
      <c r="E263">
        <f t="shared" si="4"/>
        <v>9888.2000000000007</v>
      </c>
    </row>
    <row r="264" spans="1:5" x14ac:dyDescent="0.25">
      <c r="A264" s="16" t="s">
        <v>7792</v>
      </c>
      <c r="B264" s="19">
        <v>1556.07</v>
      </c>
      <c r="C264" s="19">
        <v>10601.7</v>
      </c>
      <c r="D264" s="19">
        <v>12157.77</v>
      </c>
      <c r="E264">
        <f t="shared" si="4"/>
        <v>-9045.630000000001</v>
      </c>
    </row>
    <row r="265" spans="1:5" x14ac:dyDescent="0.25">
      <c r="A265" s="16" t="s">
        <v>7978</v>
      </c>
      <c r="B265" s="19">
        <v>1971.0700000000002</v>
      </c>
      <c r="C265" s="19">
        <v>2282.38</v>
      </c>
      <c r="D265" s="19">
        <v>4253.4500000000007</v>
      </c>
      <c r="E265">
        <f t="shared" si="4"/>
        <v>-311.30999999999995</v>
      </c>
    </row>
    <row r="266" spans="1:5" x14ac:dyDescent="0.25">
      <c r="A266" s="16" t="s">
        <v>8090</v>
      </c>
      <c r="B266" s="19">
        <v>2031.9299999999998</v>
      </c>
      <c r="C266" s="19"/>
      <c r="D266" s="19">
        <v>2031.9299999999998</v>
      </c>
      <c r="E266">
        <f t="shared" si="4"/>
        <v>2031.9299999999998</v>
      </c>
    </row>
    <row r="267" spans="1:5" x14ac:dyDescent="0.25">
      <c r="A267" s="16" t="s">
        <v>7861</v>
      </c>
      <c r="B267" s="19">
        <v>2747.33</v>
      </c>
      <c r="C267" s="19">
        <v>4572.49</v>
      </c>
      <c r="D267" s="19">
        <v>7319.82</v>
      </c>
      <c r="E267">
        <f t="shared" si="4"/>
        <v>-1825.1599999999999</v>
      </c>
    </row>
    <row r="268" spans="1:5" x14ac:dyDescent="0.25">
      <c r="A268" s="16" t="s">
        <v>8075</v>
      </c>
      <c r="B268" s="19">
        <v>2577.54</v>
      </c>
      <c r="C268" s="19"/>
      <c r="D268" s="19">
        <v>2577.54</v>
      </c>
      <c r="E268">
        <f t="shared" si="4"/>
        <v>2577.54</v>
      </c>
    </row>
    <row r="269" spans="1:5" x14ac:dyDescent="0.25">
      <c r="A269" s="16" t="s">
        <v>7662</v>
      </c>
      <c r="B269" s="19">
        <v>21053.360000000001</v>
      </c>
      <c r="C269" s="19">
        <v>2638.63</v>
      </c>
      <c r="D269" s="19">
        <v>23691.99</v>
      </c>
      <c r="E269">
        <f t="shared" si="4"/>
        <v>18414.73</v>
      </c>
    </row>
    <row r="270" spans="1:5" x14ac:dyDescent="0.25">
      <c r="A270" s="16" t="s">
        <v>7825</v>
      </c>
      <c r="B270" s="19">
        <v>6688.54</v>
      </c>
      <c r="C270" s="19">
        <v>3998.71</v>
      </c>
      <c r="D270" s="19">
        <v>10687.25</v>
      </c>
      <c r="E270">
        <f t="shared" si="4"/>
        <v>2689.83</v>
      </c>
    </row>
    <row r="271" spans="1:5" x14ac:dyDescent="0.25">
      <c r="A271" s="16" t="s">
        <v>7627</v>
      </c>
      <c r="B271" s="19">
        <v>13762.71</v>
      </c>
      <c r="C271" s="19">
        <v>3716.83</v>
      </c>
      <c r="D271" s="19">
        <v>17479.54</v>
      </c>
      <c r="E271">
        <f t="shared" si="4"/>
        <v>10045.879999999999</v>
      </c>
    </row>
    <row r="272" spans="1:5" x14ac:dyDescent="0.25">
      <c r="A272" s="16" t="s">
        <v>7921</v>
      </c>
      <c r="B272" s="19">
        <v>4153.12</v>
      </c>
      <c r="C272" s="19">
        <v>5366.79</v>
      </c>
      <c r="D272" s="19">
        <v>9519.91</v>
      </c>
      <c r="E272">
        <f t="shared" si="4"/>
        <v>-1213.67</v>
      </c>
    </row>
    <row r="273" spans="1:5" x14ac:dyDescent="0.25">
      <c r="A273" s="16" t="s">
        <v>7860</v>
      </c>
      <c r="B273" s="19">
        <v>18981.64</v>
      </c>
      <c r="C273" s="19">
        <v>15676.310000000001</v>
      </c>
      <c r="D273" s="19">
        <v>34657.949999999997</v>
      </c>
      <c r="E273">
        <f t="shared" si="4"/>
        <v>3305.3299999999981</v>
      </c>
    </row>
    <row r="274" spans="1:5" x14ac:dyDescent="0.25">
      <c r="A274" s="16" t="s">
        <v>7976</v>
      </c>
      <c r="B274" s="19">
        <v>34262.800000000003</v>
      </c>
      <c r="C274" s="19"/>
      <c r="D274" s="19">
        <v>34262.800000000003</v>
      </c>
      <c r="E274">
        <f t="shared" si="4"/>
        <v>34262.800000000003</v>
      </c>
    </row>
    <row r="275" spans="1:5" x14ac:dyDescent="0.25">
      <c r="A275" s="16" t="s">
        <v>7619</v>
      </c>
      <c r="B275" s="19">
        <v>44949.279999999999</v>
      </c>
      <c r="C275" s="19">
        <v>11954.58</v>
      </c>
      <c r="D275" s="19">
        <v>56903.86</v>
      </c>
      <c r="E275">
        <f t="shared" si="4"/>
        <v>32994.699999999997</v>
      </c>
    </row>
    <row r="276" spans="1:5" x14ac:dyDescent="0.25">
      <c r="A276" s="16" t="s">
        <v>7963</v>
      </c>
      <c r="B276" s="19">
        <v>5024.1399999999994</v>
      </c>
      <c r="C276" s="19">
        <v>4510.91</v>
      </c>
      <c r="D276" s="19">
        <v>9535.0499999999993</v>
      </c>
      <c r="E276">
        <f t="shared" si="4"/>
        <v>513.22999999999956</v>
      </c>
    </row>
    <row r="277" spans="1:5" x14ac:dyDescent="0.25">
      <c r="A277" s="16" t="s">
        <v>7869</v>
      </c>
      <c r="B277" s="19">
        <v>4451.7</v>
      </c>
      <c r="C277" s="19">
        <v>5621.57</v>
      </c>
      <c r="D277" s="19">
        <v>10073.27</v>
      </c>
      <c r="E277">
        <f t="shared" si="4"/>
        <v>-1169.8699999999999</v>
      </c>
    </row>
    <row r="278" spans="1:5" x14ac:dyDescent="0.25">
      <c r="A278" s="16" t="s">
        <v>7634</v>
      </c>
      <c r="B278" s="19"/>
      <c r="C278" s="19">
        <v>7816.47</v>
      </c>
      <c r="D278" s="19">
        <v>7816.47</v>
      </c>
      <c r="E278">
        <f t="shared" si="4"/>
        <v>-7816.47</v>
      </c>
    </row>
    <row r="279" spans="1:5" x14ac:dyDescent="0.25">
      <c r="A279" s="16" t="s">
        <v>7958</v>
      </c>
      <c r="B279" s="19">
        <v>4992.22</v>
      </c>
      <c r="C279" s="19"/>
      <c r="D279" s="19">
        <v>4992.22</v>
      </c>
      <c r="E279">
        <f t="shared" si="4"/>
        <v>4992.22</v>
      </c>
    </row>
    <row r="280" spans="1:5" x14ac:dyDescent="0.25">
      <c r="A280" s="16" t="s">
        <v>7985</v>
      </c>
      <c r="B280" s="19">
        <v>1333.82</v>
      </c>
      <c r="C280" s="19">
        <v>3862.3900000000003</v>
      </c>
      <c r="D280" s="19">
        <v>5196.21</v>
      </c>
      <c r="E280">
        <f t="shared" si="4"/>
        <v>-2528.5700000000006</v>
      </c>
    </row>
    <row r="281" spans="1:5" x14ac:dyDescent="0.25">
      <c r="A281" s="16" t="s">
        <v>7750</v>
      </c>
      <c r="B281" s="19">
        <v>4549.78</v>
      </c>
      <c r="C281" s="19"/>
      <c r="D281" s="19">
        <v>4549.78</v>
      </c>
      <c r="E281">
        <f t="shared" si="4"/>
        <v>4549.78</v>
      </c>
    </row>
    <row r="282" spans="1:5" x14ac:dyDescent="0.25">
      <c r="A282" s="16" t="s">
        <v>7982</v>
      </c>
      <c r="B282" s="19"/>
      <c r="C282" s="19">
        <v>1188.08</v>
      </c>
      <c r="D282" s="19">
        <v>1188.08</v>
      </c>
      <c r="E282">
        <f t="shared" si="4"/>
        <v>-1188.08</v>
      </c>
    </row>
    <row r="283" spans="1:5" x14ac:dyDescent="0.25">
      <c r="A283" s="16" t="s">
        <v>7855</v>
      </c>
      <c r="B283" s="19">
        <v>5521.82</v>
      </c>
      <c r="C283" s="19">
        <v>3620.54</v>
      </c>
      <c r="D283" s="19">
        <v>9142.36</v>
      </c>
      <c r="E283">
        <f t="shared" si="4"/>
        <v>1901.2799999999997</v>
      </c>
    </row>
    <row r="284" spans="1:5" x14ac:dyDescent="0.25">
      <c r="A284" s="16" t="s">
        <v>7972</v>
      </c>
      <c r="B284" s="19">
        <v>5725.25</v>
      </c>
      <c r="C284" s="19">
        <v>972.8</v>
      </c>
      <c r="D284" s="19">
        <v>6698.05</v>
      </c>
      <c r="E284">
        <f t="shared" si="4"/>
        <v>4752.45</v>
      </c>
    </row>
    <row r="285" spans="1:5" x14ac:dyDescent="0.25">
      <c r="A285" s="16" t="s">
        <v>8019</v>
      </c>
      <c r="B285" s="19">
        <v>17326.84</v>
      </c>
      <c r="C285" s="19">
        <v>13248.41</v>
      </c>
      <c r="D285" s="19">
        <v>30575.25</v>
      </c>
      <c r="E285">
        <f t="shared" si="4"/>
        <v>4078.4300000000003</v>
      </c>
    </row>
    <row r="286" spans="1:5" x14ac:dyDescent="0.25">
      <c r="A286" s="16" t="s">
        <v>8060</v>
      </c>
      <c r="B286" s="19">
        <v>4546.1400000000003</v>
      </c>
      <c r="C286" s="19"/>
      <c r="D286" s="19">
        <v>4546.1400000000003</v>
      </c>
      <c r="E286">
        <f t="shared" si="4"/>
        <v>4546.1400000000003</v>
      </c>
    </row>
    <row r="287" spans="1:5" x14ac:dyDescent="0.25">
      <c r="A287" s="16" t="s">
        <v>9270</v>
      </c>
      <c r="B287" s="19">
        <v>4802.8500000000004</v>
      </c>
      <c r="C287" s="19"/>
      <c r="D287" s="19">
        <v>4802.8500000000004</v>
      </c>
      <c r="E287">
        <f t="shared" si="4"/>
        <v>4802.8500000000004</v>
      </c>
    </row>
    <row r="288" spans="1:5" x14ac:dyDescent="0.25">
      <c r="A288" s="16" t="s">
        <v>9249</v>
      </c>
      <c r="B288" s="19">
        <v>1519147.0600000008</v>
      </c>
      <c r="C288" s="19">
        <v>1054251.3600000001</v>
      </c>
      <c r="D288" s="19">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s="19">
        <v>1017147.3999999999</v>
      </c>
      <c r="C294" s="19">
        <v>670152.99000000034</v>
      </c>
      <c r="D294" s="19">
        <v>1687300.3900000001</v>
      </c>
    </row>
    <row r="295" spans="1:4" x14ac:dyDescent="0.25">
      <c r="A295" s="16" t="s">
        <v>36</v>
      </c>
      <c r="B295" s="19">
        <v>501999.6599999998</v>
      </c>
      <c r="C295" s="19">
        <v>384098.36999999994</v>
      </c>
      <c r="D295" s="19">
        <v>886098.0299999998</v>
      </c>
    </row>
    <row r="296" spans="1:4" x14ac:dyDescent="0.25">
      <c r="A296" s="16" t="s">
        <v>9249</v>
      </c>
      <c r="B296" s="19">
        <v>1519147.0599999996</v>
      </c>
      <c r="C296" s="19">
        <v>1054251.3600000003</v>
      </c>
      <c r="D296" s="19">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s="19">
        <v>747216.79000000062</v>
      </c>
      <c r="C308" s="19">
        <v>502524.40999999986</v>
      </c>
      <c r="D308" s="19">
        <v>1249741.2000000004</v>
      </c>
    </row>
    <row r="309" spans="1:4" x14ac:dyDescent="0.25">
      <c r="A309" s="16" t="s">
        <v>5004</v>
      </c>
      <c r="B309" s="19">
        <v>425408.22</v>
      </c>
      <c r="C309" s="19">
        <v>263927.22000000003</v>
      </c>
      <c r="D309" s="19">
        <v>689335.44</v>
      </c>
    </row>
    <row r="310" spans="1:4" x14ac:dyDescent="0.25">
      <c r="A310" s="16" t="s">
        <v>5012</v>
      </c>
      <c r="B310" s="19">
        <v>346522.05000000016</v>
      </c>
      <c r="C310" s="19">
        <v>287799.73</v>
      </c>
      <c r="D310" s="19">
        <v>634321.78000000014</v>
      </c>
    </row>
    <row r="311" spans="1:4" x14ac:dyDescent="0.25">
      <c r="A311" s="16" t="s">
        <v>9249</v>
      </c>
      <c r="B311" s="19">
        <v>1519147.060000001</v>
      </c>
      <c r="C311" s="19">
        <v>1054251.3599999999</v>
      </c>
      <c r="D311" s="19">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abSelected="1" topLeftCell="A12" zoomScale="83" zoomScaleNormal="112" workbookViewId="0">
      <selection activeCell="AA16" sqref="AA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FF752-AC24-42D3-91CD-A635EED97A11}">
  <dimension ref="A1"/>
  <sheetViews>
    <sheetView topLeftCell="A11"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01DB00BC-2DB1-45A0-BE69-D41DC4206BE9}">
  <ds:schemaRefs/>
</ds:datastoreItem>
</file>

<file path=customXml/itemProps2.xml><?xml version="1.0" encoding="utf-8"?>
<ds:datastoreItem xmlns:ds="http://schemas.openxmlformats.org/officeDocument/2006/customXml" ds:itemID="{27DF9835-CA3F-46A4-BC80-4DE4E07A0630}">
  <ds:schemaRefs/>
</ds:datastoreItem>
</file>

<file path=customXml/itemProps3.xml><?xml version="1.0" encoding="utf-8"?>
<ds:datastoreItem xmlns:ds="http://schemas.openxmlformats.org/officeDocument/2006/customXml" ds:itemID="{1BAC3F70-051D-48FD-98DA-2392E540ABCE}">
  <ds:schemaRefs/>
</ds:datastoreItem>
</file>

<file path=customXml/itemProps4.xml><?xml version="1.0" encoding="utf-8"?>
<ds:datastoreItem xmlns:ds="http://schemas.openxmlformats.org/officeDocument/2006/customXml" ds:itemID="{8AB82E41-BC88-4A2D-9B7C-F4F44F78A93C}">
  <ds:schemaRefs/>
</ds:datastoreItem>
</file>

<file path=customXml/itemProps5.xml><?xml version="1.0" encoding="utf-8"?>
<ds:datastoreItem xmlns:ds="http://schemas.openxmlformats.org/officeDocument/2006/customXml" ds:itemID="{1822DF95-EE19-431C-8CA0-BE9B3ADF41D6}">
  <ds:schemaRefs/>
</ds:datastoreItem>
</file>

<file path=customXml/itemProps6.xml><?xml version="1.0" encoding="utf-8"?>
<ds:datastoreItem xmlns:ds="http://schemas.openxmlformats.org/officeDocument/2006/customXml" ds:itemID="{A87AA692-2D37-4027-8E42-0E81063E136C}">
  <ds:schemaRefs/>
</ds:datastoreItem>
</file>

<file path=customXml/itemProps7.xml><?xml version="1.0" encoding="utf-8"?>
<ds:datastoreItem xmlns:ds="http://schemas.openxmlformats.org/officeDocument/2006/customXml" ds:itemID="{532940D3-DF4F-427E-B038-FA7FB85B0215}">
  <ds:schemaRefs/>
</ds:datastoreItem>
</file>

<file path=customXml/itemProps8.xml><?xml version="1.0" encoding="utf-8"?>
<ds:datastoreItem xmlns:ds="http://schemas.openxmlformats.org/officeDocument/2006/customXml" ds:itemID="{914FA774-694F-4E8E-8D6D-039396764881}">
  <ds:schemaRefs/>
</ds:datastoreItem>
</file>

<file path=customXml/itemProps9.xml><?xml version="1.0" encoding="utf-8"?>
<ds:datastoreItem xmlns:ds="http://schemas.openxmlformats.org/officeDocument/2006/customXml" ds:itemID="{892B74E9-689E-4CAA-AA7D-48F0E74B8637}">
  <ds:schemaRefs>
    <ds:schemaRef ds:uri="http://schemas.microsoft.com/DataMashup"/>
  </ds:schemaRefs>
</ds:datastoreItem>
</file>

<file path=customXml/itemProps10.xml><?xml version="1.0" encoding="utf-8"?>
<ds:datastoreItem xmlns:ds="http://schemas.openxmlformats.org/officeDocument/2006/customXml" ds:itemID="{C08F2B33-ACE4-4B2E-A1B1-4D65344E4FC2}">
  <ds:schemaRefs/>
</ds:datastoreItem>
</file>

<file path=customXml/itemProps11.xml><?xml version="1.0" encoding="utf-8"?>
<ds:datastoreItem xmlns:ds="http://schemas.openxmlformats.org/officeDocument/2006/customXml" ds:itemID="{41C97C19-1E3F-4249-B812-F9B528E1AEAC}">
  <ds:schemaRefs/>
</ds:datastoreItem>
</file>

<file path=customXml/itemProps12.xml><?xml version="1.0" encoding="utf-8"?>
<ds:datastoreItem xmlns:ds="http://schemas.openxmlformats.org/officeDocument/2006/customXml" ds:itemID="{99A36F5B-F929-4070-9C45-0D04A73C3369}">
  <ds:schemaRefs/>
</ds:datastoreItem>
</file>

<file path=customXml/itemProps13.xml><?xml version="1.0" encoding="utf-8"?>
<ds:datastoreItem xmlns:ds="http://schemas.openxmlformats.org/officeDocument/2006/customXml" ds:itemID="{B3466810-05C7-4DCF-BC6E-01B0BAF6098E}">
  <ds:schemaRefs/>
</ds:datastoreItem>
</file>

<file path=customXml/itemProps14.xml><?xml version="1.0" encoding="utf-8"?>
<ds:datastoreItem xmlns:ds="http://schemas.openxmlformats.org/officeDocument/2006/customXml" ds:itemID="{90B08AAC-7379-4976-82FD-9D69A76AE33C}">
  <ds:schemaRefs/>
</ds:datastoreItem>
</file>

<file path=customXml/itemProps15.xml><?xml version="1.0" encoding="utf-8"?>
<ds:datastoreItem xmlns:ds="http://schemas.openxmlformats.org/officeDocument/2006/customXml" ds:itemID="{063F2240-91EF-4007-A0FC-68C924F9D27F}">
  <ds:schemaRefs/>
</ds:datastoreItem>
</file>

<file path=customXml/itemProps16.xml><?xml version="1.0" encoding="utf-8"?>
<ds:datastoreItem xmlns:ds="http://schemas.openxmlformats.org/officeDocument/2006/customXml" ds:itemID="{2DC2689E-F3DF-46E8-ABCA-80887872FFAE}">
  <ds:schemaRefs/>
</ds:datastoreItem>
</file>

<file path=customXml/itemProps17.xml><?xml version="1.0" encoding="utf-8"?>
<ds:datastoreItem xmlns:ds="http://schemas.openxmlformats.org/officeDocument/2006/customXml" ds:itemID="{127F26BD-CAAA-4CAB-AA6B-644059B4A33C}">
  <ds:schemaRefs/>
</ds:datastoreItem>
</file>

<file path=customXml/itemProps18.xml><?xml version="1.0" encoding="utf-8"?>
<ds:datastoreItem xmlns:ds="http://schemas.openxmlformats.org/officeDocument/2006/customXml" ds:itemID="{8F98185A-B63E-4455-8A00-3948CA4A58B9}">
  <ds:schemaRefs/>
</ds:datastoreItem>
</file>

<file path=customXml/itemProps19.xml><?xml version="1.0" encoding="utf-8"?>
<ds:datastoreItem xmlns:ds="http://schemas.openxmlformats.org/officeDocument/2006/customXml" ds:itemID="{A47D1908-1713-4CA4-8A31-34A139055A0D}">
  <ds:schemaRefs/>
</ds:datastoreItem>
</file>

<file path=customXml/itemProps20.xml><?xml version="1.0" encoding="utf-8"?>
<ds:datastoreItem xmlns:ds="http://schemas.openxmlformats.org/officeDocument/2006/customXml" ds:itemID="{623E5934-3A1D-44E4-B557-0B349964D512}">
  <ds:schemaRefs/>
</ds:datastoreItem>
</file>

<file path=customXml/itemProps21.xml><?xml version="1.0" encoding="utf-8"?>
<ds:datastoreItem xmlns:ds="http://schemas.openxmlformats.org/officeDocument/2006/customXml" ds:itemID="{3B760C65-A50B-4E07-923E-DF05A004B1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Insights &amp; Recommendations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2026-08-31T09:45:58Z</dcterms:modified>
</cp:coreProperties>
</file>