
<file path=[Content_Types].xml><?xml version="1.0" encoding="utf-8"?>
<Types xmlns="http://schemas.openxmlformats.org/package/2006/content-type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9DFBD511-809E-49E3-A499-A21CE0643F01}" xr6:coauthVersionLast="47" xr6:coauthVersionMax="47" xr10:uidLastSave="{00000000-0000-0000-0000-000000000000}"/>
  <bookViews>
    <workbookView xWindow="-120" yWindow="-120" windowWidth="20730" windowHeight="11040" activeTab="1" xr2:uid="{26D4546B-D2A1-4444-8EAF-A6228F96F0C1}"/>
  </bookViews>
  <sheets>
    <sheet name="Pivots" sheetId="6" r:id="rId1"/>
    <sheet name="Data" sheetId="2" r:id="rId2"/>
    <sheet name="Customer Centre Report" sheetId="7" r:id="rId3"/>
    <sheet name="Assets" sheetId="4"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22" i="7" l="1" a="1"/>
  <c r="T22" i="7" s="1"/>
  <c r="S23" i="7" a="1"/>
  <c r="S23" i="7" s="1"/>
  <c r="H40" i="6"/>
  <c r="E43" i="6" a="1"/>
  <c r="E43"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44" i="6" l="1"/>
  <c r="H45" i="6"/>
  <c r="H44" i="6"/>
  <c r="I43" i="6"/>
  <c r="H43" i="6"/>
  <c r="H47" i="6"/>
  <c r="H46" i="6"/>
  <c r="I47" i="6"/>
  <c r="I46" i="6"/>
  <c r="I4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D12376-CE8F-41A8-B6B4-2B8A308114D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30316D3-ED88-4C74-A52E-B4C5AC1FBC31}"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3CEA9EB9-3457-4D63-BA7E-ABC4DE43A66A}"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<sst xmlns="http://schemas.openxmlformats.org/spreadsheetml/2006/main" count="3167" uniqueCount="1080">
  <si>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</si>
  <si>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</si>
  <si>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</si>
  <si>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</si>
  <si>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</si>
  <si>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</si>
  <si>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</si>
  <si>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</si>
  <si>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</si>
  <si>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</si>
  <si>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</si>
  <si>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</si>
  <si>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</si>
  <si>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</si>
  <si>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</si>
  <si>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</si>
  <si>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</si>
  <si>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</si>
  <si>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</si>
  <si>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</si>
  <si>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</si>
  <si>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</si>
  <si>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</si>
  <si>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</si>
  <si>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</si>
  <si>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</si>
  <si>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</si>
  <si>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</si>
  <si>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</si>
  <si>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</si>
  <si>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</si>
  <si>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</si>
  <si>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</si>
  <si>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</si>
  <si>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</si>
  <si>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</si>
  <si>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</si>
  <si>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</si>
  <si>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</si>
  <si>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</si>
  <si>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</si>
  <si>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</si>
  <si>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</si>
  <si>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</si>
  <si>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</si>
  <si>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</si>
  <si>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</si>
  <si>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</si>
  <si>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</si>
  <si>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</si>
  <si>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</si>
  <si>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</si>
  <si>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</si>
  <si>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</si>
  <si>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</si>
  <si>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</si>
  <si>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</si>
  <si>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</si>
  <si>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</si>
  <si>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</si>
  <si>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</si>
  <si>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</si>
  <si>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</si>
  <si>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</si>
  <si>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</si>
  <si>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</si>
  <si>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</si>
  <si>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</si>
  <si>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</si>
  <si>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</si>
  <si>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</si>
  <si>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</si>
  <si>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</si>
  <si>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</si>
  <si>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</si>
  <si>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</si>
  <si>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</si>
  <si>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</si>
  <si>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</si>
  <si>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</si>
  <si>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</si>
  <si>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</si>
  <si>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</si>
  <si>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</si>
  <si>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</si>
  <si>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</si>
  <si>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</si>
  <si>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</si>
  <si>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</si>
  <si>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</si>
  <si>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</si>
  <si>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</si>
  <si>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</si>
  <si>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</si>
  <si>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</si>
  <si>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</si>
  <si>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</si>
  <si>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</si>
  <si>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</si>
  <si>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</si>
  <si>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</si>
  <si>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</si>
  <si>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</si>
  <si>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</si>
  <si>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</si>
  <si>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</si>
  <si>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</si>
  <si>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</si>
  <si>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</si>
  <si>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</si>
  <si>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</si>
  <si>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</si>
  <si>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</si>
  <si>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</si>
  <si>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</si>
  <si>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</si>
  <si>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</si>
  <si>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</si>
  <si>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</si>
  <si>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</si>
  <si>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</si>
  <si>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</si>
  <si>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</si>
  <si>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</si>
  <si>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</si>
  <si>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</si>
  <si>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</si>
  <si>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</si>
  <si>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</si>
  <si>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</si>
  <si>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</si>
  <si>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</si>
  <si>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</si>
  <si>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</si>
  <si>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</si>
  <si>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</si>
  <si>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</si>
  <si>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</si>
  <si>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</si>
  <si>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</si>
  <si>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</si>
  <si>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</si>
  <si>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</si>
  <si>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</si>
  <si>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</si>
  <si>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</si>
  <si>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</si>
  <si>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</si>
  <si>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</si>
  <si>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</si>
  <si>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</si>
  <si>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</si>
  <si>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</si>
  <si>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</si>
  <si>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</si>
  <si>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</si>
  <si>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</si>
  <si>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</si>
  <si>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</si>
  <si>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</si>
  <si>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</si>
  <si>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</si>
  <si>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</si>
  <si>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</si>
  <si>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</si>
  <si>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</si>
  <si>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</si>
  <si>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</si>
  <si>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</si>
  <si>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</si>
  <si>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</si>
  <si>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</si>
  <si>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</si>
  <si>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</si>
  <si>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</si>
  <si>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</si>
  <si>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</si>
  <si>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</si>
  <si>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</si>
  <si>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</si>
  <si>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</si>
  <si>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</si>
  <si>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</si>
  <si>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</si>
  <si>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</si>
  <si>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</si>
  <si>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</si>
  <si>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</si>
  <si>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</si>
  <si>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</si>
  <si>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</si>
  <si>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</si>
  <si>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</si>
  <si>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</si>
  <si>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</si>
  <si>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</si>
  <si>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</si>
  <si>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</si>
  <si>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</si>
  <si>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</si>
  <si>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</si>
  <si>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</si>
  <si>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</si>
  <si>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</si>
  <si>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</si>
  <si>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</si>
  <si>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</si>
  <si>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</si>
  <si>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</si>
  <si>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</si>
  <si>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</si>
  <si>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</si>
  <si>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</si>
  <si>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</si>
  <si>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</si>
  <si>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</si>
  <si>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</si>
  <si>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</si>
  <si>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</si>
  <si>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</si>
  <si>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</si>
  <si>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</si>
  <si>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</si>
  <si>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</si>
  <si>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</si>
  <si>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</si>
  <si>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</si>
  <si>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</si>
  <si>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</si>
  <si>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</si>
  <si>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</si>
  <si>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</si>
  <si>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</si>
  <si>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</si>
  <si>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</si>
  <si>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</si>
  <si>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</si>
  <si>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</si>
  <si>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</si>
  <si>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</si>
  <si>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</si>
  <si>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</si>
  <si>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</si>
  <si>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</si>
  <si>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</si>
  <si>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</si>
  <si>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</si>
  <si>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</si>
  <si>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</si>
  <si>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</si>
  <si>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</si>
  <si>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</si>
  <si>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</si>
  <si>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</si>
  <si>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</si>
  <si>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</si>
  <si>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</si>
  <si>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</si>
  <si>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</si>
  <si>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</si>
  <si>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</si>
  <si>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</si>
  <si>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</si>
  <si>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</si>
  <si>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</si>
  <si>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</si>
  <si>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</si>
  <si>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</si>
  <si>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</si>
  <si>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</si>
  <si>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</si>
  <si>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</si>
  <si>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</si>
  <si>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</si>
  <si>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</si>
  <si>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</si>
  <si>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</si>
  <si>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</si>
  <si>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</si>
  <si>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</si>
  <si>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</si>
  <si>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</si>
  <si>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</si>
  <si>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</si>
  <si>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</si>
  <si>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</si>
  <si>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</si>
  <si>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</si>
  <si>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</si>
  <si>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</si>
  <si>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</si>
  <si>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</si>
  <si>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</si>
  <si>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</si>
  <si>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</si>
  <si>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</si>
  <si>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</si>
  <si>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</si>
  <si>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</si>
  <si>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</si>
  <si>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</si>
  <si>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</si>
  <si>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</si>
  <si>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</si>
  <si>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</si>
  <si>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</si>
  <si>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</si>
  <si>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</si>
  <si>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</si>
  <si>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</si>
  <si>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</si>
  <si>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</si>
  <si>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</si>
  <si>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</si>
  <si>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</si>
  <si>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</si>
  <si>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</si>
  <si>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</si>
  <si>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</si>
  <si>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</si>
  <si>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</si>
  <si>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</si>
  <si>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</si>
  <si>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</si>
  <si>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</si>
  <si>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</si>
  <si>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</si>
  <si>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</si>
  <si>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</si>
  <si>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</si>
  <si>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</si>
  <si>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</si>
  <si>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</si>
  <si>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</si>
  <si>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</si>
  <si>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</si>
  <si>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</si>
  <si>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</si>
  <si>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</si>
  <si>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</si>
  <si>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</si>
  <si>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</si>
  <si>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</si>
  <si>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</si>
  <si>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</si>
  <si>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</si>
  <si>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</si>
  <si>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</si>
  <si>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</si>
  <si>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</si>
  <si>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</si>
  <si>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</si>
  <si>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</si>
  <si>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</si>
  <si>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</si>
  <si>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</si>
  <si>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</si>
  <si>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</si>
  <si>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</si>
  <si>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</si>
  <si>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</si>
  <si>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</si>
  <si>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</si>
  <si>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</si>
  <si>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</si>
  <si>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</si>
  <si>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</si>
  <si>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</si>
  <si>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</si>
  <si>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</si>
  <si>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</si>
  <si>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</si>
  <si>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</si>
  <si>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</si>
  <si>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</si>
  <si>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</si>
  <si>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</si>
  <si>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</si>
  <si>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</si>
  <si>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</si>
  <si>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</si>
  <si>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</si>
  <si>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</si>
  <si>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</si>
  <si>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</si>
  <si>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</si>
  <si>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</si>
  <si>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</si>
  <si>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</si>
  <si>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</si>
  <si>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</si>
  <si>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</si>
  <si>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</si>
  <si>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</si>
  <si>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</si>
  <si>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</si>
  <si>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</si>
  <si>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</si>
  <si>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</si>
  <si>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</si>
  <si>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</si>
  <si>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</si>
  <si>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</si>
  <si>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</si>
  <si>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</si>
  <si>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</si>
  <si>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</si>
  <si>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</si>
  <si>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</si>
  <si>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</si>
  <si>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</si>
  <si>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</si>
  <si>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</si>
  <si>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</si>
  <si>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</si>
  <si>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</si>
  <si>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</si>
  <si>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</si>
  <si>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</si>
  <si>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</si>
  <si>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</si>
  <si>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</si>
  <si>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</si>
  <si>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</si>
  <si>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</si>
  <si>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</si>
  <si>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</si>
  <si>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</si>
  <si>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</si>
  <si>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</si>
  <si>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</si>
  <si>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</si>
  <si>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</si>
  <si>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</si>
  <si>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</si>
  <si>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</si>
  <si>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</si>
  <si>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</si>
  <si>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</si>
  <si>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</si>
  <si>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</si>
  <si>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</si>
  <si>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</si>
  <si>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</si>
  <si>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</si>
  <si>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</si>
  <si>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</si>
  <si>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</si>
  <si>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</si>
  <si>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</si>
  <si>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</si>
  <si>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</si>
  <si>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</si>
  <si>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</si>
  <si>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</si>
  <si>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</si>
  <si>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</si>
  <si>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</si>
  <si>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</si>
  <si>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</si>
  <si>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</si>
  <si>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</si>
  <si>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</si>
  <si>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</si>
  <si>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</si>
  <si>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</si>
  <si>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</si>
  <si>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</si>
  <si>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</si>
  <si>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</si>
  <si>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</si>
  <si>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</si>
  <si>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</si>
  <si>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</si>
  <si>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</si>
  <si>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</si>
  <si>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</si>
  <si>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</si>
  <si>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</si>
  <si>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</si>
  <si>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</si>
  <si>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</si>
  <si>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</si>
  <si>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</si>
  <si>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</si>
  <si>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</si>
  <si>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</si>
  <si>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</si>
  <si>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</si>
  <si>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</si>
  <si>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</si>
  <si>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</si>
  <si>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</si>
  <si>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</si>
  <si>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</si>
  <si>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</si>
  <si>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</si>
  <si>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</si>
  <si>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</si>
  <si>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</si>
  <si>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</si>
  <si>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</si>
  <si>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</si>
  <si>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</si>
  <si>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</si>
  <si>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</si>
  <si>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</si>
  <si>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</si>
  <si>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</si>
  <si>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</si>
  <si>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</si>
  <si>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</si>
  <si>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</si>
  <si>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</si>
  <si>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</si>
  <si>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</si>
  <si>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</si>
  <si>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</si>
  <si>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</si>
  <si>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</si>
  <si>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</si>
  <si>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</si>
  <si>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</si>
  <si>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</si>
  <si>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</si>
  <si>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</si>
  <si>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</si>
  <si>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</si>
  <si>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</si>
  <si>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</si>
  <si>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</si>
  <si>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</si>
  <si>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</si>
  <si>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</si>
  <si>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</si>
  <si>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</si>
  <si>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</si>
  <si>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</si>
  <si>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</si>
  <si>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</si>
  <si>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</si>
  <si>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</si>
  <si>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</si>
  <si>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</si>
  <si>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</si>
  <si>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</si>
  <si>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</si>
  <si>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</si>
  <si>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</si>
  <si>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</si>
  <si>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</si>
  <si>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</si>
  <si>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</si>
  <si>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</si>
  <si>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</si>
  <si>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</si>
  <si>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</si>
  <si>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</si>
  <si>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</si>
  <si>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</si>
  <si>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</si>
  <si>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</si>
  <si>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</si>
  <si>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</si>
  <si>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</si>
  <si>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</si>
  <si>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</si>
  <si>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</si>
  <si>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</si>
  <si>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</si>
  <si>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</si>
  <si>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</si>
  <si>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</si>
  <si>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</si>
  <si>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</si>
  <si>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</si>
  <si>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</si>
  <si>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</si>
  <si>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</si>
  <si>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</si>
  <si>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</si>
  <si>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</si>
  <si>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</si>
  <si>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</si>
  <si>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</si>
  <si>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</si>
  <si>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</si>
  <si>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</si>
  <si>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</si>
  <si>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</si>
  <si>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</si>
  <si>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</si>
  <si>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</si>
  <si>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</si>
  <si>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</si>
  <si>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</si>
  <si>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</si>
  <si>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</si>
  <si>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</si>
  <si>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</si>
  <si>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</si>
  <si>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</si>
  <si>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</si>
  <si>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</si>
  <si>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</si>
  <si>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</si>
  <si>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</si>
  <si>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</si>
  <si>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</si>
  <si>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</si>
  <si>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</si>
  <si>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</si>
  <si>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</si>
  <si>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</si>
  <si>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</si>
  <si>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</si>
  <si>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</si>
  <si>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</si>
  <si>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</si>
  <si>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</si>
  <si>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</si>
  <si>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</si>
  <si>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</si>
  <si>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</si>
  <si>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</si>
  <si>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</si>
  <si>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</si>
  <si>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</si>
  <si>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</si>
  <si>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</si>
  <si>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</si>
  <si>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</si>
  <si>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</si>
  <si>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</si>
  <si>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</si>
  <si>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</si>
  <si>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</si>
  <si>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</si>
  <si>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</si>
  <si>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</si>
  <si>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</si>
  <si>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</si>
  <si>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</si>
  <si>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</si>
  <si>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</si>
  <si>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</si>
  <si>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</si>
  <si>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</si>
  <si>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</si>
  <si>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</si>
  <si>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</si>
  <si>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</si>
  <si>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</si>
  <si>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</si>
  <si>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</si>
  <si>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</si>
  <si>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</si>
  <si>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</si>
  <si>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</si>
  <si>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</si>
  <si>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</si>
  <si>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</si>
  <si>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</si>
  <si>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</si>
  <si>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</si>
  <si>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</si>
  <si>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</si>
  <si>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</si>
  <si>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</si>
  <si>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</si>
  <si>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</si>
  <si>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</si>
  <si>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</si>
  <si>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</si>
  <si>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</si>
  <si>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</si>
  <si>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</si>
  <si>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</si>
  <si>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</si>
  <si>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</si>
  <si>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</si>
  <si>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</si>
  <si>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</si>
  <si>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</si>
  <si>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</si>
  <si>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</si>
  <si>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</si>
  <si>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</si>
  <si>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</si>
  <si>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</si>
  <si>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</si>
  <si>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</si>
  <si>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</si>
  <si>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</si>
  <si>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</si>
  <si>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</si>
  <si>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</si>
  <si>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</si>
  <si>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</si>
  <si>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</si>
  <si>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</si>
  <si>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</si>
  <si>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</si>
  <si>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</si>
  <si>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</si>
  <si>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</si>
  <si>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</si>
  <si>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</si>
  <si>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</si>
  <si>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</si>
  <si>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</si>
  <si>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</si>
  <si>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</si>
  <si>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</si>
  <si>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</si>
  <si>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</si>
  <si>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</si>
  <si>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</si>
  <si>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</si>
  <si>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</si>
  <si>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</si>
  <si>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</si>
  <si>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</si>
  <si>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</si>
  <si>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</si>
  <si>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</si>
  <si>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</si>
  <si>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</si>
  <si>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</si>
  <si>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</si>
  <si>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</si>
  <si>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</si>
  <si>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</si>
  <si>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</si>
  <si>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</si>
  <si>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</si>
  <si>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</si>
  <si>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</si>
  <si>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</si>
  <si>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</si>
  <si>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</si>
  <si>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</si>
  <si>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</si>
  <si>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</si>
  <si>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</si>
  <si>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</si>
  <si>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</si>
  <si>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</si>
  <si>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</si>
  <si>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</si>
  <si>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</si>
  <si>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</si>
  <si>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</si>
  <si>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</si>
  <si>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</si>
  <si>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</si>
  <si>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</si>
  <si>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</si>
  <si>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</si>
  <si>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</si>
  <si>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</si>
  <si>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</si>
  <si>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</si>
  <si>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</si>
  <si>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</si>
  <si>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</si>
  <si>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</si>
  <si>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</si>
  <si>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</si>
  <si>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</si>
  <si>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</si>
  <si>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</si>
  <si>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</si>
  <si>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</si>
  <si>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</si>
  <si>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</si>
  <si>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</si>
  <si>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</si>
  <si>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</si>
  <si>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</si>
  <si>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</si>
  <si>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</si>
  <si>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</si>
  <si>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</si>
  <si>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</si>
  <si>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</si>
  <si>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</si>
  <si>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</si>
  <si>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</si>
  <si>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</si>
  <si>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</si>
  <si>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</si>
  <si>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</si>
  <si>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</si>
  <si>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</si>
  <si>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</si>
  <si>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</si>
  <si>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</si>
  <si>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</si>
  <si>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</si>
  <si>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</si>
  <si>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</si>
  <si>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</si>
  <si>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</si>
  <si>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</si>
  <si>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</si>
  <si>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</si>
  <si>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</si>
  <si>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</si>
  <si>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</si>
  <si>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</si>
  <si>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</si>
  <si>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</si>
  <si>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</si>
  <si>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</si>
  <si>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</si>
  <si>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</si>
  <si>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</si>
  <si>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</si>
  <si>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</si>
  <si>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</si>
  <si>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</si>
  <si>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</si>
  <si>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</si>
  <si>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</si>
  <si>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</si>
  <si>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</si>
  <si>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</si>
  <si>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</si>
  <si>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</si>
  <si>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</si>
  <si>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</si>
  <si>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</si>
  <si>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</si>
  <si>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</si>
  <si>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</si>
  <si>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</si>
  <si>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</si>
  <si>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</si>
  <si>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</si>
  <si>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</si>
  <si>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</si>
  <si>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</si>
  <si>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</si>
  <si>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</si>
  <si>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</si>
  <si>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</si>
  <si>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</si>
  <si>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</si>
  <si>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</si>
  <si>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</si>
  <si>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</si>
  <si>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</si>
  <si>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</si>
  <si>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</si>
  <si>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</si>
  <si>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</si>
  <si>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</si>
  <si>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</si>
  <si>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</si>
  <si>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</si>
  <si>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</si>
  <si>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</si>
  <si>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</si>
  <si>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</si>
  <si>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</si>
  <si>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</si>
  <si>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</si>
  <si>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</si>
  <si>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</si>
  <si>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</si>
  <si>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</si>
  <si>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</si>
  <si>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</si>
  <si>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</si>
  <si>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</si>
  <si>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</si>
  <si>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</si>
  <si>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</si>
  <si>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</si>
  <si>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</si>
  <si>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</si>
  <si>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</si>
  <si>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</si>
  <si>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</si>
  <si>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</si>
  <si>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</si>
  <si>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</si>
  <si>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</si>
  <si>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</si>
  <si>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</si>
  <si>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</si>
  <si>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</si>
  <si>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</si>
  <si>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</si>
  <si>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</si>
  <si>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</si>
  <si>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</si>
  <si>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</si>
  <si>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</si>
  <si>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</si>
  <si>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</si>
  <si>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</si>
  <si>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</si>
  <si>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</si>
  <si>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</si>
  <si>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</si>
  <si>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</si>
  <si>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</si>
  <si>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</si>
  <si>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</si>
  <si>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</si>
  <si>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</si>
  <si>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</si>
  <si>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</si>
  <si>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</si>
  <si>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</si>
  <si>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</si>
  <si>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</si>
  <si>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</si>
  <si>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</si>
  <si>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</si>
  <si>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</si>
  <si>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</si>
  <si>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</si>
  <si>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</si>
  <si>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</si>
  <si>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</si>
  <si>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</si>
  <si>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</si>
  <si>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</si>
  <si>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</si>
  <si>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</si>
  <si>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</si>
  <si>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</si>
  <si>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</si>
  <si>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</si>
  <si>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</si>
  <si>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</si>
  <si>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</si>
  <si>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</si>
  <si>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</si>
  <si>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</si>
  <si>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</si>
  <si>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</si>
  <si>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</si>
  <si>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</si>
  <si>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</si>
  <si>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</si>
  <si>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</si>
  <si>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</si>
  <si>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</si>
  <si>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</si>
  <si>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</si>
  <si>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</si>
  <si>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</si>
  <si>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</si>
  <si>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</si>
  <si>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</si>
  <si>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</si>
  <si>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</si>
  <si>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</si>
  <si>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</si>
  <si>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</si>
  <si>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</si>
  <si>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</si>
  <si>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</si>
  <si>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</si>
  <si>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</si>
  <si>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</si>
  <si>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</si>
  <si>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</si>
  <si>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</si>
  <si>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</si>
  <si>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</si>
  <si>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</si>
  <si>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</si>
  <si>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</si>
  <si>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</si>
  <si>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</si>
  <si>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</si>
  <si>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</si>
  <si>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</si>
  <si>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</si>
  <si>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</si>
  <si>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</si>
  <si>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</si>
  <si>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</si>
  <si>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</si>
  <si>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</si>
  <si>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</si>
  <si>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</si>
  <si>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</si>
  <si>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</si>
  <si>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</si>
  <si>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</si>
  <si>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</si>
  <si>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</si>
  <si>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</si>
  <si>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</si>
  <si>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</si>
  <si>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</si>
  <si>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</si>
  <si>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</si>
  <si>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</si>
  <si>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</si>
  <si>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</si>
  <si>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</si>
  <si>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</si>
  <si>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</si>
  <si>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</si>
  <si>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</si>
  <si>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</si>
  <si>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</si>
  <si>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</si>
  <si>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</si>
  <si>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</si>
  <si>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</si>
  <si>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</si>
  <si>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</si>
  <si>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</si>
  <si>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</si>
  <si>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</si>
  <si>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</si>
  <si>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</si>
  <si>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</si>
  <si>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</si>
  <si>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</si>
  <si>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</si>
  <si>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</si>
  <si>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</si>
  <si>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</si>
  <si>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</si>
  <si>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</si>
  <si>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</si>
  <si>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</si>
  <si>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</si>
  <si>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</si>
  <si>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</si>
  <si>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</si>
  <si>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</si>
  <si>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</si>
  <si>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 xml:space="preserve"> </t>
  </si>
  <si>
    <t>Call Count</t>
  </si>
  <si>
    <t>Total  Amount</t>
  </si>
  <si>
    <t>Average Rating</t>
  </si>
  <si>
    <t>Total Duration</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</si>
  <si>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</si>
  <si>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</si>
  <si>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</si>
  <si>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</si>
  <si>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</si>
  <si>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</si>
  <si>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</si>
  <si>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</si>
  <si>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</si>
  <si>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</si>
  <si>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</si>
  <si>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</si>
  <si>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</si>
  <si>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</si>
  <si>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</si>
  <si>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</si>
  <si>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</si>
  <si>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</si>
  <si>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</si>
  <si>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</si>
  <si>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</si>
  <si>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</si>
  <si>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</si>
  <si>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</si>
  <si>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</si>
  <si>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Amount</t>
  </si>
  <si>
    <t>sel. Calls</t>
  </si>
  <si>
    <t>sel. Amount</t>
  </si>
  <si>
    <t>selected rep</t>
  </si>
  <si>
    <t>Calls</t>
  </si>
  <si>
    <t>Column Labels</t>
  </si>
  <si>
    <t>CALL CENTRE REPORT - 2023</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</si>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</sst>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409]d\-mmm\-yy;@"/>
    <numFmt numFmtId="165" formatCode="\$#,##0;\(\$#,##0\);\$#,##0"/>
    <numFmt numFmtId="166" formatCode="0.0"/>
    <numFmt numFmtId="167" formatCode="&quot;$&quot;#,###.0,&quot;k&quot;"/>
    <numFmt numFmtId="168" formatCode="&quot;$&quot;#,##0"/>
  </numFmts>
  <fonts count="8"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b/>
      <sz val="28"/>
      <color theme="1"/>
      <name val="Bodoni MT Black"/>
      <family val="1"/>
    </font>
    <font>
      <sz val="12"/>
      <color theme="1"/>
      <name val="Aptos"/>
      <family val="2"/>
      <scheme val="minor"/>
    </font>
    <font>
      <b/>
      <sz val="12"/>
      <color theme="1"/>
      <name val="Aptos"/>
      <family val="2"/>
      <scheme val="minor"/>
    </font>
  </fonts>
  <fills count="5">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44" fontId="4" fillId="0" borderId="0" applyFont="0" applyFill="0" applyBorder="0" applyAlignment="0" applyProtection="0"/>
  </cellStyleXfs>
  <cellXfs count="3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167" fontId="0" fillId="0" borderId="0" xfId="1" applyNumberFormat="1" applyFont="1"/>
    <xf numFmtId="0" fontId="5" fillId="3" borderId="0" xfId="0" applyFont="1" applyFill="1"/>
    <xf numFmtId="0" fontId="0" fillId="0" borderId="0" xfId="0" applyAlignment="1">
      <alignment horizontal="left" indent="1"/>
    </xf>
    <xf numFmtId="0" fontId="0" fillId="4" borderId="0" xfId="0" applyFill="1"/>
    <xf numFmtId="0" fontId="6" fillId="4" borderId="0" xfId="0" applyFont="1" applyFill="1"/>
    <xf numFmtId="0" fontId="6" fillId="4" borderId="0" xfId="0" applyFont="1" applyFill="1" applyAlignment="1">
      <alignment horizontal="left" indent="1"/>
    </xf>
    <xf numFmtId="168" fontId="6" fillId="4" borderId="0" xfId="0" applyNumberFormat="1" applyFont="1" applyFill="1"/>
    <xf numFmtId="0" fontId="1" fillId="4" borderId="0" xfId="0" applyFont="1" applyFill="1"/>
    <xf numFmtId="0" fontId="7" fillId="4" borderId="0" xfId="0" applyFont="1" applyFill="1"/>
  </cellXfs>
  <cellStyles count="2">
    <cellStyle name="Currency" xfId="1" builtinId="4"/>
    <cellStyle name="Normal" xfId="0" builtinId="0"/>
  </cellStyles>
  <dxfs count="16">
    <dxf>
      <fill>
        <patternFill>
          <bgColor rgb="FF92D050"/>
        </patternFill>
      </fill>
      <border>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[sample-data-excel-portfolio-project.xlsx]Pivots!Weekday Trend</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Pivots!$G$24</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Pivots!$F$25:$F$32</c:f>
              <c:strCache>
                <c:ptCount val="7"/>
                <c:pt idx="0">
                  <c:v>Sunday</c:v>
                </c:pt>
                <c:pt idx="1">
                  <c:v>Monday</c:v>
                </c:pt>
                <c:pt idx="2">
                  <c:v>Tuesday</c:v>
                </c:pt>
                <c:pt idx="3">
                  <c:v>Wednesday</c:v>
                </c:pt>
                <c:pt idx="4">
                  <c:v>Thursday</c:v>
                </c:pt>
                <c:pt idx="5">
                  <c:v>Friday</c:v>
                </c:pt>
                <c:pt idx="6">
                  <c:v>Saturday</c:v>
                </c:pt>
              </c:strCache>
            </c:strRef>
          </c:cat>
          <c:val>
            <c:numRef>
              <c:f>Pivots!$G$25:$G$32</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CCBA-4624-8444-76CBDA11137E}"/>
            </c:ext>
          </c:extLst>
        </c:ser>
        <c:dLbls>
          <c:dLblPos val="outEnd"/>
          <c:showLegendKey val="0"/>
          <c:showVal val="1"/>
          <c:showCatName val="0"/>
          <c:showSerName val="0"/>
          <c:showPercent val="0"/>
          <c:showBubbleSize val="0"/>
        </c:dLbls>
        <c:gapWidth val="25"/>
        <c:axId val="533544016"/>
        <c:axId val="533546416"/>
      </c:barChart>
      <c:catAx>
        <c:axId val="533544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33546416"/>
        <c:crosses val="autoZero"/>
        <c:auto val="1"/>
        <c:lblAlgn val="ctr"/>
        <c:lblOffset val="100"/>
        <c:noMultiLvlLbl val="0"/>
      </c:catAx>
      <c:valAx>
        <c:axId val="533546416"/>
        <c:scaling>
          <c:orientation val="minMax"/>
        </c:scaling>
        <c:delete val="1"/>
        <c:axPos val="b"/>
        <c:numFmt formatCode="#,##0" sourceLinked="1"/>
        <c:majorTickMark val="out"/>
        <c:minorTickMark val="none"/>
        <c:tickLblPos val="nextTo"/>
        <c:crossAx val="53354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[sample-data-excel-portfolio-project.xlsx]Pivots!Monthly Trend</c:name>
    <c:fmtId val="6"/>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solidFill>
                  <a:schemeClr val="accent3">
                    <a:lumMod val="50000"/>
                  </a:schemeClr>
                </a:solidFill>
                <a:latin typeface="Bodoni MT Black" panose="02070A03080606020203" pitchFamily="18" charset="0"/>
              </a:rPr>
              <a:t>Call</a:t>
            </a:r>
            <a:r>
              <a:rPr lang="en-US" baseline="0">
                <a:solidFill>
                  <a:schemeClr val="accent3">
                    <a:lumMod val="50000"/>
                  </a:schemeClr>
                </a:solidFill>
                <a:latin typeface="Bodoni MT Black" panose="02070A03080606020203" pitchFamily="18" charset="0"/>
              </a:rPr>
              <a:t> Trend</a:t>
            </a:r>
            <a:endParaRPr lang="en-US">
              <a:solidFill>
                <a:schemeClr val="accent3">
                  <a:lumMod val="50000"/>
                </a:schemeClr>
              </a:solidFill>
              <a:latin typeface="Bodoni MT Black" panose="02070A03080606020203" pitchFamily="18" charset="0"/>
            </a:endParaRPr>
          </a:p>
        </c:rich>
      </c:tx>
      <c:layout>
        <c:manualLayout>
          <c:xMode val="edge"/>
          <c:yMode val="edge"/>
          <c:x val="3.2104408559099601E-2"/>
          <c:y val="3.053435114503816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w="38100" cap="rnd">
            <a:solidFill>
              <a:schemeClr val="accent2"/>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38100" cap="rnd">
            <a:solidFill>
              <a:schemeClr val="accent2"/>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lumMod val="20000"/>
                  <a:lumOff val="80000"/>
                </a:schemeClr>
              </a:gs>
              <a:gs pos="100000">
                <a:schemeClr val="accent4">
                  <a:lumMod val="50000"/>
                  <a:alpha val="5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chemeClr val="accent4">
                <a:lumMod val="75000"/>
              </a:schemeClr>
            </a:solidFill>
            <a:round/>
          </a:ln>
          <a:effectLst/>
        </c:spPr>
        <c:marker>
          <c:symbol val="circle"/>
          <c:size val="7"/>
          <c:spPr>
            <a:solidFill>
              <a:schemeClr val="bg1"/>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2">
                    <a:lumMod val="20000"/>
                    <a:lumOff val="80000"/>
                  </a:schemeClr>
                </a:gs>
                <a:gs pos="100000">
                  <a:schemeClr val="accent4">
                    <a:lumMod val="50000"/>
                    <a:alpha val="50000"/>
                  </a:schemeClr>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CFA5-460E-8128-C77E00C7F27B}"/>
            </c:ext>
          </c:extLst>
        </c:ser>
        <c:dLbls>
          <c:showLegendKey val="0"/>
          <c:showVal val="0"/>
          <c:showCatName val="0"/>
          <c:showSerName val="0"/>
          <c:showPercent val="0"/>
          <c:showBubbleSize val="0"/>
        </c:dLbls>
        <c:axId val="470685296"/>
        <c:axId val="470694416"/>
      </c:areaChart>
      <c:lineChart>
        <c:grouping val="standard"/>
        <c:varyColors val="0"/>
        <c:ser>
          <c:idx val="0"/>
          <c:order val="0"/>
          <c:tx>
            <c:strRef>
              <c:f>Pivots!$B$24</c:f>
              <c:strCache>
                <c:ptCount val="1"/>
                <c:pt idx="0">
                  <c:v>Call Count</c:v>
                </c:pt>
              </c:strCache>
            </c:strRef>
          </c:tx>
          <c:spPr>
            <a:ln w="38100" cap="rnd">
              <a:solidFill>
                <a:schemeClr val="accent4">
                  <a:lumMod val="75000"/>
                </a:schemeClr>
              </a:solidFill>
              <a:round/>
            </a:ln>
            <a:effectLst/>
          </c:spPr>
          <c:marker>
            <c:symbol val="circle"/>
            <c:size val="7"/>
            <c:spPr>
              <a:solidFill>
                <a:schemeClr val="bg1"/>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CFA5-460E-8128-C77E00C7F27B}"/>
            </c:ext>
          </c:extLst>
        </c:ser>
        <c:dLbls>
          <c:showLegendKey val="0"/>
          <c:showVal val="0"/>
          <c:showCatName val="0"/>
          <c:showSerName val="0"/>
          <c:showPercent val="0"/>
          <c:showBubbleSize val="0"/>
        </c:dLbls>
        <c:marker val="1"/>
        <c:smooth val="0"/>
        <c:axId val="470685296"/>
        <c:axId val="470694416"/>
      </c:lineChart>
      <c:catAx>
        <c:axId val="470685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none" spc="0" normalizeH="0" baseline="0">
                <a:solidFill>
                  <a:schemeClr val="tx1">
                    <a:lumMod val="65000"/>
                    <a:lumOff val="35000"/>
                  </a:schemeClr>
                </a:solidFill>
                <a:latin typeface="+mn-lt"/>
                <a:ea typeface="+mn-ea"/>
                <a:cs typeface="+mn-cs"/>
              </a:defRPr>
            </a:pPr>
            <a:endParaRPr lang="en-US"/>
          </a:p>
        </c:txPr>
        <c:crossAx val="470694416"/>
        <c:crosses val="autoZero"/>
        <c:auto val="1"/>
        <c:lblAlgn val="ctr"/>
        <c:lblOffset val="100"/>
        <c:noMultiLvlLbl val="0"/>
      </c:catAx>
      <c:valAx>
        <c:axId val="4706944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7068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2000" b="0" i="0" u="none" strike="noStrike" kern="1200" cap="none" spc="0" normalizeH="0" baseline="0">
                <a:solidFill>
                  <a:schemeClr val="accent3">
                    <a:lumMod val="50000"/>
                  </a:schemeClr>
                </a:solidFill>
                <a:latin typeface="Bodoni MT Black" panose="02070A03080606020203" pitchFamily="18" charset="0"/>
                <a:ea typeface="+mj-ea"/>
                <a:cs typeface="+mj-cs"/>
              </a:defRPr>
            </a:pPr>
            <a:r>
              <a:rPr lang="en-US" sz="2000" b="0" i="0" u="none" strike="noStrike" kern="1200" cap="none" spc="0" normalizeH="0" baseline="0">
                <a:solidFill>
                  <a:schemeClr val="accent3">
                    <a:lumMod val="50000"/>
                  </a:schemeClr>
                </a:solidFill>
                <a:latin typeface="Bodoni MT Black" panose="02070A03080606020203" pitchFamily="18" charset="0"/>
                <a:ea typeface="+mj-ea"/>
                <a:cs typeface="+mj-cs"/>
              </a:rPr>
              <a:t>Calls</a:t>
            </a:r>
          </a:p>
        </c:rich>
      </c:tx>
      <c:layout>
        <c:manualLayout>
          <c:xMode val="edge"/>
          <c:yMode val="edge"/>
          <c:x val="5.0925911074391636E-2"/>
          <c:y val="1.9138755980861243E-2"/>
        </c:manualLayout>
      </c:layout>
      <c:overlay val="0"/>
      <c:spPr>
        <a:noFill/>
        <a:ln>
          <a:noFill/>
        </a:ln>
        <a:effectLst/>
      </c:spPr>
      <c:txPr>
        <a:bodyPr rot="0" spcFirstLastPara="1" vertOverflow="ellipsis" vert="horz" wrap="square" anchor="ctr" anchorCtr="1"/>
        <a:lstStyle/>
        <a:p>
          <a:pPr algn="ctr" rtl="0">
            <a:defRPr lang="en-US" sz="2000" b="0" i="0" u="none" strike="noStrike" kern="1200" cap="none" spc="0" normalizeH="0" baseline="0">
              <a:solidFill>
                <a:schemeClr val="accent3">
                  <a:lumMod val="50000"/>
                </a:schemeClr>
              </a:solidFill>
              <a:latin typeface="Bodoni MT Black" panose="02070A03080606020203" pitchFamily="18" charset="0"/>
              <a:ea typeface="+mj-ea"/>
              <a:cs typeface="+mj-cs"/>
            </a:defRPr>
          </a:pPr>
          <a:endParaRPr lang="en-US"/>
        </a:p>
      </c:txPr>
    </c:title>
    <c:autoTitleDeleted val="0"/>
    <c:plotArea>
      <c:layout/>
      <c:barChart>
        <c:barDir val="bar"/>
        <c:grouping val="clustered"/>
        <c:varyColors val="0"/>
        <c:ser>
          <c:idx val="0"/>
          <c:order val="0"/>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Pivots!$E$43:$E$47</c:f>
              <c:strCache>
                <c:ptCount val="5"/>
                <c:pt idx="0">
                  <c:v>R01</c:v>
                </c:pt>
                <c:pt idx="1">
                  <c:v>R02</c:v>
                </c:pt>
                <c:pt idx="2">
                  <c:v>R03</c:v>
                </c:pt>
                <c:pt idx="3">
                  <c:v>R04</c:v>
                </c:pt>
                <c:pt idx="4">
                  <c:v>R05</c:v>
                </c:pt>
              </c:strCache>
            </c:strRef>
          </c:cat>
          <c:val>
            <c:numRef>
              <c:f>Pivots!$F$43:$F$47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7A00-4F62-91F0-51AA062B581B}"/>
            </c:ext>
          </c:extLst>
        </c:ser>
        <c:ser>
          <c:idx val="1"/>
          <c:order val="1"/>
          <c:tx>
            <c:strRef>
              <c:f>Pivots!$H$42</c:f>
              <c:strCache>
                <c:ptCount val="1"/>
                <c:pt idx="0">
                  <c:v>sel. Calls</c:v>
                </c:pt>
              </c:strCache>
            </c:strRef>
          </c:tx>
          <c:spPr>
            <a:gradFill flip="none" rotWithShape="1">
              <a:gsLst>
                <a:gs pos="0">
                  <a:schemeClr val="accent1">
                    <a:lumMod val="50000"/>
                  </a:schemeClr>
                </a:gs>
                <a:gs pos="100000">
                  <a:schemeClr val="accent2">
                    <a:lumMod val="20000"/>
                    <a:lumOff val="80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Pivots!$H$43:$H$47</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7A00-4F62-91F0-51AA062B581B}"/>
            </c:ext>
          </c:extLst>
        </c:ser>
        <c:dLbls>
          <c:dLblPos val="outEnd"/>
          <c:showLegendKey val="0"/>
          <c:showVal val="1"/>
          <c:showCatName val="0"/>
          <c:showSerName val="0"/>
          <c:showPercent val="0"/>
          <c:showBubbleSize val="0"/>
        </c:dLbls>
        <c:gapWidth val="25"/>
        <c:overlap val="100"/>
        <c:axId val="533502736"/>
        <c:axId val="533488816"/>
      </c:barChart>
      <c:catAx>
        <c:axId val="5335027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33488816"/>
        <c:crosses val="autoZero"/>
        <c:auto val="1"/>
        <c:lblAlgn val="ctr"/>
        <c:lblOffset val="100"/>
        <c:noMultiLvlLbl val="0"/>
      </c:catAx>
      <c:valAx>
        <c:axId val="533488816"/>
        <c:scaling>
          <c:orientation val="minMax"/>
          <c:min val="0"/>
        </c:scaling>
        <c:delete val="1"/>
        <c:axPos val="t"/>
        <c:numFmt formatCode="General" sourceLinked="1"/>
        <c:majorTickMark val="none"/>
        <c:minorTickMark val="none"/>
        <c:tickLblPos val="nextTo"/>
        <c:crossAx val="53350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2000" b="0" i="0" u="none" strike="noStrike" kern="1200" cap="none" spc="0" normalizeH="0" baseline="0">
                <a:solidFill>
                  <a:schemeClr val="accent3">
                    <a:lumMod val="50000"/>
                  </a:schemeClr>
                </a:solidFill>
                <a:latin typeface="Bodoni MT Black" panose="02070A03080606020203" pitchFamily="18" charset="0"/>
                <a:ea typeface="+mj-ea"/>
                <a:cs typeface="+mj-cs"/>
              </a:defRPr>
            </a:pPr>
            <a:r>
              <a:rPr lang="en-US" sz="2000" b="0" i="0" u="none" strike="noStrike" kern="1200" cap="none" spc="0" normalizeH="0" baseline="0">
                <a:solidFill>
                  <a:schemeClr val="accent3">
                    <a:lumMod val="50000"/>
                  </a:schemeClr>
                </a:solidFill>
                <a:latin typeface="Bodoni MT Black" panose="02070A03080606020203" pitchFamily="18" charset="0"/>
                <a:ea typeface="+mj-ea"/>
                <a:cs typeface="+mj-cs"/>
              </a:rPr>
              <a:t>Amount</a:t>
            </a:r>
          </a:p>
        </c:rich>
      </c:tx>
      <c:layout>
        <c:manualLayout>
          <c:xMode val="edge"/>
          <c:yMode val="edge"/>
          <c:x val="4.5351457727977669E-2"/>
          <c:y val="2.9055690072639227E-2"/>
        </c:manualLayout>
      </c:layout>
      <c:overlay val="0"/>
      <c:spPr>
        <a:noFill/>
        <a:ln>
          <a:noFill/>
        </a:ln>
        <a:effectLst/>
      </c:spPr>
      <c:txPr>
        <a:bodyPr rot="0" spcFirstLastPara="1" vertOverflow="ellipsis" vert="horz" wrap="square" anchor="ctr" anchorCtr="1"/>
        <a:lstStyle/>
        <a:p>
          <a:pPr algn="ctr" rtl="0">
            <a:defRPr lang="en-US" sz="2000" b="0" i="0" u="none" strike="noStrike" kern="1200" cap="none" spc="0" normalizeH="0" baseline="0">
              <a:solidFill>
                <a:schemeClr val="accent3">
                  <a:lumMod val="50000"/>
                </a:schemeClr>
              </a:solidFill>
              <a:latin typeface="Bodoni MT Black" panose="02070A03080606020203" pitchFamily="18" charset="0"/>
              <a:ea typeface="+mj-ea"/>
              <a:cs typeface="+mj-cs"/>
            </a:defRPr>
          </a:pPr>
          <a:endParaRPr lang="en-US"/>
        </a:p>
      </c:txPr>
    </c:title>
    <c:autoTitleDeleted val="0"/>
    <c:plotArea>
      <c:layout/>
      <c:barChart>
        <c:barDir val="bar"/>
        <c:grouping val="clustered"/>
        <c:varyColors val="0"/>
        <c:ser>
          <c:idx val="0"/>
          <c:order val="0"/>
          <c:tx>
            <c:strRef>
              <c:f>Pivots!$G$42</c:f>
              <c:strCache>
                <c:ptCount val="1"/>
                <c:pt idx="0">
                  <c:v>Amount</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Pivots!$E$43:$E$47</c:f>
              <c:strCache>
                <c:ptCount val="5"/>
                <c:pt idx="0">
                  <c:v>R01</c:v>
                </c:pt>
                <c:pt idx="1">
                  <c:v>R02</c:v>
                </c:pt>
                <c:pt idx="2">
                  <c:v>R03</c:v>
                </c:pt>
                <c:pt idx="3">
                  <c:v>R04</c:v>
                </c:pt>
                <c:pt idx="4">
                  <c:v>R05</c:v>
                </c:pt>
              </c:strCache>
            </c:strRef>
          </c:cat>
          <c:val>
            <c:numRef>
              <c:f>Pivots!$G$43:$G$47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FB40-490F-BBF8-C11C3EAB23EB}"/>
            </c:ext>
          </c:extLst>
        </c:ser>
        <c:ser>
          <c:idx val="1"/>
          <c:order val="1"/>
          <c:tx>
            <c:strRef>
              <c:f>Pivots!$I$42</c:f>
              <c:strCache>
                <c:ptCount val="1"/>
                <c:pt idx="0">
                  <c:v>sel. Amount</c:v>
                </c:pt>
              </c:strCache>
            </c:strRef>
          </c:tx>
          <c:spPr>
            <a:gradFill flip="none" rotWithShape="1">
              <a:gsLst>
                <a:gs pos="0">
                  <a:schemeClr val="accent1">
                    <a:lumMod val="48000"/>
                  </a:schemeClr>
                </a:gs>
                <a:gs pos="100000">
                  <a:schemeClr val="accent2">
                    <a:lumMod val="20000"/>
                    <a:lumOff val="80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Pivots!$I$43:$I$47</c:f>
              <c:numCache>
                <c:formatCode>"$"#,###.0,"k"</c:formatCode>
                <c:ptCount val="5"/>
                <c:pt idx="0">
                  <c:v>#N/A</c:v>
                </c:pt>
                <c:pt idx="1">
                  <c:v>20581</c:v>
                </c:pt>
                <c:pt idx="2">
                  <c:v>#N/A</c:v>
                </c:pt>
                <c:pt idx="3">
                  <c:v>#N/A</c:v>
                </c:pt>
                <c:pt idx="4">
                  <c:v>#N/A</c:v>
                </c:pt>
              </c:numCache>
            </c:numRef>
          </c:val>
          <c:extLst>
            <c:ext xmlns:c16="http://schemas.microsoft.com/office/drawing/2014/chart" uri="{C3380CC4-5D6E-409C-BE32-E72D297353CC}">
              <c16:uniqueId val="{00000001-FB40-490F-BBF8-C11C3EAB23EB}"/>
            </c:ext>
          </c:extLst>
        </c:ser>
        <c:dLbls>
          <c:dLblPos val="outEnd"/>
          <c:showLegendKey val="0"/>
          <c:showVal val="1"/>
          <c:showCatName val="0"/>
          <c:showSerName val="0"/>
          <c:showPercent val="0"/>
          <c:showBubbleSize val="0"/>
        </c:dLbls>
        <c:gapWidth val="25"/>
        <c:overlap val="100"/>
        <c:axId val="533514256"/>
        <c:axId val="533514736"/>
      </c:barChart>
      <c:catAx>
        <c:axId val="533514256"/>
        <c:scaling>
          <c:orientation val="maxMin"/>
        </c:scaling>
        <c:delete val="1"/>
        <c:axPos val="l"/>
        <c:numFmt formatCode="General" sourceLinked="1"/>
        <c:majorTickMark val="none"/>
        <c:minorTickMark val="none"/>
        <c:tickLblPos val="nextTo"/>
        <c:crossAx val="533514736"/>
        <c:crosses val="autoZero"/>
        <c:auto val="1"/>
        <c:lblAlgn val="ctr"/>
        <c:lblOffset val="100"/>
        <c:noMultiLvlLbl val="0"/>
      </c:catAx>
      <c:valAx>
        <c:axId val="533514736"/>
        <c:scaling>
          <c:orientation val="minMax"/>
        </c:scaling>
        <c:delete val="1"/>
        <c:axPos val="t"/>
        <c:numFmt formatCode="&quot;$&quot;#,###.0,&quot;k&quot;" sourceLinked="1"/>
        <c:majorTickMark val="none"/>
        <c:minorTickMark val="none"/>
        <c:tickLblPos val="nextTo"/>
        <c:crossAx val="533514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[sample-data-excel-portfolio-project.xlsx]Pivots!PivotTable8</c:name>
    <c:fmtId val="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solidFill>
                  <a:schemeClr val="accent1"/>
                </a:solidFill>
                <a:latin typeface="Bodoni MT Black" panose="02070A03080606020203" pitchFamily="18" charset="0"/>
              </a:rPr>
              <a:t>Female</a:t>
            </a:r>
            <a:r>
              <a:rPr lang="en-US" sz="1800" baseline="0">
                <a:latin typeface="Bodoni MT Black" panose="02070A03080606020203" pitchFamily="18" charset="0"/>
              </a:rPr>
              <a:t> vs. </a:t>
            </a:r>
            <a:r>
              <a:rPr lang="en-US" sz="1800" baseline="0">
                <a:solidFill>
                  <a:schemeClr val="accent5">
                    <a:lumMod val="75000"/>
                  </a:schemeClr>
                </a:solidFill>
                <a:latin typeface="Bodoni MT Black" panose="02070A03080606020203" pitchFamily="18" charset="0"/>
              </a:rPr>
              <a:t>Male</a:t>
            </a:r>
            <a:r>
              <a:rPr lang="en-US" sz="1800" baseline="0">
                <a:latin typeface="Bodoni MT Black" panose="02070A03080606020203" pitchFamily="18" charset="0"/>
              </a:rPr>
              <a:t> Callers</a:t>
            </a:r>
            <a:endParaRPr lang="en-US" sz="1800">
              <a:latin typeface="Bodoni MT Black" panose="02070A03080606020203" pitchFamily="18" charset="0"/>
            </a:endParaRPr>
          </a:p>
        </c:rich>
      </c:tx>
      <c:layout>
        <c:manualLayout>
          <c:xMode val="edge"/>
          <c:yMode val="edge"/>
          <c:x val="0.1261341726853884"/>
          <c:y val="2.8544607129558801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Black" panose="02070A030806060202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Black" panose="02070A03080606020203"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Pivots!$B$59:$B$60</c:f>
              <c:strCache>
                <c:ptCount val="1"/>
                <c:pt idx="0">
                  <c:v>Female</c:v>
                </c:pt>
              </c:strCache>
            </c:strRef>
          </c:tx>
          <c:spPr>
            <a:solidFill>
              <a:schemeClr val="accent1"/>
            </a:solidFill>
            <a:ln>
              <a:noFill/>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Black" panose="02070A03080606020203"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Pivots!$A$61:$A$64</c:f>
              <c:strCache>
                <c:ptCount val="3"/>
                <c:pt idx="0">
                  <c:v>Cincinnati</c:v>
                </c:pt>
                <c:pt idx="1">
                  <c:v>Cleveland</c:v>
                </c:pt>
                <c:pt idx="2">
                  <c:v>Columbus</c:v>
                </c:pt>
              </c:strCache>
            </c:strRef>
          </c:cat>
          <c:val>
            <c:numRef>
              <c:f>Pivots!$B$61:$B$64</c:f>
              <c:numCache>
                <c:formatCode>#,##0</c:formatCode>
                <c:ptCount val="3"/>
                <c:pt idx="0">
                  <c:v>144</c:v>
                </c:pt>
                <c:pt idx="1">
                  <c:v>326</c:v>
                </c:pt>
                <c:pt idx="2">
                  <c:v>129</c:v>
                </c:pt>
              </c:numCache>
            </c:numRef>
          </c:val>
          <c:extLst>
            <c:ext xmlns:c16="http://schemas.microsoft.com/office/drawing/2014/chart" uri="{C3380CC4-5D6E-409C-BE32-E72D297353CC}">
              <c16:uniqueId val="{00000000-3329-4DB6-837B-F7BF2F01B634}"/>
            </c:ext>
          </c:extLst>
        </c:ser>
        <c:ser>
          <c:idx val="1"/>
          <c:order val="1"/>
          <c:tx>
            <c:strRef>
              <c:f>Pivots!$C$59:$C$60</c:f>
              <c:strCache>
                <c:ptCount val="1"/>
                <c:pt idx="0">
                  <c:v>Male</c:v>
                </c:pt>
              </c:strCache>
            </c:strRef>
          </c:tx>
          <c:spPr>
            <a:solidFill>
              <a:schemeClr val="accent5">
                <a:lumMod val="75000"/>
              </a:schemeClr>
            </a:solidFill>
            <a:ln>
              <a:noFill/>
            </a:ln>
            <a:effectLst/>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Black" panose="02070A03080606020203"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Pivots!$A$61:$A$64</c:f>
              <c:strCache>
                <c:ptCount val="3"/>
                <c:pt idx="0">
                  <c:v>Cincinnati</c:v>
                </c:pt>
                <c:pt idx="1">
                  <c:v>Cleveland</c:v>
                </c:pt>
                <c:pt idx="2">
                  <c:v>Columbus</c:v>
                </c:pt>
              </c:strCache>
            </c:strRef>
          </c:cat>
          <c:val>
            <c:numRef>
              <c:f>Pivots!$C$61:$C$64</c:f>
              <c:numCache>
                <c:formatCode>#,##0</c:formatCode>
                <c:ptCount val="3"/>
                <c:pt idx="0">
                  <c:v>132</c:v>
                </c:pt>
                <c:pt idx="1">
                  <c:v>63</c:v>
                </c:pt>
                <c:pt idx="2">
                  <c:v>206</c:v>
                </c:pt>
              </c:numCache>
            </c:numRef>
          </c:val>
          <c:extLst>
            <c:ext xmlns:c16="http://schemas.microsoft.com/office/drawing/2014/chart" uri="{C3380CC4-5D6E-409C-BE32-E72D297353CC}">
              <c16:uniqueId val="{00000001-3329-4DB6-837B-F7BF2F01B634}"/>
            </c:ext>
          </c:extLst>
        </c:ser>
        <c:dLbls>
          <c:dLblPos val="ctr"/>
          <c:showLegendKey val="0"/>
          <c:showVal val="1"/>
          <c:showCatName val="0"/>
          <c:showSerName val="0"/>
          <c:showPercent val="0"/>
          <c:showBubbleSize val="0"/>
        </c:dLbls>
        <c:gapWidth val="25"/>
        <c:overlap val="100"/>
        <c:axId val="533520016"/>
        <c:axId val="533520496"/>
      </c:barChart>
      <c:catAx>
        <c:axId val="53352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33520496"/>
        <c:crosses val="autoZero"/>
        <c:auto val="1"/>
        <c:lblAlgn val="ctr"/>
        <c:lblOffset val="100"/>
        <c:noMultiLvlLbl val="0"/>
      </c:catAx>
      <c:valAx>
        <c:axId val="533520496"/>
        <c:scaling>
          <c:orientation val="minMax"/>
        </c:scaling>
        <c:delete val="1"/>
        <c:axPos val="l"/>
        <c:numFmt formatCode="0%" sourceLinked="1"/>
        <c:majorTickMark val="none"/>
        <c:minorTickMark val="none"/>
        <c:tickLblPos val="nextTo"/>
        <c:crossAx val="53352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satisfaction</c:name>
    <c:fmtId val="19"/>
  </c:pivotSource>
  <c:chart>
    <c:title>
      <c:tx>
        <c:rich>
          <a:bodyPr rot="0" spcFirstLastPara="1" vertOverflow="ellipsis" vert="horz" wrap="square" anchor="ctr" anchorCtr="1"/>
          <a:lstStyle/>
          <a:p>
            <a:pPr>
              <a:defRPr lang="en-US" sz="2400" b="0" i="0" u="none" strike="noStrike" kern="1200" cap="none" spc="0" normalizeH="0" baseline="0">
                <a:solidFill>
                  <a:schemeClr val="accent3">
                    <a:lumMod val="50000"/>
                  </a:schemeClr>
                </a:solidFill>
                <a:latin typeface="Bodoni MT Black" panose="02070A03080606020203" pitchFamily="18" charset="0"/>
                <a:ea typeface="+mj-ea"/>
                <a:cs typeface="+mj-cs"/>
              </a:defRPr>
            </a:pPr>
            <a:r>
              <a:rPr lang="en-US"/>
              <a:t>Rating</a:t>
            </a:r>
          </a:p>
        </c:rich>
      </c:tx>
      <c:layout>
        <c:manualLayout>
          <c:xMode val="edge"/>
          <c:yMode val="edge"/>
          <c:x val="8.4644870864729313E-2"/>
          <c:y val="1.1028801962374128E-2"/>
        </c:manualLayout>
      </c:layout>
      <c:overlay val="0"/>
      <c:spPr>
        <a:noFill/>
        <a:ln>
          <a:noFill/>
        </a:ln>
        <a:effectLst/>
      </c:spPr>
      <c:txPr>
        <a:bodyPr rot="0" spcFirstLastPara="1" vertOverflow="ellipsis" vert="horz" wrap="square" anchor="ctr" anchorCtr="1"/>
        <a:lstStyle/>
        <a:p>
          <a:pPr>
            <a:defRPr lang="en-US" sz="2400" b="0" i="0" u="none" strike="noStrike" kern="1200" cap="none" spc="0" normalizeH="0" baseline="0">
              <a:solidFill>
                <a:schemeClr val="accent3">
                  <a:lumMod val="50000"/>
                </a:schemeClr>
              </a:solidFill>
              <a:latin typeface="Bodoni MT Black" panose="02070A03080606020203" pitchFamily="18" charset="0"/>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normalizeH="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normalizeH="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2000" b="0" i="0" u="none" strike="noStrike" kern="1200" cap="none" spc="0" normalizeH="0" baseline="0">
                  <a:solidFill>
                    <a:schemeClr val="accent3">
                      <a:lumMod val="50000"/>
                    </a:schemeClr>
                  </a:solidFill>
                  <a:latin typeface="Bodoni MT Black" panose="02070A03080606020203" pitchFamily="18" charset="0"/>
                  <a:ea typeface="+mj-ea"/>
                  <a:cs typeface="+mj-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Pivots!$B$67</c:f>
              <c:strCache>
                <c:ptCount val="1"/>
                <c:pt idx="0">
                  <c:v>Total</c:v>
                </c:pt>
              </c:strCache>
            </c:strRef>
          </c:tx>
          <c:spPr>
            <a:solidFill>
              <a:schemeClr val="accent4"/>
            </a:solidFill>
            <a:ln>
              <a:noFill/>
            </a:ln>
            <a:effectLst/>
          </c:spPr>
          <c:invertIfNegative val="0"/>
          <c:cat>
            <c:strRef>
              <c:f>Pivots!$A$68:$A$73</c:f>
              <c:strCache>
                <c:ptCount val="5"/>
                <c:pt idx="0">
                  <c:v>1</c:v>
                </c:pt>
                <c:pt idx="1">
                  <c:v>2</c:v>
                </c:pt>
                <c:pt idx="2">
                  <c:v>3</c:v>
                </c:pt>
                <c:pt idx="3">
                  <c:v>4</c:v>
                </c:pt>
                <c:pt idx="4">
                  <c:v>5</c:v>
                </c:pt>
              </c:strCache>
            </c:strRef>
          </c:cat>
          <c:val>
            <c:numRef>
              <c:f>Pivots!$B$68:$B$73</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8EC6-4434-BE46-2DA7955334BC}"/>
            </c:ext>
          </c:extLst>
        </c:ser>
        <c:dLbls>
          <c:showLegendKey val="0"/>
          <c:showVal val="0"/>
          <c:showCatName val="0"/>
          <c:showSerName val="0"/>
          <c:showPercent val="0"/>
          <c:showBubbleSize val="0"/>
        </c:dLbls>
        <c:gapWidth val="25"/>
        <c:overlap val="-27"/>
        <c:axId val="643629248"/>
        <c:axId val="643630688"/>
      </c:barChart>
      <c:catAx>
        <c:axId val="64362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cap="none" spc="0" normalizeH="0" baseline="0">
                <a:solidFill>
                  <a:schemeClr val="tx1"/>
                </a:solidFill>
                <a:latin typeface="+mn-lt"/>
                <a:ea typeface="+mj-ea"/>
                <a:cs typeface="+mj-cs"/>
              </a:defRPr>
            </a:pPr>
            <a:endParaRPr lang="en-US"/>
          </a:p>
        </c:txPr>
        <c:crossAx val="643630688"/>
        <c:crosses val="autoZero"/>
        <c:auto val="1"/>
        <c:lblAlgn val="ctr"/>
        <c:lblOffset val="100"/>
        <c:noMultiLvlLbl val="0"/>
      </c:catAx>
      <c:valAx>
        <c:axId val="643630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cap="none" spc="0" normalizeH="0" baseline="0">
                <a:solidFill>
                  <a:schemeClr val="tx1"/>
                </a:solidFill>
                <a:latin typeface="+mn-lt"/>
                <a:ea typeface="+mj-ea"/>
                <a:cs typeface="+mj-cs"/>
              </a:defRPr>
            </a:pPr>
            <a:endParaRPr lang="en-US"/>
          </a:p>
        </c:txPr>
        <c:crossAx val="64362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rtl="0">
        <a:defRPr lang="en-US" sz="2000" b="0" i="0" u="none" strike="noStrike" kern="1200" cap="none" spc="0" normalizeH="0" baseline="0">
          <a:solidFill>
            <a:schemeClr val="accent3">
              <a:lumMod val="50000"/>
            </a:schemeClr>
          </a:solidFill>
          <a:latin typeface="Bodoni MT Black" panose="02070A03080606020203" pitchFamily="18" charset="0"/>
          <a:ea typeface="+mj-ea"/>
          <a:cs typeface="+mj-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18" Type="http://schemas.openxmlformats.org/officeDocument/2006/relationships/hyperlink" Target="https://www.publicdomainpictures.net/en/view-image.php?image=151033&amp;picture=the-center-of-the-cats-eye-galaxy" TargetMode="External"/><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17" Type="http://schemas.openxmlformats.org/officeDocument/2006/relationships/image" Target="../media/image26.jpg"/><Relationship Id="rId2" Type="http://schemas.openxmlformats.org/officeDocument/2006/relationships/image" Target="../media/image12.svg"/><Relationship Id="rId16" Type="http://schemas.openxmlformats.org/officeDocument/2006/relationships/hyperlink" Target="https://www.wallpaperflare.com/call-center-headset-woman-service-consulting-information-wallpaper-aknsq" TargetMode="External"/><Relationship Id="rId20" Type="http://schemas.openxmlformats.org/officeDocument/2006/relationships/hyperlink" Target="https://pixabay.com/en/guy-boy-smart-man-people-male-3237859/" TargetMode="External"/><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jpeg"/><Relationship Id="rId10" Type="http://schemas.openxmlformats.org/officeDocument/2006/relationships/image" Target="../media/image20.svg"/><Relationship Id="rId19" Type="http://schemas.openxmlformats.org/officeDocument/2006/relationships/image" Target="../media/image27.pn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2</xdr:col>
      <xdr:colOff>1</xdr:colOff>
      <xdr:row>3</xdr:row>
      <xdr:rowOff>133350</xdr:rowOff>
    </xdr:from>
    <xdr:to>
      <xdr:col>4</xdr:col>
      <xdr:colOff>476251</xdr:colOff>
      <xdr:row>9</xdr:row>
      <xdr:rowOff>85725</xdr:rowOff>
    </xdr:to>
    <xdr:sp macro="" textlink="Pivots!A4">
      <xdr:nvSpPr>
        <xdr:cNvPr id="3" name="Rectangle 2">
          <a:extLst>
            <a:ext uri="{FF2B5EF4-FFF2-40B4-BE49-F238E27FC236}">
              <a16:creationId xmlns:a16="http://schemas.microsoft.com/office/drawing/2014/main" id="{D2674535-8CB2-FF3E-374F-FD311E893475}"/>
            </a:ext>
          </a:extLst>
        </xdr:cNvPr>
        <xdr:cNvSpPr/>
      </xdr:nvSpPr>
      <xdr:spPr>
        <a:xfrm>
          <a:off x="285751" y="704850"/>
          <a:ext cx="1847850" cy="1095375"/>
        </a:xfrm>
        <a:prstGeom prst="rect">
          <a:avLst/>
        </a:prstGeom>
        <a:solidFill>
          <a:schemeClr val="accent4">
            <a:lumMod val="75000"/>
          </a:schemeClr>
        </a:solidFill>
        <a:ln>
          <a:noFill/>
        </a:ln>
        <a:effectLst>
          <a:outerShdw blurRad="254000" dist="1397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7E2710-8555-41AC-B8F0-B36EDCC65C28}" type="TxLink">
            <a:rPr lang="en-US" sz="2800" b="0" i="0" u="none" strike="noStrike">
              <a:solidFill>
                <a:schemeClr val="bg1"/>
              </a:solidFill>
              <a:latin typeface="Bodoni MT Black" panose="02070A03080606020203" pitchFamily="18" charset="0"/>
            </a:rPr>
            <a:pPr algn="ctr"/>
            <a:t>1,000</a:t>
          </a:fld>
          <a:endParaRPr lang="en-US" sz="2800">
            <a:solidFill>
              <a:schemeClr val="bg1"/>
            </a:solidFill>
            <a:latin typeface="Bodoni MT Black" panose="02070A03080606020203" pitchFamily="18" charset="0"/>
          </a:endParaRPr>
        </a:p>
      </xdr:txBody>
    </xdr:sp>
    <xdr:clientData/>
  </xdr:twoCellAnchor>
  <xdr:twoCellAnchor>
    <xdr:from>
      <xdr:col>2</xdr:col>
      <xdr:colOff>619125</xdr:colOff>
      <xdr:row>3</xdr:row>
      <xdr:rowOff>161925</xdr:rowOff>
    </xdr:from>
    <xdr:to>
      <xdr:col>3</xdr:col>
      <xdr:colOff>600075</xdr:colOff>
      <xdr:row>5</xdr:row>
      <xdr:rowOff>47625</xdr:rowOff>
    </xdr:to>
    <xdr:sp macro="" textlink="">
      <xdr:nvSpPr>
        <xdr:cNvPr id="4" name="TextBox 3">
          <a:extLst>
            <a:ext uri="{FF2B5EF4-FFF2-40B4-BE49-F238E27FC236}">
              <a16:creationId xmlns:a16="http://schemas.microsoft.com/office/drawing/2014/main" id="{F0631D3B-0C8D-A18B-ADFD-9670EC2925A1}"/>
            </a:ext>
          </a:extLst>
        </xdr:cNvPr>
        <xdr:cNvSpPr txBox="1"/>
      </xdr:nvSpPr>
      <xdr:spPr>
        <a:xfrm>
          <a:off x="904875" y="733425"/>
          <a:ext cx="6667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latin typeface="Bodoni MT Black" panose="02070A03080606020203" pitchFamily="18" charset="0"/>
            </a:rPr>
            <a:t>Calls</a:t>
          </a:r>
        </a:p>
      </xdr:txBody>
    </xdr:sp>
    <xdr:clientData/>
  </xdr:twoCellAnchor>
  <xdr:twoCellAnchor editAs="oneCell">
    <xdr:from>
      <xdr:col>2</xdr:col>
      <xdr:colOff>104775</xdr:colOff>
      <xdr:row>3</xdr:row>
      <xdr:rowOff>161925</xdr:rowOff>
    </xdr:from>
    <xdr:to>
      <xdr:col>2</xdr:col>
      <xdr:colOff>447675</xdr:colOff>
      <xdr:row>5</xdr:row>
      <xdr:rowOff>123826</xdr:rowOff>
    </xdr:to>
    <xdr:pic>
      <xdr:nvPicPr>
        <xdr:cNvPr id="5" name="Graphic 4" descr="Receiver with solid fill">
          <a:extLst>
            <a:ext uri="{FF2B5EF4-FFF2-40B4-BE49-F238E27FC236}">
              <a16:creationId xmlns:a16="http://schemas.microsoft.com/office/drawing/2014/main" id="{57F7D633-D45A-4F7A-B889-F1BB289DED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0525" y="733425"/>
          <a:ext cx="342900" cy="342900"/>
        </a:xfrm>
        <a:prstGeom prst="rect">
          <a:avLst/>
        </a:prstGeom>
      </xdr:spPr>
    </xdr:pic>
    <xdr:clientData/>
  </xdr:twoCellAnchor>
  <xdr:twoCellAnchor>
    <xdr:from>
      <xdr:col>2</xdr:col>
      <xdr:colOff>561975</xdr:colOff>
      <xdr:row>7</xdr:row>
      <xdr:rowOff>180975</xdr:rowOff>
    </xdr:from>
    <xdr:to>
      <xdr:col>3</xdr:col>
      <xdr:colOff>676275</xdr:colOff>
      <xdr:row>8</xdr:row>
      <xdr:rowOff>171450</xdr:rowOff>
    </xdr:to>
    <xdr:sp macro="" textlink="Pivots!A10">
      <xdr:nvSpPr>
        <xdr:cNvPr id="6" name="TextBox 5">
          <a:extLst>
            <a:ext uri="{FF2B5EF4-FFF2-40B4-BE49-F238E27FC236}">
              <a16:creationId xmlns:a16="http://schemas.microsoft.com/office/drawing/2014/main" id="{16B6326A-B2BB-653D-FF23-6A568A56B91A}"/>
            </a:ext>
          </a:extLst>
        </xdr:cNvPr>
        <xdr:cNvSpPr txBox="1"/>
      </xdr:nvSpPr>
      <xdr:spPr>
        <a:xfrm>
          <a:off x="847725" y="1514475"/>
          <a:ext cx="80010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B6B4B4-1735-45AC-BDE1-879A1E0E0EF2}" type="TxLink">
            <a:rPr lang="en-US" sz="1600" b="0" i="0" u="none" strike="noStrike">
              <a:solidFill>
                <a:schemeClr val="bg1"/>
              </a:solidFill>
              <a:latin typeface="Bodoni MT Black" panose="02070A03080606020203" pitchFamily="18" charset="0"/>
            </a:rPr>
            <a:pPr algn="ctr"/>
            <a:t>218</a:t>
          </a:fld>
          <a:endParaRPr lang="en-US" sz="1600">
            <a:solidFill>
              <a:schemeClr val="bg1"/>
            </a:solidFill>
            <a:latin typeface="Bodoni MT Black" panose="02070A03080606020203" pitchFamily="18" charset="0"/>
          </a:endParaRPr>
        </a:p>
      </xdr:txBody>
    </xdr:sp>
    <xdr:clientData/>
  </xdr:twoCellAnchor>
  <xdr:twoCellAnchor>
    <xdr:from>
      <xdr:col>2</xdr:col>
      <xdr:colOff>1</xdr:colOff>
      <xdr:row>12</xdr:row>
      <xdr:rowOff>0</xdr:rowOff>
    </xdr:from>
    <xdr:to>
      <xdr:col>4</xdr:col>
      <xdr:colOff>466725</xdr:colOff>
      <xdr:row>18</xdr:row>
      <xdr:rowOff>9525</xdr:rowOff>
    </xdr:to>
    <xdr:sp macro="" textlink="Pivots!B4">
      <xdr:nvSpPr>
        <xdr:cNvPr id="11" name="Rectangle 10">
          <a:extLst>
            <a:ext uri="{FF2B5EF4-FFF2-40B4-BE49-F238E27FC236}">
              <a16:creationId xmlns:a16="http://schemas.microsoft.com/office/drawing/2014/main" id="{AE4D6F53-A164-44CC-B0CC-0062BCB0826C}"/>
            </a:ext>
          </a:extLst>
        </xdr:cNvPr>
        <xdr:cNvSpPr/>
      </xdr:nvSpPr>
      <xdr:spPr>
        <a:xfrm>
          <a:off x="285751" y="2286000"/>
          <a:ext cx="1838324" cy="1152525"/>
        </a:xfrm>
        <a:prstGeom prst="rect">
          <a:avLst/>
        </a:prstGeom>
        <a:solidFill>
          <a:schemeClr val="accent4">
            <a:lumMod val="75000"/>
          </a:schemeClr>
        </a:solidFill>
        <a:ln>
          <a:noFill/>
        </a:ln>
        <a:effectLst>
          <a:outerShdw blurRad="254000" dist="1397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4D1F25E-4FB5-4E64-B102-4E8DDC8DF1DB}" type="TxLink">
            <a:rPr lang="en-US" sz="2800" b="0" i="0" u="none" strike="noStrike">
              <a:solidFill>
                <a:schemeClr val="bg1"/>
              </a:solidFill>
              <a:latin typeface="Bodoni MT Black" panose="02070A03080606020203" pitchFamily="18" charset="0"/>
              <a:ea typeface="+mn-ea"/>
              <a:cs typeface="+mn-cs"/>
            </a:rPr>
            <a:pPr marL="0" indent="0" algn="ctr"/>
            <a:t>$96,623</a:t>
          </a:fld>
          <a:endParaRPr lang="en-US" sz="2800" b="0" i="0" u="none" strike="noStrike">
            <a:solidFill>
              <a:schemeClr val="bg1"/>
            </a:solidFill>
            <a:latin typeface="Bodoni MT Black" panose="02070A03080606020203" pitchFamily="18" charset="0"/>
            <a:ea typeface="+mn-ea"/>
            <a:cs typeface="+mn-cs"/>
          </a:endParaRPr>
        </a:p>
      </xdr:txBody>
    </xdr:sp>
    <xdr:clientData/>
  </xdr:twoCellAnchor>
  <xdr:twoCellAnchor>
    <xdr:from>
      <xdr:col>2</xdr:col>
      <xdr:colOff>409575</xdr:colOff>
      <xdr:row>12</xdr:row>
      <xdr:rowOff>28575</xdr:rowOff>
    </xdr:from>
    <xdr:to>
      <xdr:col>4</xdr:col>
      <xdr:colOff>142875</xdr:colOff>
      <xdr:row>13</xdr:row>
      <xdr:rowOff>161925</xdr:rowOff>
    </xdr:to>
    <xdr:sp macro="" textlink="">
      <xdr:nvSpPr>
        <xdr:cNvPr id="12" name="TextBox 11">
          <a:extLst>
            <a:ext uri="{FF2B5EF4-FFF2-40B4-BE49-F238E27FC236}">
              <a16:creationId xmlns:a16="http://schemas.microsoft.com/office/drawing/2014/main" id="{9004ADE7-6855-4FAA-8ED1-7A4A5A2A8F19}"/>
            </a:ext>
          </a:extLst>
        </xdr:cNvPr>
        <xdr:cNvSpPr txBox="1"/>
      </xdr:nvSpPr>
      <xdr:spPr>
        <a:xfrm>
          <a:off x="695325" y="2314575"/>
          <a:ext cx="11049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latin typeface="Bodoni MT Black" panose="02070A03080606020203" pitchFamily="18" charset="0"/>
            </a:rPr>
            <a:t>Amount</a:t>
          </a:r>
        </a:p>
      </xdr:txBody>
    </xdr:sp>
    <xdr:clientData/>
  </xdr:twoCellAnchor>
  <xdr:twoCellAnchor editAs="oneCell">
    <xdr:from>
      <xdr:col>2</xdr:col>
      <xdr:colOff>152400</xdr:colOff>
      <xdr:row>12</xdr:row>
      <xdr:rowOff>47625</xdr:rowOff>
    </xdr:from>
    <xdr:to>
      <xdr:col>2</xdr:col>
      <xdr:colOff>476250</xdr:colOff>
      <xdr:row>13</xdr:row>
      <xdr:rowOff>180974</xdr:rowOff>
    </xdr:to>
    <xdr:pic>
      <xdr:nvPicPr>
        <xdr:cNvPr id="13" name="Graphic 12">
          <a:extLst>
            <a:ext uri="{FF2B5EF4-FFF2-40B4-BE49-F238E27FC236}">
              <a16:creationId xmlns:a16="http://schemas.microsoft.com/office/drawing/2014/main" id="{E2BAA0E4-6860-4BFD-9983-BC0B4633C1B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38150" y="2333625"/>
          <a:ext cx="323850" cy="323850"/>
        </a:xfrm>
        <a:prstGeom prst="rect">
          <a:avLst/>
        </a:prstGeom>
      </xdr:spPr>
    </xdr:pic>
    <xdr:clientData/>
  </xdr:twoCellAnchor>
  <xdr:twoCellAnchor>
    <xdr:from>
      <xdr:col>2</xdr:col>
      <xdr:colOff>66675</xdr:colOff>
      <xdr:row>16</xdr:row>
      <xdr:rowOff>76201</xdr:rowOff>
    </xdr:from>
    <xdr:to>
      <xdr:col>4</xdr:col>
      <xdr:colOff>419100</xdr:colOff>
      <xdr:row>17</xdr:row>
      <xdr:rowOff>66675</xdr:rowOff>
    </xdr:to>
    <xdr:sp macro="" textlink="Pivots!B10">
      <xdr:nvSpPr>
        <xdr:cNvPr id="14" name="TextBox 13">
          <a:extLst>
            <a:ext uri="{FF2B5EF4-FFF2-40B4-BE49-F238E27FC236}">
              <a16:creationId xmlns:a16="http://schemas.microsoft.com/office/drawing/2014/main" id="{3D404F64-1FB6-4B07-B470-AF61E5B99294}"/>
            </a:ext>
          </a:extLst>
        </xdr:cNvPr>
        <xdr:cNvSpPr txBox="1"/>
      </xdr:nvSpPr>
      <xdr:spPr>
        <a:xfrm>
          <a:off x="352425" y="3124201"/>
          <a:ext cx="1724025" cy="180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10D24C-E219-4C2D-B198-14D8D1177943}" type="TxLink">
            <a:rPr lang="en-US" sz="1600" b="0" i="0" u="none" strike="noStrike">
              <a:solidFill>
                <a:schemeClr val="bg1"/>
              </a:solidFill>
              <a:latin typeface="Bodoni MT Black" panose="02070A03080606020203" pitchFamily="18" charset="0"/>
              <a:ea typeface="+mn-ea"/>
              <a:cs typeface="+mn-cs"/>
            </a:rPr>
            <a:pPr marL="0" indent="0" algn="ctr"/>
            <a:t>$20,581</a:t>
          </a:fld>
          <a:endParaRPr lang="en-US" sz="1600" b="0" i="0" u="none" strike="noStrike">
            <a:solidFill>
              <a:schemeClr val="bg1"/>
            </a:solidFill>
            <a:latin typeface="Bodoni MT Black" panose="02070A03080606020203" pitchFamily="18" charset="0"/>
            <a:ea typeface="+mn-ea"/>
            <a:cs typeface="+mn-cs"/>
          </a:endParaRPr>
        </a:p>
      </xdr:txBody>
    </xdr:sp>
    <xdr:clientData/>
  </xdr:twoCellAnchor>
  <xdr:twoCellAnchor>
    <xdr:from>
      <xdr:col>2</xdr:col>
      <xdr:colOff>1</xdr:colOff>
      <xdr:row>20</xdr:row>
      <xdr:rowOff>0</xdr:rowOff>
    </xdr:from>
    <xdr:to>
      <xdr:col>4</xdr:col>
      <xdr:colOff>476251</xdr:colOff>
      <xdr:row>25</xdr:row>
      <xdr:rowOff>104775</xdr:rowOff>
    </xdr:to>
    <xdr:sp macro="" textlink="Pivots!C4">
      <xdr:nvSpPr>
        <xdr:cNvPr id="15" name="Rectangle 14">
          <a:extLst>
            <a:ext uri="{FF2B5EF4-FFF2-40B4-BE49-F238E27FC236}">
              <a16:creationId xmlns:a16="http://schemas.microsoft.com/office/drawing/2014/main" id="{A9C6E47A-D332-4657-8F50-E17A270BE7A5}"/>
            </a:ext>
          </a:extLst>
        </xdr:cNvPr>
        <xdr:cNvSpPr/>
      </xdr:nvSpPr>
      <xdr:spPr>
        <a:xfrm>
          <a:off x="285751" y="3810000"/>
          <a:ext cx="1847850" cy="1057275"/>
        </a:xfrm>
        <a:prstGeom prst="rect">
          <a:avLst/>
        </a:prstGeom>
        <a:solidFill>
          <a:schemeClr val="accent4">
            <a:lumMod val="75000"/>
          </a:schemeClr>
        </a:solidFill>
        <a:ln>
          <a:noFill/>
        </a:ln>
        <a:effectLst>
          <a:outerShdw blurRad="254000" dist="1397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439A6B3-66E5-4A5D-A892-63DFAC8B29A9}" type="TxLink">
            <a:rPr lang="en-US" sz="2800" b="0" i="0" u="none" strike="noStrike">
              <a:solidFill>
                <a:schemeClr val="bg1"/>
              </a:solidFill>
              <a:latin typeface="Bodoni MT Black" panose="02070A03080606020203" pitchFamily="18" charset="0"/>
              <a:ea typeface="+mn-ea"/>
              <a:cs typeface="+mn-cs"/>
            </a:rPr>
            <a:pPr marL="0" indent="0" algn="ctr"/>
            <a:t>89,850</a:t>
          </a:fld>
          <a:endParaRPr lang="en-US" sz="2800" b="0" i="0" u="none" strike="noStrike">
            <a:solidFill>
              <a:schemeClr val="bg1"/>
            </a:solidFill>
            <a:latin typeface="Bodoni MT Black" panose="02070A03080606020203" pitchFamily="18" charset="0"/>
            <a:ea typeface="+mn-ea"/>
            <a:cs typeface="+mn-cs"/>
          </a:endParaRPr>
        </a:p>
      </xdr:txBody>
    </xdr:sp>
    <xdr:clientData/>
  </xdr:twoCellAnchor>
  <xdr:twoCellAnchor>
    <xdr:from>
      <xdr:col>2</xdr:col>
      <xdr:colOff>371474</xdr:colOff>
      <xdr:row>20</xdr:row>
      <xdr:rowOff>47625</xdr:rowOff>
    </xdr:from>
    <xdr:to>
      <xdr:col>4</xdr:col>
      <xdr:colOff>228599</xdr:colOff>
      <xdr:row>21</xdr:row>
      <xdr:rowOff>180975</xdr:rowOff>
    </xdr:to>
    <xdr:sp macro="" textlink="">
      <xdr:nvSpPr>
        <xdr:cNvPr id="16" name="TextBox 15">
          <a:extLst>
            <a:ext uri="{FF2B5EF4-FFF2-40B4-BE49-F238E27FC236}">
              <a16:creationId xmlns:a16="http://schemas.microsoft.com/office/drawing/2014/main" id="{A58EC4AC-14BD-494E-952D-A3B968EF20A9}"/>
            </a:ext>
          </a:extLst>
        </xdr:cNvPr>
        <xdr:cNvSpPr txBox="1"/>
      </xdr:nvSpPr>
      <xdr:spPr>
        <a:xfrm>
          <a:off x="657224" y="3857625"/>
          <a:ext cx="12287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latin typeface="Bodoni MT Black" panose="02070A03080606020203" pitchFamily="18" charset="0"/>
            </a:rPr>
            <a:t>Duration</a:t>
          </a:r>
        </a:p>
      </xdr:txBody>
    </xdr:sp>
    <xdr:clientData/>
  </xdr:twoCellAnchor>
  <xdr:twoCellAnchor editAs="oneCell">
    <xdr:from>
      <xdr:col>2</xdr:col>
      <xdr:colOff>76200</xdr:colOff>
      <xdr:row>20</xdr:row>
      <xdr:rowOff>57150</xdr:rowOff>
    </xdr:from>
    <xdr:to>
      <xdr:col>2</xdr:col>
      <xdr:colOff>409575</xdr:colOff>
      <xdr:row>22</xdr:row>
      <xdr:rowOff>9525</xdr:rowOff>
    </xdr:to>
    <xdr:pic>
      <xdr:nvPicPr>
        <xdr:cNvPr id="17" name="Graphic 16">
          <a:extLst>
            <a:ext uri="{FF2B5EF4-FFF2-40B4-BE49-F238E27FC236}">
              <a16:creationId xmlns:a16="http://schemas.microsoft.com/office/drawing/2014/main" id="{CB2C7949-49EF-4F27-8FC1-CC380F2075A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361950" y="3867150"/>
          <a:ext cx="333375" cy="333375"/>
        </a:xfrm>
        <a:prstGeom prst="rect">
          <a:avLst/>
        </a:prstGeom>
      </xdr:spPr>
    </xdr:pic>
    <xdr:clientData/>
  </xdr:twoCellAnchor>
  <xdr:twoCellAnchor>
    <xdr:from>
      <xdr:col>2</xdr:col>
      <xdr:colOff>114300</xdr:colOff>
      <xdr:row>24</xdr:row>
      <xdr:rowOff>9525</xdr:rowOff>
    </xdr:from>
    <xdr:to>
      <xdr:col>4</xdr:col>
      <xdr:colOff>247649</xdr:colOff>
      <xdr:row>25</xdr:row>
      <xdr:rowOff>0</xdr:rowOff>
    </xdr:to>
    <xdr:sp macro="" textlink="Pivots!C10">
      <xdr:nvSpPr>
        <xdr:cNvPr id="18" name="TextBox 17">
          <a:extLst>
            <a:ext uri="{FF2B5EF4-FFF2-40B4-BE49-F238E27FC236}">
              <a16:creationId xmlns:a16="http://schemas.microsoft.com/office/drawing/2014/main" id="{69764B61-8025-4AD7-A480-1164986ED35A}"/>
            </a:ext>
          </a:extLst>
        </xdr:cNvPr>
        <xdr:cNvSpPr txBox="1"/>
      </xdr:nvSpPr>
      <xdr:spPr>
        <a:xfrm>
          <a:off x="400050" y="4581525"/>
          <a:ext cx="1504949"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67C8DB9-DB45-427D-87E5-36A675E50318}" type="TxLink">
            <a:rPr lang="en-US" sz="1600" b="0" i="0" u="none" strike="noStrike">
              <a:solidFill>
                <a:schemeClr val="bg1"/>
              </a:solidFill>
              <a:latin typeface="Bodoni MT Black" panose="02070A03080606020203" pitchFamily="18" charset="0"/>
              <a:ea typeface="+mn-ea"/>
              <a:cs typeface="+mn-cs"/>
            </a:rPr>
            <a:pPr marL="0" indent="0" algn="ctr"/>
            <a:t>19,300</a:t>
          </a:fld>
          <a:endParaRPr lang="en-US" sz="1600" b="0" i="0" u="none" strike="noStrike">
            <a:solidFill>
              <a:schemeClr val="bg1"/>
            </a:solidFill>
            <a:latin typeface="Bodoni MT Black" panose="02070A03080606020203" pitchFamily="18" charset="0"/>
            <a:ea typeface="+mn-ea"/>
            <a:cs typeface="+mn-cs"/>
          </a:endParaRPr>
        </a:p>
      </xdr:txBody>
    </xdr:sp>
    <xdr:clientData/>
  </xdr:twoCellAnchor>
  <xdr:twoCellAnchor>
    <xdr:from>
      <xdr:col>2</xdr:col>
      <xdr:colOff>0</xdr:colOff>
      <xdr:row>28</xdr:row>
      <xdr:rowOff>1</xdr:rowOff>
    </xdr:from>
    <xdr:to>
      <xdr:col>4</xdr:col>
      <xdr:colOff>466725</xdr:colOff>
      <xdr:row>33</xdr:row>
      <xdr:rowOff>95251</xdr:rowOff>
    </xdr:to>
    <xdr:sp macro="" textlink="Pivots!D4">
      <xdr:nvSpPr>
        <xdr:cNvPr id="19" name="Rectangle 18">
          <a:extLst>
            <a:ext uri="{FF2B5EF4-FFF2-40B4-BE49-F238E27FC236}">
              <a16:creationId xmlns:a16="http://schemas.microsoft.com/office/drawing/2014/main" id="{579C6AF8-B365-45F6-A373-5F8C31271AB1}"/>
            </a:ext>
          </a:extLst>
        </xdr:cNvPr>
        <xdr:cNvSpPr/>
      </xdr:nvSpPr>
      <xdr:spPr>
        <a:xfrm>
          <a:off x="285750" y="5334001"/>
          <a:ext cx="1838325" cy="1047750"/>
        </a:xfrm>
        <a:prstGeom prst="rect">
          <a:avLst/>
        </a:prstGeom>
        <a:solidFill>
          <a:schemeClr val="accent4">
            <a:lumMod val="75000"/>
          </a:schemeClr>
        </a:solidFill>
        <a:ln>
          <a:noFill/>
        </a:ln>
        <a:effectLst>
          <a:outerShdw blurRad="254000" dist="1397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385086A-5A24-4630-96BA-F0598B9E0402}" type="TxLink">
            <a:rPr lang="en-US" sz="2800" b="0" i="0" u="none" strike="noStrike">
              <a:solidFill>
                <a:schemeClr val="bg1"/>
              </a:solidFill>
              <a:latin typeface="Bodoni MT Black" panose="02070A03080606020203" pitchFamily="18" charset="0"/>
              <a:ea typeface="+mn-ea"/>
              <a:cs typeface="+mn-cs"/>
            </a:rPr>
            <a:pPr marL="0" indent="0" algn="ctr"/>
            <a:t>3.9</a:t>
          </a:fld>
          <a:endParaRPr lang="en-US" sz="2800" b="0" i="0" u="none" strike="noStrike">
            <a:solidFill>
              <a:schemeClr val="bg1"/>
            </a:solidFill>
            <a:latin typeface="Bodoni MT Black" panose="02070A03080606020203" pitchFamily="18" charset="0"/>
            <a:ea typeface="+mn-ea"/>
            <a:cs typeface="+mn-cs"/>
          </a:endParaRPr>
        </a:p>
      </xdr:txBody>
    </xdr:sp>
    <xdr:clientData/>
  </xdr:twoCellAnchor>
  <xdr:twoCellAnchor>
    <xdr:from>
      <xdr:col>2</xdr:col>
      <xdr:colOff>161924</xdr:colOff>
      <xdr:row>28</xdr:row>
      <xdr:rowOff>38100</xdr:rowOff>
    </xdr:from>
    <xdr:to>
      <xdr:col>4</xdr:col>
      <xdr:colOff>438149</xdr:colOff>
      <xdr:row>29</xdr:row>
      <xdr:rowOff>171450</xdr:rowOff>
    </xdr:to>
    <xdr:sp macro="" textlink="">
      <xdr:nvSpPr>
        <xdr:cNvPr id="20" name="TextBox 19">
          <a:extLst>
            <a:ext uri="{FF2B5EF4-FFF2-40B4-BE49-F238E27FC236}">
              <a16:creationId xmlns:a16="http://schemas.microsoft.com/office/drawing/2014/main" id="{C2766182-4364-42F3-A9E0-DB3DA6003D9F}"/>
            </a:ext>
          </a:extLst>
        </xdr:cNvPr>
        <xdr:cNvSpPr txBox="1"/>
      </xdr:nvSpPr>
      <xdr:spPr>
        <a:xfrm>
          <a:off x="447674" y="5372100"/>
          <a:ext cx="16478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latin typeface="Bodoni MT Black" panose="02070A03080606020203" pitchFamily="18" charset="0"/>
            </a:rPr>
            <a:t>Avg.</a:t>
          </a:r>
          <a:r>
            <a:rPr lang="en-US" sz="1600" baseline="0">
              <a:solidFill>
                <a:schemeClr val="bg1"/>
              </a:solidFill>
              <a:latin typeface="Bodoni MT Black" panose="02070A03080606020203" pitchFamily="18" charset="0"/>
            </a:rPr>
            <a:t> Rating</a:t>
          </a:r>
          <a:endParaRPr lang="en-US" sz="1600">
            <a:solidFill>
              <a:schemeClr val="bg1"/>
            </a:solidFill>
            <a:latin typeface="Bodoni MT Black" panose="02070A03080606020203" pitchFamily="18" charset="0"/>
          </a:endParaRPr>
        </a:p>
      </xdr:txBody>
    </xdr:sp>
    <xdr:clientData/>
  </xdr:twoCellAnchor>
  <xdr:twoCellAnchor editAs="oneCell">
    <xdr:from>
      <xdr:col>2</xdr:col>
      <xdr:colOff>69174</xdr:colOff>
      <xdr:row>28</xdr:row>
      <xdr:rowOff>85602</xdr:rowOff>
    </xdr:from>
    <xdr:to>
      <xdr:col>2</xdr:col>
      <xdr:colOff>420820</xdr:colOff>
      <xdr:row>30</xdr:row>
      <xdr:rowOff>27816</xdr:rowOff>
    </xdr:to>
    <xdr:pic>
      <xdr:nvPicPr>
        <xdr:cNvPr id="21" name="Graphic 20">
          <a:extLst>
            <a:ext uri="{FF2B5EF4-FFF2-40B4-BE49-F238E27FC236}">
              <a16:creationId xmlns:a16="http://schemas.microsoft.com/office/drawing/2014/main" id="{56B1CEDE-05FB-4535-90F1-06009B5A1A9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rot="4412821">
          <a:off x="354924" y="5419602"/>
          <a:ext cx="351646" cy="351646"/>
        </a:xfrm>
        <a:prstGeom prst="rect">
          <a:avLst/>
        </a:prstGeom>
      </xdr:spPr>
    </xdr:pic>
    <xdr:clientData/>
  </xdr:twoCellAnchor>
  <xdr:twoCellAnchor>
    <xdr:from>
      <xdr:col>2</xdr:col>
      <xdr:colOff>523875</xdr:colOff>
      <xdr:row>32</xdr:row>
      <xdr:rowOff>9525</xdr:rowOff>
    </xdr:from>
    <xdr:to>
      <xdr:col>3</xdr:col>
      <xdr:colOff>638175</xdr:colOff>
      <xdr:row>33</xdr:row>
      <xdr:rowOff>0</xdr:rowOff>
    </xdr:to>
    <xdr:sp macro="" textlink="Pivots!D10">
      <xdr:nvSpPr>
        <xdr:cNvPr id="22" name="TextBox 21">
          <a:extLst>
            <a:ext uri="{FF2B5EF4-FFF2-40B4-BE49-F238E27FC236}">
              <a16:creationId xmlns:a16="http://schemas.microsoft.com/office/drawing/2014/main" id="{210CF365-4432-443C-B577-0C38324E444B}"/>
            </a:ext>
          </a:extLst>
        </xdr:cNvPr>
        <xdr:cNvSpPr txBox="1"/>
      </xdr:nvSpPr>
      <xdr:spPr>
        <a:xfrm>
          <a:off x="809625" y="6105525"/>
          <a:ext cx="80010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EBC24A-474D-486D-9D5E-F78835594C0F}" type="TxLink">
            <a:rPr lang="en-US" sz="1600" b="0" i="0" u="none" strike="noStrike">
              <a:solidFill>
                <a:schemeClr val="bg1"/>
              </a:solidFill>
              <a:latin typeface="Bodoni MT Black" panose="02070A03080606020203" pitchFamily="18" charset="0"/>
              <a:ea typeface="+mn-ea"/>
              <a:cs typeface="+mn-cs"/>
            </a:rPr>
            <a:pPr marL="0" indent="0" algn="ctr"/>
            <a:t>3.9</a:t>
          </a:fld>
          <a:endParaRPr lang="en-US" sz="1600" b="0" i="0" u="none" strike="noStrike">
            <a:solidFill>
              <a:schemeClr val="bg1"/>
            </a:solidFill>
            <a:latin typeface="Bodoni MT Black" panose="02070A03080606020203" pitchFamily="18" charset="0"/>
            <a:ea typeface="+mn-ea"/>
            <a:cs typeface="+mn-cs"/>
          </a:endParaRPr>
        </a:p>
      </xdr:txBody>
    </xdr:sp>
    <xdr:clientData/>
  </xdr:twoCellAnchor>
  <xdr:twoCellAnchor>
    <xdr:from>
      <xdr:col>2</xdr:col>
      <xdr:colOff>0</xdr:colOff>
      <xdr:row>36</xdr:row>
      <xdr:rowOff>0</xdr:rowOff>
    </xdr:from>
    <xdr:to>
      <xdr:col>4</xdr:col>
      <xdr:colOff>466725</xdr:colOff>
      <xdr:row>41</xdr:row>
      <xdr:rowOff>66675</xdr:rowOff>
    </xdr:to>
    <xdr:sp macro="" textlink="Pivots!E4">
      <xdr:nvSpPr>
        <xdr:cNvPr id="23" name="Rectangle 22">
          <a:extLst>
            <a:ext uri="{FF2B5EF4-FFF2-40B4-BE49-F238E27FC236}">
              <a16:creationId xmlns:a16="http://schemas.microsoft.com/office/drawing/2014/main" id="{C436D360-70BF-4D1F-AE9E-96FC9B25CF5E}"/>
            </a:ext>
          </a:extLst>
        </xdr:cNvPr>
        <xdr:cNvSpPr/>
      </xdr:nvSpPr>
      <xdr:spPr>
        <a:xfrm>
          <a:off x="285750" y="6858000"/>
          <a:ext cx="1838325" cy="1019175"/>
        </a:xfrm>
        <a:prstGeom prst="rect">
          <a:avLst/>
        </a:prstGeom>
        <a:solidFill>
          <a:schemeClr val="accent4">
            <a:lumMod val="75000"/>
          </a:schemeClr>
        </a:solidFill>
        <a:ln>
          <a:noFill/>
        </a:ln>
        <a:effectLst>
          <a:outerShdw blurRad="254000" dist="1397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FB08CE9-D598-4547-BDF6-986E05820792}" type="TxLink">
            <a:rPr lang="en-US" sz="2800" b="0" i="0" u="none" strike="noStrike">
              <a:solidFill>
                <a:schemeClr val="bg1"/>
              </a:solidFill>
              <a:latin typeface="Bodoni MT Black" panose="02070A03080606020203" pitchFamily="18" charset="0"/>
              <a:ea typeface="+mn-ea"/>
              <a:cs typeface="+mn-cs"/>
            </a:rPr>
            <a:pPr marL="0" indent="0" algn="ctr"/>
            <a:t>307</a:t>
          </a:fld>
          <a:endParaRPr lang="en-US" sz="2800" b="0" i="0" u="none" strike="noStrike">
            <a:solidFill>
              <a:schemeClr val="bg1"/>
            </a:solidFill>
            <a:latin typeface="Bodoni MT Black" panose="02070A03080606020203" pitchFamily="18" charset="0"/>
            <a:ea typeface="+mn-ea"/>
            <a:cs typeface="+mn-cs"/>
          </a:endParaRPr>
        </a:p>
      </xdr:txBody>
    </xdr:sp>
    <xdr:clientData/>
  </xdr:twoCellAnchor>
  <xdr:twoCellAnchor>
    <xdr:from>
      <xdr:col>2</xdr:col>
      <xdr:colOff>76200</xdr:colOff>
      <xdr:row>35</xdr:row>
      <xdr:rowOff>180975</xdr:rowOff>
    </xdr:from>
    <xdr:to>
      <xdr:col>4</xdr:col>
      <xdr:colOff>400050</xdr:colOff>
      <xdr:row>37</xdr:row>
      <xdr:rowOff>123825</xdr:rowOff>
    </xdr:to>
    <xdr:sp macro="" textlink="">
      <xdr:nvSpPr>
        <xdr:cNvPr id="24" name="TextBox 23">
          <a:extLst>
            <a:ext uri="{FF2B5EF4-FFF2-40B4-BE49-F238E27FC236}">
              <a16:creationId xmlns:a16="http://schemas.microsoft.com/office/drawing/2014/main" id="{0E2F4817-354E-415B-BC1A-0225908735D8}"/>
            </a:ext>
          </a:extLst>
        </xdr:cNvPr>
        <xdr:cNvSpPr txBox="1"/>
      </xdr:nvSpPr>
      <xdr:spPr>
        <a:xfrm>
          <a:off x="361950" y="6848475"/>
          <a:ext cx="16954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latin typeface="Bodoni MT Black" panose="02070A03080606020203" pitchFamily="18" charset="0"/>
            </a:rPr>
            <a:t>Happy Callers</a:t>
          </a:r>
        </a:p>
      </xdr:txBody>
    </xdr:sp>
    <xdr:clientData/>
  </xdr:twoCellAnchor>
  <xdr:twoCellAnchor editAs="oneCell">
    <xdr:from>
      <xdr:col>2</xdr:col>
      <xdr:colOff>19050</xdr:colOff>
      <xdr:row>37</xdr:row>
      <xdr:rowOff>57150</xdr:rowOff>
    </xdr:from>
    <xdr:to>
      <xdr:col>2</xdr:col>
      <xdr:colOff>428700</xdr:colOff>
      <xdr:row>39</xdr:row>
      <xdr:rowOff>57366</xdr:rowOff>
    </xdr:to>
    <xdr:pic>
      <xdr:nvPicPr>
        <xdr:cNvPr id="25" name="Graphic 24">
          <a:extLst>
            <a:ext uri="{FF2B5EF4-FFF2-40B4-BE49-F238E27FC236}">
              <a16:creationId xmlns:a16="http://schemas.microsoft.com/office/drawing/2014/main" id="{119FB6EC-C5D3-4DBE-892D-C9EF4D23AF6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rot="21027764">
          <a:off x="304800" y="7105650"/>
          <a:ext cx="409650" cy="409650"/>
        </a:xfrm>
        <a:prstGeom prst="rect">
          <a:avLst/>
        </a:prstGeom>
      </xdr:spPr>
    </xdr:pic>
    <xdr:clientData/>
  </xdr:twoCellAnchor>
  <xdr:twoCellAnchor>
    <xdr:from>
      <xdr:col>2</xdr:col>
      <xdr:colOff>504825</xdr:colOff>
      <xdr:row>39</xdr:row>
      <xdr:rowOff>161925</xdr:rowOff>
    </xdr:from>
    <xdr:to>
      <xdr:col>3</xdr:col>
      <xdr:colOff>619125</xdr:colOff>
      <xdr:row>40</xdr:row>
      <xdr:rowOff>152400</xdr:rowOff>
    </xdr:to>
    <xdr:sp macro="" textlink="Pivots!E10">
      <xdr:nvSpPr>
        <xdr:cNvPr id="26" name="TextBox 25">
          <a:extLst>
            <a:ext uri="{FF2B5EF4-FFF2-40B4-BE49-F238E27FC236}">
              <a16:creationId xmlns:a16="http://schemas.microsoft.com/office/drawing/2014/main" id="{FAEAED7C-903E-4E2E-B2D1-23818E2EDE7C}"/>
            </a:ext>
          </a:extLst>
        </xdr:cNvPr>
        <xdr:cNvSpPr txBox="1"/>
      </xdr:nvSpPr>
      <xdr:spPr>
        <a:xfrm>
          <a:off x="790575" y="7591425"/>
          <a:ext cx="80010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C58F74-3F96-4350-AEF7-8DB7ED8D1729}" type="TxLink">
            <a:rPr lang="en-US" sz="1600" b="0" i="0" u="none" strike="noStrike">
              <a:solidFill>
                <a:schemeClr val="bg1"/>
              </a:solidFill>
              <a:latin typeface="Bodoni MT Black" panose="02070A03080606020203" pitchFamily="18" charset="0"/>
              <a:ea typeface="+mn-ea"/>
              <a:cs typeface="+mn-cs"/>
            </a:rPr>
            <a:pPr marL="0" indent="0" algn="ctr"/>
            <a:t>74</a:t>
          </a:fld>
          <a:endParaRPr lang="en-US" sz="1600" b="0" i="0" u="none" strike="noStrike">
            <a:solidFill>
              <a:schemeClr val="bg1"/>
            </a:solidFill>
            <a:latin typeface="Bodoni MT Black" panose="02070A03080606020203" pitchFamily="18" charset="0"/>
            <a:ea typeface="+mn-ea"/>
            <a:cs typeface="+mn-cs"/>
          </a:endParaRPr>
        </a:p>
      </xdr:txBody>
    </xdr:sp>
    <xdr:clientData/>
  </xdr:twoCellAnchor>
  <xdr:twoCellAnchor editAs="oneCell">
    <xdr:from>
      <xdr:col>14</xdr:col>
      <xdr:colOff>642669</xdr:colOff>
      <xdr:row>23</xdr:row>
      <xdr:rowOff>165610</xdr:rowOff>
    </xdr:from>
    <xdr:to>
      <xdr:col>16</xdr:col>
      <xdr:colOff>462176</xdr:colOff>
      <xdr:row>33</xdr:row>
      <xdr:rowOff>38099</xdr:rowOff>
    </xdr:to>
    <mc:AlternateContent xmlns:mc="http://schemas.openxmlformats.org/markup-compatibility/2006" xmlns:a14="http://schemas.microsoft.com/office/drawing/2010/main">
      <mc:Choice Requires="a14">
        <xdr:graphicFrame macro="">
          <xdr:nvGraphicFramePr>
            <xdr:cNvPr id="27" name="Representative">
              <a:extLst>
                <a:ext uri="{FF2B5EF4-FFF2-40B4-BE49-F238E27FC236}">
                  <a16:creationId xmlns:a16="http://schemas.microsoft.com/office/drawing/2014/main" id="{3D299377-16B8-47C7-905F-AC8D5FDCF1F8}"/>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760244" y="4871244"/>
              <a:ext cx="1184283" cy="18627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409007</xdr:colOff>
      <xdr:row>4</xdr:row>
      <xdr:rowOff>170597</xdr:rowOff>
    </xdr:from>
    <xdr:to>
      <xdr:col>15</xdr:col>
      <xdr:colOff>504256</xdr:colOff>
      <xdr:row>17</xdr:row>
      <xdr:rowOff>99515</xdr:rowOff>
    </xdr:to>
    <xdr:graphicFrame macro="">
      <xdr:nvGraphicFramePr>
        <xdr:cNvPr id="29" name="Chart 28">
          <a:extLst>
            <a:ext uri="{FF2B5EF4-FFF2-40B4-BE49-F238E27FC236}">
              <a16:creationId xmlns:a16="http://schemas.microsoft.com/office/drawing/2014/main" id="{458B7E66-2AD0-4CED-8686-3A88851DB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0</xdr:colOff>
      <xdr:row>3</xdr:row>
      <xdr:rowOff>99515</xdr:rowOff>
    </xdr:from>
    <xdr:to>
      <xdr:col>11</xdr:col>
      <xdr:colOff>483359</xdr:colOff>
      <xdr:row>17</xdr:row>
      <xdr:rowOff>170597</xdr:rowOff>
    </xdr:to>
    <xdr:graphicFrame macro="">
      <xdr:nvGraphicFramePr>
        <xdr:cNvPr id="28" name="Chart 27">
          <a:extLst>
            <a:ext uri="{FF2B5EF4-FFF2-40B4-BE49-F238E27FC236}">
              <a16:creationId xmlns:a16="http://schemas.microsoft.com/office/drawing/2014/main" id="{7B67E453-1FD1-41A0-B199-594091036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319159</xdr:colOff>
      <xdr:row>19</xdr:row>
      <xdr:rowOff>170597</xdr:rowOff>
    </xdr:from>
    <xdr:to>
      <xdr:col>10</xdr:col>
      <xdr:colOff>668172</xdr:colOff>
      <xdr:row>41</xdr:row>
      <xdr:rowOff>113731</xdr:rowOff>
    </xdr:to>
    <xdr:graphicFrame macro="">
      <xdr:nvGraphicFramePr>
        <xdr:cNvPr id="32" name="Chart 31">
          <a:extLst>
            <a:ext uri="{FF2B5EF4-FFF2-40B4-BE49-F238E27FC236}">
              <a16:creationId xmlns:a16="http://schemas.microsoft.com/office/drawing/2014/main" id="{0942BD80-FDAF-4019-85C6-97CECAEA7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657222</xdr:colOff>
      <xdr:row>20</xdr:row>
      <xdr:rowOff>-1</xdr:rowOff>
    </xdr:from>
    <xdr:to>
      <xdr:col>14</xdr:col>
      <xdr:colOff>597089</xdr:colOff>
      <xdr:row>41</xdr:row>
      <xdr:rowOff>71082</xdr:rowOff>
    </xdr:to>
    <xdr:graphicFrame macro="">
      <xdr:nvGraphicFramePr>
        <xdr:cNvPr id="33" name="Chart 32">
          <a:extLst>
            <a:ext uri="{FF2B5EF4-FFF2-40B4-BE49-F238E27FC236}">
              <a16:creationId xmlns:a16="http://schemas.microsoft.com/office/drawing/2014/main" id="{AF667389-CAC1-425D-BD00-F360BB267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176392</xdr:colOff>
      <xdr:row>2</xdr:row>
      <xdr:rowOff>99517</xdr:rowOff>
    </xdr:from>
    <xdr:to>
      <xdr:col>21</xdr:col>
      <xdr:colOff>170597</xdr:colOff>
      <xdr:row>17</xdr:row>
      <xdr:rowOff>142166</xdr:rowOff>
    </xdr:to>
    <xdr:graphicFrame macro="">
      <xdr:nvGraphicFramePr>
        <xdr:cNvPr id="34" name="Chart 33">
          <a:extLst>
            <a:ext uri="{FF2B5EF4-FFF2-40B4-BE49-F238E27FC236}">
              <a16:creationId xmlns:a16="http://schemas.microsoft.com/office/drawing/2014/main" id="{27E0E4D5-DD23-47B3-8D1A-F548501F4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556872</xdr:colOff>
      <xdr:row>2</xdr:row>
      <xdr:rowOff>99513</xdr:rowOff>
    </xdr:from>
    <xdr:to>
      <xdr:col>25</xdr:col>
      <xdr:colOff>326978</xdr:colOff>
      <xdr:row>17</xdr:row>
      <xdr:rowOff>170598</xdr:rowOff>
    </xdr:to>
    <xdr:graphicFrame macro="">
      <xdr:nvGraphicFramePr>
        <xdr:cNvPr id="35" name="Chart 34">
          <a:extLst>
            <a:ext uri="{FF2B5EF4-FFF2-40B4-BE49-F238E27FC236}">
              <a16:creationId xmlns:a16="http://schemas.microsoft.com/office/drawing/2014/main" id="{0EDD87EE-D363-46BD-89DE-2B7B0129A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507057</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10766</xdr:colOff>
      <xdr:row>16</xdr:row>
      <xdr:rowOff>126149</xdr:rowOff>
    </xdr:from>
    <xdr:to>
      <xdr:col>1</xdr:col>
      <xdr:colOff>422246</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698223" y="5203388"/>
          <a:ext cx="411480" cy="411480"/>
        </a:xfrm>
        <a:prstGeom prst="rect">
          <a:avLst/>
        </a:prstGeom>
      </xdr:spPr>
    </xdr:pic>
    <xdr:clientData/>
  </xdr:twoCellAnchor>
  <xdr:twoCellAnchor editAs="oneCell">
    <xdr:from>
      <xdr:col>4</xdr:col>
      <xdr:colOff>480390</xdr:colOff>
      <xdr:row>1</xdr:row>
      <xdr:rowOff>182218</xdr:rowOff>
    </xdr:from>
    <xdr:to>
      <xdr:col>6</xdr:col>
      <xdr:colOff>16564</xdr:colOff>
      <xdr:row>2</xdr:row>
      <xdr:rowOff>538370</xdr:rowOff>
    </xdr:to>
    <xdr:pic>
      <xdr:nvPicPr>
        <xdr:cNvPr id="9" name="Picture 8">
          <a:extLst>
            <a:ext uri="{FF2B5EF4-FFF2-40B4-BE49-F238E27FC236}">
              <a16:creationId xmlns:a16="http://schemas.microsoft.com/office/drawing/2014/main" id="{41905F96-44A6-8DA7-EC7C-FAAD1C1FF6CC}"/>
            </a:ext>
          </a:extLst>
        </xdr:cNvPr>
        <xdr:cNvPicPr>
          <a:picLocks noChangeAspect="1"/>
        </xdr:cNvPicPr>
      </xdr:nvPicPr>
      <xdr:blipFill>
        <a:blip xmlns:r="http://schemas.openxmlformats.org/officeDocument/2006/relationships" r:embed="rId13"/>
        <a:stretch>
          <a:fillRect/>
        </a:stretch>
      </xdr:blipFill>
      <xdr:spPr>
        <a:xfrm>
          <a:off x="3230216" y="372718"/>
          <a:ext cx="919370" cy="546652"/>
        </a:xfrm>
        <a:prstGeom prst="rect">
          <a:avLst/>
        </a:prstGeom>
      </xdr:spPr>
    </xdr:pic>
    <xdr:clientData/>
  </xdr:twoCellAnchor>
  <xdr:twoCellAnchor editAs="oneCell">
    <xdr:from>
      <xdr:col>5</xdr:col>
      <xdr:colOff>24847</xdr:colOff>
      <xdr:row>4</xdr:row>
      <xdr:rowOff>91110</xdr:rowOff>
    </xdr:from>
    <xdr:to>
      <xdr:col>5</xdr:col>
      <xdr:colOff>844826</xdr:colOff>
      <xdr:row>4</xdr:row>
      <xdr:rowOff>617642</xdr:rowOff>
    </xdr:to>
    <xdr:pic>
      <xdr:nvPicPr>
        <xdr:cNvPr id="10" name="Picture 9">
          <a:extLst>
            <a:ext uri="{FF2B5EF4-FFF2-40B4-BE49-F238E27FC236}">
              <a16:creationId xmlns:a16="http://schemas.microsoft.com/office/drawing/2014/main" id="{817F0586-C1AB-4E61-A204-E820A32ADF52}"/>
            </a:ext>
          </a:extLst>
        </xdr:cNvPr>
        <xdr:cNvPicPr>
          <a:picLocks noChangeAspect="1"/>
        </xdr:cNvPicPr>
      </xdr:nvPicPr>
      <xdr:blipFill>
        <a:blip xmlns:r="http://schemas.openxmlformats.org/officeDocument/2006/relationships" r:embed="rId14"/>
        <a:stretch>
          <a:fillRect/>
        </a:stretch>
      </xdr:blipFill>
      <xdr:spPr>
        <a:xfrm>
          <a:off x="3255064" y="1606827"/>
          <a:ext cx="819979" cy="526532"/>
        </a:xfrm>
        <a:prstGeom prst="rect">
          <a:avLst/>
        </a:prstGeom>
      </xdr:spPr>
    </xdr:pic>
    <xdr:clientData/>
  </xdr:twoCellAnchor>
  <xdr:twoCellAnchor editAs="oneCell">
    <xdr:from>
      <xdr:col>5</xdr:col>
      <xdr:colOff>24847</xdr:colOff>
      <xdr:row>6</xdr:row>
      <xdr:rowOff>74544</xdr:rowOff>
    </xdr:from>
    <xdr:to>
      <xdr:col>5</xdr:col>
      <xdr:colOff>803412</xdr:colOff>
      <xdr:row>6</xdr:row>
      <xdr:rowOff>679176</xdr:rowOff>
    </xdr:to>
    <xdr:pic>
      <xdr:nvPicPr>
        <xdr:cNvPr id="16" name="Picture 15">
          <a:extLst>
            <a:ext uri="{FF2B5EF4-FFF2-40B4-BE49-F238E27FC236}">
              <a16:creationId xmlns:a16="http://schemas.microsoft.com/office/drawing/2014/main" id="{B50B9FD1-E39F-3717-3EA5-FC96E3AF64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rot="10800000" flipV="1">
          <a:off x="3255064" y="2567609"/>
          <a:ext cx="778565" cy="604632"/>
        </a:xfrm>
        <a:prstGeom prst="rect">
          <a:avLst/>
        </a:prstGeom>
      </xdr:spPr>
    </xdr:pic>
    <xdr:clientData/>
  </xdr:twoCellAnchor>
  <xdr:twoCellAnchor editAs="oneCell">
    <xdr:from>
      <xdr:col>5</xdr:col>
      <xdr:colOff>41413</xdr:colOff>
      <xdr:row>3</xdr:row>
      <xdr:rowOff>0</xdr:rowOff>
    </xdr:from>
    <xdr:to>
      <xdr:col>6</xdr:col>
      <xdr:colOff>8282</xdr:colOff>
      <xdr:row>3</xdr:row>
      <xdr:rowOff>564013</xdr:rowOff>
    </xdr:to>
    <xdr:pic>
      <xdr:nvPicPr>
        <xdr:cNvPr id="20" name="Picture 19">
          <a:extLst>
            <a:ext uri="{FF2B5EF4-FFF2-40B4-BE49-F238E27FC236}">
              <a16:creationId xmlns:a16="http://schemas.microsoft.com/office/drawing/2014/main" id="{5DE8F034-8642-C5E0-E04B-CC879824B3A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l="29644"/>
        <a:stretch/>
      </xdr:blipFill>
      <xdr:spPr>
        <a:xfrm>
          <a:off x="3271630" y="927652"/>
          <a:ext cx="869674" cy="564013"/>
        </a:xfrm>
        <a:prstGeom prst="rect">
          <a:avLst/>
        </a:prstGeom>
      </xdr:spPr>
    </xdr:pic>
    <xdr:clientData/>
  </xdr:twoCellAnchor>
  <xdr:twoCellAnchor editAs="oneCell">
    <xdr:from>
      <xdr:col>4</xdr:col>
      <xdr:colOff>480390</xdr:colOff>
      <xdr:row>4</xdr:row>
      <xdr:rowOff>654326</xdr:rowOff>
    </xdr:from>
    <xdr:to>
      <xdr:col>5</xdr:col>
      <xdr:colOff>853108</xdr:colOff>
      <xdr:row>5</xdr:row>
      <xdr:rowOff>472109</xdr:rowOff>
    </xdr:to>
    <xdr:pic>
      <xdr:nvPicPr>
        <xdr:cNvPr id="25" name="Picture 24">
          <a:extLst>
            <a:ext uri="{FF2B5EF4-FFF2-40B4-BE49-F238E27FC236}">
              <a16:creationId xmlns:a16="http://schemas.microsoft.com/office/drawing/2014/main" id="{45A47D8E-347F-4ABB-059A-0D0E690C309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3230216" y="2170043"/>
          <a:ext cx="853109" cy="472109"/>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6.810251157411" backgroundQuery="1" createdVersion="8" refreshedVersion="8" minRefreshableVersion="3" recordCount="0" supportSubquery="1" supportAdvancedDrill="1" xr:uid="{D5E06122-D63D-461D-9524-C8B11D0E9804}">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20" level="32767"/>
    <cacheField name="[Measures].[Average Rating]" caption="Average Rating" numFmtId="0" hierarchy="19"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Average Rating]" caption="Average Rating" measure="1" displayFolder="" measureGroup="calls" count="0" oneField="1">
      <fieldsUsage count="1">
        <fieldUsage x="3"/>
      </fieldsUsage>
    </cacheHierarchy>
    <cacheHierarchy uniqueName="[Measures].[Total Duration]" caption="Total Duration" measure="1" displayFolder="" measureGroup="calls" count="0" oneField="1">
      <fieldsUsage count="1">
        <fieldUsage x="2"/>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6.835688310188" backgroundQuery="1" createdVersion="8" refreshedVersion="8" minRefreshableVersion="3" recordCount="0" supportSubquery="1" supportAdvancedDrill="1" xr:uid="{6422E2B8-3172-4EA7-80D8-029662BC14A9}">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Average Rating]" caption="Average Rating" measure="1" displayFolder="" measureGroup="calls" count="0"/>
    <cacheHierarchy uniqueName="[Measures].[Total Duration]" caption="Total Duration"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6.886192708334" backgroundQuery="1" createdVersion="8" refreshedVersion="8" minRefreshableVersion="3" recordCount="0" supportSubquery="1" supportAdvancedDrill="1" xr:uid="{404726FF-084C-45F3-9EB0-57029F527FC5}">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Average Rating]" caption="Average Rating" measure="1" displayFolder="" measureGroup="calls" count="0"/>
    <cacheHierarchy uniqueName="[Measures].[Total Duration]" caption="Total Duration"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7.595245486111" backgroundQuery="1" createdVersion="8" refreshedVersion="8" minRefreshableVersion="3" recordCount="0" supportSubquery="1" supportAdvancedDrill="1" xr:uid="{9F44D14F-BD1A-4E72-88F8-FA0353877438}">
  <cacheSource type="external" connectionId="1"/>
  <cacheFields count="4">
    <cacheField name="[calls].[Representative].[Representative]" caption="Representative" numFmtId="0" hierarchy="3" level="1">
      <sharedItems count="5">
        <s v="R01"/>
        <s v="R02"/>
        <s v="R03"/>
        <s v="R04"/>
        <s v="R05"/>
      </sharedItems>
    </cacheField>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1"/>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Average Rating]" caption="Average Rating" measure="1" displayFolder="" measureGroup="calls" count="0"/>
    <cacheHierarchy uniqueName="[Measures].[Total Duration]" caption="Total Duration"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7.632386805555" backgroundQuery="1" createdVersion="8" refreshedVersion="8" minRefreshableVersion="3" recordCount="0" supportSubquery="1" supportAdvancedDrill="1" xr:uid="{43AD6088-8824-4861-8A0A-E8E1DAB0D8AD}">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20" level="32767"/>
    <cacheField name="[Measures].[Average Rating]" caption="Average Rating" numFmtId="0" hierarchy="19"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Average Rating]" caption="Average Rating" measure="1" displayFolder="" measureGroup="calls" count="0" oneField="1">
      <fieldsUsage count="1">
        <fieldUsage x="3"/>
      </fieldsUsage>
    </cacheHierarchy>
    <cacheHierarchy uniqueName="[Measures].[Total Duration]" caption="Total Duration" measure="1" displayFolder="" measureGroup="calls" count="0" oneField="1">
      <fieldsUsage count="1">
        <fieldUsage x="2"/>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7.632387152778" backgroundQuery="1" createdVersion="8" refreshedVersion="8" minRefreshableVersion="3" recordCount="0" supportSubquery="1" supportAdvancedDrill="1" xr:uid="{708AA91C-0CFF-418D-B0AC-4D63EC3D5986}">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Average Rating]" caption="Average Rating" measure="1" displayFolder="" measureGroup="calls" count="0"/>
    <cacheHierarchy uniqueName="[Measures].[Total Duration]" caption="Total Duration"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7.632387500002" backgroundQuery="1" createdVersion="8" refreshedVersion="8" minRefreshableVersion="3" recordCount="0" supportSubquery="1" supportAdvancedDrill="1" xr:uid="{1272DF18-DD01-4EAF-8E37-2B0712069994}">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Average Rating]" caption="Average Rating" measure="1" displayFolder="" measureGroup="calls" count="0"/>
    <cacheHierarchy uniqueName="[Measures].[Total Duration]" caption="Total Duration"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7.632387962964" backgroundQuery="1" createdVersion="8" refreshedVersion="8" minRefreshableVersion="3" recordCount="0" supportSubquery="1" supportAdvancedDrill="1" xr:uid="{68845ACB-3E9A-4D13-8A9E-3C6A49222C4A}">
  <cacheSource type="external" connectionId="1"/>
  <cacheFields count="1">
    <cacheField name="[calls].[Representative].[Representative]" caption="Representative" numFmtId="0" hierarchy="3" level="1">
      <sharedItems count="1">
        <s v="R02"/>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Average Rating]" caption="Average Rating" measure="1" displayFolder="" measureGroup="calls" count="0"/>
    <cacheHierarchy uniqueName="[Measures].[Total Duration]" caption="Total Duration"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7.632388310187" backgroundQuery="1" createdVersion="8" refreshedVersion="8" minRefreshableVersion="3" recordCount="0" supportSubquery="1" supportAdvancedDrill="1" xr:uid="{8F2E7992-0CD4-4911-961E-FCD857074C23}">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Average Rating]" caption="Average Rating" measure="1" displayFolder="" measureGroup="calls" count="0"/>
    <cacheHierarchy uniqueName="[Measures].[Total Duration]" caption="Total Duration"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6.810245486115" backgroundQuery="1" createdVersion="3" refreshedVersion="8" minRefreshableVersion="3" recordCount="0" supportSubquery="1" supportAdvancedDrill="1" xr:uid="{CF957912-4688-45DB-9FBB-70497897420E}">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Average Rating]" caption="Average Rating" measure="1" displayFolder="" measureGroup="calls" count="0"/>
    <cacheHierarchy uniqueName="[Measures].[Total Duration]" caption="Total Duration"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336904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5168E9-CF65-4920-8974-AECAD6A51F34}" name="Monthly Trend"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42682D-E86B-489B-8BA7-51A29C92EF09}" name="Weekda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F24:G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0"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86BE37-FE44-4553-AFE7-6A8F8CDF37FF}" name="rep amounts"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0">
  <location ref="D67:J86"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2"/>
    <field x="1"/>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EE4762-132C-47EB-BE6D-39317C908388}"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9:D64"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B84B0D-399E-4053-ABD5-96F5A247D36D}" name="rep pivot"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393A67-C4E3-40EC-B04D-3130CC88A4A1}"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2:C4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ECD3C8-A8DE-4D74-8FEB-C753FF4A424A}" name="Selected rep"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53:A54"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416CE2-7A41-4632-A3BC-C3A9A556C6AB}" name="rep satisfaction"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67:B73"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19"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2E63AF-7BBD-4831-8B68-A480C21778E8}"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62D04D97-0696-41BA-B065-524489B09CAC}" sourceName="[calls].[Representative]">
  <pivotTables>
    <pivotTable tabId="6" name="rep pivot"/>
    <pivotTable tabId="6" name="Monthly Trend"/>
    <pivotTable tabId="6" name="Weekday Trend"/>
    <pivotTable tabId="6" name="Selected rep"/>
    <pivotTable tabId="6" name="rep satisfaction"/>
  </pivotTables>
  <data>
    <olap pivotCacheId="23369042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58EB5783-734B-47C6-A8F4-14079E5C055C}" cache="Slicer_Representative" caption="Representative" level="1"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Light13" showFirstColumn="0" showLastColumn="0" showRowStripes="1" showColumnStripes="0"/>
</table>
</file>

<file path=xl/theme/theme1.xml><?xml version="1.0" encoding="utf-8"?>
<a:theme xmlns:a="http://schemas.openxmlformats.org/drawingml/2006/main" name="Office 2013 - 2022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Custom 1">
      <a:majorFont>
        <a:latin typeface="Aptos"/>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D9379-08D7-4B02-A76C-4267F4654D25}">
  <dimension ref="A3:P86"/>
  <sheetViews>
    <sheetView topLeftCell="A69" zoomScale="112" workbookViewId="0">
      <selection activeCell="W24" sqref="W24"/>
    </sheetView>
  </sheetViews>
  <sheetFormatPr defaultRowHeight="15" x14ac:dyDescent="0.25"/>
  <cols>
    <col min="1" max="1" width="12.625" bestFit="1" customWidth="1"/>
    <col min="2" max="2" width="10" bestFit="1" customWidth="1"/>
    <col min="3" max="3" width="11" bestFit="1" customWidth="1"/>
    <col min="4" max="4" width="13.625" bestFit="1" customWidth="1"/>
    <col min="5" max="5" width="7.5" bestFit="1" customWidth="1"/>
    <col min="6" max="6" width="12.625" bestFit="1" customWidth="1"/>
    <col min="7" max="7" width="10" bestFit="1" customWidth="1"/>
    <col min="8" max="9" width="6.625" bestFit="1" customWidth="1"/>
    <col min="10" max="10" width="10.875" bestFit="1" customWidth="1"/>
  </cols>
  <sheetData>
    <row r="3" spans="1:5" x14ac:dyDescent="0.25">
      <c r="A3" t="s">
        <v>1043</v>
      </c>
      <c r="B3" t="s">
        <v>1044</v>
      </c>
      <c r="C3" t="s">
        <v>1046</v>
      </c>
      <c r="D3" t="s">
        <v>1045</v>
      </c>
      <c r="E3" t="s">
        <v>1047</v>
      </c>
    </row>
    <row r="4" spans="1:5" x14ac:dyDescent="0.25">
      <c r="A4" s="21">
        <v>1000</v>
      </c>
      <c r="B4" s="22">
        <v>96623</v>
      </c>
      <c r="C4" s="21">
        <v>89850</v>
      </c>
      <c r="D4" s="23">
        <v>3.8854000000000033</v>
      </c>
      <c r="E4" s="21">
        <v>307</v>
      </c>
    </row>
    <row r="9" spans="1:5" x14ac:dyDescent="0.25">
      <c r="A9" t="s">
        <v>1043</v>
      </c>
      <c r="B9" t="s">
        <v>1044</v>
      </c>
      <c r="C9" t="s">
        <v>1046</v>
      </c>
      <c r="D9" t="s">
        <v>1045</v>
      </c>
      <c r="E9" t="s">
        <v>1047</v>
      </c>
    </row>
    <row r="10" spans="1:5" x14ac:dyDescent="0.25">
      <c r="A10" s="21">
        <v>218</v>
      </c>
      <c r="B10" s="22">
        <v>20581</v>
      </c>
      <c r="C10" s="21">
        <v>19300</v>
      </c>
      <c r="D10" s="23">
        <v>3.8706422018348627</v>
      </c>
      <c r="E10" s="21">
        <v>74</v>
      </c>
    </row>
    <row r="24" spans="1:7" x14ac:dyDescent="0.25">
      <c r="A24" s="24" t="s">
        <v>1048</v>
      </c>
      <c r="B24" t="s">
        <v>1043</v>
      </c>
      <c r="C24" t="s">
        <v>1062</v>
      </c>
      <c r="F24" s="24" t="s">
        <v>1048</v>
      </c>
      <c r="G24" t="s">
        <v>1043</v>
      </c>
    </row>
    <row r="25" spans="1:7" x14ac:dyDescent="0.25">
      <c r="A25" s="25" t="s">
        <v>1050</v>
      </c>
      <c r="B25" s="21">
        <v>19</v>
      </c>
      <c r="C25" s="21">
        <v>19</v>
      </c>
      <c r="F25" s="25" t="s">
        <v>1066</v>
      </c>
      <c r="G25" s="21">
        <v>28</v>
      </c>
    </row>
    <row r="26" spans="1:7" x14ac:dyDescent="0.25">
      <c r="A26" s="25" t="s">
        <v>1051</v>
      </c>
      <c r="B26" s="21">
        <v>10</v>
      </c>
      <c r="C26" s="21">
        <v>10</v>
      </c>
      <c r="F26" s="25" t="s">
        <v>1064</v>
      </c>
      <c r="G26" s="21">
        <v>24</v>
      </c>
    </row>
    <row r="27" spans="1:7" x14ac:dyDescent="0.25">
      <c r="A27" s="25" t="s">
        <v>1052</v>
      </c>
      <c r="B27" s="21">
        <v>40</v>
      </c>
      <c r="C27" s="21">
        <v>40</v>
      </c>
      <c r="F27" s="25" t="s">
        <v>1068</v>
      </c>
      <c r="G27" s="21">
        <v>44</v>
      </c>
    </row>
    <row r="28" spans="1:7" x14ac:dyDescent="0.25">
      <c r="A28" s="25" t="s">
        <v>1053</v>
      </c>
      <c r="B28" s="21">
        <v>40</v>
      </c>
      <c r="C28" s="21">
        <v>40</v>
      </c>
      <c r="F28" s="25" t="s">
        <v>1069</v>
      </c>
      <c r="G28" s="21">
        <v>36</v>
      </c>
    </row>
    <row r="29" spans="1:7" x14ac:dyDescent="0.25">
      <c r="A29" s="25" t="s">
        <v>1054</v>
      </c>
      <c r="B29" s="21">
        <v>13</v>
      </c>
      <c r="C29" s="21">
        <v>13</v>
      </c>
      <c r="F29" s="25" t="s">
        <v>1067</v>
      </c>
      <c r="G29" s="21">
        <v>33</v>
      </c>
    </row>
    <row r="30" spans="1:7" x14ac:dyDescent="0.25">
      <c r="A30" s="25" t="s">
        <v>1055</v>
      </c>
      <c r="B30" s="21">
        <v>12</v>
      </c>
      <c r="C30" s="21">
        <v>12</v>
      </c>
      <c r="F30" s="25" t="s">
        <v>1063</v>
      </c>
      <c r="G30" s="21">
        <v>29</v>
      </c>
    </row>
    <row r="31" spans="1:7" x14ac:dyDescent="0.25">
      <c r="A31" s="25" t="s">
        <v>1056</v>
      </c>
      <c r="B31" s="21">
        <v>9</v>
      </c>
      <c r="C31" s="21">
        <v>9</v>
      </c>
      <c r="F31" s="25" t="s">
        <v>1065</v>
      </c>
      <c r="G31" s="21">
        <v>24</v>
      </c>
    </row>
    <row r="32" spans="1:7" x14ac:dyDescent="0.25">
      <c r="A32" s="25" t="s">
        <v>1057</v>
      </c>
      <c r="B32" s="21">
        <v>13</v>
      </c>
      <c r="C32" s="21">
        <v>13</v>
      </c>
      <c r="F32" s="25" t="s">
        <v>1049</v>
      </c>
      <c r="G32" s="21">
        <v>218</v>
      </c>
    </row>
    <row r="33" spans="1:9" x14ac:dyDescent="0.25">
      <c r="A33" s="25" t="s">
        <v>1058</v>
      </c>
      <c r="B33" s="21">
        <v>18</v>
      </c>
      <c r="C33" s="21">
        <v>18</v>
      </c>
    </row>
    <row r="34" spans="1:9" x14ac:dyDescent="0.25">
      <c r="A34" s="25" t="s">
        <v>1059</v>
      </c>
      <c r="B34" s="21">
        <v>21</v>
      </c>
      <c r="C34" s="21">
        <v>21</v>
      </c>
    </row>
    <row r="35" spans="1:9" x14ac:dyDescent="0.25">
      <c r="A35" s="25" t="s">
        <v>1060</v>
      </c>
      <c r="B35" s="21">
        <v>14</v>
      </c>
      <c r="C35" s="21">
        <v>14</v>
      </c>
    </row>
    <row r="36" spans="1:9" x14ac:dyDescent="0.25">
      <c r="A36" s="25" t="s">
        <v>1061</v>
      </c>
      <c r="B36" s="21">
        <v>9</v>
      </c>
      <c r="C36" s="21">
        <v>9</v>
      </c>
    </row>
    <row r="37" spans="1:9" x14ac:dyDescent="0.25">
      <c r="A37" s="25" t="s">
        <v>1049</v>
      </c>
      <c r="B37" s="21">
        <v>218</v>
      </c>
      <c r="C37" s="21">
        <v>218</v>
      </c>
    </row>
    <row r="40" spans="1:9" x14ac:dyDescent="0.25">
      <c r="E40" t="s">
        <v>1070</v>
      </c>
      <c r="G40" t="s">
        <v>1075</v>
      </c>
      <c r="H40" t="str">
        <f>A54</f>
        <v>R02</v>
      </c>
    </row>
    <row r="42" spans="1:9" x14ac:dyDescent="0.25">
      <c r="A42" s="24" t="s">
        <v>1048</v>
      </c>
      <c r="B42" t="s">
        <v>1043</v>
      </c>
      <c r="C42" t="s">
        <v>1044</v>
      </c>
      <c r="E42" t="s">
        <v>1071</v>
      </c>
      <c r="F42" t="s">
        <v>1076</v>
      </c>
      <c r="G42" t="s">
        <v>1072</v>
      </c>
      <c r="H42" t="s">
        <v>1073</v>
      </c>
      <c r="I42" t="s">
        <v>1074</v>
      </c>
    </row>
    <row r="43" spans="1:9" x14ac:dyDescent="0.25">
      <c r="A43" s="25" t="s">
        <v>11</v>
      </c>
      <c r="B43" s="21">
        <v>189</v>
      </c>
      <c r="C43" s="22">
        <v>18415</v>
      </c>
      <c r="E43" t="str" cm="1">
        <f t="array" ref="E43:G47">A43:C47</f>
        <v>R01</v>
      </c>
      <c r="F43">
        <v>189</v>
      </c>
      <c r="G43" s="26">
        <v>18415</v>
      </c>
      <c r="H43" t="e">
        <f>IF(E43=$H$40,F43,NA())</f>
        <v>#N/A</v>
      </c>
      <c r="I43" s="27" t="e">
        <f>IF(E43=$H$40,G43,NA())</f>
        <v>#N/A</v>
      </c>
    </row>
    <row r="44" spans="1:9" x14ac:dyDescent="0.25">
      <c r="A44" s="25" t="s">
        <v>9</v>
      </c>
      <c r="B44" s="21">
        <v>218</v>
      </c>
      <c r="C44" s="22">
        <v>20581</v>
      </c>
      <c r="E44" t="str">
        <v>R02</v>
      </c>
      <c r="F44">
        <v>218</v>
      </c>
      <c r="G44" s="26">
        <v>20581</v>
      </c>
      <c r="H44">
        <f t="shared" ref="H44:H47" si="0">IF(E44=$H$40,F44,NA())</f>
        <v>218</v>
      </c>
      <c r="I44" s="26">
        <f t="shared" ref="I44:I47" si="1">IF(E44=$H$40,G44,NA())</f>
        <v>20581</v>
      </c>
    </row>
    <row r="45" spans="1:9" x14ac:dyDescent="0.25">
      <c r="A45" s="25" t="s">
        <v>6</v>
      </c>
      <c r="B45" s="21">
        <v>207</v>
      </c>
      <c r="C45" s="22">
        <v>20872</v>
      </c>
      <c r="E45" t="str">
        <v>R03</v>
      </c>
      <c r="F45">
        <v>207</v>
      </c>
      <c r="G45" s="26">
        <v>20872</v>
      </c>
      <c r="H45" t="e">
        <f t="shared" si="0"/>
        <v>#N/A</v>
      </c>
      <c r="I45" s="26" t="e">
        <f t="shared" si="1"/>
        <v>#N/A</v>
      </c>
    </row>
    <row r="46" spans="1:9" x14ac:dyDescent="0.25">
      <c r="A46" s="25" t="s">
        <v>13</v>
      </c>
      <c r="B46" s="21">
        <v>186</v>
      </c>
      <c r="C46" s="22">
        <v>16651</v>
      </c>
      <c r="E46" t="str">
        <v>R04</v>
      </c>
      <c r="F46">
        <v>186</v>
      </c>
      <c r="G46" s="26">
        <v>16651</v>
      </c>
      <c r="H46" t="e">
        <f t="shared" si="0"/>
        <v>#N/A</v>
      </c>
      <c r="I46" s="26" t="e">
        <f t="shared" si="1"/>
        <v>#N/A</v>
      </c>
    </row>
    <row r="47" spans="1:9" x14ac:dyDescent="0.25">
      <c r="A47" s="25" t="s">
        <v>10</v>
      </c>
      <c r="B47" s="21">
        <v>200</v>
      </c>
      <c r="C47" s="22">
        <v>20104</v>
      </c>
      <c r="E47" t="str">
        <v>R05</v>
      </c>
      <c r="F47">
        <v>200</v>
      </c>
      <c r="G47" s="26">
        <v>20104</v>
      </c>
      <c r="H47" t="e">
        <f t="shared" si="0"/>
        <v>#N/A</v>
      </c>
      <c r="I47" s="26" t="e">
        <f t="shared" si="1"/>
        <v>#N/A</v>
      </c>
    </row>
    <row r="48" spans="1:9" x14ac:dyDescent="0.25">
      <c r="A48" s="25" t="s">
        <v>1049</v>
      </c>
      <c r="B48" s="21">
        <v>1000</v>
      </c>
      <c r="C48" s="22">
        <v>96623</v>
      </c>
    </row>
    <row r="53" spans="1:16" x14ac:dyDescent="0.25">
      <c r="A53" s="24" t="s">
        <v>1048</v>
      </c>
    </row>
    <row r="54" spans="1:16" x14ac:dyDescent="0.25">
      <c r="A54" s="25" t="s">
        <v>9</v>
      </c>
    </row>
    <row r="55" spans="1:16" x14ac:dyDescent="0.25">
      <c r="P55" t="s">
        <v>1042</v>
      </c>
    </row>
    <row r="59" spans="1:16" x14ac:dyDescent="0.25">
      <c r="A59" s="24" t="s">
        <v>1043</v>
      </c>
      <c r="B59" s="24" t="s">
        <v>1077</v>
      </c>
    </row>
    <row r="60" spans="1:16" x14ac:dyDescent="0.25">
      <c r="A60" s="24" t="s">
        <v>1048</v>
      </c>
      <c r="B60" t="s">
        <v>999</v>
      </c>
      <c r="C60" t="s">
        <v>998</v>
      </c>
      <c r="D60" t="s">
        <v>1049</v>
      </c>
    </row>
    <row r="61" spans="1:16" x14ac:dyDescent="0.25">
      <c r="A61" s="25" t="s">
        <v>1002</v>
      </c>
      <c r="B61" s="21">
        <v>144</v>
      </c>
      <c r="C61" s="21">
        <v>132</v>
      </c>
      <c r="D61" s="21">
        <v>276</v>
      </c>
    </row>
    <row r="62" spans="1:16" x14ac:dyDescent="0.25">
      <c r="A62" s="25" t="s">
        <v>1001</v>
      </c>
      <c r="B62" s="21">
        <v>326</v>
      </c>
      <c r="C62" s="21">
        <v>63</v>
      </c>
      <c r="D62" s="21">
        <v>389</v>
      </c>
    </row>
    <row r="63" spans="1:16" x14ac:dyDescent="0.25">
      <c r="A63" s="25" t="s">
        <v>1000</v>
      </c>
      <c r="B63" s="21">
        <v>129</v>
      </c>
      <c r="C63" s="21">
        <v>206</v>
      </c>
      <c r="D63" s="21">
        <v>335</v>
      </c>
    </row>
    <row r="64" spans="1:16" x14ac:dyDescent="0.25">
      <c r="A64" s="25" t="s">
        <v>1049</v>
      </c>
      <c r="B64" s="21">
        <v>599</v>
      </c>
      <c r="C64" s="21">
        <v>401</v>
      </c>
      <c r="D64" s="21">
        <v>1000</v>
      </c>
    </row>
    <row r="67" spans="1:10" x14ac:dyDescent="0.25">
      <c r="A67" s="24" t="s">
        <v>1048</v>
      </c>
      <c r="B67" t="s">
        <v>1043</v>
      </c>
      <c r="D67" s="24" t="s">
        <v>1044</v>
      </c>
      <c r="E67" s="24" t="s">
        <v>1077</v>
      </c>
    </row>
    <row r="68" spans="1:10" x14ac:dyDescent="0.25">
      <c r="A68" s="25">
        <v>1</v>
      </c>
      <c r="B68" s="21">
        <v>3</v>
      </c>
      <c r="D68" s="24" t="s">
        <v>1048</v>
      </c>
      <c r="E68" t="s">
        <v>11</v>
      </c>
      <c r="F68" t="s">
        <v>9</v>
      </c>
      <c r="G68" t="s">
        <v>6</v>
      </c>
      <c r="H68" t="s">
        <v>13</v>
      </c>
      <c r="I68" t="s">
        <v>10</v>
      </c>
      <c r="J68" t="s">
        <v>1049</v>
      </c>
    </row>
    <row r="69" spans="1:10" x14ac:dyDescent="0.25">
      <c r="A69" s="25">
        <v>2</v>
      </c>
      <c r="B69" s="21">
        <v>19</v>
      </c>
      <c r="D69" s="25" t="s">
        <v>1002</v>
      </c>
    </row>
    <row r="70" spans="1:10" x14ac:dyDescent="0.25">
      <c r="A70" s="25">
        <v>3</v>
      </c>
      <c r="B70" s="21">
        <v>35</v>
      </c>
      <c r="D70" s="29" t="s">
        <v>20</v>
      </c>
      <c r="E70" s="22">
        <v>891</v>
      </c>
      <c r="F70" s="22">
        <v>1332</v>
      </c>
      <c r="G70" s="22">
        <v>1282</v>
      </c>
      <c r="H70" s="22">
        <v>739</v>
      </c>
      <c r="I70" s="22">
        <v>560</v>
      </c>
      <c r="J70" s="22">
        <v>4804</v>
      </c>
    </row>
    <row r="71" spans="1:10" x14ac:dyDescent="0.25">
      <c r="A71" s="25">
        <v>4</v>
      </c>
      <c r="B71" s="21">
        <v>87</v>
      </c>
      <c r="D71" s="29" t="s">
        <v>12</v>
      </c>
      <c r="E71" s="22">
        <v>1991</v>
      </c>
      <c r="F71" s="22">
        <v>1886</v>
      </c>
      <c r="G71" s="22">
        <v>1206</v>
      </c>
      <c r="H71" s="22">
        <v>884</v>
      </c>
      <c r="I71" s="22">
        <v>1722</v>
      </c>
      <c r="J71" s="22">
        <v>7689</v>
      </c>
    </row>
    <row r="72" spans="1:10" x14ac:dyDescent="0.25">
      <c r="A72" s="25">
        <v>5</v>
      </c>
      <c r="B72" s="21">
        <v>74</v>
      </c>
      <c r="D72" s="29" t="s">
        <v>8</v>
      </c>
      <c r="E72" s="22">
        <v>1163</v>
      </c>
      <c r="F72" s="22">
        <v>1180</v>
      </c>
      <c r="G72" s="22">
        <v>1616</v>
      </c>
      <c r="H72" s="22">
        <v>1043</v>
      </c>
      <c r="I72" s="22">
        <v>1747</v>
      </c>
      <c r="J72" s="22">
        <v>6749</v>
      </c>
    </row>
    <row r="73" spans="1:10" x14ac:dyDescent="0.25">
      <c r="A73" s="25" t="s">
        <v>1049</v>
      </c>
      <c r="B73" s="21">
        <v>218</v>
      </c>
      <c r="D73" s="29" t="s">
        <v>16</v>
      </c>
      <c r="E73" s="22">
        <v>1438</v>
      </c>
      <c r="F73" s="22">
        <v>1616</v>
      </c>
      <c r="G73" s="22">
        <v>866</v>
      </c>
      <c r="H73" s="22">
        <v>829</v>
      </c>
      <c r="I73" s="22">
        <v>2070</v>
      </c>
      <c r="J73" s="22">
        <v>6819</v>
      </c>
    </row>
    <row r="74" spans="1:10" x14ac:dyDescent="0.25">
      <c r="D74" s="25" t="s">
        <v>1001</v>
      </c>
    </row>
    <row r="75" spans="1:10" x14ac:dyDescent="0.25">
      <c r="D75" s="29" t="s">
        <v>24</v>
      </c>
      <c r="E75" s="22">
        <v>1233</v>
      </c>
      <c r="F75" s="22">
        <v>223</v>
      </c>
      <c r="G75" s="22">
        <v>1680</v>
      </c>
      <c r="H75" s="22">
        <v>990</v>
      </c>
      <c r="I75" s="22">
        <v>1508</v>
      </c>
      <c r="J75" s="22">
        <v>5634</v>
      </c>
    </row>
    <row r="76" spans="1:10" x14ac:dyDescent="0.25">
      <c r="D76" s="29" t="s">
        <v>15</v>
      </c>
      <c r="E76" s="22">
        <v>1598</v>
      </c>
      <c r="F76" s="22">
        <v>1907</v>
      </c>
      <c r="G76" s="22">
        <v>869</v>
      </c>
      <c r="H76" s="22">
        <v>1426</v>
      </c>
      <c r="I76" s="22">
        <v>1416</v>
      </c>
      <c r="J76" s="22">
        <v>7216</v>
      </c>
    </row>
    <row r="77" spans="1:10" x14ac:dyDescent="0.25">
      <c r="D77" s="29" t="s">
        <v>5</v>
      </c>
      <c r="E77" s="22">
        <v>900</v>
      </c>
      <c r="F77" s="22">
        <v>1016</v>
      </c>
      <c r="G77" s="22">
        <v>960</v>
      </c>
      <c r="H77" s="22">
        <v>940</v>
      </c>
      <c r="I77" s="22">
        <v>1193</v>
      </c>
      <c r="J77" s="22">
        <v>5009</v>
      </c>
    </row>
    <row r="78" spans="1:10" x14ac:dyDescent="0.25">
      <c r="D78" s="29" t="s">
        <v>18</v>
      </c>
      <c r="E78" s="22">
        <v>900</v>
      </c>
      <c r="F78" s="22">
        <v>1470</v>
      </c>
      <c r="G78" s="22">
        <v>1617</v>
      </c>
      <c r="H78" s="22">
        <v>1314</v>
      </c>
      <c r="I78" s="22">
        <v>941</v>
      </c>
      <c r="J78" s="22">
        <v>6242</v>
      </c>
    </row>
    <row r="79" spans="1:10" x14ac:dyDescent="0.25">
      <c r="D79" s="29" t="s">
        <v>14</v>
      </c>
      <c r="E79" s="22">
        <v>1255</v>
      </c>
      <c r="F79" s="22">
        <v>516</v>
      </c>
      <c r="G79" s="22">
        <v>1874</v>
      </c>
      <c r="H79" s="22">
        <v>1863</v>
      </c>
      <c r="I79" s="22">
        <v>1722</v>
      </c>
      <c r="J79" s="22">
        <v>7230</v>
      </c>
    </row>
    <row r="80" spans="1:10" x14ac:dyDescent="0.25">
      <c r="D80" s="29" t="s">
        <v>19</v>
      </c>
      <c r="E80" s="22">
        <v>1138</v>
      </c>
      <c r="F80" s="22">
        <v>1898</v>
      </c>
      <c r="G80" s="22">
        <v>1482</v>
      </c>
      <c r="H80" s="22">
        <v>846</v>
      </c>
      <c r="I80" s="22">
        <v>1154</v>
      </c>
      <c r="J80" s="22">
        <v>6518</v>
      </c>
    </row>
    <row r="81" spans="4:10" x14ac:dyDescent="0.25">
      <c r="D81" s="25" t="s">
        <v>1000</v>
      </c>
    </row>
    <row r="82" spans="4:10" x14ac:dyDescent="0.25">
      <c r="D82" s="29" t="s">
        <v>17</v>
      </c>
      <c r="E82" s="22">
        <v>1655</v>
      </c>
      <c r="F82" s="22">
        <v>805</v>
      </c>
      <c r="G82" s="22">
        <v>2263</v>
      </c>
      <c r="H82" s="22">
        <v>987</v>
      </c>
      <c r="I82" s="22">
        <v>1075</v>
      </c>
      <c r="J82" s="22">
        <v>6785</v>
      </c>
    </row>
    <row r="83" spans="4:10" x14ac:dyDescent="0.25">
      <c r="D83" s="29" t="s">
        <v>23</v>
      </c>
      <c r="E83" s="22">
        <v>1104</v>
      </c>
      <c r="F83" s="22">
        <v>2280</v>
      </c>
      <c r="G83" s="22">
        <v>1445</v>
      </c>
      <c r="H83" s="22">
        <v>1722</v>
      </c>
      <c r="I83" s="22">
        <v>1196</v>
      </c>
      <c r="J83" s="22">
        <v>7747</v>
      </c>
    </row>
    <row r="84" spans="4:10" x14ac:dyDescent="0.25">
      <c r="D84" s="29" t="s">
        <v>7</v>
      </c>
      <c r="E84" s="22">
        <v>372</v>
      </c>
      <c r="F84" s="22">
        <v>1818</v>
      </c>
      <c r="G84" s="22">
        <v>1346</v>
      </c>
      <c r="H84" s="22">
        <v>1156</v>
      </c>
      <c r="I84" s="22">
        <v>1484</v>
      </c>
      <c r="J84" s="22">
        <v>6176</v>
      </c>
    </row>
    <row r="85" spans="4:10" x14ac:dyDescent="0.25">
      <c r="D85" s="29" t="s">
        <v>22</v>
      </c>
      <c r="E85" s="22">
        <v>1415</v>
      </c>
      <c r="F85" s="22">
        <v>1271</v>
      </c>
      <c r="G85" s="22">
        <v>1214</v>
      </c>
      <c r="H85" s="22">
        <v>1135</v>
      </c>
      <c r="I85" s="22">
        <v>1566</v>
      </c>
      <c r="J85" s="22">
        <v>6601</v>
      </c>
    </row>
    <row r="86" spans="4:10" x14ac:dyDescent="0.25">
      <c r="D86" s="29" t="s">
        <v>21</v>
      </c>
      <c r="E86" s="22">
        <v>1362</v>
      </c>
      <c r="F86" s="22">
        <v>1363</v>
      </c>
      <c r="G86" s="22">
        <v>1152</v>
      </c>
      <c r="H86" s="22">
        <v>777</v>
      </c>
      <c r="I86" s="22">
        <v>750</v>
      </c>
      <c r="J86" s="22">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abSelected="1" topLeftCell="B2" zoomScale="115" zoomScaleNormal="115" workbookViewId="0">
      <selection activeCell="D11" sqref="D11"/>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4F07F-7972-49E6-B029-990F257FF3A8}">
  <dimension ref="A1:AR56"/>
  <sheetViews>
    <sheetView zoomScale="67" workbookViewId="0">
      <selection activeCell="P41" sqref="P41"/>
    </sheetView>
  </sheetViews>
  <sheetFormatPr defaultRowHeight="15" x14ac:dyDescent="0.25"/>
  <cols>
    <col min="1" max="2" width="1.875" customWidth="1"/>
    <col min="6" max="6" width="4.375" customWidth="1"/>
    <col min="18" max="18" width="1.875" customWidth="1"/>
    <col min="19" max="19" width="11.375" customWidth="1"/>
    <col min="20" max="20" width="9" customWidth="1"/>
    <col min="21" max="25" width="11.375" bestFit="1" customWidth="1"/>
  </cols>
  <sheetData>
    <row r="1" spans="1:44" ht="49.5" customHeight="1" x14ac:dyDescent="0.5">
      <c r="A1" s="20"/>
      <c r="B1" s="20"/>
      <c r="C1" s="28" t="s">
        <v>1078</v>
      </c>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row>
    <row r="2" spans="1:44"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row>
    <row r="3" spans="1:44"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row>
    <row r="4" spans="1:44"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row>
    <row r="5" spans="1:44"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row>
    <row r="6" spans="1:44"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row>
    <row r="7" spans="1:44"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row>
    <row r="8" spans="1:44"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x14ac:dyDescent="0.2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x14ac:dyDescent="0.2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x14ac:dyDescent="0.2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x14ac:dyDescent="0.25">
      <c r="A22" s="20"/>
      <c r="B22" s="20"/>
      <c r="C22" s="20"/>
      <c r="D22" s="20"/>
      <c r="E22" s="20"/>
      <c r="F22" s="20"/>
      <c r="G22" s="20"/>
      <c r="H22" s="20"/>
      <c r="I22" s="20"/>
      <c r="J22" s="20"/>
      <c r="K22" s="20"/>
      <c r="L22" s="20"/>
      <c r="M22" s="20"/>
      <c r="N22" s="20"/>
      <c r="O22" s="20"/>
      <c r="P22" s="20"/>
      <c r="Q22" s="20"/>
      <c r="R22" s="20"/>
      <c r="S22" s="30"/>
      <c r="T22" s="34" t="str" cm="1">
        <f t="array" ref="T22:X22">Pivots!E68:I68</f>
        <v>R01</v>
      </c>
      <c r="U22" s="34" t="str">
        <v>R02</v>
      </c>
      <c r="V22" s="34" t="str">
        <v>R03</v>
      </c>
      <c r="W22" s="34" t="str">
        <v>R04</v>
      </c>
      <c r="X22" s="34" t="str">
        <v>R05</v>
      </c>
      <c r="Y22" s="34" t="s">
        <v>1079</v>
      </c>
      <c r="Z22" s="20"/>
      <c r="AA22" s="20"/>
      <c r="AB22" s="20"/>
      <c r="AC22" s="20"/>
      <c r="AD22" s="20"/>
      <c r="AE22" s="20"/>
      <c r="AF22" s="20"/>
      <c r="AG22" s="20"/>
      <c r="AH22" s="20"/>
      <c r="AI22" s="20"/>
      <c r="AJ22" s="20"/>
      <c r="AK22" s="20"/>
      <c r="AL22" s="20"/>
      <c r="AM22" s="20"/>
      <c r="AN22" s="20"/>
      <c r="AO22" s="20"/>
      <c r="AP22" s="20"/>
      <c r="AQ22" s="20"/>
      <c r="AR22" s="20"/>
    </row>
    <row r="23" spans="1:44" ht="15.75" x14ac:dyDescent="0.25">
      <c r="A23" s="20"/>
      <c r="B23" s="20"/>
      <c r="C23" s="20"/>
      <c r="D23" s="20"/>
      <c r="E23" s="20"/>
      <c r="F23" s="20"/>
      <c r="G23" s="20"/>
      <c r="H23" s="20"/>
      <c r="I23" s="20"/>
      <c r="J23" s="20"/>
      <c r="K23" s="20"/>
      <c r="L23" s="20"/>
      <c r="M23" s="20"/>
      <c r="N23" s="20"/>
      <c r="O23" s="20"/>
      <c r="P23" s="20"/>
      <c r="Q23" s="20"/>
      <c r="R23" s="20"/>
      <c r="S23" s="35" t="str" cm="1">
        <f t="array" ref="S23:Y40">IF(Pivots!D69:J86="","",Pivots!D69:J86)</f>
        <v>Cincinnati</v>
      </c>
      <c r="T23" s="31" t="str">
        <v/>
      </c>
      <c r="U23" s="31" t="str">
        <v/>
      </c>
      <c r="V23" s="31" t="str">
        <v/>
      </c>
      <c r="W23" s="31" t="str">
        <v/>
      </c>
      <c r="X23" s="31" t="str">
        <v/>
      </c>
      <c r="Y23" s="31" t="str">
        <v/>
      </c>
      <c r="Z23" s="20"/>
      <c r="AA23" s="20"/>
      <c r="AB23" s="20"/>
      <c r="AC23" s="20"/>
      <c r="AD23" s="20"/>
      <c r="AE23" s="20"/>
      <c r="AF23" s="20"/>
      <c r="AG23" s="20"/>
      <c r="AH23" s="20"/>
      <c r="AI23" s="20"/>
      <c r="AJ23" s="20"/>
      <c r="AK23" s="20"/>
      <c r="AL23" s="20"/>
      <c r="AM23" s="20"/>
      <c r="AN23" s="20"/>
      <c r="AO23" s="20"/>
      <c r="AP23" s="20"/>
      <c r="AQ23" s="20"/>
      <c r="AR23" s="20"/>
    </row>
    <row r="24" spans="1:44" ht="15.75" x14ac:dyDescent="0.25">
      <c r="A24" s="20"/>
      <c r="B24" s="20"/>
      <c r="C24" s="20"/>
      <c r="D24" s="20"/>
      <c r="E24" s="20"/>
      <c r="F24" s="20"/>
      <c r="G24" s="20"/>
      <c r="H24" s="20"/>
      <c r="I24" s="20"/>
      <c r="J24" s="20"/>
      <c r="K24" s="20"/>
      <c r="L24" s="20"/>
      <c r="M24" s="20"/>
      <c r="N24" s="20"/>
      <c r="O24" s="20"/>
      <c r="P24" s="20"/>
      <c r="Q24" s="20"/>
      <c r="R24" s="20"/>
      <c r="S24" s="32" t="str">
        <v>C0003</v>
      </c>
      <c r="T24" s="33">
        <v>891</v>
      </c>
      <c r="U24" s="33">
        <v>1332</v>
      </c>
      <c r="V24" s="33">
        <v>1282</v>
      </c>
      <c r="W24" s="33">
        <v>739</v>
      </c>
      <c r="X24" s="33">
        <v>560</v>
      </c>
      <c r="Y24" s="33">
        <v>4804</v>
      </c>
      <c r="Z24" s="20"/>
      <c r="AA24" s="20"/>
      <c r="AB24" s="20"/>
      <c r="AC24" s="20"/>
      <c r="AD24" s="20"/>
      <c r="AE24" s="20"/>
      <c r="AF24" s="20"/>
      <c r="AG24" s="20"/>
      <c r="AH24" s="20"/>
      <c r="AI24" s="20"/>
      <c r="AJ24" s="20"/>
      <c r="AK24" s="20"/>
      <c r="AL24" s="20"/>
      <c r="AM24" s="20"/>
      <c r="AN24" s="20"/>
      <c r="AO24" s="20"/>
      <c r="AP24" s="20"/>
      <c r="AQ24" s="20"/>
      <c r="AR24" s="20"/>
    </row>
    <row r="25" spans="1:44" ht="15.75" x14ac:dyDescent="0.25">
      <c r="A25" s="20"/>
      <c r="B25" s="20"/>
      <c r="C25" s="20"/>
      <c r="D25" s="20"/>
      <c r="E25" s="20"/>
      <c r="F25" s="20"/>
      <c r="G25" s="20"/>
      <c r="H25" s="20"/>
      <c r="I25" s="20"/>
      <c r="J25" s="20"/>
      <c r="K25" s="20"/>
      <c r="L25" s="20"/>
      <c r="M25" s="20"/>
      <c r="N25" s="20"/>
      <c r="O25" s="20"/>
      <c r="P25" s="20"/>
      <c r="Q25" s="20"/>
      <c r="R25" s="20"/>
      <c r="S25" s="32" t="str">
        <v>C0004</v>
      </c>
      <c r="T25" s="33">
        <v>1991</v>
      </c>
      <c r="U25" s="33">
        <v>1886</v>
      </c>
      <c r="V25" s="33">
        <v>1206</v>
      </c>
      <c r="W25" s="33">
        <v>884</v>
      </c>
      <c r="X25" s="33">
        <v>1722</v>
      </c>
      <c r="Y25" s="33">
        <v>7689</v>
      </c>
      <c r="Z25" s="20"/>
      <c r="AA25" s="20"/>
      <c r="AB25" s="20"/>
      <c r="AC25" s="20"/>
      <c r="AD25" s="20"/>
      <c r="AE25" s="20"/>
      <c r="AF25" s="20"/>
      <c r="AG25" s="20"/>
      <c r="AH25" s="20"/>
      <c r="AI25" s="20"/>
      <c r="AJ25" s="20"/>
      <c r="AK25" s="20"/>
      <c r="AL25" s="20"/>
      <c r="AM25" s="20"/>
      <c r="AN25" s="20"/>
      <c r="AO25" s="20"/>
      <c r="AP25" s="20"/>
      <c r="AQ25" s="20"/>
      <c r="AR25" s="20"/>
    </row>
    <row r="26" spans="1:44" ht="15.75" x14ac:dyDescent="0.25">
      <c r="A26" s="20"/>
      <c r="B26" s="20"/>
      <c r="C26" s="20"/>
      <c r="D26" s="20"/>
      <c r="E26" s="20"/>
      <c r="F26" s="20"/>
      <c r="G26" s="20"/>
      <c r="H26" s="20"/>
      <c r="I26" s="20"/>
      <c r="J26" s="20"/>
      <c r="K26" s="20"/>
      <c r="L26" s="20"/>
      <c r="M26" s="20"/>
      <c r="N26" s="20"/>
      <c r="O26" s="20"/>
      <c r="P26" s="20"/>
      <c r="Q26" s="20"/>
      <c r="R26" s="20"/>
      <c r="S26" s="32" t="str">
        <v>C0011</v>
      </c>
      <c r="T26" s="33">
        <v>1163</v>
      </c>
      <c r="U26" s="33">
        <v>1180</v>
      </c>
      <c r="V26" s="33">
        <v>1616</v>
      </c>
      <c r="W26" s="33">
        <v>1043</v>
      </c>
      <c r="X26" s="33">
        <v>1747</v>
      </c>
      <c r="Y26" s="33">
        <v>6749</v>
      </c>
      <c r="Z26" s="20"/>
      <c r="AA26" s="20"/>
      <c r="AB26" s="20"/>
      <c r="AC26" s="20"/>
      <c r="AD26" s="20"/>
      <c r="AE26" s="20"/>
      <c r="AF26" s="20"/>
      <c r="AG26" s="20"/>
      <c r="AH26" s="20"/>
      <c r="AI26" s="20"/>
      <c r="AJ26" s="20"/>
      <c r="AK26" s="20"/>
      <c r="AL26" s="20"/>
      <c r="AM26" s="20"/>
      <c r="AN26" s="20"/>
      <c r="AO26" s="20"/>
      <c r="AP26" s="20"/>
      <c r="AQ26" s="20"/>
      <c r="AR26" s="20"/>
    </row>
    <row r="27" spans="1:44" ht="15.75" x14ac:dyDescent="0.25">
      <c r="A27" s="20"/>
      <c r="B27" s="20"/>
      <c r="C27" s="20"/>
      <c r="D27" s="20"/>
      <c r="E27" s="20"/>
      <c r="F27" s="20"/>
      <c r="G27" s="20"/>
      <c r="H27" s="20"/>
      <c r="I27" s="20"/>
      <c r="J27" s="20"/>
      <c r="K27" s="20"/>
      <c r="L27" s="20"/>
      <c r="M27" s="20"/>
      <c r="N27" s="20"/>
      <c r="O27" s="20"/>
      <c r="P27" s="20"/>
      <c r="Q27" s="20"/>
      <c r="R27" s="20"/>
      <c r="S27" s="32" t="str">
        <v>C0012</v>
      </c>
      <c r="T27" s="33">
        <v>1438</v>
      </c>
      <c r="U27" s="33">
        <v>1616</v>
      </c>
      <c r="V27" s="33">
        <v>866</v>
      </c>
      <c r="W27" s="33">
        <v>829</v>
      </c>
      <c r="X27" s="33">
        <v>2070</v>
      </c>
      <c r="Y27" s="33">
        <v>6819</v>
      </c>
      <c r="Z27" s="20"/>
      <c r="AA27" s="20"/>
      <c r="AB27" s="20"/>
      <c r="AC27" s="20"/>
      <c r="AD27" s="20"/>
      <c r="AE27" s="20"/>
      <c r="AF27" s="20"/>
      <c r="AG27" s="20"/>
      <c r="AH27" s="20"/>
      <c r="AI27" s="20"/>
      <c r="AJ27" s="20"/>
      <c r="AK27" s="20"/>
      <c r="AL27" s="20"/>
      <c r="AM27" s="20"/>
      <c r="AN27" s="20"/>
      <c r="AO27" s="20"/>
      <c r="AP27" s="20"/>
      <c r="AQ27" s="20"/>
      <c r="AR27" s="20"/>
    </row>
    <row r="28" spans="1:44" ht="15.75" x14ac:dyDescent="0.25">
      <c r="A28" s="20"/>
      <c r="B28" s="20"/>
      <c r="C28" s="20"/>
      <c r="D28" s="20"/>
      <c r="E28" s="20"/>
      <c r="F28" s="20"/>
      <c r="G28" s="20"/>
      <c r="H28" s="20"/>
      <c r="I28" s="20"/>
      <c r="J28" s="20"/>
      <c r="K28" s="20"/>
      <c r="L28" s="20"/>
      <c r="M28" s="20"/>
      <c r="N28" s="20"/>
      <c r="O28" s="20"/>
      <c r="P28" s="20"/>
      <c r="Q28" s="20"/>
      <c r="R28" s="20"/>
      <c r="S28" s="35" t="str">
        <v>Cleveland</v>
      </c>
      <c r="T28" s="33" t="str">
        <v/>
      </c>
      <c r="U28" s="33" t="str">
        <v/>
      </c>
      <c r="V28" s="33" t="str">
        <v/>
      </c>
      <c r="W28" s="33" t="str">
        <v/>
      </c>
      <c r="X28" s="33" t="str">
        <v/>
      </c>
      <c r="Y28" s="33" t="str">
        <v/>
      </c>
      <c r="Z28" s="20"/>
      <c r="AA28" s="20"/>
      <c r="AB28" s="20"/>
      <c r="AC28" s="20"/>
      <c r="AD28" s="20"/>
      <c r="AE28" s="20"/>
      <c r="AF28" s="20"/>
      <c r="AG28" s="20"/>
      <c r="AH28" s="20"/>
      <c r="AI28" s="20"/>
      <c r="AJ28" s="20"/>
      <c r="AK28" s="20"/>
      <c r="AL28" s="20"/>
      <c r="AM28" s="20"/>
      <c r="AN28" s="20"/>
      <c r="AO28" s="20"/>
      <c r="AP28" s="20"/>
      <c r="AQ28" s="20"/>
      <c r="AR28" s="20"/>
    </row>
    <row r="29" spans="1:44" ht="15.75" x14ac:dyDescent="0.25">
      <c r="A29" s="20"/>
      <c r="B29" s="20"/>
      <c r="C29" s="20"/>
      <c r="D29" s="20"/>
      <c r="E29" s="20"/>
      <c r="F29" s="20"/>
      <c r="G29" s="20"/>
      <c r="H29" s="20"/>
      <c r="I29" s="20"/>
      <c r="J29" s="20"/>
      <c r="K29" s="20"/>
      <c r="L29" s="20"/>
      <c r="M29" s="20"/>
      <c r="N29" s="20"/>
      <c r="O29" s="20"/>
      <c r="P29" s="20"/>
      <c r="Q29" s="20"/>
      <c r="R29" s="20"/>
      <c r="S29" s="32" t="str">
        <v>C0002</v>
      </c>
      <c r="T29" s="33">
        <v>1233</v>
      </c>
      <c r="U29" s="33">
        <v>223</v>
      </c>
      <c r="V29" s="33">
        <v>1680</v>
      </c>
      <c r="W29" s="33">
        <v>990</v>
      </c>
      <c r="X29" s="33">
        <v>1508</v>
      </c>
      <c r="Y29" s="33">
        <v>5634</v>
      </c>
      <c r="Z29" s="20"/>
      <c r="AA29" s="20"/>
      <c r="AB29" s="20"/>
      <c r="AC29" s="20"/>
      <c r="AD29" s="20"/>
      <c r="AE29" s="20"/>
      <c r="AF29" s="20"/>
      <c r="AG29" s="20"/>
      <c r="AH29" s="20"/>
      <c r="AI29" s="20"/>
      <c r="AJ29" s="20"/>
      <c r="AK29" s="20"/>
      <c r="AL29" s="20"/>
      <c r="AM29" s="20"/>
      <c r="AN29" s="20"/>
      <c r="AO29" s="20"/>
      <c r="AP29" s="20"/>
      <c r="AQ29" s="20"/>
      <c r="AR29" s="20"/>
    </row>
    <row r="30" spans="1:44" ht="15.75" x14ac:dyDescent="0.25">
      <c r="A30" s="20"/>
      <c r="B30" s="20"/>
      <c r="C30" s="20"/>
      <c r="D30" s="20"/>
      <c r="E30" s="20"/>
      <c r="F30" s="20"/>
      <c r="G30" s="20"/>
      <c r="H30" s="20"/>
      <c r="I30" s="20"/>
      <c r="J30" s="20"/>
      <c r="K30" s="20"/>
      <c r="L30" s="20"/>
      <c r="M30" s="20"/>
      <c r="N30" s="20"/>
      <c r="O30" s="20"/>
      <c r="P30" s="20"/>
      <c r="Q30" s="20"/>
      <c r="R30" s="20"/>
      <c r="S30" s="32" t="str">
        <v>C0007</v>
      </c>
      <c r="T30" s="33">
        <v>1598</v>
      </c>
      <c r="U30" s="33">
        <v>1907</v>
      </c>
      <c r="V30" s="33">
        <v>869</v>
      </c>
      <c r="W30" s="33">
        <v>1426</v>
      </c>
      <c r="X30" s="33">
        <v>1416</v>
      </c>
      <c r="Y30" s="33">
        <v>7216</v>
      </c>
      <c r="Z30" s="20"/>
      <c r="AA30" s="20"/>
      <c r="AB30" s="20"/>
      <c r="AC30" s="20"/>
      <c r="AD30" s="20"/>
      <c r="AE30" s="20"/>
      <c r="AF30" s="20"/>
      <c r="AG30" s="20"/>
      <c r="AH30" s="20"/>
      <c r="AI30" s="20"/>
      <c r="AJ30" s="20"/>
      <c r="AK30" s="20"/>
      <c r="AL30" s="20"/>
      <c r="AM30" s="20"/>
      <c r="AN30" s="20"/>
      <c r="AO30" s="20"/>
      <c r="AP30" s="20"/>
      <c r="AQ30" s="20"/>
      <c r="AR30" s="20"/>
    </row>
    <row r="31" spans="1:44" ht="15.75" x14ac:dyDescent="0.25">
      <c r="A31" s="20"/>
      <c r="B31" s="20"/>
      <c r="C31" s="20"/>
      <c r="D31" s="20"/>
      <c r="E31" s="20"/>
      <c r="F31" s="20"/>
      <c r="G31" s="20"/>
      <c r="H31" s="20"/>
      <c r="I31" s="20"/>
      <c r="J31" s="20"/>
      <c r="K31" s="20"/>
      <c r="L31" s="20"/>
      <c r="M31" s="20"/>
      <c r="N31" s="20"/>
      <c r="O31" s="20"/>
      <c r="P31" s="20"/>
      <c r="Q31" s="20"/>
      <c r="R31" s="20"/>
      <c r="S31" s="32" t="str">
        <v>C0008</v>
      </c>
      <c r="T31" s="33">
        <v>900</v>
      </c>
      <c r="U31" s="33">
        <v>1016</v>
      </c>
      <c r="V31" s="33">
        <v>960</v>
      </c>
      <c r="W31" s="33">
        <v>940</v>
      </c>
      <c r="X31" s="33">
        <v>1193</v>
      </c>
      <c r="Y31" s="33">
        <v>5009</v>
      </c>
      <c r="Z31" s="20"/>
      <c r="AA31" s="20"/>
      <c r="AB31" s="20"/>
      <c r="AC31" s="20"/>
      <c r="AD31" s="20"/>
      <c r="AE31" s="20"/>
      <c r="AF31" s="20"/>
      <c r="AG31" s="20"/>
      <c r="AH31" s="20"/>
      <c r="AI31" s="20"/>
      <c r="AJ31" s="20"/>
      <c r="AK31" s="20"/>
      <c r="AL31" s="20"/>
      <c r="AM31" s="20"/>
      <c r="AN31" s="20"/>
      <c r="AO31" s="20"/>
      <c r="AP31" s="20"/>
      <c r="AQ31" s="20"/>
      <c r="AR31" s="20"/>
    </row>
    <row r="32" spans="1:44" ht="15.75" x14ac:dyDescent="0.25">
      <c r="A32" s="20"/>
      <c r="B32" s="20"/>
      <c r="C32" s="20"/>
      <c r="D32" s="20"/>
      <c r="E32" s="20"/>
      <c r="F32" s="20"/>
      <c r="G32" s="20"/>
      <c r="H32" s="20"/>
      <c r="I32" s="20"/>
      <c r="J32" s="20"/>
      <c r="K32" s="20"/>
      <c r="L32" s="20"/>
      <c r="M32" s="20"/>
      <c r="N32" s="20"/>
      <c r="O32" s="20"/>
      <c r="P32" s="20"/>
      <c r="Q32" s="20"/>
      <c r="R32" s="20"/>
      <c r="S32" s="32" t="str">
        <v>C0010</v>
      </c>
      <c r="T32" s="33">
        <v>900</v>
      </c>
      <c r="U32" s="33">
        <v>1470</v>
      </c>
      <c r="V32" s="33">
        <v>1617</v>
      </c>
      <c r="W32" s="33">
        <v>1314</v>
      </c>
      <c r="X32" s="33">
        <v>941</v>
      </c>
      <c r="Y32" s="33">
        <v>6242</v>
      </c>
      <c r="Z32" s="20"/>
      <c r="AA32" s="20"/>
      <c r="AB32" s="20"/>
      <c r="AC32" s="20"/>
      <c r="AD32" s="20"/>
      <c r="AE32" s="20"/>
      <c r="AF32" s="20"/>
      <c r="AG32" s="20"/>
      <c r="AH32" s="20"/>
      <c r="AI32" s="20"/>
      <c r="AJ32" s="20"/>
      <c r="AK32" s="20"/>
      <c r="AL32" s="20"/>
      <c r="AM32" s="20"/>
      <c r="AN32" s="20"/>
      <c r="AO32" s="20"/>
      <c r="AP32" s="20"/>
      <c r="AQ32" s="20"/>
      <c r="AR32" s="20"/>
    </row>
    <row r="33" spans="1:44" ht="15.75" x14ac:dyDescent="0.25">
      <c r="A33" s="20"/>
      <c r="B33" s="20"/>
      <c r="C33" s="20"/>
      <c r="D33" s="20"/>
      <c r="E33" s="20"/>
      <c r="F33" s="20"/>
      <c r="G33" s="20"/>
      <c r="H33" s="20"/>
      <c r="I33" s="20"/>
      <c r="J33" s="20"/>
      <c r="K33" s="20"/>
      <c r="L33" s="20"/>
      <c r="M33" s="20"/>
      <c r="N33" s="20"/>
      <c r="O33" s="20"/>
      <c r="P33" s="20"/>
      <c r="Q33" s="20"/>
      <c r="R33" s="20"/>
      <c r="S33" s="32" t="str">
        <v>C0013</v>
      </c>
      <c r="T33" s="33">
        <v>1255</v>
      </c>
      <c r="U33" s="33">
        <v>516</v>
      </c>
      <c r="V33" s="33">
        <v>1874</v>
      </c>
      <c r="W33" s="33">
        <v>1863</v>
      </c>
      <c r="X33" s="33">
        <v>1722</v>
      </c>
      <c r="Y33" s="33">
        <v>7230</v>
      </c>
      <c r="Z33" s="20"/>
      <c r="AA33" s="20"/>
      <c r="AB33" s="20"/>
      <c r="AC33" s="20"/>
      <c r="AD33" s="20"/>
      <c r="AE33" s="20"/>
      <c r="AF33" s="20"/>
      <c r="AG33" s="20"/>
      <c r="AH33" s="20"/>
      <c r="AI33" s="20"/>
      <c r="AJ33" s="20"/>
      <c r="AK33" s="20"/>
      <c r="AL33" s="20"/>
      <c r="AM33" s="20"/>
      <c r="AN33" s="20"/>
      <c r="AO33" s="20"/>
      <c r="AP33" s="20"/>
      <c r="AQ33" s="20"/>
      <c r="AR33" s="20"/>
    </row>
    <row r="34" spans="1:44" ht="15.75" x14ac:dyDescent="0.25">
      <c r="A34" s="20"/>
      <c r="B34" s="20"/>
      <c r="C34" s="20"/>
      <c r="D34" s="20"/>
      <c r="E34" s="20"/>
      <c r="F34" s="20"/>
      <c r="G34" s="20"/>
      <c r="H34" s="20"/>
      <c r="I34" s="20"/>
      <c r="J34" s="20"/>
      <c r="K34" s="20"/>
      <c r="L34" s="20"/>
      <c r="M34" s="20"/>
      <c r="N34" s="20"/>
      <c r="O34" s="20"/>
      <c r="P34" s="20"/>
      <c r="Q34" s="20"/>
      <c r="R34" s="20"/>
      <c r="S34" s="32" t="str">
        <v>C0015</v>
      </c>
      <c r="T34" s="33">
        <v>1138</v>
      </c>
      <c r="U34" s="33">
        <v>1898</v>
      </c>
      <c r="V34" s="33">
        <v>1482</v>
      </c>
      <c r="W34" s="33">
        <v>846</v>
      </c>
      <c r="X34" s="33">
        <v>1154</v>
      </c>
      <c r="Y34" s="33">
        <v>6518</v>
      </c>
      <c r="Z34" s="20"/>
      <c r="AA34" s="20"/>
      <c r="AB34" s="20"/>
      <c r="AC34" s="20"/>
      <c r="AD34" s="20"/>
      <c r="AE34" s="20"/>
      <c r="AF34" s="20"/>
      <c r="AG34" s="20"/>
      <c r="AH34" s="20"/>
      <c r="AI34" s="20"/>
      <c r="AJ34" s="20"/>
      <c r="AK34" s="20"/>
      <c r="AL34" s="20"/>
      <c r="AM34" s="20"/>
      <c r="AN34" s="20"/>
      <c r="AO34" s="20"/>
      <c r="AP34" s="20"/>
      <c r="AQ34" s="20"/>
      <c r="AR34" s="20"/>
    </row>
    <row r="35" spans="1:44" ht="15.75" x14ac:dyDescent="0.25">
      <c r="A35" s="20"/>
      <c r="B35" s="20"/>
      <c r="C35" s="20"/>
      <c r="D35" s="20"/>
      <c r="E35" s="20"/>
      <c r="F35" s="20"/>
      <c r="G35" s="20"/>
      <c r="H35" s="20"/>
      <c r="I35" s="20"/>
      <c r="J35" s="20"/>
      <c r="K35" s="20"/>
      <c r="L35" s="20"/>
      <c r="M35" s="20"/>
      <c r="N35" s="20"/>
      <c r="O35" s="20"/>
      <c r="P35" s="20"/>
      <c r="Q35" s="20"/>
      <c r="R35" s="20"/>
      <c r="S35" s="35" t="str">
        <v>Columbus</v>
      </c>
      <c r="T35" s="33" t="str">
        <v/>
      </c>
      <c r="U35" s="33" t="str">
        <v/>
      </c>
      <c r="V35" s="33" t="str">
        <v/>
      </c>
      <c r="W35" s="33" t="str">
        <v/>
      </c>
      <c r="X35" s="33" t="str">
        <v/>
      </c>
      <c r="Y35" s="33" t="str">
        <v/>
      </c>
      <c r="Z35" s="20"/>
      <c r="AA35" s="20"/>
      <c r="AB35" s="20"/>
      <c r="AC35" s="20"/>
      <c r="AD35" s="20"/>
      <c r="AE35" s="20"/>
      <c r="AF35" s="20"/>
      <c r="AG35" s="20"/>
      <c r="AH35" s="20"/>
      <c r="AI35" s="20"/>
      <c r="AJ35" s="20"/>
      <c r="AK35" s="20"/>
      <c r="AL35" s="20"/>
      <c r="AM35" s="20"/>
      <c r="AN35" s="20"/>
      <c r="AO35" s="20"/>
      <c r="AP35" s="20"/>
      <c r="AQ35" s="20"/>
      <c r="AR35" s="20"/>
    </row>
    <row r="36" spans="1:44" ht="15.75" x14ac:dyDescent="0.25">
      <c r="A36" s="20"/>
      <c r="B36" s="20"/>
      <c r="C36" s="20"/>
      <c r="D36" s="20"/>
      <c r="E36" s="20"/>
      <c r="F36" s="20"/>
      <c r="G36" s="20"/>
      <c r="H36" s="20"/>
      <c r="I36" s="20"/>
      <c r="J36" s="20"/>
      <c r="K36" s="20"/>
      <c r="L36" s="20"/>
      <c r="M36" s="20"/>
      <c r="N36" s="20"/>
      <c r="O36" s="20"/>
      <c r="P36" s="20"/>
      <c r="Q36" s="20"/>
      <c r="R36" s="20"/>
      <c r="S36" s="32" t="str">
        <v>C0001</v>
      </c>
      <c r="T36" s="33">
        <v>1655</v>
      </c>
      <c r="U36" s="33">
        <v>805</v>
      </c>
      <c r="V36" s="33">
        <v>2263</v>
      </c>
      <c r="W36" s="33">
        <v>987</v>
      </c>
      <c r="X36" s="33">
        <v>1075</v>
      </c>
      <c r="Y36" s="33">
        <v>6785</v>
      </c>
      <c r="Z36" s="20"/>
      <c r="AA36" s="20"/>
      <c r="AB36" s="20"/>
      <c r="AC36" s="20"/>
      <c r="AD36" s="20"/>
      <c r="AE36" s="20"/>
      <c r="AF36" s="20"/>
      <c r="AG36" s="20"/>
      <c r="AH36" s="20"/>
      <c r="AI36" s="20"/>
      <c r="AJ36" s="20"/>
      <c r="AK36" s="20"/>
      <c r="AL36" s="20"/>
      <c r="AM36" s="20"/>
      <c r="AN36" s="20"/>
      <c r="AO36" s="20"/>
      <c r="AP36" s="20"/>
      <c r="AQ36" s="20"/>
      <c r="AR36" s="20"/>
    </row>
    <row r="37" spans="1:44" ht="15.75" x14ac:dyDescent="0.25">
      <c r="A37" s="20"/>
      <c r="B37" s="20"/>
      <c r="C37" s="20"/>
      <c r="D37" s="20"/>
      <c r="E37" s="20"/>
      <c r="F37" s="20"/>
      <c r="G37" s="20"/>
      <c r="H37" s="20"/>
      <c r="I37" s="20"/>
      <c r="J37" s="20"/>
      <c r="K37" s="20"/>
      <c r="L37" s="20"/>
      <c r="M37" s="20"/>
      <c r="N37" s="20"/>
      <c r="O37" s="20"/>
      <c r="P37" s="20"/>
      <c r="Q37" s="20"/>
      <c r="R37" s="20"/>
      <c r="S37" s="32" t="str">
        <v>C0005</v>
      </c>
      <c r="T37" s="33">
        <v>1104</v>
      </c>
      <c r="U37" s="33">
        <v>2280</v>
      </c>
      <c r="V37" s="33">
        <v>1445</v>
      </c>
      <c r="W37" s="33">
        <v>1722</v>
      </c>
      <c r="X37" s="33">
        <v>1196</v>
      </c>
      <c r="Y37" s="33">
        <v>7747</v>
      </c>
      <c r="Z37" s="20"/>
      <c r="AA37" s="20"/>
      <c r="AB37" s="20"/>
      <c r="AC37" s="20"/>
      <c r="AD37" s="20"/>
      <c r="AE37" s="20"/>
      <c r="AF37" s="20"/>
      <c r="AG37" s="20"/>
      <c r="AH37" s="20"/>
      <c r="AI37" s="20"/>
      <c r="AJ37" s="20"/>
      <c r="AK37" s="20"/>
      <c r="AL37" s="20"/>
      <c r="AM37" s="20"/>
      <c r="AN37" s="20"/>
      <c r="AO37" s="20"/>
      <c r="AP37" s="20"/>
      <c r="AQ37" s="20"/>
      <c r="AR37" s="20"/>
    </row>
    <row r="38" spans="1:44" ht="15.75" x14ac:dyDescent="0.25">
      <c r="A38" s="20"/>
      <c r="B38" s="20"/>
      <c r="C38" s="20"/>
      <c r="D38" s="20"/>
      <c r="E38" s="20"/>
      <c r="F38" s="20"/>
      <c r="G38" s="20"/>
      <c r="H38" s="20"/>
      <c r="I38" s="20"/>
      <c r="J38" s="20"/>
      <c r="K38" s="20"/>
      <c r="L38" s="20"/>
      <c r="M38" s="20"/>
      <c r="N38" s="20"/>
      <c r="O38" s="20"/>
      <c r="P38" s="20"/>
      <c r="Q38" s="20"/>
      <c r="R38" s="20"/>
      <c r="S38" s="32" t="str">
        <v>C0006</v>
      </c>
      <c r="T38" s="33">
        <v>372</v>
      </c>
      <c r="U38" s="33">
        <v>1818</v>
      </c>
      <c r="V38" s="33">
        <v>1346</v>
      </c>
      <c r="W38" s="33">
        <v>1156</v>
      </c>
      <c r="X38" s="33">
        <v>1484</v>
      </c>
      <c r="Y38" s="33">
        <v>6176</v>
      </c>
      <c r="Z38" s="20"/>
      <c r="AA38" s="20"/>
      <c r="AB38" s="20"/>
      <c r="AC38" s="20"/>
      <c r="AD38" s="20"/>
      <c r="AE38" s="20"/>
      <c r="AF38" s="20"/>
      <c r="AG38" s="20"/>
      <c r="AH38" s="20"/>
      <c r="AI38" s="20"/>
      <c r="AJ38" s="20"/>
      <c r="AK38" s="20"/>
      <c r="AL38" s="20"/>
      <c r="AM38" s="20"/>
      <c r="AN38" s="20"/>
      <c r="AO38" s="20"/>
      <c r="AP38" s="20"/>
      <c r="AQ38" s="20"/>
      <c r="AR38" s="20"/>
    </row>
    <row r="39" spans="1:44" ht="15.75" x14ac:dyDescent="0.25">
      <c r="A39" s="20"/>
      <c r="B39" s="20"/>
      <c r="C39" s="20"/>
      <c r="D39" s="20"/>
      <c r="E39" s="20"/>
      <c r="F39" s="20"/>
      <c r="G39" s="20"/>
      <c r="H39" s="20"/>
      <c r="I39" s="20"/>
      <c r="J39" s="20"/>
      <c r="K39" s="20"/>
      <c r="L39" s="20"/>
      <c r="M39" s="20"/>
      <c r="N39" s="20"/>
      <c r="O39" s="20"/>
      <c r="P39" s="20"/>
      <c r="Q39" s="20"/>
      <c r="R39" s="20"/>
      <c r="S39" s="32" t="str">
        <v>C0009</v>
      </c>
      <c r="T39" s="33">
        <v>1415</v>
      </c>
      <c r="U39" s="33">
        <v>1271</v>
      </c>
      <c r="V39" s="33">
        <v>1214</v>
      </c>
      <c r="W39" s="33">
        <v>1135</v>
      </c>
      <c r="X39" s="33">
        <v>1566</v>
      </c>
      <c r="Y39" s="33">
        <v>6601</v>
      </c>
      <c r="Z39" s="20"/>
      <c r="AA39" s="20"/>
      <c r="AB39" s="20"/>
      <c r="AC39" s="20"/>
      <c r="AD39" s="20"/>
      <c r="AE39" s="20"/>
      <c r="AF39" s="20"/>
      <c r="AG39" s="20"/>
      <c r="AH39" s="20"/>
      <c r="AI39" s="20"/>
      <c r="AJ39" s="20"/>
      <c r="AK39" s="20"/>
      <c r="AL39" s="20"/>
      <c r="AM39" s="20"/>
      <c r="AN39" s="20"/>
      <c r="AO39" s="20"/>
      <c r="AP39" s="20"/>
      <c r="AQ39" s="20"/>
      <c r="AR39" s="20"/>
    </row>
    <row r="40" spans="1:44" ht="15.75" x14ac:dyDescent="0.25">
      <c r="A40" s="20"/>
      <c r="B40" s="20"/>
      <c r="C40" s="20"/>
      <c r="D40" s="20"/>
      <c r="E40" s="20"/>
      <c r="F40" s="20"/>
      <c r="G40" s="20"/>
      <c r="H40" s="20"/>
      <c r="I40" s="20"/>
      <c r="J40" s="20"/>
      <c r="K40" s="20"/>
      <c r="L40" s="20"/>
      <c r="M40" s="20"/>
      <c r="N40" s="20"/>
      <c r="O40" s="20"/>
      <c r="P40" s="20"/>
      <c r="Q40" s="20"/>
      <c r="R40" s="20"/>
      <c r="S40" s="32" t="str">
        <v>C0014</v>
      </c>
      <c r="T40" s="33">
        <v>1362</v>
      </c>
      <c r="U40" s="33">
        <v>1363</v>
      </c>
      <c r="V40" s="33">
        <v>1152</v>
      </c>
      <c r="W40" s="33">
        <v>777</v>
      </c>
      <c r="X40" s="33">
        <v>750</v>
      </c>
      <c r="Y40" s="33">
        <v>5404</v>
      </c>
      <c r="Z40" s="20"/>
      <c r="AA40" s="20"/>
      <c r="AB40" s="20"/>
      <c r="AC40" s="20"/>
      <c r="AD40" s="20"/>
      <c r="AE40" s="20"/>
      <c r="AF40" s="20"/>
      <c r="AG40" s="20"/>
      <c r="AH40" s="20"/>
      <c r="AI40" s="20"/>
      <c r="AJ40" s="20"/>
      <c r="AK40" s="20"/>
      <c r="AL40" s="20"/>
      <c r="AM40" s="20"/>
      <c r="AN40" s="20"/>
      <c r="AO40" s="20"/>
      <c r="AP40" s="20"/>
      <c r="AQ40" s="20"/>
      <c r="AR40" s="20"/>
    </row>
    <row r="41" spans="1:44" x14ac:dyDescent="0.25">
      <c r="A41" s="20"/>
      <c r="B41" s="20"/>
      <c r="C41" s="20"/>
      <c r="D41" s="20"/>
      <c r="E41" s="20"/>
      <c r="F41" s="20"/>
      <c r="G41" s="20"/>
      <c r="H41" s="20"/>
      <c r="I41" s="20"/>
      <c r="J41" s="20"/>
      <c r="K41" s="20"/>
      <c r="L41" s="20"/>
      <c r="M41" s="20"/>
      <c r="N41" s="20"/>
      <c r="O41" s="20"/>
      <c r="P41" s="20"/>
      <c r="Q41" s="20"/>
      <c r="R41" s="20"/>
      <c r="S41" s="30"/>
      <c r="T41" s="30"/>
      <c r="U41" s="30"/>
      <c r="V41" s="30"/>
      <c r="W41" s="30"/>
      <c r="X41" s="30"/>
      <c r="Y41" s="30"/>
      <c r="Z41" s="20"/>
      <c r="AA41" s="20"/>
      <c r="AB41" s="20"/>
      <c r="AC41" s="20"/>
      <c r="AD41" s="20"/>
      <c r="AE41" s="20"/>
      <c r="AF41" s="20"/>
      <c r="AG41" s="20"/>
      <c r="AH41" s="20"/>
      <c r="AI41" s="20"/>
      <c r="AJ41" s="20"/>
      <c r="AK41" s="20"/>
      <c r="AL41" s="20"/>
      <c r="AM41" s="20"/>
      <c r="AN41" s="20"/>
      <c r="AO41" s="20"/>
      <c r="AP41" s="20"/>
      <c r="AQ41" s="20"/>
      <c r="AR41" s="20"/>
    </row>
    <row r="42" spans="1:44"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x14ac:dyDescent="0.2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x14ac:dyDescent="0.2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x14ac:dyDescent="0.2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x14ac:dyDescent="0.2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x14ac:dyDescent="0.2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x14ac:dyDescent="0.2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x14ac:dyDescent="0.2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x14ac:dyDescent="0.2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x14ac:dyDescent="0.25">
      <c r="A52" s="20"/>
      <c r="B52" s="20"/>
      <c r="C52" s="20"/>
      <c r="D52" s="20"/>
      <c r="E52" s="20"/>
      <c r="F52" s="20" t="s">
        <v>1042</v>
      </c>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x14ac:dyDescent="0.25">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x14ac:dyDescent="0.25">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x14ac:dyDescent="0.25">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x14ac:dyDescent="0.25">
      <c r="W56" s="20"/>
      <c r="X56" s="20"/>
      <c r="Y56" s="20"/>
      <c r="Z56" s="20"/>
      <c r="AA56" s="20"/>
      <c r="AB56" s="20"/>
      <c r="AC56" s="20"/>
      <c r="AD56" s="20"/>
      <c r="AE56" s="20"/>
      <c r="AF56" s="20"/>
      <c r="AG56" s="20"/>
      <c r="AH56" s="20"/>
      <c r="AI56" s="20"/>
      <c r="AJ56" s="20"/>
      <c r="AK56" s="20"/>
      <c r="AL56" s="20"/>
      <c r="AM56" s="20"/>
      <c r="AN56" s="20"/>
      <c r="AO56" s="20"/>
      <c r="AP56" s="20"/>
      <c r="AQ56" s="20"/>
      <c r="AR56" s="20"/>
    </row>
  </sheetData>
  <conditionalFormatting sqref="T23:X40">
    <cfRule type="dataBar" priority="2">
      <dataBar>
        <cfvo type="num" val="0"/>
        <cfvo type="formula" val="MAX($T$23:$X$40)*2"/>
        <color theme="2" tint="-0.89999084444715716"/>
      </dataBar>
      <extLst>
        <ext xmlns:x14="http://schemas.microsoft.com/office/spreadsheetml/2009/9/main" uri="{B025F937-C7B1-47D3-B67F-A62EFF666E3E}">
          <x14:id>{82905424-0B07-405D-ADAA-B9EDDB81BA3A}</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80BF0730-7A35-439F-819B-6701F3CE4352}">
            <xm:f>T$22=Pivots!$A$54</xm:f>
            <x14:dxf>
              <fill>
                <patternFill>
                  <bgColor rgb="FF92D050"/>
                </patternFill>
              </fill>
              <border>
                <vertical/>
                <horizontal/>
              </border>
            </x14:dxf>
          </x14:cfRule>
          <xm:sqref>T22:X40</xm:sqref>
        </x14:conditionalFormatting>
        <x14:conditionalFormatting xmlns:xm="http://schemas.microsoft.com/office/excel/2006/main">
          <x14:cfRule type="dataBar" id="{82905424-0B07-405D-ADAA-B9EDDB81BA3A}">
            <x14:dataBar minLength="0" maxLength="100" gradient="0">
              <x14:cfvo type="num">
                <xm:f>0</xm:f>
              </x14:cfvo>
              <x14:cfvo type="formula">
                <xm:f>MAX($T$23:$X$40)*2</xm:f>
              </x14:cfvo>
              <x14:negativeFillColor rgb="FFFF0000"/>
              <x14:axisColor rgb="FF000000"/>
            </x14:dataBar>
          </x14:cfRule>
          <xm:sqref>T23:X40</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I4" sqref="I4"/>
    </sheetView>
  </sheetViews>
  <sheetFormatPr defaultRowHeight="15" x14ac:dyDescent="0.25"/>
  <cols>
    <col min="5" max="5" width="6.25" customWidth="1"/>
    <col min="6" max="6" width="11.875" customWidth="1"/>
  </cols>
  <sheetData>
    <row r="2" spans="5:6" x14ac:dyDescent="0.25">
      <c r="E2" t="s">
        <v>1040</v>
      </c>
      <c r="F2" t="s">
        <v>1041</v>
      </c>
    </row>
    <row r="3" spans="5:6" ht="42.75" customHeight="1" x14ac:dyDescent="0.25">
      <c r="E3" t="s">
        <v>11</v>
      </c>
      <c r="F3" t="s">
        <v>1042</v>
      </c>
    </row>
    <row r="4" spans="5:6" ht="46.5" customHeight="1" x14ac:dyDescent="0.25">
      <c r="E4" t="s">
        <v>9</v>
      </c>
    </row>
    <row r="5" spans="5:6" ht="51.75" customHeight="1" x14ac:dyDescent="0.25">
      <c r="E5" t="s">
        <v>6</v>
      </c>
    </row>
    <row r="6" spans="5:6" ht="39" customHeight="1" x14ac:dyDescent="0.25">
      <c r="E6" t="s">
        <v>13</v>
      </c>
    </row>
    <row r="7" spans="5:6" ht="54.75" customHeight="1" x14ac:dyDescent="0.25">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Customer Centre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RITIKA PANDEY</cp:lastModifiedBy>
  <dcterms:created xsi:type="dcterms:W3CDTF">2021-03-14T20:21:32Z</dcterms:created>
  <dcterms:modified xsi:type="dcterms:W3CDTF">2025-05-23T12:29:51Z</dcterms:modified>
</cp:coreProperties>
</file>